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9990" windowHeight="6000" activeTab="1"/>
  </bookViews>
  <sheets>
    <sheet name="CONSOLIDADA" sheetId="11" r:id="rId1"/>
    <sheet name="PLANILHA" sheetId="5" r:id="rId2"/>
    <sheet name="SERVIÇO" sheetId="14" state="hidden" r:id="rId3"/>
    <sheet name="INSUMOS" sheetId="15" state="hidden" r:id="rId4"/>
    <sheet name="COMPOSIÇÃO" sheetId="6" r:id="rId5"/>
    <sheet name="MEMORILA DE CALCULO" sheetId="7" r:id="rId6"/>
    <sheet name="CRONO(total)" sheetId="12" r:id="rId7"/>
    <sheet name="BDI" sheetId="13" r:id="rId8"/>
  </sheets>
  <externalReferences>
    <externalReference r:id="rId9"/>
    <externalReference r:id="rId10"/>
  </externalReferences>
  <definedNames>
    <definedName name="_xlnm.Print_Area" localSheetId="7">BDI!$A$1:$C$42</definedName>
    <definedName name="_xlnm.Print_Area" localSheetId="4">COMPOSIÇÃO!$A$1:$H$593</definedName>
    <definedName name="_xlnm.Print_Area" localSheetId="0">CONSOLIDADA!$A$1:$C$31</definedName>
    <definedName name="_xlnm.Print_Area" localSheetId="6">'CRONO(total)'!$A$1:$L$27</definedName>
    <definedName name="_xlnm.Print_Area" localSheetId="5">'MEMORILA DE CALCULO'!$A$1:$E$38</definedName>
    <definedName name="_xlnm.Print_Area" localSheetId="1">PLANILHA!$A$1:$I$248</definedName>
    <definedName name="_xlnm.Print_Titles" localSheetId="0">CONSOLIDADA!$2:$12</definedName>
  </definedNames>
  <calcPr calcId="125725"/>
</workbook>
</file>

<file path=xl/calcChain.xml><?xml version="1.0" encoding="utf-8"?>
<calcChain xmlns="http://schemas.openxmlformats.org/spreadsheetml/2006/main">
  <c r="H246" i="5"/>
  <c r="H245"/>
  <c r="H238"/>
  <c r="H239"/>
  <c r="H240"/>
  <c r="H241"/>
  <c r="H242"/>
  <c r="H237"/>
  <c r="H233"/>
  <c r="H234"/>
  <c r="H232"/>
  <c r="H225"/>
  <c r="H226"/>
  <c r="H227"/>
  <c r="H228"/>
  <c r="H229"/>
  <c r="H230"/>
  <c r="H224"/>
  <c r="H211"/>
  <c r="H212"/>
  <c r="H213"/>
  <c r="H214"/>
  <c r="H215"/>
  <c r="H216"/>
  <c r="H217"/>
  <c r="H218"/>
  <c r="H219"/>
  <c r="H220"/>
  <c r="H221"/>
  <c r="H222"/>
  <c r="H210"/>
  <c r="H195"/>
  <c r="H196"/>
  <c r="H197"/>
  <c r="H198"/>
  <c r="H199"/>
  <c r="H200"/>
  <c r="H201"/>
  <c r="H202"/>
  <c r="H203"/>
  <c r="H204"/>
  <c r="H205"/>
  <c r="H206"/>
  <c r="H207"/>
  <c r="H208"/>
  <c r="H194"/>
  <c r="H190"/>
  <c r="H191"/>
  <c r="H189"/>
  <c r="H185"/>
  <c r="H186"/>
  <c r="H187"/>
  <c r="H184"/>
  <c r="H177"/>
  <c r="H178"/>
  <c r="H179"/>
  <c r="H180"/>
  <c r="H181"/>
  <c r="H182"/>
  <c r="H176"/>
  <c r="H159"/>
  <c r="H160"/>
  <c r="H161"/>
  <c r="H162"/>
  <c r="H163"/>
  <c r="H164"/>
  <c r="H165"/>
  <c r="H166"/>
  <c r="H167"/>
  <c r="H168"/>
  <c r="H169"/>
  <c r="H170"/>
  <c r="H171"/>
  <c r="H172"/>
  <c r="H173"/>
  <c r="H174"/>
  <c r="H158"/>
  <c r="H138"/>
  <c r="H139"/>
  <c r="H140"/>
  <c r="H141"/>
  <c r="H142"/>
  <c r="H143"/>
  <c r="H144"/>
  <c r="H145"/>
  <c r="H146"/>
  <c r="H147"/>
  <c r="H148"/>
  <c r="H149"/>
  <c r="H150"/>
  <c r="H151"/>
  <c r="H152"/>
  <c r="H153"/>
  <c r="H154"/>
  <c r="H137"/>
  <c r="H132"/>
  <c r="H133"/>
  <c r="H134"/>
  <c r="H135"/>
  <c r="H131"/>
  <c r="H126"/>
  <c r="H127"/>
  <c r="H128"/>
  <c r="H129"/>
  <c r="H125"/>
  <c r="H121"/>
  <c r="H122"/>
  <c r="H123"/>
  <c r="H120"/>
  <c r="H102"/>
  <c r="H103"/>
  <c r="H104"/>
  <c r="H105"/>
  <c r="H106"/>
  <c r="H107"/>
  <c r="H108"/>
  <c r="H109"/>
  <c r="H110"/>
  <c r="H111"/>
  <c r="H112"/>
  <c r="H113"/>
  <c r="H114"/>
  <c r="H115"/>
  <c r="H116"/>
  <c r="H117"/>
  <c r="H118"/>
  <c r="H101"/>
  <c r="H99"/>
  <c r="H95"/>
  <c r="H94"/>
  <c r="H91"/>
  <c r="H92"/>
  <c r="H90"/>
  <c r="H84"/>
  <c r="H85"/>
  <c r="H86"/>
  <c r="H87"/>
  <c r="H88"/>
  <c r="H83"/>
  <c r="H76"/>
  <c r="H77"/>
  <c r="H78"/>
  <c r="H79"/>
  <c r="H75"/>
  <c r="H66"/>
  <c r="H67"/>
  <c r="H68"/>
  <c r="H69"/>
  <c r="H70"/>
  <c r="H71"/>
  <c r="H72"/>
  <c r="H73"/>
  <c r="H65"/>
  <c r="H57"/>
  <c r="H58"/>
  <c r="H59"/>
  <c r="H60"/>
  <c r="H61"/>
  <c r="H62"/>
  <c r="H63"/>
  <c r="H56"/>
  <c r="H52"/>
  <c r="H51"/>
  <c r="H44"/>
  <c r="H45"/>
  <c r="H46"/>
  <c r="H47"/>
  <c r="H48"/>
  <c r="H43"/>
  <c r="H41"/>
  <c r="H33"/>
  <c r="H34"/>
  <c r="H35"/>
  <c r="H36"/>
  <c r="H37"/>
  <c r="H38"/>
  <c r="H32"/>
  <c r="H21"/>
  <c r="H22"/>
  <c r="H23"/>
  <c r="H24"/>
  <c r="H25"/>
  <c r="H26"/>
  <c r="H27"/>
  <c r="H28"/>
  <c r="H20"/>
  <c r="H12"/>
  <c r="H13"/>
  <c r="H14"/>
  <c r="H15"/>
  <c r="H16"/>
  <c r="H17"/>
  <c r="H11"/>
  <c r="I138" l="1"/>
  <c r="I142"/>
  <c r="I146"/>
  <c r="I147"/>
  <c r="I151"/>
  <c r="I154"/>
  <c r="I137"/>
  <c r="I141"/>
  <c r="I145"/>
  <c r="I149"/>
  <c r="I153"/>
  <c r="H592" i="6"/>
  <c r="C592"/>
  <c r="H591"/>
  <c r="H590"/>
  <c r="H586"/>
  <c r="C586"/>
  <c r="H585"/>
  <c r="F585"/>
  <c r="H584"/>
  <c r="H580"/>
  <c r="C580"/>
  <c r="F579"/>
  <c r="H579" s="1"/>
  <c r="H581" s="1"/>
  <c r="H578"/>
  <c r="H574"/>
  <c r="C574"/>
  <c r="F573"/>
  <c r="H573" s="1"/>
  <c r="H572"/>
  <c r="H568"/>
  <c r="C568"/>
  <c r="F567"/>
  <c r="H567" s="1"/>
  <c r="H566"/>
  <c r="H562"/>
  <c r="C562"/>
  <c r="F561"/>
  <c r="H561" s="1"/>
  <c r="H560"/>
  <c r="H556"/>
  <c r="C556"/>
  <c r="F555"/>
  <c r="H555" s="1"/>
  <c r="H554"/>
  <c r="I152" i="5"/>
  <c r="I150"/>
  <c r="I148"/>
  <c r="I144"/>
  <c r="I143"/>
  <c r="I140"/>
  <c r="I139"/>
  <c r="H557" i="6" l="1"/>
  <c r="H587"/>
  <c r="H575"/>
  <c r="H563"/>
  <c r="H593"/>
  <c r="H569"/>
  <c r="I129" i="5"/>
  <c r="I128"/>
  <c r="I127"/>
  <c r="I125"/>
  <c r="I123"/>
  <c r="I122"/>
  <c r="I121"/>
  <c r="I120"/>
  <c r="L129"/>
  <c r="L128"/>
  <c r="L127"/>
  <c r="L126"/>
  <c r="L125"/>
  <c r="R122"/>
  <c r="L122"/>
  <c r="L121"/>
  <c r="L120"/>
  <c r="I246" l="1"/>
  <c r="I245"/>
  <c r="I238"/>
  <c r="I234"/>
  <c r="I233"/>
  <c r="I230"/>
  <c r="I229"/>
  <c r="I228"/>
  <c r="I227"/>
  <c r="I226"/>
  <c r="I225"/>
  <c r="I224"/>
  <c r="I222"/>
  <c r="I221"/>
  <c r="I220"/>
  <c r="I219"/>
  <c r="I218"/>
  <c r="I217"/>
  <c r="I216"/>
  <c r="I215"/>
  <c r="I214"/>
  <c r="I213"/>
  <c r="I212"/>
  <c r="I211"/>
  <c r="I210"/>
  <c r="I208"/>
  <c r="I207"/>
  <c r="I206"/>
  <c r="I205"/>
  <c r="I204"/>
  <c r="I203"/>
  <c r="I202"/>
  <c r="I201"/>
  <c r="I200"/>
  <c r="I199"/>
  <c r="I198"/>
  <c r="I197"/>
  <c r="I196"/>
  <c r="I195"/>
  <c r="I194"/>
  <c r="I191"/>
  <c r="I190"/>
  <c r="I189"/>
  <c r="I182"/>
  <c r="I181"/>
  <c r="I180"/>
  <c r="I178"/>
  <c r="I177"/>
  <c r="I176"/>
  <c r="I174"/>
  <c r="I172"/>
  <c r="I167"/>
  <c r="I166"/>
  <c r="I164"/>
  <c r="I162"/>
  <c r="I160"/>
  <c r="I158"/>
  <c r="I135"/>
  <c r="I134"/>
  <c r="I132"/>
  <c r="I117"/>
  <c r="I116"/>
  <c r="I115"/>
  <c r="I114"/>
  <c r="I113"/>
  <c r="I112"/>
  <c r="I110"/>
  <c r="I109"/>
  <c r="I108"/>
  <c r="I106"/>
  <c r="I101"/>
  <c r="I95"/>
  <c r="I92"/>
  <c r="I90"/>
  <c r="H182" i="6"/>
  <c r="H181"/>
  <c r="H180"/>
  <c r="H179"/>
  <c r="H178"/>
  <c r="H177"/>
  <c r="H176"/>
  <c r="H175"/>
  <c r="H174"/>
  <c r="H173"/>
  <c r="I86" i="5"/>
  <c r="I84"/>
  <c r="I83"/>
  <c r="I79"/>
  <c r="I78"/>
  <c r="I76"/>
  <c r="I75"/>
  <c r="I72"/>
  <c r="I71"/>
  <c r="I66"/>
  <c r="I65"/>
  <c r="I63"/>
  <c r="I62"/>
  <c r="I61"/>
  <c r="I60"/>
  <c r="I58"/>
  <c r="I57"/>
  <c r="I51"/>
  <c r="I47"/>
  <c r="I46"/>
  <c r="I45"/>
  <c r="I44"/>
  <c r="I41"/>
  <c r="I43" l="1"/>
  <c r="H183" i="6"/>
  <c r="I171" s="1"/>
  <c r="I38" i="5"/>
  <c r="I37"/>
  <c r="I36"/>
  <c r="I35"/>
  <c r="I34"/>
  <c r="I33"/>
  <c r="I32"/>
  <c r="I28"/>
  <c r="I25"/>
  <c r="I24"/>
  <c r="I23"/>
  <c r="I22"/>
  <c r="I12"/>
  <c r="I13"/>
  <c r="I15"/>
  <c r="I4422" i="14"/>
  <c r="I4421"/>
  <c r="I4420"/>
  <c r="I4419"/>
  <c r="H549" i="6"/>
  <c r="H550" s="1"/>
  <c r="I547" s="1"/>
  <c r="H545"/>
  <c r="H544"/>
  <c r="H543"/>
  <c r="H539"/>
  <c r="H538"/>
  <c r="H537"/>
  <c r="H536"/>
  <c r="H535"/>
  <c r="H534"/>
  <c r="H533"/>
  <c r="H532"/>
  <c r="H531"/>
  <c r="H530"/>
  <c r="H529"/>
  <c r="H528"/>
  <c r="H527"/>
  <c r="H523"/>
  <c r="H521"/>
  <c r="H517"/>
  <c r="H515"/>
  <c r="H511"/>
  <c r="H510"/>
  <c r="H509"/>
  <c r="H505"/>
  <c r="H504"/>
  <c r="H503"/>
  <c r="H502"/>
  <c r="H498"/>
  <c r="H497"/>
  <c r="H496"/>
  <c r="H495"/>
  <c r="H494"/>
  <c r="H493"/>
  <c r="H492"/>
  <c r="H491"/>
  <c r="H490"/>
  <c r="H486"/>
  <c r="H485"/>
  <c r="H484"/>
  <c r="H483"/>
  <c r="H479"/>
  <c r="H478"/>
  <c r="H477"/>
  <c r="H476"/>
  <c r="H472"/>
  <c r="H471"/>
  <c r="H470"/>
  <c r="H466"/>
  <c r="H465"/>
  <c r="H464"/>
  <c r="H460"/>
  <c r="H459"/>
  <c r="H458"/>
  <c r="H457"/>
  <c r="H456"/>
  <c r="H451"/>
  <c r="H450"/>
  <c r="H437"/>
  <c r="H436"/>
  <c r="H435"/>
  <c r="H434"/>
  <c r="H433"/>
  <c r="H428"/>
  <c r="H427"/>
  <c r="H426"/>
  <c r="H425"/>
  <c r="H424"/>
  <c r="H423"/>
  <c r="H418"/>
  <c r="H417"/>
  <c r="H416"/>
  <c r="H415"/>
  <c r="H414"/>
  <c r="H413"/>
  <c r="H408"/>
  <c r="H407"/>
  <c r="H406"/>
  <c r="H405"/>
  <c r="H404"/>
  <c r="H403"/>
  <c r="H398"/>
  <c r="H397"/>
  <c r="H396"/>
  <c r="H395"/>
  <c r="H394"/>
  <c r="H393"/>
  <c r="H388"/>
  <c r="H387"/>
  <c r="H386"/>
  <c r="H385"/>
  <c r="H384"/>
  <c r="H383"/>
  <c r="H382"/>
  <c r="H381"/>
  <c r="H380"/>
  <c r="H375"/>
  <c r="H374"/>
  <c r="H373"/>
  <c r="H368"/>
  <c r="H367"/>
  <c r="H366"/>
  <c r="H365"/>
  <c r="H360"/>
  <c r="H359"/>
  <c r="H358"/>
  <c r="H353"/>
  <c r="H352"/>
  <c r="H351"/>
  <c r="H350"/>
  <c r="H349"/>
  <c r="H348"/>
  <c r="H347"/>
  <c r="H342"/>
  <c r="H341"/>
  <c r="H340"/>
  <c r="H339"/>
  <c r="H338"/>
  <c r="H337"/>
  <c r="H336"/>
  <c r="H331"/>
  <c r="H330"/>
  <c r="H325"/>
  <c r="H324"/>
  <c r="H319"/>
  <c r="H318"/>
  <c r="H317"/>
  <c r="H316"/>
  <c r="H315"/>
  <c r="H314"/>
  <c r="H313"/>
  <c r="H308"/>
  <c r="H307"/>
  <c r="H302"/>
  <c r="H301"/>
  <c r="H300"/>
  <c r="H299"/>
  <c r="H298"/>
  <c r="H293"/>
  <c r="H292"/>
  <c r="H291"/>
  <c r="H286"/>
  <c r="H285"/>
  <c r="H284"/>
  <c r="H283"/>
  <c r="H282"/>
  <c r="H281"/>
  <c r="H280"/>
  <c r="H279"/>
  <c r="H273"/>
  <c r="H272"/>
  <c r="H271"/>
  <c r="H270"/>
  <c r="H265"/>
  <c r="H264"/>
  <c r="H263"/>
  <c r="H262"/>
  <c r="H261"/>
  <c r="H260"/>
  <c r="H259"/>
  <c r="H254"/>
  <c r="H253"/>
  <c r="H252"/>
  <c r="H251"/>
  <c r="H250"/>
  <c r="H245"/>
  <c r="H244"/>
  <c r="H246" s="1"/>
  <c r="I242" s="1"/>
  <c r="I104" i="5" s="1"/>
  <c r="H239" i="6"/>
  <c r="H238"/>
  <c r="H237"/>
  <c r="H236"/>
  <c r="H231"/>
  <c r="H230"/>
  <c r="H229"/>
  <c r="H228"/>
  <c r="H227"/>
  <c r="H226"/>
  <c r="H225"/>
  <c r="H224"/>
  <c r="H223"/>
  <c r="H222"/>
  <c r="H221"/>
  <c r="H216"/>
  <c r="H215"/>
  <c r="H214"/>
  <c r="H213"/>
  <c r="H212"/>
  <c r="H207"/>
  <c r="H206"/>
  <c r="H205"/>
  <c r="H204"/>
  <c r="H203"/>
  <c r="H198"/>
  <c r="H197"/>
  <c r="H196"/>
  <c r="H195"/>
  <c r="H194"/>
  <c r="H193"/>
  <c r="H192"/>
  <c r="H191"/>
  <c r="H190"/>
  <c r="H189"/>
  <c r="H188"/>
  <c r="H187"/>
  <c r="H168"/>
  <c r="H167"/>
  <c r="H166"/>
  <c r="H165"/>
  <c r="H160"/>
  <c r="H159"/>
  <c r="H158"/>
  <c r="H157"/>
  <c r="H156"/>
  <c r="H151"/>
  <c r="H150"/>
  <c r="H149"/>
  <c r="H148"/>
  <c r="H147"/>
  <c r="H142"/>
  <c r="H141"/>
  <c r="H135"/>
  <c r="H134"/>
  <c r="H133"/>
  <c r="H132"/>
  <c r="H131"/>
  <c r="H130"/>
  <c r="H129"/>
  <c r="H128"/>
  <c r="H127"/>
  <c r="H126"/>
  <c r="H125"/>
  <c r="H124"/>
  <c r="H123"/>
  <c r="H122"/>
  <c r="H121"/>
  <c r="H120"/>
  <c r="H119"/>
  <c r="H118"/>
  <c r="H117"/>
  <c r="H116"/>
  <c r="H115"/>
  <c r="H110"/>
  <c r="H109"/>
  <c r="H108"/>
  <c r="H107"/>
  <c r="H106"/>
  <c r="H105"/>
  <c r="H100"/>
  <c r="H99"/>
  <c r="H98"/>
  <c r="H97"/>
  <c r="H96"/>
  <c r="H95"/>
  <c r="H90"/>
  <c r="H89"/>
  <c r="H88"/>
  <c r="H83"/>
  <c r="H82"/>
  <c r="H81"/>
  <c r="H80"/>
  <c r="H79"/>
  <c r="H74"/>
  <c r="H73"/>
  <c r="H72"/>
  <c r="H71"/>
  <c r="H70"/>
  <c r="H69"/>
  <c r="H68"/>
  <c r="H67"/>
  <c r="H66"/>
  <c r="H65"/>
  <c r="H64"/>
  <c r="H63"/>
  <c r="H62"/>
  <c r="H61"/>
  <c r="H60"/>
  <c r="H59"/>
  <c r="H58"/>
  <c r="H57"/>
  <c r="H56"/>
  <c r="H55"/>
  <c r="H54"/>
  <c r="H53"/>
  <c r="H52"/>
  <c r="H51"/>
  <c r="H50"/>
  <c r="H49"/>
  <c r="H48"/>
  <c r="H47"/>
  <c r="H46"/>
  <c r="H45"/>
  <c r="H44"/>
  <c r="H43"/>
  <c r="H42"/>
  <c r="H41"/>
  <c r="H40"/>
  <c r="H39"/>
  <c r="H34"/>
  <c r="H33"/>
  <c r="H32"/>
  <c r="H31"/>
  <c r="H30"/>
  <c r="H29"/>
  <c r="H28"/>
  <c r="H27"/>
  <c r="H26"/>
  <c r="H25"/>
  <c r="H24"/>
  <c r="H23"/>
  <c r="H18"/>
  <c r="H17"/>
  <c r="H16"/>
  <c r="H15"/>
  <c r="H14"/>
  <c r="H217" l="1"/>
  <c r="I210" s="1"/>
  <c r="I94" i="5" s="1"/>
  <c r="H522" i="6"/>
  <c r="H524" s="1"/>
  <c r="I519" s="1"/>
  <c r="I242" i="5" s="1"/>
  <c r="H161" i="6"/>
  <c r="I154" s="1"/>
  <c r="H461"/>
  <c r="I454" s="1"/>
  <c r="I102" i="5" s="1"/>
  <c r="H240" i="6"/>
  <c r="I234" s="1"/>
  <c r="I103" i="5" s="1"/>
  <c r="H516" i="6"/>
  <c r="H518" s="1"/>
  <c r="I513" s="1"/>
  <c r="I241" i="5" s="1"/>
  <c r="H332" i="6"/>
  <c r="I328" s="1"/>
  <c r="I165" i="5" s="1"/>
  <c r="H35" i="6"/>
  <c r="I21" s="1"/>
  <c r="I16" i="5" s="1"/>
  <c r="H75" i="6"/>
  <c r="I37" s="1"/>
  <c r="H84"/>
  <c r="I77" s="1"/>
  <c r="I20" i="5" s="1"/>
  <c r="H101" i="6"/>
  <c r="I93" s="1"/>
  <c r="I26" i="5" s="1"/>
  <c r="H136" i="6"/>
  <c r="I113" s="1"/>
  <c r="H487"/>
  <c r="I481" s="1"/>
  <c r="I173" i="5" s="1"/>
  <c r="H303" i="6"/>
  <c r="I296" s="1"/>
  <c r="I131" i="5" s="1"/>
  <c r="H452" i="6"/>
  <c r="I448" s="1"/>
  <c r="I59" i="5" s="1"/>
  <c r="H255" i="6"/>
  <c r="I248" s="1"/>
  <c r="I105" i="5" s="1"/>
  <c r="H274" i="6"/>
  <c r="I268" s="1"/>
  <c r="I111" i="5" s="1"/>
  <c r="H287" i="6"/>
  <c r="I277" s="1"/>
  <c r="I118" i="5" s="1"/>
  <c r="H326" i="6"/>
  <c r="I322" s="1"/>
  <c r="H343"/>
  <c r="I334" s="1"/>
  <c r="H389"/>
  <c r="I378" s="1"/>
  <c r="I179" i="5" s="1"/>
  <c r="H506" i="6"/>
  <c r="I500" s="1"/>
  <c r="I239" i="5" s="1"/>
  <c r="H512" i="6"/>
  <c r="I507" s="1"/>
  <c r="I240" i="5" s="1"/>
  <c r="H540" i="6"/>
  <c r="I525" s="1"/>
  <c r="I232" i="5" s="1"/>
  <c r="H152" i="6"/>
  <c r="I145" s="1"/>
  <c r="I52" i="5" s="1"/>
  <c r="H199" i="6"/>
  <c r="I185" s="1"/>
  <c r="H208"/>
  <c r="I201" s="1"/>
  <c r="I91" i="5" s="1"/>
  <c r="H266" i="6"/>
  <c r="I257" s="1"/>
  <c r="I107" i="5" s="1"/>
  <c r="H320" i="6"/>
  <c r="I311" s="1"/>
  <c r="I163" i="5" s="1"/>
  <c r="H369" i="6"/>
  <c r="I363" s="1"/>
  <c r="I170" i="5" s="1"/>
  <c r="H376" i="6"/>
  <c r="I371" s="1"/>
  <c r="H399"/>
  <c r="I391" s="1"/>
  <c r="I184" i="5" s="1"/>
  <c r="H419" i="6"/>
  <c r="I411" s="1"/>
  <c r="I186" i="5" s="1"/>
  <c r="H438" i="6"/>
  <c r="I431" s="1"/>
  <c r="I237" i="5" s="1"/>
  <c r="H467" i="6"/>
  <c r="I462" s="1"/>
  <c r="H473"/>
  <c r="I468" s="1"/>
  <c r="I159" i="5" s="1"/>
  <c r="H546" i="6"/>
  <c r="I541" s="1"/>
  <c r="I133" i="5" s="1"/>
  <c r="H19" i="6"/>
  <c r="I12" s="1"/>
  <c r="I14" i="5" s="1"/>
  <c r="H91" i="6"/>
  <c r="I86" s="1"/>
  <c r="I21" i="5" s="1"/>
  <c r="H143" i="6"/>
  <c r="I139" s="1"/>
  <c r="I48" i="5" s="1"/>
  <c r="H169" i="6"/>
  <c r="I163" s="1"/>
  <c r="H232"/>
  <c r="I219" s="1"/>
  <c r="I99" i="5" s="1"/>
  <c r="H361" i="6"/>
  <c r="I356" s="1"/>
  <c r="H111"/>
  <c r="I103" s="1"/>
  <c r="I27" i="5" s="1"/>
  <c r="H294" i="6"/>
  <c r="I289" s="1"/>
  <c r="I126" i="5" s="1"/>
  <c r="H309" i="6"/>
  <c r="I305" s="1"/>
  <c r="I161" i="5" s="1"/>
  <c r="H354" i="6"/>
  <c r="I345" s="1"/>
  <c r="I168" i="5" s="1"/>
  <c r="H409" i="6"/>
  <c r="I401" s="1"/>
  <c r="I185" i="5" s="1"/>
  <c r="H429" i="6"/>
  <c r="I421" s="1"/>
  <c r="I187" i="5" s="1"/>
  <c r="H480" i="6"/>
  <c r="I474" s="1"/>
  <c r="I171" i="5" s="1"/>
  <c r="H499" i="6"/>
  <c r="I488" s="1"/>
  <c r="I155" i="5" l="1"/>
  <c r="I85"/>
  <c r="I87"/>
  <c r="I77"/>
  <c r="C42" i="13" l="1"/>
  <c r="C38"/>
  <c r="C27"/>
  <c r="C18"/>
  <c r="B24" i="12" l="1"/>
  <c r="B22"/>
  <c r="B21"/>
  <c r="B20"/>
  <c r="B19"/>
  <c r="B18"/>
  <c r="B17"/>
  <c r="B16"/>
  <c r="B15"/>
  <c r="B14"/>
  <c r="B13"/>
  <c r="B12"/>
  <c r="B11"/>
  <c r="A5"/>
  <c r="A4"/>
  <c r="A3"/>
  <c r="F26" i="11"/>
  <c r="F24"/>
  <c r="D24"/>
  <c r="F23"/>
  <c r="D23"/>
  <c r="F21"/>
  <c r="D21"/>
  <c r="F20"/>
  <c r="D20"/>
  <c r="F19"/>
  <c r="D19"/>
  <c r="F18"/>
  <c r="D18"/>
  <c r="F16"/>
  <c r="D16"/>
  <c r="F15"/>
  <c r="D15"/>
  <c r="F14"/>
  <c r="D14"/>
  <c r="F13"/>
  <c r="D13"/>
  <c r="D26" s="1"/>
  <c r="D36" i="7" l="1"/>
  <c r="I169" i="5" s="1"/>
  <c r="D13" i="7" l="1"/>
  <c r="D15" l="1"/>
  <c r="I17" i="5" s="1"/>
  <c r="I53" l="1"/>
  <c r="C17" i="11" s="1"/>
  <c r="D33" i="7"/>
  <c r="I88" i="5" s="1"/>
  <c r="D34" i="7"/>
  <c r="I73" i="5" s="1"/>
  <c r="D29" i="7"/>
  <c r="I56" i="5" s="1"/>
  <c r="D24" i="7"/>
  <c r="D26"/>
  <c r="D22"/>
  <c r="D17"/>
  <c r="D18" s="1"/>
  <c r="E17" i="11" l="1"/>
  <c r="C15" i="12"/>
  <c r="D25" i="7"/>
  <c r="I68" i="5"/>
  <c r="D32" i="7"/>
  <c r="I70" i="5" s="1"/>
  <c r="E15" i="12" l="1"/>
  <c r="K15"/>
  <c r="G15"/>
  <c r="I15"/>
  <c r="I67" i="5"/>
  <c r="D27" i="7"/>
  <c r="I69" i="5" s="1"/>
  <c r="D12" i="7"/>
  <c r="I11" i="5" s="1"/>
  <c r="I243" l="1"/>
  <c r="C23" i="11" s="1"/>
  <c r="C21" i="12" s="1"/>
  <c r="I235" i="5"/>
  <c r="C22" i="11" s="1"/>
  <c r="C20" i="12" s="1"/>
  <c r="I247" i="5"/>
  <c r="C24" i="11" s="1"/>
  <c r="C22" i="12" s="1"/>
  <c r="G22" l="1"/>
  <c r="I22"/>
  <c r="K22"/>
  <c r="E22"/>
  <c r="E21"/>
  <c r="K21"/>
  <c r="G21"/>
  <c r="I21"/>
  <c r="G20"/>
  <c r="K20"/>
  <c r="E20"/>
  <c r="I20"/>
  <c r="G23" i="11"/>
  <c r="E23"/>
  <c r="E24"/>
  <c r="G24"/>
  <c r="I192" i="5"/>
  <c r="C21" i="11" s="1"/>
  <c r="C19" i="12" s="1"/>
  <c r="E19" l="1"/>
  <c r="K19"/>
  <c r="I19"/>
  <c r="G19"/>
  <c r="G21" i="11"/>
  <c r="E21"/>
  <c r="I49" i="5"/>
  <c r="C16" i="11" s="1"/>
  <c r="C14" i="12" s="1"/>
  <c r="G14" l="1"/>
  <c r="E14"/>
  <c r="K14"/>
  <c r="I14"/>
  <c r="G16" i="11"/>
  <c r="E16"/>
  <c r="C20"/>
  <c r="C18" i="12" s="1"/>
  <c r="I96" i="5"/>
  <c r="C19" i="11" s="1"/>
  <c r="C17" i="12" s="1"/>
  <c r="I80" i="5"/>
  <c r="C18" i="11" s="1"/>
  <c r="C16" i="12" s="1"/>
  <c r="E17" l="1"/>
  <c r="K17"/>
  <c r="G17"/>
  <c r="I17"/>
  <c r="G16"/>
  <c r="K16"/>
  <c r="E16"/>
  <c r="I16"/>
  <c r="G18"/>
  <c r="E18"/>
  <c r="I18"/>
  <c r="K18"/>
  <c r="G18" i="11"/>
  <c r="E18"/>
  <c r="G20"/>
  <c r="E20"/>
  <c r="E19"/>
  <c r="G19"/>
  <c r="I39" i="5"/>
  <c r="C15" i="11" s="1"/>
  <c r="C13" i="12" s="1"/>
  <c r="K13" l="1"/>
  <c r="E13"/>
  <c r="G13"/>
  <c r="I13"/>
  <c r="G15" i="11"/>
  <c r="E15"/>
  <c r="I18" i="5"/>
  <c r="C13" i="11" s="1"/>
  <c r="C11" i="12" s="1"/>
  <c r="I29" i="5"/>
  <c r="C14" i="11" s="1"/>
  <c r="C12" i="12" s="1"/>
  <c r="G12" l="1"/>
  <c r="E12"/>
  <c r="K12"/>
  <c r="I12"/>
  <c r="E11"/>
  <c r="K11"/>
  <c r="G11"/>
  <c r="I11"/>
  <c r="C25"/>
  <c r="C26" i="11"/>
  <c r="E13"/>
  <c r="G13"/>
  <c r="E14"/>
  <c r="G14"/>
  <c r="I251" i="5"/>
  <c r="I248"/>
  <c r="E25" i="12" l="1"/>
  <c r="E26" s="1"/>
  <c r="K25"/>
  <c r="L25" s="1"/>
  <c r="I25"/>
  <c r="J25" s="1"/>
  <c r="G25"/>
  <c r="H25" s="1"/>
  <c r="D21"/>
  <c r="D12"/>
  <c r="D14"/>
  <c r="D20"/>
  <c r="D17"/>
  <c r="D18"/>
  <c r="D19"/>
  <c r="D22"/>
  <c r="D13"/>
  <c r="D15"/>
  <c r="D25"/>
  <c r="D16"/>
  <c r="D11"/>
  <c r="E26" i="11"/>
  <c r="G26"/>
  <c r="F25" i="12" l="1"/>
  <c r="F26"/>
  <c r="H26" s="1"/>
  <c r="J26" s="1"/>
  <c r="L26" s="1"/>
  <c r="G26"/>
  <c r="I26" s="1"/>
  <c r="K26" s="1"/>
</calcChain>
</file>

<file path=xl/sharedStrings.xml><?xml version="1.0" encoding="utf-8"?>
<sst xmlns="http://schemas.openxmlformats.org/spreadsheetml/2006/main" count="38875" uniqueCount="20607">
  <si>
    <t>sinapi</t>
  </si>
  <si>
    <t>comp</t>
  </si>
  <si>
    <t>N°</t>
  </si>
  <si>
    <t>74209/001</t>
  </si>
  <si>
    <t>74220/001</t>
  </si>
  <si>
    <t>73658</t>
  </si>
  <si>
    <t>03</t>
  </si>
  <si>
    <t>10</t>
  </si>
  <si>
    <t>ITEM</t>
  </si>
  <si>
    <t>1</t>
  </si>
  <si>
    <t>1.1</t>
  </si>
  <si>
    <t>1.3</t>
  </si>
  <si>
    <t>1.4</t>
  </si>
  <si>
    <t>1.5</t>
  </si>
  <si>
    <t>1.6</t>
  </si>
  <si>
    <t>1.7</t>
  </si>
  <si>
    <t>3.1</t>
  </si>
  <si>
    <t>3.2</t>
  </si>
  <si>
    <t>3.4</t>
  </si>
  <si>
    <t>3.5</t>
  </si>
  <si>
    <t>3.6</t>
  </si>
  <si>
    <t>4.1</t>
  </si>
  <si>
    <t>5.1</t>
  </si>
  <si>
    <t>5.2</t>
  </si>
  <si>
    <t>6.1</t>
  </si>
  <si>
    <t>6.2</t>
  </si>
  <si>
    <t>6.3</t>
  </si>
  <si>
    <t>7.2</t>
  </si>
  <si>
    <t>7.3</t>
  </si>
  <si>
    <t>CONSTRUÇÃO</t>
  </si>
  <si>
    <t>MOBILIZAÇÃO - CANTEIRO DE OBRAS - DEMOLIÇÕES</t>
  </si>
  <si>
    <t>PLACA DE OBRA EM CHAPA DE ACO GALVANIZADO - PADRÃO MINISTÉRIO DA SAÚDE - 1,50X3,00M</t>
  </si>
  <si>
    <t>LIGAÇÃO DE ESGOTO</t>
  </si>
  <si>
    <t>LIGAÇÃO PROVISÓRIA DE ÁGUA PARA OBRA</t>
  </si>
  <si>
    <t>BARRACÃO DE OBRA EM CHAPA DE MADEIRA COMPENSADACOM BANHEIRO COBERTURA EM   FIBROCIMENTO 4   MM,   INCLUSO  INSTALAÇÕES HIDRO-SANITARIAS E ELETRICAS</t>
  </si>
  <si>
    <t>COBERTURA</t>
  </si>
  <si>
    <t>ESTRUTURA EM MADEIRA APARELHADA, PARA TELHA CERÂMICA, APOIADA EM PAREDE</t>
  </si>
  <si>
    <t>CALHA EM CHAPA DE ACO GALVANIZADO</t>
  </si>
  <si>
    <t>RUFOS, CONTRA-RUFOS, AGUA-FURTADA EM CHAPA DE ACO GALVANIZADO</t>
  </si>
  <si>
    <t>FUNDAÇÃO E ESTRUTURA</t>
  </si>
  <si>
    <t>ESTRUTURA</t>
  </si>
  <si>
    <t>VERGA, CONTRA-VERGA EM CONCRETO PRÉ-MOLDADO, 10X10CM, FCK=20MPA (PREPARO COM BETONEIRA) AÇO CA60, BITOLA FINA, INCLUSIVE FORMAS TÁBUA 3A</t>
  </si>
  <si>
    <t>ALVENARIA - VEDAÇÃO</t>
  </si>
  <si>
    <t>MUROS</t>
  </si>
  <si>
    <t>REVESTIMENTOS - PISOS, PAREDES E TETOS</t>
  </si>
  <si>
    <t>PISO</t>
  </si>
  <si>
    <t>REGULARIZAÇÃO DE PISO EM ARGAMASSA TRAÇO 1:3 (CIMENTO E AREIA GROSSA SEM PENEIRAR), ESPESSURA 2,0CM, PREPARO MECÂNICO</t>
  </si>
  <si>
    <t>M2</t>
  </si>
  <si>
    <t>UN</t>
  </si>
  <si>
    <t>M3</t>
  </si>
  <si>
    <t>M</t>
  </si>
  <si>
    <t>KG</t>
  </si>
  <si>
    <t>1,00</t>
  </si>
  <si>
    <t>369,91</t>
  </si>
  <si>
    <t>835,55</t>
  </si>
  <si>
    <t>72116</t>
  </si>
  <si>
    <t>7.5</t>
  </si>
  <si>
    <t>7.6</t>
  </si>
  <si>
    <t>7.7</t>
  </si>
  <si>
    <t>7.8</t>
  </si>
  <si>
    <t>7.9</t>
  </si>
  <si>
    <t>7.11</t>
  </si>
  <si>
    <t>8.1</t>
  </si>
  <si>
    <t>8.2</t>
  </si>
  <si>
    <t>8.3</t>
  </si>
  <si>
    <t>8.4</t>
  </si>
  <si>
    <t>8.5</t>
  </si>
  <si>
    <t>8.8</t>
  </si>
  <si>
    <t>8.9</t>
  </si>
  <si>
    <t>8.11</t>
  </si>
  <si>
    <t>8.12</t>
  </si>
  <si>
    <t>8.13</t>
  </si>
  <si>
    <t>8.14</t>
  </si>
  <si>
    <t>9.1</t>
  </si>
  <si>
    <t>9.2</t>
  </si>
  <si>
    <t>9.3</t>
  </si>
  <si>
    <t>9.4</t>
  </si>
  <si>
    <t>9.5</t>
  </si>
  <si>
    <t>9.6</t>
  </si>
  <si>
    <t>9.7</t>
  </si>
  <si>
    <t>9.8</t>
  </si>
  <si>
    <t>DISCRIMINAÇÃO</t>
  </si>
  <si>
    <t>PAREDE</t>
  </si>
  <si>
    <t>TETO</t>
  </si>
  <si>
    <t>EMASSAMENTO COM MASSA LÁTEX PVA PARA AMBIENTES INTERNOS</t>
  </si>
  <si>
    <t>ESQUARIAS</t>
  </si>
  <si>
    <t>MADEIRA</t>
  </si>
  <si>
    <t>ALUMÍNIO</t>
  </si>
  <si>
    <t>VIDRO</t>
  </si>
  <si>
    <t>VIDRO LISO COMUM TRANSPARENTE, ESPESSURA 3MM</t>
  </si>
  <si>
    <t>INSTALAÇÕES ELETRICAS</t>
  </si>
  <si>
    <t>PADRÃO DE ENTRADA TRIFÁSICO 125A AÉREO</t>
  </si>
  <si>
    <t>PONTOS ELETRICOS</t>
  </si>
  <si>
    <t>ARANDELA TIPO TARTARUGA COM LÂMPADA ELETRÔNICA 16W - COMPLETA</t>
  </si>
  <si>
    <t>PROJETOR COM LÂMPADA E REATOR VAPOR METÁLICO 150W COMPLETO</t>
  </si>
  <si>
    <t>PONTO DE ENERGIA PARA ILUMINAÇÃO</t>
  </si>
  <si>
    <t>UNID</t>
  </si>
  <si>
    <t>CJ</t>
  </si>
  <si>
    <t>PT</t>
  </si>
  <si>
    <t>QDE</t>
  </si>
  <si>
    <t>13,74</t>
  </si>
  <si>
    <t>34,70</t>
  </si>
  <si>
    <t>48,50</t>
  </si>
  <si>
    <t>410,33</t>
  </si>
  <si>
    <t>362,33</t>
  </si>
  <si>
    <t>50,55</t>
  </si>
  <si>
    <t>7,00</t>
  </si>
  <si>
    <t>23,00</t>
  </si>
  <si>
    <t>2,00</t>
  </si>
  <si>
    <t>0,80</t>
  </si>
  <si>
    <t>15,57</t>
  </si>
  <si>
    <t>11,00</t>
  </si>
  <si>
    <t>3,00</t>
  </si>
  <si>
    <t>87,00</t>
  </si>
  <si>
    <t>74131/004</t>
  </si>
  <si>
    <t>74130/006</t>
  </si>
  <si>
    <t>74130/005</t>
  </si>
  <si>
    <t>74130/001</t>
  </si>
  <si>
    <t>74130/003</t>
  </si>
  <si>
    <t>9535</t>
  </si>
  <si>
    <t>9.9</t>
  </si>
  <si>
    <t>9.10</t>
  </si>
  <si>
    <t>9.11</t>
  </si>
  <si>
    <t>9.13</t>
  </si>
  <si>
    <t>9.14</t>
  </si>
  <si>
    <t>9.15</t>
  </si>
  <si>
    <t>9.16</t>
  </si>
  <si>
    <t>9.17</t>
  </si>
  <si>
    <t>9.18</t>
  </si>
  <si>
    <t>9.19</t>
  </si>
  <si>
    <t>9.20</t>
  </si>
  <si>
    <t>9.21</t>
  </si>
  <si>
    <t>9.22</t>
  </si>
  <si>
    <t>9.23</t>
  </si>
  <si>
    <t>9.24</t>
  </si>
  <si>
    <t>9.25</t>
  </si>
  <si>
    <t>9.26</t>
  </si>
  <si>
    <t>9.27</t>
  </si>
  <si>
    <t>9.30</t>
  </si>
  <si>
    <t>9.31</t>
  </si>
  <si>
    <t>10.1</t>
  </si>
  <si>
    <t>10.2</t>
  </si>
  <si>
    <t>10.3</t>
  </si>
  <si>
    <t>10.4</t>
  </si>
  <si>
    <t>10.5</t>
  </si>
  <si>
    <t>10.6</t>
  </si>
  <si>
    <t>TOMADA DUPLA 20A/127V PADRÃO BRASILEIRO EM CX. 4"X4"</t>
  </si>
  <si>
    <t>QPDG</t>
  </si>
  <si>
    <t>QUADROS</t>
  </si>
  <si>
    <t>EQUIPAMENTOS LÓGICA E TELEFONIA</t>
  </si>
  <si>
    <t>INSTALAÇÕES HIDAULICAS</t>
  </si>
  <si>
    <t>LOUÇAS E APARELHOS SANITÁRIOS</t>
  </si>
  <si>
    <t>LAVATÓRIO EM INOX PARA ESCOVAÇÃO, INCL VÁLVULAS E SIFÕES, CONF.PROJETO</t>
  </si>
  <si>
    <t>BARRA APOIO PARA DEFICIENTE EM AÇO INOX</t>
  </si>
  <si>
    <t>TORNEIRA AUTOMÁTICA CROMADA 1/2" OU 3/4" PARA LAVATÓRIO, COM ENGATE FLEXÍVEL METÁLICO 1/2"X30CM</t>
  </si>
  <si>
    <t>TORNEIRA AUTOMÁTICA CROMADA TUBO MÓVEL PARA BANCADA 1/2" OU 3/4" PARA PIAS</t>
  </si>
  <si>
    <t>64,00</t>
  </si>
  <si>
    <t>4,00</t>
  </si>
  <si>
    <t>82,00</t>
  </si>
  <si>
    <t>19,00</t>
  </si>
  <si>
    <t>37,00</t>
  </si>
  <si>
    <t>40729</t>
  </si>
  <si>
    <t>74104/001</t>
  </si>
  <si>
    <t>11.1</t>
  </si>
  <si>
    <t>11.2</t>
  </si>
  <si>
    <t>METAIS, ACESSÓRIOS E EQUIPAMENTOS</t>
  </si>
  <si>
    <t>RESERVATÓRIO D'AGUA DE FIBRA CILÍNDRICO, CAPACIDADE 5.000L</t>
  </si>
  <si>
    <t>PONTOS DE HIRAULICA</t>
  </si>
  <si>
    <t>PONTO DE AGUA FRIA 3/4"</t>
  </si>
  <si>
    <t>PONTO DE AGUA FRIA 1 1/2"</t>
  </si>
  <si>
    <t>PONTO DE ESGOTO DN 50</t>
  </si>
  <si>
    <t>PONTO DE ESGOTO DN 100</t>
  </si>
  <si>
    <t>REDE EXTERNA</t>
  </si>
  <si>
    <t>REDE AR COMPRIMIDO</t>
  </si>
  <si>
    <t>POSTO DE CONSUMO COMPLETO DUPLA RETENÇÃO</t>
  </si>
  <si>
    <t>LIMPEZA FINAL DA OBRA</t>
  </si>
  <si>
    <t>8,00</t>
  </si>
  <si>
    <t>20,00</t>
  </si>
  <si>
    <t>38,00</t>
  </si>
  <si>
    <t>22,00</t>
  </si>
  <si>
    <t>30,40</t>
  </si>
  <si>
    <t>186,00</t>
  </si>
  <si>
    <t>30,00</t>
  </si>
  <si>
    <t>14,00</t>
  </si>
  <si>
    <t>58,86</t>
  </si>
  <si>
    <t>comp = composição de preços(itens que não constam SINAPI)</t>
  </si>
  <si>
    <t xml:space="preserve">LIMPEZA MECANIZADA DE TERRENO, INCLUSIVE RETIRADA DE ARVORES ENTRE 0,05CM ATÉ 0,15M </t>
  </si>
  <si>
    <t>VALOR TOTAL</t>
  </si>
  <si>
    <t xml:space="preserve">VALOR </t>
  </si>
  <si>
    <t>Total da Planilha</t>
  </si>
  <si>
    <t>BDI</t>
  </si>
  <si>
    <t>VALOR COM BDI</t>
  </si>
  <si>
    <t>TOTAL =</t>
  </si>
  <si>
    <t>73822/002</t>
  </si>
  <si>
    <t>94228</t>
  </si>
  <si>
    <t>COBERTURA TELHA CERÂMINHA TIPO ROMANA, EXCLUINDO MADEIRAMENTO</t>
  </si>
  <si>
    <t>CUMEEIRA E ESPIGÃO PARA TELHA CERÂMICA EMBOÇADA COM ARGAMASSA TRAÇO 1: 2:9 (CIMENTO, CAL E AREIA), PARA TELHADOS COM MAIS DE 2 ÁGUAS, INCLUSO TRANSPORTE VERTICAL. AF_06/2016</t>
  </si>
  <si>
    <t>TOTAL=</t>
  </si>
  <si>
    <t>ALVENARIA DE VEDAÇÃO DE BLOCOS CERÂMICOS FURADOS NA HORIZONTAL DE 9X19X19CM (ESPESSURA 9CM) DE PAREDES COM ÁREA LÍQUIDA MAIOR OU IGUAL A 6M² SEM VÃOS E ARGAMASSA DE ASSENTAMENTO COM PREPARO MANUAL. AF_06/2014</t>
  </si>
  <si>
    <t>COMP</t>
  </si>
  <si>
    <t>09</t>
  </si>
  <si>
    <t>85172</t>
  </si>
  <si>
    <t>74100/001</t>
  </si>
  <si>
    <t>87893</t>
  </si>
  <si>
    <t>CHAPISCO APLICADO EM ALVENARIA (SEM PRESENÇA DE VÃOS) E ESTRUTURAS DE CONCRETO DE FACHADA, COM COLHER DE PEDREIRO. ARGAMASSA TRAÇO 1:3 COM PREPARO MANUAL. AF_06/2014</t>
  </si>
  <si>
    <t>PINTURA A CAL VIRGEM, SOBRE MURO DE CONCRETO</t>
  </si>
  <si>
    <t>PEDRA BRITADA N. 0, OU PEDRISCO (4,8 A 9,5 MM) POSTO PEDREIRA/FORNECEDOR, SEM FRETE (estacionamento - h= 10cm)</t>
  </si>
  <si>
    <t>GUIA (MEIO-FIO) CONCRETO, MOLDADA IN LOCO EM TRECHO RETO COM EXTRUSORA, 11,5 CM BASE X 22 CM ALTURA. AF_06/2016</t>
  </si>
  <si>
    <t>EXECUÇÃO DE SARJETA DE CONCRETO USINADO, MOLDADA IN LOCO EM TRECHO RETO, 45 CM BASE X 10 CM ALTURA. AF_06/2016</t>
  </si>
  <si>
    <t>PISO EM GRANILITE, MARMORITE OU GRANITINA ESPESSURA 8 MM, INCLUSO JUNTAS DE DILATACAO PLASTICAS</t>
  </si>
  <si>
    <t>RODAPE EM MARMORITE, ALTURA 10CM</t>
  </si>
  <si>
    <t>CHAPISCO APLICADO EM ALVENARIAS E ESTRUTURAS DE CONCRETO INTERNAS, COM COLHER DE PEDREIRO. ARGAMASSA TRAÇO 1:3 COM PREPARO EM BETONEIRA 400L. AF_06/2014</t>
  </si>
  <si>
    <t>TOTAL GERAL=</t>
  </si>
  <si>
    <t>CHAPISCO APLICADO EM ALVENARIAS E ESTRUTURAS DE CONCRETO INTERNAS, COM ROLO PARA TEXTURA ACRÍLICA. ARGAMASSA TRAÇO 1:4 E EMULSÃO POLIMÉRICA (ADESIVO) COM PREPARO MANUAL. AF_06/2014</t>
  </si>
  <si>
    <t>LIMPEZA DA OBRA</t>
  </si>
  <si>
    <t>EMBOÇO, PARA RECEBIMENTO DE CERÂMICA, EM ARGAMASSA TRAÇO 1:2:8, PREPARO MECÂNICO COM BETONEIRA 400L, APLICADO MANUALMENTE EM FACES INTERNAS DE PAREDES, PARA AMBIENTE COM ÁREA MENOR QUE 5M2, ESPESSURA DE 20MM, COM EXECUÇÃO DE TALISCAS. AF_06/2014</t>
  </si>
  <si>
    <t>APLICAÇÃO MANUAL DE PINTURA COM TINTA LÁTEX ACRÍLICA EM PAREDES, DUAS DEMÃOS. AF_06/2014</t>
  </si>
  <si>
    <t>PEITORIL EM MARMORE BRANCO, LARGURA DE 15CM, ASSENTADO COM ARGAMASSA TRACO 1:4 (CIMENTO E AREIA MEDIA), PREPARO MANUAL DA ARGAMASSA</t>
  </si>
  <si>
    <t xml:space="preserve"> APLICAÇÃO MANUAL DE PINTURA COM TINTA TEXTURIZADA ACRÍLICA EM PAREDES EXTERNAS DE CASAS, UMA COR. AF_06/2014</t>
  </si>
  <si>
    <t>CHAPISCO APLICADO NO TETO, COM ROLO PARA TEXTURA ACRÍLICA. ARGAMASSA INDUSTRIALIZADA COM PREPARO EM MISTURADOR 300 KG. AF_06/2014</t>
  </si>
  <si>
    <t>APLICAÇÃO MANUAL DE PINTURA COM TINTA LÁTEX ACRÍLICA EM TETO, DUAS DEMÃOS. AF_06/2014</t>
  </si>
  <si>
    <t>APLICAÇÃO MANUAL DE PINTURA COM TINTA TEXTURIZADA ACRÍLICA EM PAREDES EXTERNAS DE CASAS, UMA COR. AF_06/2014</t>
  </si>
  <si>
    <t>PINTURA EPOXI, DUAS DEMAOS</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</si>
  <si>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</si>
  <si>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</si>
  <si>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PORTA DE MADEIRA, FOLHA MEDIA (NBR 15930) DE 100 X 210 CM, E = 35 MM, INCLUSO DOBRADIÇAS - FORNECIMENTO E INSTALAÇÃO.</t>
  </si>
  <si>
    <t>FECHADURA DE EMBUTIR PARA PORTAS INTERNAS, COMPLETA, ACABAMENTO PADRÃO POPULAR, COM EXECUÇÃO DE FURO - FORNECIMENTO E INSTALAÇÃO. AF_08/2015</t>
  </si>
  <si>
    <t xml:space="preserve">74065/003 </t>
  </si>
  <si>
    <t>PINTURA ESMALTE BRILHANTE PARA MADEIRA, DUAS DEMAOS, SOBRE FUNDO NIVELADOR BRANCO</t>
  </si>
  <si>
    <t>PORTA DE ALUMÍNIO DE ABRIR COM LAMBRI, COMM GUARNIÇÃO, FIXAÇÃO COM PARAFUSOS - FORNECIMENTO E INSTALAÇÃO. AF_08/2015 (conforme projeto)</t>
  </si>
  <si>
    <t>CAIXILHO FIXO, DE ALUMINIO, PARA VIDRO</t>
  </si>
  <si>
    <t>73953/004</t>
  </si>
  <si>
    <t>LUMINÁRIAS TIPO CALHA, DE SOBREPOR, COM REATORES DE PARTIDA RÁPIDA E LÂMPADAS FLUORESCENTES 2X2X18W, COMPLETAS, FORNECIMENTO E INSTALAÇÃO</t>
  </si>
  <si>
    <t xml:space="preserve">73953/006 </t>
  </si>
  <si>
    <t>LUMINARIA TIPO CALHA, DE SOBREPOR, COM REATOR DE PARTIDA RAPIDA E LAMPADA FLUORESCENTE 2X40W, COMPLETA, FORNECIMENTO E INSTALACAO</t>
  </si>
  <si>
    <t>RELE FOTOELETRICO P/ COMANDO DE ILUMINACAO EXTERNA 220V/1000W - FORNECIMENTO E INSTALACAO</t>
  </si>
  <si>
    <t>SUPORTE PARAFUSADO COM PLACA DE ENCAIXE 4" X 2" ALTO (2,00 M DO PISO) PARA PONTO ELÉTRICO - FORNECIMENTO E INSTALAÇÃO. AF_12/2015</t>
  </si>
  <si>
    <t>TOMADA MÉDIA DE EMBUTIR (1 MÓDULO), 2P+T 20 A, SEM SUPORTE E SEM PLACA - FORNECIMENTO E INSTALAÇÃO. AF_12/2015</t>
  </si>
  <si>
    <t>TOMADA ALTA DE EMBUTIR (1 MÓDULO), 2P+T 20 A, INCLUINDO SUPORTE E PLACA - FORNECIMENTO E INSTALAÇÃO. AF_12/2015</t>
  </si>
  <si>
    <t>PONTO DE TOMADA RESIDENCIAL INCLUINDO TOMADA 10A/250V, CAIXA ELÉTRICA, ELETRODUTO, CABO, RASGO, QUEBRA E CHUMBAMENTO.</t>
  </si>
  <si>
    <t xml:space="preserve">INTERRUPTOR SIMPLES (1 MÓDULO), 10A/250V, INCLUINDO SUPORTE E PLACA - FORNECIMENTO E INSTALAÇÃO. AF_12/2015
FORNECIMENTO E INSTALAÇÃO. </t>
  </si>
  <si>
    <t>INTERRUPTOR SIMPLES (2 MÓDULOS) COM INTERRUPTOR PARALELO (1 MÓDULO), 1 0A/250V, INCLUINDO SUPORTE E PLACA - FORNECIMENTO E INSTALAÇÃO.</t>
  </si>
  <si>
    <t xml:space="preserve">INTERRUPTOR 3 TECLAS, 10A/250V, SEM SUPORTE E SEM PLACA - 
FORNECIMENTO E INSTALAÇÃO. </t>
  </si>
  <si>
    <t>INTERRUPTOR SIMPLES (4 MÓDULOS), 10A/250V, INCLUINDO SUPORTE E PLACA - FORNECIMENTO E INSTALAÇÃO. AF_12/2015</t>
  </si>
  <si>
    <t>DISJUNTOR TERMOMAGNETICO TRIPOLAR PADRAO NEMA (AMERICANO) 125 A 150A 240V, FORNECIMENTO E INSTALACAO</t>
  </si>
  <si>
    <t>DISJUNTOR TERMOMAGNETICO TRIPOLAR PADRAO NEMA (AMERICANO) 60 A 100A 240V, FORNECIMENTO E INSTALACAO</t>
  </si>
  <si>
    <t>DISJUNTOR TERMOMAGNETICO BIPOLAR PADRAO NEMA (AMERICANO) 10 A 50A 240V, FORNECIMENTO E INSTALACAO</t>
  </si>
  <si>
    <t>DISJUNTOR TERMOMAGNETICO MONOPOLAR PADRAO NEMA (AMERICANO) 35 A 50A 240V, FORNECIMENTO E INSTALACAO</t>
  </si>
  <si>
    <t>DISJUNTOR TERMOMAGNETICO MONOPOLAR PADRAO NEMA (AMERICANO) 10 A 30A 240V, FORNECIMENTO E INSTALACAO</t>
  </si>
  <si>
    <t>TOMADA PARA TELEFONE DE 4 POLOS PADRAO TELEBRAS - FORNECIMENTO E INSTALACAO</t>
  </si>
  <si>
    <t>QUADRO DE DISTRIBUICAO PARA TELEFONE N.3, 40X40X12CM EM CHAPA METALICA, DE EMBUTIR, SEM ACESSORIOS, PADRAO TELEBRAS, FORNECIMENTO E INSTALACAO</t>
  </si>
  <si>
    <t>CAIXA DE PASSAGEM PARA TELEFONE 20X20X12CM (SOBREPOR) FORNECIMENTO E INSTALACAO</t>
  </si>
  <si>
    <t>ASSENTO SANITARIO DE PLASTICO, TIPO CONVENCIONAL</t>
  </si>
  <si>
    <t xml:space="preserve">PAPELEIRA PLASTICA TIPO DISPENSER PARA PAPEL HIGIENICO ROLAO  </t>
  </si>
  <si>
    <t>LAVATÓRIO LOUÇA BRANCA SUSPENSO, 29,5 X 39CM OU EQUIVALENTE, PADRÃO POPULAR - FORNECIMENTO E INSTALAÇÃO. AF_12/2013</t>
  </si>
  <si>
    <t>TOALHEIRO PLASTICO TIPO DISPENSER PARA PAPEL TOALHA INTERFOLHADO</t>
  </si>
  <si>
    <t>TANQUE DE LOUÇA BRANCA COM COLUNA, 30L OU EQUIVALENTE, INCLUSO SIFÃO FLEXÍVEL EM PVC, VÁLVULA PLÁSTICA E TORNEIRA DE PLÁSTICO - FORNECIMENTO E INSTALAÇÃO. AF_12/2013</t>
  </si>
  <si>
    <t>TORNEIRA CROMADA DE MESA, 1/2" OU 3/4", PARA LAVATÓRIO, PADRÃO POPULAR - FORNECIMENTO E INSTALAÇÃO. AF_12/2013</t>
  </si>
  <si>
    <t>CHUVEIRO ELETRICO COMUM CORPO PLASTICO TIPO DUCHA, FORNECIMENTO E INSTALACAO</t>
  </si>
  <si>
    <t>REGISTRO DE PRESSÃO BRUTO, LATÃO, ROSCÁVEL, 3/4", COM ACABAMENTO E CANOPLA CROMADOS. FORNECIDO E INSTALADO EM RAMAL DE ÁGUA. AF_12/2014</t>
  </si>
  <si>
    <t>VALVULA DESCARGA 1.1/2" COM REGISTRO, ACABAMENTO EM METAL CROMADO - FORNECIMENTO E INSTALACAO</t>
  </si>
  <si>
    <t>REGISTRO DE GAVETA BRUTO, LATÃO, ROSCÁVEL, 3/4", COM ACABAMENTO E CANOPLA CROMADOS. FORNECIDO E INSTALADO EM RAMAL DE ÁGUA.</t>
  </si>
  <si>
    <t>TORNEIRA DE BÓIA REAL, ROSCÁVEL, 3/4", FORNECIDA E INSTALADA EM RESERVAÇÃO DE ÁGUA.</t>
  </si>
  <si>
    <t xml:space="preserve"> REGISTRO DE GAVETA BRUTO, LATÃO, ROSCÁVEL, 3/4", FORNECIDO E INSTALADO EM RAMAL DE ÁGUA.</t>
  </si>
  <si>
    <t>CAIXA SIFONADA, PVC, DN 100 X 100 X 50 MM, FORNECIDA E INSTALADA EM RAMAIS DE ENCAMINHAMENTO DE ÁGUA PLUVIAL</t>
  </si>
  <si>
    <t>TUBO PVC DN 75 MM PARA DRENAGEM - FORNECIMENTO E INSTALACAO</t>
  </si>
  <si>
    <t>TUBO PVC, SERIE NORMAL, ESGOTO PREDIAL, DN 100 MM, FORNECIDO E INSTALADO EM RAMAL DE DESCARGA OU RAMAL DE ESGOTO SANITÁRIO. AF_12/2014</t>
  </si>
  <si>
    <t>SISTEMA DE TRATAMENTO DE ESGOTO - TANQUE SÉPTICO</t>
  </si>
  <si>
    <t>ESCAVAÇÃO MANUAL DE VALAS. AF_03/2016</t>
  </si>
  <si>
    <t>PREPARO DE FUNDO DE VALA COM LARGURA MAIOR OU IGUAL A 1,5 M E MENOR QUE 2,5 M, EM LOCAL COM NÍVEL BAIXO DE INTERFERÊNCIA. AF_06/2016</t>
  </si>
  <si>
    <t>73964/006</t>
  </si>
  <si>
    <t>REATERRO DE VALA COM COMPACTAÇÃO MANUAL</t>
  </si>
  <si>
    <t>ALVENARIA EM TIJOLO CERAMICO MACICO 5X10X20CM 1 VEZ (ESPESSURA 20CM), ASSENTADO COM ARGAMASSA TRACO 1:2:8 (CIMENTO, CAL E AREIA)</t>
  </si>
  <si>
    <t>ALVENARIA EM TIJOLO CERAMICO MACICO 5X10X20CM 1/2 VEZ (ESPESSURA 10CM), ASSENTADO COM ARGAMASSA TRACO 1:2:8 (CIMENTO, CAL E AREIA)</t>
  </si>
  <si>
    <t>CONCRETO FCK = 25MPA, TRAÇO 1:2,3:2,7 (CIMENTO/ AREIA MÉDIA/ BRITA 1) - PREPARO MECÂNICO COM BETONEIRA 400 L. AF_07/2016</t>
  </si>
  <si>
    <t>TAMPA EM CONCRETO ARMADO 60X60X5CM P/CX INSPECAO/FOSSA SEPTICA</t>
  </si>
  <si>
    <t>ARMACAO EM TELA DE ACO SOLDADA NERVURADA Q-92, ACO CA-60, 4,2MM, MALHA 15X15CM</t>
  </si>
  <si>
    <t>CHAPISCO APLICADO EM ALVENARIAS E ESTRUTURAS DE CONCRETO INTERNAS, COM COLHER DE PEDREIRO. ARGAMASSA TRAÇO 1:3 COM PREPARO MANUAL.</t>
  </si>
  <si>
    <t>EMBOÇO, PARA RECEBIMENTO DE CERÂMICA, EM ARGAMASSA TRAÇO 1:2:8, PREPARMECÂNICO COM BETONEIRA 400L, APLICADO MANUALMENTE EM FACES INTERNAS DE PAREDES, PARA AMBIENTE COM ÁREA MENOR QUE 5M2, ESPESSURA DE 20MM, COM EXECUÇÃO DE TALISCAS.</t>
  </si>
  <si>
    <t>73929/004</t>
  </si>
  <si>
    <t>TUBO PVC, SERIE NORMAL, ESGOTO PREDIAL, DN 100 MM, FORNECIDO E INSTALADO EM RAMAL DE DESCARGA OU RAMAL DE ESGOTO SANITÁRIO.</t>
  </si>
  <si>
    <t>TE, PVC, SERIE NORMAL, ESGOTO PREDIAL, DN 100 X 100 MM, JUNTA ELÁSTICA, FORNECIDO E INSTALADO EM RAMAL DE DESCARGA OU RAMAL DE ESGOTO SANITÁ</t>
  </si>
  <si>
    <t>74076/001</t>
  </si>
  <si>
    <t>ARMAÇÃO DE LAJE DE UMA ESTRUTURA CONVENCIONAL DE CONCRETO ARMADO EM UM A EDIFICAÇÃO TÉRREA OU SOBRADO UTILIZANDO AÇO CA-50 DE 10,0 MM - MONTAGEM</t>
  </si>
  <si>
    <t>SISTEMA DE TRATAMENTO DE ESGOTO - FILTRO ANAERÓBIO</t>
  </si>
  <si>
    <t>TAMPA EM CONCRETO ARMADO  D=60X5CM P/CX INSPECAO/FOSSA SEPTICA</t>
  </si>
  <si>
    <t>JOELHO 90 GRAUS, PVC, SERIE NORMAL, ESGOTO PREDIAL, DN 100 MM, JUNTA E LÁSTICA, FORNECIDO E INSTALADO EM RAMAL DE DESCARGA OU RAMAL DE ESGOTO SANITÁRIO. AF_12/2014</t>
  </si>
  <si>
    <t>73873/002</t>
  </si>
  <si>
    <t>LEITO FILTRANTE - FORN.E ENCHIMENTO C/ BRITA NO. 4</t>
  </si>
  <si>
    <t>SISTEMA DE TRATAMENTO DE ESGOTO - CAIXA DE DESINFECÇÃO</t>
  </si>
  <si>
    <t>SISTEMA DE TRATAMENTO DE ESGOTO - SUMIDOURO</t>
  </si>
  <si>
    <t>74198/002</t>
  </si>
  <si>
    <t>SUMIDOURO EM ALVENARIA DE TIJOLO CERAMICO MACIÇO DIAMETRO 1,40M E ALTURA 5,00M, COM TAMPA EM CONCRETO ARMADO DIAMETRO 1,60M E ESPESSURA 10CM</t>
  </si>
  <si>
    <t/>
  </si>
  <si>
    <t>FORNECIMENTO E INSTALAÇÃO DE TUBO DE COBRE CLASSE "A", DN = 1/2 " (15 MM), PARA INSTALACOES DE MEDIA PRESSAO PARA GASES COMBUSTIVEIS E MEDICINAIS INCLUSO CONEXÕES</t>
  </si>
  <si>
    <t>VÁLVULA DE ESFERA BRUTA, BRONZE, ROSCÁVEL, 1/2 , INSTALADO EM RESERVA ÇÃO DE ÁGUA DE EDIFICAÇÃO QUE POSSUA RESERVATÓRIO DE FIBRA/FIBROCIMENTO - FORNECIMENTO E INSTALAÇÃO. AF_06/2016</t>
  </si>
  <si>
    <t>FORNECIMENTO E INSTALAÇÃO DE FILTRO REGULADOR DE PRESSÃO 1/4"X1/2" BELL-AIR</t>
  </si>
  <si>
    <t>FORNECIMENTO E INSTALAÇÃO DE CENTRAL MANIFOLD COMPLETO PARA AR 4x4 COM 08 CHICOTES FLEXIVEIS OU SERPENTINA</t>
  </si>
  <si>
    <t>FORNECIMENTO E INSTALAÇÃO DE PAINEL DE ALARME PARA AR COMPRIMIDO</t>
  </si>
  <si>
    <t>TRANSPORTE DE ENTULHO COM CAMINHAO BASCULANTE 6 M3, RODOVIA PAVIMENTADA, DMT 0,5 A 1,0 KM</t>
  </si>
  <si>
    <t>COMPOSIÇÃO DE CUSTOS DE SERVIÇOS ADICIONAIS</t>
  </si>
  <si>
    <t>COMP 01</t>
  </si>
  <si>
    <t>SINAPI</t>
  </si>
  <si>
    <t>COD TCPO</t>
  </si>
  <si>
    <t>DESCRIÇÃO</t>
  </si>
  <si>
    <t>UND</t>
  </si>
  <si>
    <t>QTD</t>
  </si>
  <si>
    <t>Custo unitário (R$)</t>
  </si>
  <si>
    <t>CUSTO TOTAL</t>
  </si>
  <si>
    <t>16136.3.3.1</t>
  </si>
  <si>
    <t>und</t>
  </si>
  <si>
    <t>16588.3.7.1</t>
  </si>
  <si>
    <t>16120.3.7.4</t>
  </si>
  <si>
    <t>m</t>
  </si>
  <si>
    <t>01270.0.221</t>
  </si>
  <si>
    <t>h</t>
  </si>
  <si>
    <t>01270.01.13</t>
  </si>
  <si>
    <t>Valor Total do item</t>
  </si>
  <si>
    <t>COMP 02</t>
  </si>
  <si>
    <t>Quant</t>
  </si>
  <si>
    <t>custo unitário (R$)</t>
  </si>
  <si>
    <t>custo total</t>
  </si>
  <si>
    <t>kg</t>
  </si>
  <si>
    <t>valor total do item</t>
  </si>
  <si>
    <t>COMP 03</t>
  </si>
  <si>
    <t>COMP 04</t>
  </si>
  <si>
    <t>01270.0.1.11</t>
  </si>
  <si>
    <t>01270.0.19.1</t>
  </si>
  <si>
    <t>05060.3.20.6</t>
  </si>
  <si>
    <t>05060.3.9.1</t>
  </si>
  <si>
    <t>05060.3.1.1</t>
  </si>
  <si>
    <t>COMP 05</t>
  </si>
  <si>
    <t>01270.0.1.20</t>
  </si>
  <si>
    <t>01270.0.48.1</t>
  </si>
  <si>
    <t>COMP 07</t>
  </si>
  <si>
    <t>H</t>
  </si>
  <si>
    <t>COMP 08</t>
  </si>
  <si>
    <t>COMP 09</t>
  </si>
  <si>
    <t>01270.0.40.1</t>
  </si>
  <si>
    <t>01270.0.45.1</t>
  </si>
  <si>
    <t>02060.3.2.2</t>
  </si>
  <si>
    <t>02065.3.5.1</t>
  </si>
  <si>
    <t>COMP 10</t>
  </si>
  <si>
    <t>COMP 11</t>
  </si>
  <si>
    <t>COMP 13</t>
  </si>
  <si>
    <t>01270.01.19</t>
  </si>
  <si>
    <t>01270.0.41.1</t>
  </si>
  <si>
    <t>099053.4.1</t>
  </si>
  <si>
    <t>09910330.1</t>
  </si>
  <si>
    <t>COMP 14</t>
  </si>
  <si>
    <t xml:space="preserve">COD TCPO- </t>
  </si>
  <si>
    <t>081203.2.1</t>
  </si>
  <si>
    <t>M²</t>
  </si>
  <si>
    <t>COMP 17</t>
  </si>
  <si>
    <t>COMP 16</t>
  </si>
  <si>
    <t>COMP 18</t>
  </si>
  <si>
    <t>01270.0.1.13</t>
  </si>
  <si>
    <t>01270.0.22.1</t>
  </si>
  <si>
    <t>13105.3.6.1</t>
  </si>
  <si>
    <t>13105.3.8.1</t>
  </si>
  <si>
    <t>16142.3.4.2</t>
  </si>
  <si>
    <t>16120.3.4.4</t>
  </si>
  <si>
    <t>16132.3.3.1</t>
  </si>
  <si>
    <t>16120.3.2.1</t>
  </si>
  <si>
    <t>161313.2.I</t>
  </si>
  <si>
    <t>16131.3.1.6</t>
  </si>
  <si>
    <t>TCPO</t>
  </si>
  <si>
    <t>16520.3.2.1</t>
  </si>
  <si>
    <t>16580.3.11.2</t>
  </si>
  <si>
    <t>165803.4.2</t>
  </si>
  <si>
    <t>16120.3.7.1</t>
  </si>
  <si>
    <t>16132.3.1.2</t>
  </si>
  <si>
    <t>16132.3.3.2</t>
  </si>
  <si>
    <t>16132.3.42</t>
  </si>
  <si>
    <t xml:space="preserve">161363.22 </t>
  </si>
  <si>
    <t>VALOR MEDIANO</t>
  </si>
  <si>
    <t>16132.8.10.2</t>
  </si>
  <si>
    <t>161433.13</t>
  </si>
  <si>
    <t>15007.8.1.2 BARRA DE APOIO para portadores de necessidades especiais,
largura 8 0 cm - unidade: und</t>
  </si>
  <si>
    <t>050603.6.1</t>
  </si>
  <si>
    <t>150073.13</t>
  </si>
  <si>
    <t>15480.8.7.1 TORNEIRA elétrica automática, 220 V - 5.400 W - unidade: um</t>
  </si>
  <si>
    <t>01270.0.1.14</t>
  </si>
  <si>
    <t>01270.0.24.1</t>
  </si>
  <si>
    <t>15480.3.9.1</t>
  </si>
  <si>
    <t>COMP 06</t>
  </si>
  <si>
    <t>15450.8.1 RESERVATÓRIO d'água de fibra de vidro cilíndrico - 5000L unidade: um</t>
  </si>
  <si>
    <t>06062.3.6.3</t>
  </si>
  <si>
    <t>087703.13.1</t>
  </si>
  <si>
    <t xml:space="preserve">15141316.2 </t>
  </si>
  <si>
    <t>15141316.3</t>
  </si>
  <si>
    <t>15141316.6</t>
  </si>
  <si>
    <t>151433.5.1</t>
  </si>
  <si>
    <t>154503.1</t>
  </si>
  <si>
    <t>15142.8.27.1 PONTO de água fria 3/4" - Ø 25 mm - unidade: und</t>
  </si>
  <si>
    <t xml:space="preserve">15142.311.4 </t>
  </si>
  <si>
    <t>15142.3.13.3</t>
  </si>
  <si>
    <t xml:space="preserve">151423.20.2 </t>
  </si>
  <si>
    <t>5147.3.23.2</t>
  </si>
  <si>
    <t>15152.8.29.1 PONTO de esgoto primário, com tubo de PVC branco e conexões, Ø50 mm - unidade: um</t>
  </si>
  <si>
    <t xml:space="preserve">151573.15.6 </t>
  </si>
  <si>
    <t xml:space="preserve">151523.29.2 </t>
  </si>
  <si>
    <t>15152.8.29.1 PONTO de esgoto primário, com tubo de PVC branco e conexões, Ø100 mm - unidade: um</t>
  </si>
  <si>
    <t>COT 01</t>
  </si>
  <si>
    <t>DATA</t>
  </si>
  <si>
    <t>NOME DA EMPRESA</t>
  </si>
  <si>
    <t>VALOR COTADO</t>
  </si>
  <si>
    <t>TELEFONE</t>
  </si>
  <si>
    <t>CNPJ</t>
  </si>
  <si>
    <t>CONTATO</t>
  </si>
  <si>
    <t>PLUGMAIS DISTRIBUIDORA</t>
  </si>
  <si>
    <t>(65)3648-5757</t>
  </si>
  <si>
    <t>07.388.781/0001-82</t>
  </si>
  <si>
    <t>(65)2123-0990</t>
  </si>
  <si>
    <t>36.902.971/0001-74</t>
  </si>
  <si>
    <t>GABRIEL</t>
  </si>
  <si>
    <t>REDE DISTRIBUIDORA</t>
  </si>
  <si>
    <t>(65)3634-6949</t>
  </si>
  <si>
    <t>11.138.453/0001-03</t>
  </si>
  <si>
    <t>RODRIGO</t>
  </si>
  <si>
    <t>PREFEITURA MUNICIPAL DE VARZEA GRANDE</t>
  </si>
  <si>
    <t>SECRETARIA MUNICIPAL DE SAÚDE</t>
  </si>
  <si>
    <t>SUPERINTENDENCIA DE PROJETOS E OBRAS</t>
  </si>
  <si>
    <t>Descrição</t>
  </si>
  <si>
    <t>Unid</t>
  </si>
  <si>
    <t>v. unitario</t>
  </si>
  <si>
    <t>Vlr Total</t>
  </si>
  <si>
    <t>SUBTOTAL</t>
  </si>
  <si>
    <t>Pintura de muro com cal virgem</t>
  </si>
  <si>
    <t>jg</t>
  </si>
  <si>
    <t>Porta de madeira de correr completa, fornecimento e instalação - UND =m²</t>
  </si>
  <si>
    <t>LUMINARIA DE EMERGENCIA 30 LEDS, POTENCIA 2 W, BATERIA DE LITIO, AUTONOMIA DE 6HORAS</t>
  </si>
  <si>
    <t>TOMADA DUPLA 20A / 127V PADRÃO BRASILEIRO EM CAIXA CX 4"X4"</t>
  </si>
  <si>
    <t>161373.14.2</t>
  </si>
  <si>
    <t>16100.8.3.2  PONTO PARA INSTALAÇÃO DE LÓGICA</t>
  </si>
  <si>
    <t>012700.1.13</t>
  </si>
  <si>
    <t>15142.8.27.1 PONTO de água fria 1 1/2" - Ø 25 mm - unidade: und</t>
  </si>
  <si>
    <t>15144.8.23. TUBO de cobre soldável, com conexões - unidade: m</t>
  </si>
  <si>
    <t>012700.1.14</t>
  </si>
  <si>
    <t>01270024.1</t>
  </si>
  <si>
    <t>050903.1. 2</t>
  </si>
  <si>
    <t>15144114.1</t>
  </si>
  <si>
    <t xml:space="preserve">Cotação de Preços - RACK 12U'S TIPO AUTO PORTANTE C/ PORTA EM ACRILICO C/ 55CM DE PROFUNDIDADE </t>
  </si>
  <si>
    <t>STEFANNIE</t>
  </si>
  <si>
    <t>DATA PLUS INFORMATICA</t>
  </si>
  <si>
    <t>OBRA: CONSTRUÇÃO DA UNIDADE BÁSICA DE SAÚDE - CONSTRUMAT - TIPO I</t>
  </si>
  <si>
    <t xml:space="preserve">comp </t>
  </si>
  <si>
    <t>01</t>
  </si>
  <si>
    <t>LIGAÇÃO PROVISÓRIA DE LUZ E FORÇA PARA OBRA - INSTALAÇÃO MÍNIMA</t>
  </si>
  <si>
    <t>02</t>
  </si>
  <si>
    <t>Comp</t>
  </si>
  <si>
    <t>06</t>
  </si>
  <si>
    <t>07</t>
  </si>
  <si>
    <t>020603.22</t>
  </si>
  <si>
    <t>ARGAMASSA TRAÇO 1:0,5:4,5 (CIMENTO, CAL E AREIA MÉDIA) PARA ASSENTAMENTO DE ALVENARIA, PREPARO MANUAL. AF_08/2014</t>
  </si>
  <si>
    <t>16143.8.12.1 - PONTO de interruptor com eletroduto de PVC rígido rosqueável, 0 3/4"</t>
  </si>
  <si>
    <t>161203.7.1</t>
  </si>
  <si>
    <t>16132.3.4.2</t>
  </si>
  <si>
    <t>1613.6.3.2.2</t>
  </si>
  <si>
    <t>16143.3.218</t>
  </si>
  <si>
    <t>PONTO DE INTERRUPTOR COM ELETRODUTO</t>
  </si>
  <si>
    <t>COMP 12</t>
  </si>
  <si>
    <t>COMP 15</t>
  </si>
  <si>
    <t>PORTA DE MADEIRA DE CORRER, COMPLETA COM FORNECIMENTO E INSTALAÇÃO</t>
  </si>
  <si>
    <t>COMP 19</t>
  </si>
  <si>
    <t>COMP 20</t>
  </si>
  <si>
    <t>SABONETEIRA PLASTICA TIPO DISPENSER PARA SABONETE LIQUIDO</t>
  </si>
  <si>
    <t>ÍTEM</t>
  </si>
  <si>
    <t>SERVIÇO</t>
  </si>
  <si>
    <t>CÁLCULO</t>
  </si>
  <si>
    <t>TOTAL</t>
  </si>
  <si>
    <t>UNIDADE</t>
  </si>
  <si>
    <t>LIMPEZA DO TERRENO</t>
  </si>
  <si>
    <t>TAPUME</t>
  </si>
  <si>
    <t>BARRACÃO DE OBRA</t>
  </si>
  <si>
    <t>PLACA</t>
  </si>
  <si>
    <t>MURO</t>
  </si>
  <si>
    <t>2.1</t>
  </si>
  <si>
    <t>5.0</t>
  </si>
  <si>
    <t>ALVENARIA</t>
  </si>
  <si>
    <t>TIJOLO CERÂMICO</t>
  </si>
  <si>
    <t>ÁREA DAS PAREDES</t>
  </si>
  <si>
    <t>AREA COBERTA</t>
  </si>
  <si>
    <t xml:space="preserve">TELHA CERÂMICA </t>
  </si>
  <si>
    <t>CONFORME PROJETO ARQUITETÔNICO</t>
  </si>
  <si>
    <t>REVESTIMENTO</t>
  </si>
  <si>
    <t>CHAPISCO</t>
  </si>
  <si>
    <t>2 X ALVENARIA</t>
  </si>
  <si>
    <t>EMBOÇO</t>
  </si>
  <si>
    <t>AZULEJO</t>
  </si>
  <si>
    <t>PISOS, RODAPÉS, SOLEIRAS E PEITORIS</t>
  </si>
  <si>
    <t>10.1.2</t>
  </si>
  <si>
    <t>PASSEIO (CALÇADA)</t>
  </si>
  <si>
    <t>10.1.3</t>
  </si>
  <si>
    <t>PISO GRANILITE</t>
  </si>
  <si>
    <t>12.1</t>
  </si>
  <si>
    <t>PINTURA</t>
  </si>
  <si>
    <t>12.1.1</t>
  </si>
  <si>
    <t>PINTURA LATEX ACRILICA</t>
  </si>
  <si>
    <t>PERIMETRO EXTERNO E INTERNO X ALTURA</t>
  </si>
  <si>
    <t>12.1.2</t>
  </si>
  <si>
    <t>PINTURA ESMALTE MADEIRA</t>
  </si>
  <si>
    <t>ÁREA DAS ESQUADRIAS</t>
  </si>
  <si>
    <t>PINTURA EPOX</t>
  </si>
  <si>
    <t>14.1</t>
  </si>
  <si>
    <t>SERVIÇOS COMPLEMENTARES</t>
  </si>
  <si>
    <t>17.1</t>
  </si>
  <si>
    <t>LIMPEZA FINAL DE OBRA</t>
  </si>
  <si>
    <t>17.1.1</t>
  </si>
  <si>
    <t>LIMPEZA FINAL</t>
  </si>
  <si>
    <t>ÁREA TOTAL</t>
  </si>
  <si>
    <t>TAMPO  EM GRANITO-  DISPENSAÇÃO DE MEDICAMENTO E ESTERILIZAÇÃO</t>
  </si>
  <si>
    <t>COT</t>
  </si>
  <si>
    <t>04</t>
  </si>
  <si>
    <t>05</t>
  </si>
  <si>
    <t>ÁREA DO TERRENO MINIMA=(1.766,13)</t>
  </si>
  <si>
    <t>TAPUME DE CHAPA DE MADEIRA COMPENSADA COM PORTÕES, INCL. PINTURA - (forntal, posterir e lateral direito)</t>
  </si>
  <si>
    <t>PERIMETRO (27*2,20) + (25*2,20)+(35*2,20)</t>
  </si>
  <si>
    <t>1 Placa = 1,50*3</t>
  </si>
  <si>
    <t>1.2</t>
  </si>
  <si>
    <t>2.2</t>
  </si>
  <si>
    <t>2.3</t>
  </si>
  <si>
    <t>2.4</t>
  </si>
  <si>
    <t>2.5</t>
  </si>
  <si>
    <t>3.3</t>
  </si>
  <si>
    <t>PERIMETRO (58,38+25,89+67,14)</t>
  </si>
  <si>
    <t>PORTAO DE FERRO COM VARA 1/2", COM REQUADRO (3X2)</t>
  </si>
  <si>
    <t>6.4</t>
  </si>
  <si>
    <t>6.5</t>
  </si>
  <si>
    <t>6.6</t>
  </si>
  <si>
    <t>6.7</t>
  </si>
  <si>
    <t>6.8</t>
  </si>
  <si>
    <t>6.9</t>
  </si>
  <si>
    <t>6.10</t>
  </si>
  <si>
    <t>6.11</t>
  </si>
  <si>
    <t>6.12</t>
  </si>
  <si>
    <t>6.13</t>
  </si>
  <si>
    <t>6.14</t>
  </si>
  <si>
    <t>6.15</t>
  </si>
  <si>
    <t>6.16</t>
  </si>
  <si>
    <t>6.17</t>
  </si>
  <si>
    <t>7.4</t>
  </si>
  <si>
    <t>7.10</t>
  </si>
  <si>
    <t>8.6</t>
  </si>
  <si>
    <t>8.7</t>
  </si>
  <si>
    <t>8.10</t>
  </si>
  <si>
    <t>8.15</t>
  </si>
  <si>
    <t>8.16</t>
  </si>
  <si>
    <t>8.17</t>
  </si>
  <si>
    <t>8.18</t>
  </si>
  <si>
    <t>8.19</t>
  </si>
  <si>
    <t>8.20</t>
  </si>
  <si>
    <t>8.21</t>
  </si>
  <si>
    <t>8.22</t>
  </si>
  <si>
    <t>8.23</t>
  </si>
  <si>
    <t>8.24</t>
  </si>
  <si>
    <t>8.25</t>
  </si>
  <si>
    <t>8.27</t>
  </si>
  <si>
    <t>8.30</t>
  </si>
  <si>
    <t>8.32</t>
  </si>
  <si>
    <t>ESTRUTURA DE MADEIRA P/ TELHA CERÂMICA</t>
  </si>
  <si>
    <t>MOBILIZAÇÃO</t>
  </si>
  <si>
    <t>2.0</t>
  </si>
  <si>
    <t>4.0</t>
  </si>
  <si>
    <t>6.0</t>
  </si>
  <si>
    <t xml:space="preserve">PERIMETRO DOS AMBIENTES X PÉ DIREITO :                                                                            DML=(1,60*2+1,45*2)*2,80                                                                                                 WC FUNCIORÁRIO =(2,80*2+1,30*2)*2,80   WC  OBSERV.=(3,50*2+1,70*2)*2,80                                                                WC PCD CONSUL = (1,60*2+1,90*2)*2,80                                                           WC 1 RECEPÇÃO =(1,50*2+1,70*2)*2,80                    WC 2 RECEPÇÃO = (1,50*2+1,70*2)*2,80                          </t>
  </si>
  <si>
    <t>EM TORNO DA EDIFICAÇÃO COM LARGURA DE 0,50M</t>
  </si>
  <si>
    <t>PERIMETRO INTERNO (EXPUGO, ESTERILIZAÇÃO, COLETA, CURATIVO, VACINA ) X ALTURA</t>
  </si>
  <si>
    <t>ESTRUTURA METALICA EM TESOURAS OU TRELICAS, VAO LIVRE DE 12M, FORNECIMENTO E MONTAGEM, NAO SENDO CONSIDERADOS OS FECHAMENTOS METALICOS, AS COLUNAS, OS SERVICOS GERAIS EM ALVENARIA E CONCRETO, AS TELHAS DE COBERTURA E A PINTURA DE ACABAMENTO</t>
  </si>
  <si>
    <t>TELHAMENTO COM TELHA METÁLICA TRAPEZOIDAL A = 40MM E = 0,5 MM, COM ATÉ 2 ÁGUAS, INCLUSO IÇAMENTO.</t>
  </si>
  <si>
    <t>FECHAMENTO COM PLACA CIMENTÍCIA LISA E = 6MM, DE 1,20 X 3,00M (SEM AMIANTO)</t>
  </si>
  <si>
    <t>FORRO EM RÉGUAS DE PVC, FRISADO, PARA AMBIENTES RESIDENCIAIS, INCLUSIVE ESTRUTURA DE FIXAÇÃO. AF_05/2017_P</t>
  </si>
  <si>
    <t>2.6</t>
  </si>
  <si>
    <t>2.7</t>
  </si>
  <si>
    <t>2.8</t>
  </si>
  <si>
    <t>2.9</t>
  </si>
  <si>
    <t>BARRACAO =4*3,50+ WC = 1,80*2</t>
  </si>
  <si>
    <t>ARMAÇÃO ACO CA-50, DIAM. 6,3 (1/4) À 12,5MM(1/2) - FORNECIMENTO/ CORTE(PERDA DE 10%) / DOBRA/COLOCAÇÃO</t>
  </si>
  <si>
    <t>ARMAÇÃO DE ACO CA-60 DIAM. 3,4 A 6,0MM - FORNECIMENTO / CORTE (C/PERDA DE 10%) / DOBRA/COLOCAÇÃO</t>
  </si>
  <si>
    <t>4.2</t>
  </si>
  <si>
    <t>4.3</t>
  </si>
  <si>
    <t>4.4</t>
  </si>
  <si>
    <t>4.5</t>
  </si>
  <si>
    <t>4.6</t>
  </si>
  <si>
    <t>4.7</t>
  </si>
  <si>
    <t>9.28</t>
  </si>
  <si>
    <t>9.29</t>
  </si>
  <si>
    <t>IMPERMEABILIZAÇÃO</t>
  </si>
  <si>
    <t>IMPERMEABILIZACAO DE SUPERFICIE COM MANTA ASFALTICA (COM POLIMEROS TIPO APP), E=3 MM</t>
  </si>
  <si>
    <t>83737</t>
  </si>
  <si>
    <t>PROTEÇÃO MECÂNICA COM ARGAMASSA TRAÇO 1:3 (CIMENTO E AREIA), ESPESSURA 2 CM - Lajes</t>
  </si>
  <si>
    <t>EXECUÇÃO DE PASSEIO (CALÇADA) OU PISO DE CONCRETO COM CONCRETO MOLDADO IN LOCO, USINADO, ACABAMENTO CONVENCIONAL, ESPESSURA 6 CM, ARMADO. (contorno ubs, na frente e na laterla da unidade )</t>
  </si>
  <si>
    <t>071203.11.1</t>
  </si>
  <si>
    <t>6.18</t>
  </si>
  <si>
    <t>6.19</t>
  </si>
  <si>
    <t>6.20</t>
  </si>
  <si>
    <t>6.21</t>
  </si>
  <si>
    <t>6.22</t>
  </si>
  <si>
    <t>7.1</t>
  </si>
  <si>
    <t>95471</t>
  </si>
  <si>
    <t xml:space="preserve"> BANCADA EM GRANITO CINZA POLIDO, COM CUBA DE EMBUTIR DE AÇO INOXIDAVEL, FORNECIMENTO E INSTALAÇÃO (2,7X0,60)</t>
  </si>
  <si>
    <t xml:space="preserve"> 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</si>
  <si>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93441</t>
  </si>
  <si>
    <t xml:space="preserve">PORTAO DE FERRO COM VARA 1/2", COM REQUADRO </t>
  </si>
  <si>
    <t>10.16</t>
  </si>
  <si>
    <t>TELHADISTA COM ENCARGOS COMPLEMENTARES</t>
  </si>
  <si>
    <t>SERVENTE COM ENCARGOS COMPLEMENTARES</t>
  </si>
  <si>
    <t>CHP</t>
  </si>
  <si>
    <t>CHI</t>
  </si>
  <si>
    <t>8.28</t>
  </si>
  <si>
    <t>8.33</t>
  </si>
  <si>
    <t>8.34</t>
  </si>
  <si>
    <t>8.35</t>
  </si>
  <si>
    <t>10.7</t>
  </si>
  <si>
    <t>10.8</t>
  </si>
  <si>
    <t>10.9</t>
  </si>
  <si>
    <t>10.10</t>
  </si>
  <si>
    <t>10.11</t>
  </si>
  <si>
    <t>10.12</t>
  </si>
  <si>
    <t>10.13</t>
  </si>
  <si>
    <t>10.14</t>
  </si>
  <si>
    <t>10.15</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</si>
  <si>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</si>
  <si>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</si>
  <si>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</si>
  <si>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</si>
  <si>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</si>
  <si>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</si>
  <si>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</si>
  <si>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</si>
  <si>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</si>
  <si>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</si>
  <si>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</si>
  <si>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</si>
  <si>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</si>
  <si>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</si>
  <si>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</si>
  <si>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</si>
  <si>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</si>
  <si>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</si>
  <si>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</si>
  <si>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</si>
  <si>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</si>
  <si>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</si>
  <si>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11.3</t>
  </si>
  <si>
    <t>11.4</t>
  </si>
  <si>
    <t>11.5</t>
  </si>
  <si>
    <t>11.6</t>
  </si>
  <si>
    <t>12.2</t>
  </si>
  <si>
    <t>92726</t>
  </si>
  <si>
    <t>92510</t>
  </si>
  <si>
    <t>3.7</t>
  </si>
  <si>
    <t>87535</t>
  </si>
  <si>
    <t>CONJUNTO DE VIDRO TEMPERADO 10MM COM 1 PORTA - CV2 (1,60x2,10)</t>
  </si>
  <si>
    <t>PONTO PARA INSTALAÇÃO DE LÓGICA C/ PLACA 4X4" ETOMADA DE LÓGICA TIPO RJ45 CAT. 6</t>
  </si>
  <si>
    <t>OBRA: UNIDADE BÁSICA DE SAÚDE - PORTE I</t>
  </si>
  <si>
    <t xml:space="preserve">ENDEREÇO:RUA ANTÔNIO LINO- BAIRRO CONSTRUMAT -  Várzea Grande/MT </t>
  </si>
  <si>
    <t>COMPOSIÇÃO DE CUSTO</t>
  </si>
  <si>
    <t>8.31</t>
  </si>
  <si>
    <t>08</t>
  </si>
  <si>
    <t>02821.8.2.1-MURO divisória com bloco de concreto 14 cm x 19 cm x 39 cm, e = 14 cm, altura 0,60 m, assentado sobre sapata corrida com argamassa mista de cimento, cal hidratada e areia sem peneirar traço 1:0,5:8 - undade: M</t>
  </si>
  <si>
    <t>EMASSAMENTO</t>
  </si>
  <si>
    <t xml:space="preserve"> ALVENARIA - ÁREA DE AZULEJO</t>
  </si>
  <si>
    <t>12.1.3</t>
  </si>
  <si>
    <t>14.1..1</t>
  </si>
  <si>
    <t>DISP. DE MEDICAMENTO = 1,20X0,50 =0,60        ESTERILIZAÇÃO= 2,70X0,60 =1,62</t>
  </si>
  <si>
    <t>GRANITO PARA BANCADA, POLIDO, TIPO ANDORINHA/ QUARTZ/ CASTELO/ CORUMBA OU OUTROS EQUIVALENTES DA REGIAO, E= *2,5* CM</t>
  </si>
  <si>
    <t>GRANITO PARA BANCADA, POLIDO, TIPO ANDORINHA/ QUARTZ/ CASTELO/ CORUMBA OU OUTROS EQUIVALENTES DA REGIAO, E= *2,5* CM (Dispensação de medicamento e sala de esterilização)</t>
  </si>
  <si>
    <t>9.12</t>
  </si>
  <si>
    <t>MEMORIAL DE CÁLCULO</t>
  </si>
  <si>
    <r>
      <rPr>
        <b/>
        <sz val="11"/>
        <rFont val="Arial Narrow"/>
        <family val="2"/>
      </rPr>
      <t xml:space="preserve">ENDEREÇO: </t>
    </r>
    <r>
      <rPr>
        <sz val="11"/>
        <rFont val="Arial Narrow"/>
        <family val="2"/>
      </rPr>
      <t>RUA ANTÔNIO LINO- BAIRRO CONSTRUMAT -  Várzea Grande/MT</t>
    </r>
  </si>
  <si>
    <r>
      <t xml:space="preserve">RACK 10U'S TIPO AUTO PORTANTE </t>
    </r>
    <r>
      <rPr>
        <i/>
        <sz val="11"/>
        <rFont val="Arial Narrow"/>
        <family val="2"/>
      </rPr>
      <t xml:space="preserve">Cl </t>
    </r>
    <r>
      <rPr>
        <sz val="11"/>
        <rFont val="Arial Narrow"/>
        <family val="2"/>
      </rPr>
      <t>PORTA EM ACRÍLICO E CHAVE FRONTAL E LATERAL, COM 2 OU 4 VENTILADORES DE TETO.</t>
    </r>
  </si>
  <si>
    <t>MONTAGEM E DESMONTAGEM DE FÔRMA DE LAJE MACIÇA COM ÁREA MÉDIA MAIOR QU  E 20 M², PÉ-DIREITO SIMPLES, EM CHAPA DE MADEIRA COMPENSADA RESINADA,2 UTILIZAÇÕES. AF_12/2015</t>
  </si>
  <si>
    <t>CONCRETAGEM DE VIGAS E LAJES, FCK=20 MPA, PARA LAJES MACIÇAS OU NERVURADAS COM USO DE BOMBA EM EDIFICAÇÃO COM ÁREA MÉDIA DE LAJES MAIOR QUE 20 M² - LANÇAMENTO, ADENSAMENTO E ACABAMENTO. AF_12/2015</t>
  </si>
  <si>
    <r>
      <rPr>
        <b/>
        <sz val="12"/>
        <rFont val="Arial"/>
        <family val="2"/>
      </rPr>
      <t>ENDEREÇO:</t>
    </r>
    <r>
      <rPr>
        <sz val="12"/>
        <rFont val="Arial"/>
        <family val="2"/>
      </rPr>
      <t xml:space="preserve"> RUA ANTÔNIO LINO- BAIRRO CONSTRUMAT -  Várzea Grande/MT</t>
    </r>
  </si>
  <si>
    <t xml:space="preserve">BDI: </t>
  </si>
  <si>
    <t>REF:</t>
  </si>
  <si>
    <t>PLANILHA CONSOLIDADA</t>
  </si>
  <si>
    <t>SUB-TOTAL (R$)</t>
  </si>
  <si>
    <t>ADITIVO 1</t>
  </si>
  <si>
    <t>%</t>
  </si>
  <si>
    <t>ADITIVO 2</t>
  </si>
  <si>
    <t>1.0</t>
  </si>
  <si>
    <t>3.0</t>
  </si>
  <si>
    <t>7.0</t>
  </si>
  <si>
    <t>8.0</t>
  </si>
  <si>
    <t>9.0</t>
  </si>
  <si>
    <t>INSTALAÇÃO HIDRÁULICA</t>
  </si>
  <si>
    <t>10.0</t>
  </si>
  <si>
    <t>SISTEMA DE TRATAMENTO DE ESGOTO</t>
  </si>
  <si>
    <t>11.0</t>
  </si>
  <si>
    <t>12.0</t>
  </si>
  <si>
    <t>TOTAL DA OBRA =</t>
  </si>
  <si>
    <t>Importa o Presente Orçamento em:</t>
  </si>
  <si>
    <t>CRONOGRAMA FISICO FINANCEIRO</t>
  </si>
  <si>
    <t>DESCRIÇÃO / ETAPA</t>
  </si>
  <si>
    <t>PERIODO</t>
  </si>
  <si>
    <t>À Executar</t>
  </si>
  <si>
    <t>1º MEDIÇÃO</t>
  </si>
  <si>
    <t>2º MEDIÇÃO</t>
  </si>
  <si>
    <t>3º MEDIÇÃO</t>
  </si>
  <si>
    <t>4º MEDIÇÃO</t>
  </si>
  <si>
    <t>Valor (R$)</t>
  </si>
  <si>
    <t>Valor Do Mês</t>
  </si>
  <si>
    <t>Valor Acomulado</t>
  </si>
  <si>
    <t>COMPOSIÇÃO DA TAXA DE BENEFÍCIOS E DESPESAS INDIRETAS</t>
  </si>
  <si>
    <t>Grupo A</t>
  </si>
  <si>
    <t xml:space="preserve">Despesas indiretas </t>
  </si>
  <si>
    <t>AC</t>
  </si>
  <si>
    <t>Administração central</t>
  </si>
  <si>
    <t>SG</t>
  </si>
  <si>
    <t>Seguro e Garantia</t>
  </si>
  <si>
    <t>R</t>
  </si>
  <si>
    <t>Risco</t>
  </si>
  <si>
    <t>Total do grupo A</t>
  </si>
  <si>
    <t>Grupo B</t>
  </si>
  <si>
    <t>Bonificação</t>
  </si>
  <si>
    <t>DF</t>
  </si>
  <si>
    <t>Despesas Financeiras</t>
  </si>
  <si>
    <t>Total do grupo B</t>
  </si>
  <si>
    <t>Grupo C</t>
  </si>
  <si>
    <t>L</t>
  </si>
  <si>
    <t>Lucro</t>
  </si>
  <si>
    <t>Total do grupo C</t>
  </si>
  <si>
    <t>Grupo D</t>
  </si>
  <si>
    <t>Impostos</t>
  </si>
  <si>
    <t>C.1</t>
  </si>
  <si>
    <t>PIS</t>
  </si>
  <si>
    <t>C.2</t>
  </si>
  <si>
    <t>COFINS</t>
  </si>
  <si>
    <t>C.3</t>
  </si>
  <si>
    <t>ISSQN</t>
  </si>
  <si>
    <t>C.4</t>
  </si>
  <si>
    <t>CPRB</t>
  </si>
  <si>
    <t>Total do grupo D</t>
  </si>
  <si>
    <t>Fórmula para o cálculo do B.D.I. ( benefícios e despesas indiretas )</t>
  </si>
  <si>
    <t>BDI  = ((1+AC+S+R+G)(1+DF)(1+L)/(1-I))-1</t>
  </si>
  <si>
    <t>INSTALAÇÃO ELÉTRICA</t>
  </si>
  <si>
    <t>DIVERSOS E LIMPEZA DA OBRA</t>
  </si>
  <si>
    <t>SINAPI = 06/2018</t>
  </si>
  <si>
    <t>02515.8.1.1- INSTAL/LIGACAO PROVISORIA ELETRICA BAIXA TENSÃO P/CANTEIRO DE OBRA- CHAVE 100A CARGA 3KWH,20CV EXCL FORN MEDIDOR - instalação mínima - unidade: und</t>
  </si>
  <si>
    <t>INST/LIGACAO PROVISORIA DE AGUA PARA OBRA E INSTALACAO SANITARIA PROVISORIA , PEQUENAS OBRAS -INSTALACAO MINIMA - UNIDADE: UND</t>
  </si>
  <si>
    <t>BARRACÃO DE OBRA EM CHAPA DE MADEIRA COMPENSADA COM BANHEIRO COBERTURA EM   FIBROCIMENTO 4   MM,   INCLUSO INSTALAÇÕES HIDRO-SANITARIAS E ELETRICAS *Refeitorio, vestuário, banheiro, deposito) - UNIDADE: M²</t>
  </si>
  <si>
    <t>ESTRUTURA DE MADEIRA APARELHADA EM ESTRUTURA CERÂMICA OU CONCRETO APOIADA EM MADEIRA - UNIDADE:M²</t>
  </si>
  <si>
    <t>07320.8.3.. COBERTURA TELHA CERÂMINHA TIPO ROMANA, EXCLUINDO MADEIRAMENTO, inclinação 35% - unidade: m²</t>
  </si>
  <si>
    <t>TELHAMENTO COM TELHA METÁLICA TRAPEZOIDAL A = 40MM E = 0,5 MM, COM ATÉ 2 ÁGUAS, INCLUSO IÇAMENTO - UNIDADE: M²</t>
  </si>
  <si>
    <t>FECHAMENTO COM PLACA CIMENTÍCIA LISA E = 6MM, DE 1,20 X 3,00M (SEM AMIANTO)  - TELHAMENTO COM TELHA METÁLICA TRAPEZOIDAL A = 40MM E = 0,5 MM, COM ATÉ 2 ÁGUAS, INCLUSO IÇAMENTO - UNIDADE: M²</t>
  </si>
  <si>
    <t>07185.8.1.1 - PROTEÇÃO MECÂNICA de superfície sujeita a trânsito com argamassa de cimento e areia traço 1:7, e = 3 cm - unidade: m2</t>
  </si>
  <si>
    <t>CODIGO</t>
  </si>
  <si>
    <t>REVESTIMENTO EM PISO CERÂMICO esmaltado 20 cm x 25 cm, assentado com argamassa mista de cimento, cal hidratada e areia sem peneirar traço 1:0,5:5, e=2,5 cm - unidade: m2</t>
  </si>
  <si>
    <t>09906.8.2- EMASSAMENTO DE PAREDE INTERNA COM MASSA LATEX PVA 2 DEMÃO 
- unidade: m2</t>
  </si>
  <si>
    <t>08520.8.1.1 JANELA DE ALUMINIO PROJETANTE sob encomenda, colocação e acabamento,
basculante, com contramarcos - unidade: m²</t>
  </si>
  <si>
    <t xml:space="preserve"> </t>
  </si>
  <si>
    <t>PORTA VIDRO TEMPERADO INCOLOR, 2 FOLHAS DE ABRIR,  E = 10 MM (1,60X2,10)  - unidade: UND</t>
  </si>
  <si>
    <t>16520.8.2.1 -PROJETOR COM LÂMPADA E REATOR VAPOR METÁLICO 150W COMPLETO, com ângulo regulável, com alojamento para reator - unidade: und</t>
  </si>
  <si>
    <t>COMP 21</t>
  </si>
  <si>
    <t>16132.8.18.1 PONTO DE ENERGIA PARA ILUMINAÇÃO- com eletroduto de PVC rígido, 0 3/1" - unidade: UND</t>
  </si>
  <si>
    <t>COMP 22</t>
  </si>
  <si>
    <t>COMP 23</t>
  </si>
  <si>
    <t>COMP 24</t>
  </si>
  <si>
    <t>COMP 25</t>
  </si>
  <si>
    <t>COMP 26</t>
  </si>
  <si>
    <t xml:space="preserve"> PAPELEIRA PLASTICA TIPO DISPENSER PARA PAPEL HIGIENICO ROLAO  - UNIDADE: UND</t>
  </si>
  <si>
    <t>COMP 27</t>
  </si>
  <si>
    <t>LAVATÓRIO EM INOX PARA ESCOVAÇÃO, INCL VÁLVULAS E SIFÕES - UNIDADE: UND</t>
  </si>
  <si>
    <t>COMP 28</t>
  </si>
  <si>
    <t xml:space="preserve"> SABONETEIRA PLASTICA TIPO DISPENSER PARA SABONETE LIQUIDO COM RESERVATORIO  800 A 1500 ML - UNIDADE: UND</t>
  </si>
  <si>
    <t>COMP 29</t>
  </si>
  <si>
    <t>TOALHEIRO PLASTICO TIPO DISPENSER PARA PAPEL TOALHA INTERFOLHADO - UNIDADE: UND</t>
  </si>
  <si>
    <t>COMP 30</t>
  </si>
  <si>
    <t>BANCADA EM GRANITO CINZA POLIDO, COM CUBA DE EMBUTIR DE AÇO INOXIDAVEL, FORNECIMENTO E INSTALAÇÃO (2,20X0,60), FORNECIMENTO E INSTALAÇÃO</t>
  </si>
  <si>
    <t>COMP 31</t>
  </si>
  <si>
    <t>BANCADA EM GRANITO CINZA POLIDO, COM CUBA DE EMBUTIR DE AÇO INOXIDAVEL, FORNECIMENTO E INSTALAÇÃO (2,70X0,60)</t>
  </si>
  <si>
    <t>COMP 32</t>
  </si>
  <si>
    <t>COMP 33</t>
  </si>
  <si>
    <t>COMP 34</t>
  </si>
  <si>
    <t>COMP 35</t>
  </si>
  <si>
    <t>COMP 36</t>
  </si>
  <si>
    <t>COMP 37</t>
  </si>
  <si>
    <t>COMP 38</t>
  </si>
  <si>
    <t>COMP 39</t>
  </si>
  <si>
    <t>COMP 40</t>
  </si>
  <si>
    <t>COMP 41</t>
  </si>
  <si>
    <t>PEDRA BRITADA N. 0, OU PEDRISCO (4,8 A 9,5MM) POSTO DE PEDREIRA/FORNECEDOR, SEM FRETE    ( estacionamento h=10cm) - M3</t>
  </si>
  <si>
    <t>COMP 42</t>
  </si>
  <si>
    <t>COMP 43</t>
  </si>
  <si>
    <t>PROTETOR SURTO 20KA CLASSE II/III DPS 1, FORNECIMENTO E INSTALACAO</t>
  </si>
  <si>
    <t>ELET.COT.</t>
  </si>
  <si>
    <t>PROTETOR SURTO 20KA CLASSE II/III DPS 1</t>
  </si>
  <si>
    <t>UD</t>
  </si>
  <si>
    <t>COMP 44</t>
  </si>
  <si>
    <t>COMP 45</t>
  </si>
  <si>
    <t>TORNEIRA AUTOMÁTICA CROMADA 1/2" OU 3/4" PARA LAVATÓRIO, COM ENGATE FLEXÍVEL METÁLICO 1/2"X30CM - unidade: um</t>
  </si>
  <si>
    <t>HIDRO.COT</t>
  </si>
  <si>
    <t>Torneira Automática Metal, Bm. Mesa,pia,lavatório</t>
  </si>
  <si>
    <t>COMP 46</t>
  </si>
  <si>
    <t>TORNEIRA AUTOMÁTICA CROMADA TUBO MÓVEL PARA BANCADA 1/2" OU 3/4" PARA PIAS - unidade: um</t>
  </si>
  <si>
    <t>COMP 47</t>
  </si>
  <si>
    <t>CAIXA DE INSPEÇÃO EM ALVENARIA DE TIJOLO MACIÇO 60X60X60CM, REVESTIDA INTERNAMENTO COM BARRA LISA (CIMENTO E AREIA, TRAÇO 1:4) E=2,0CM, COM TAMPA PRÉ-MOLDADA DE CONCRETO E FUNDO DE CONCRETO 15MPA TIPO C - ESCAVAÇÃO E CONFECÇÃO</t>
  </si>
  <si>
    <t>0,8000000</t>
  </si>
  <si>
    <t>1,0000000</t>
  </si>
  <si>
    <t>75,8860000</t>
  </si>
  <si>
    <t>0,0228000</t>
  </si>
  <si>
    <t>1,9000000</t>
  </si>
  <si>
    <t>1,6500000</t>
  </si>
  <si>
    <t>0,0165000</t>
  </si>
  <si>
    <t>0,2160000</t>
  </si>
  <si>
    <t>0,0180000</t>
  </si>
  <si>
    <t>COMP 48</t>
  </si>
  <si>
    <t>FORNECIMENTO E INSTALAÇÃO DE POSTO DE CONSUMO COMPLETO DUPLA RETENÇÃO</t>
  </si>
  <si>
    <t>Tomada Dupla Para Ar Comprimido</t>
  </si>
  <si>
    <t xml:space="preserve">Posto Parede Externa Para Rede De Ar Comprimido </t>
  </si>
  <si>
    <t>COMP 49</t>
  </si>
  <si>
    <t>FORNECIMENTO E INSTALAÇÃO DE FILTRO REGULADOR DE PRESSÃO 1/4"X1/2"BELL-AIR</t>
  </si>
  <si>
    <t>FILTRO REGULADOR DE PRESSÃO 1/4"X1/2"BELL-AIR</t>
  </si>
  <si>
    <t>COMP 50</t>
  </si>
  <si>
    <t xml:space="preserve">FORNECIMENTO E INSTALAÇÃO DE CENTRAL MANIFOLD COMPLETO PARA AR 4X4 COM 08 CHICOTES FLEXIVEIS OU SERPENTINA </t>
  </si>
  <si>
    <t xml:space="preserve">CENTRAL MANIFOLD COMPLETO PARA AR 4X4 COM 08 CHICOTES FLEXIVEIS OU SERPENTINA </t>
  </si>
  <si>
    <t>COMP 51</t>
  </si>
  <si>
    <t>PAINEL DE ALARME PARA AR COMPRIMIDO</t>
  </si>
  <si>
    <t>COMP 52</t>
  </si>
  <si>
    <t>14,0740000</t>
  </si>
  <si>
    <t>0,2450000</t>
  </si>
  <si>
    <t>0,2590000</t>
  </si>
  <si>
    <t>11,9480000</t>
  </si>
  <si>
    <t>70,8590000</t>
  </si>
  <si>
    <t>0,3520000</t>
  </si>
  <si>
    <t>0,0420000</t>
  </si>
  <si>
    <t>1443,0000000</t>
  </si>
  <si>
    <t>0,9790000</t>
  </si>
  <si>
    <t>11,6390000</t>
  </si>
  <si>
    <t>22,5520000</t>
  </si>
  <si>
    <t>16,4350000</t>
  </si>
  <si>
    <t>0,1440000</t>
  </si>
  <si>
    <t>COMP 53</t>
  </si>
  <si>
    <t>RACK 12U'S TIPO AUTO PORTANTE Cl PORTA EM ACRÍLICO E CHAVE FRONTAL E LATERAL, COM 2 OU 4 VENTILADORES DE TETO. , 55CM DE PROFUNDIDADE</t>
  </si>
  <si>
    <t>COMP 54</t>
  </si>
  <si>
    <t>DEMOLICAO MANUAL DE PISO / CONTRAPISO</t>
  </si>
  <si>
    <t xml:space="preserve">        PRECOS DE INSUMOS - BANCO NACIONAL</t>
  </si>
  <si>
    <t>MES DE COLETA: 06/2018</t>
  </si>
  <si>
    <t>LOCALIDADE: 4160 - CUIABA</t>
  </si>
  <si>
    <t>ENCARGOS SOCIAIS DESONERADOS (%) HORISTA  88,80  MENSALISTA  51,28</t>
  </si>
  <si>
    <t xml:space="preserve">CODIGO  </t>
  </si>
  <si>
    <t>DESCRICAO DO INSUMO</t>
  </si>
  <si>
    <t>UNIDADE DE MEDIDA</t>
  </si>
  <si>
    <t>PRECO MEDIANO R$</t>
  </si>
  <si>
    <t xml:space="preserve">!EM PROCESSO DE DESATIVACAO!  VEICULO TIPO  MINI FURGAO COM MOTOR ENTRE *1.4 A 1.6* FLEX, 2 PORTAS                                                                                                                                                                                                                                                                                                                                                                                                        </t>
  </si>
  <si>
    <t xml:space="preserve">UN    </t>
  </si>
  <si>
    <t>50.972,49</t>
  </si>
  <si>
    <t xml:space="preserve">!EM PROCESSO DE DESATIVACAO! CAIXA P/ MEDICAO DE DEMANDA E ENERGIA REATIVA EM CHAPA 18 ESTAMPADA , PADRAO DE CONCESSIONARIA LOCAL                                                                                                                                                                                                                                                                                                                                                                         </t>
  </si>
  <si>
    <t>557,55</t>
  </si>
  <si>
    <t xml:space="preserve">!EM PROCESSO DE DESATIVACAO! DIVISORIA COLMEIA CEGA COM MONTANTE E RODAPE DE ALUMINIO ANODIZADO SIMPLES (SEM COLOCACAO)                                                                                                                                                                                                                                                                                                                                                                                   </t>
  </si>
  <si>
    <t xml:space="preserve">M2    </t>
  </si>
  <si>
    <t>80,00</t>
  </si>
  <si>
    <t xml:space="preserve">!EM PROCESSO DE DESATIVACAO! ESCAVADEIRA DRAGA DE ARRASTE, CAP. 3/4 JC 140HP (INCL MANUTENCAO/OPERACAO)                                                                                                                                                                                                                                                                                                                                                                                                   </t>
  </si>
  <si>
    <t xml:space="preserve">H     </t>
  </si>
  <si>
    <t>154,02</t>
  </si>
  <si>
    <t xml:space="preserve">!EM PROCESSO DE DESATIVACAO! ESCAVADEIRA HIDRAULICA SOBRE ESTEIRAS DE 99 HP, PESO OPERACIONAL DE *16* T E CAPACIDADE DE 0,85 A 1,00 M3 (LOCACAO COM OPERADOR, COMBUSTIVEL E MANUTENCAO)                                                                                                                                                                                                                                                                                                                   </t>
  </si>
  <si>
    <t>130,50</t>
  </si>
  <si>
    <t xml:space="preserve">!EM PROCESSO DE DESATIVACAO! HASTE DE ATERRAMENTO EM ACO COM 3,00 M DE COMPRIMENTO E DN = 3/4", REVESTIDA COM BAIXA CAMADA DE COBRE, SEM CONECTOR                                                                                                                                                                                                                                                                                                                                                         </t>
  </si>
  <si>
    <t>45,69</t>
  </si>
  <si>
    <t xml:space="preserve">!EM PROCESSO DE DESATIVACAO! HASTE DE ATERRAMENTO EM ACO COM 3,00 M DE COMPRIMENTO E DN = 5/8", REVESTIDA COM BAIXA CAMADA DE COBRE, COM CONECTOR TIPO GRAMPO                                                                                                                                                                                                                                                                                                                                             </t>
  </si>
  <si>
    <t>31,99</t>
  </si>
  <si>
    <t xml:space="preserve">!EM PROCESSO DE DESATIVACAO! HASTE DE ATERRAMENTO EM ACO COM 3,00 M DE COMPRIMENTO E DN = 5/8", REVESTIDA COM BAIXA CAMADA DE COBRE, SEM CONECTOR                                                                                                                                                                                                                                                                                                                                                         </t>
  </si>
  <si>
    <t>30,88</t>
  </si>
  <si>
    <t xml:space="preserve">!EM PROCESSO DE DESATIVACAO! LUMINARIA FECHADA P/ ILUMINACAO PUBLICA, TIPO ABL 50/F OU EQUIV, P/ LAMPADA A VAPOR DE MERCURIO 400W                                                                                                                                                                                                                                                                                                                                                                         </t>
  </si>
  <si>
    <t>168,12</t>
  </si>
  <si>
    <t xml:space="preserve">!EM PROCESSO DE DESATIVACAO! MADEIRA DE 1A. QUALIDADE (MADEIRA BRANCA), SERRADA E NAO APARELHADA, PARA FORMAS DE CONCRETO ARMADO                                                                                                                                                                                                                                                                                                                                                                          </t>
  </si>
  <si>
    <t xml:space="preserve">M3    </t>
  </si>
  <si>
    <t>1.441,61</t>
  </si>
  <si>
    <t xml:space="preserve">!EM PROCESSO DE DESATIVACAO! TERMINAL DE PORCELANA (MUFLA) UNIPOLAR, USO EXTERNO, TENSAO 3,6/6 KV, PARA CABO DE 10/16 MM2, COM ISOLAMENTO EPR                                                                                                                                                                                                                                                                                                                                                             </t>
  </si>
  <si>
    <t>190,97</t>
  </si>
  <si>
    <t xml:space="preserve">!EM PROCESSO DE DESATIVACAO! VEICULO DE PASSEIO COM MOTOR 1.0 FLEX, POTENCIA 72/85 CV, 5 PORTAS, COR SOLIDA, BASICO                                                                                                                                                                                                                                                                                                                                                                                       </t>
  </si>
  <si>
    <t>43.290,00</t>
  </si>
  <si>
    <t xml:space="preserve">!EM PROCESSO DE DESATIVACAO! VEICULO DE PASSEIO COM MOTOR 1.6 FLEX, POTENCIA 101/104 CV, 4 PORTAS                                                                                                                                                                                                                                                                                                                                                                                                         </t>
  </si>
  <si>
    <t>46.868,71</t>
  </si>
  <si>
    <t xml:space="preserve">!EM PROCESSO DESATIVACAO! ELETRODUTO EM ACO GALVANIZADO ELETROLITICO, LEVE, DIAMETRO 1", PAREDE DE 0,90 MM                                                                                                                                                                                                                                                                                                                                                                                                </t>
  </si>
  <si>
    <t xml:space="preserve">M     </t>
  </si>
  <si>
    <t>14,15</t>
  </si>
  <si>
    <t xml:space="preserve">!EM PROCESSO DESATIVACAO! ELETRODUTO EM ACO GALVANIZADO ELETROLITICO, LEVE, DIAMETRO 3/4", PAREDE DE 0,90 MM                                                                                                                                                                                                                                                                                                                                                                                              </t>
  </si>
  <si>
    <t>10,95</t>
  </si>
  <si>
    <t xml:space="preserve">!EM PROCESSO DESATIVACAO! ELETRODUTO EM ACO GALVANIZADO ELETROLITICO, SEMI-PESADO, DIAMETRO 1 1/2", PAREDE DE 1,20 MM                                                                                                                                                                                                                                                                                                                                                                                     </t>
  </si>
  <si>
    <t>27,65</t>
  </si>
  <si>
    <t xml:space="preserve">!EM PROCESSO DESATIVACAO! ELETRODUTO EM ACO GALVANIZADO ELETROLITICO, SEMI-PESADO, DIAMETRO 1 1/4", PAREDE DE 1,20 MM                                                                                                                                                                                                                                                                                                                                                                                     </t>
  </si>
  <si>
    <t>27,22</t>
  </si>
  <si>
    <t xml:space="preserve">ABERTURA PARA ENCAIXE DE CUBA OU LAVATORIO EM BANCADA DE MARMORE/ GRANITO OU OUTRO TIPO DE PEDRA NATURAL                                                                                                                                                                                                                                                                                                                                                                                                  </t>
  </si>
  <si>
    <t>103,06</t>
  </si>
  <si>
    <t xml:space="preserve">ABRACADEIRA DE LATAO PARA FIXACAO DE CABO PARA-RAIO, DIMENSOES 32 X 24 X 24 MM                                                                                                                                                                                                                                                                                                                                                                                                                            </t>
  </si>
  <si>
    <t>1,18</t>
  </si>
  <si>
    <t xml:space="preserve">ABRACADEIRA DE NYLON PARA AMARRACAO DE CABOS, COMPRIMENTO DE *230* X *7,6* MM                                                                                                                                                                                                                                                                                                                                                                                                                             </t>
  </si>
  <si>
    <t>0,97</t>
  </si>
  <si>
    <t xml:space="preserve">ABRACADEIRA DE NYLON PARA AMARRACAO DE CABOS, COMPRIMENTO DE 100 X 2,5 MM                                                                                                                                                                                                                                                                                                                                                                                                                                 </t>
  </si>
  <si>
    <t>0,06</t>
  </si>
  <si>
    <t xml:space="preserve">ABRACADEIRA DE NYLON PARA AMARRACAO DE CABOS, COMPRIMENTO DE 150 X *3,6* MM                                                                                                                                                                                                                                                                                                                                                                                                                               </t>
  </si>
  <si>
    <t>0,15</t>
  </si>
  <si>
    <t xml:space="preserve">ABRACADEIRA DE NYLON PARA AMARRACAO DE CABOS, COMPRIMENTO DE 200 X *4,6* MM                                                                                                                                                                                                                                                                                                                                                                                                                               </t>
  </si>
  <si>
    <t>0,19</t>
  </si>
  <si>
    <t xml:space="preserve">ABRACADEIRA DE NYLON PARA AMARRACAO DE CABOS, COMPRIMENTO DE 390 X *4,6* MM                                                                                                                                                                                                                                                                                                                                                                                                                               </t>
  </si>
  <si>
    <t>0,94</t>
  </si>
  <si>
    <t xml:space="preserve">ABRACADEIRA EM ACO PARA AMARRACAO DE ELETRODUTOS, TIPO D, COM 1 1/2" E CUNHA DE FIXACAO                                                                                                                                                                                                                                                                                                                                                                                                                   </t>
  </si>
  <si>
    <t>2,12</t>
  </si>
  <si>
    <t xml:space="preserve">ABRACADEIRA EM ACO PARA AMARRACAO DE ELETRODUTOS, TIPO D, COM 1 1/2" E PARAFUSO DE FIXACAO                                                                                                                                                                                                                                                                                                                                                                                                                </t>
  </si>
  <si>
    <t>2,15</t>
  </si>
  <si>
    <t xml:space="preserve">ABRACADEIRA EM ACO PARA AMARRACAO DE ELETRODUTOS, TIPO D, COM 1 1/4" E CUNHA DE FIXACAO                                                                                                                                                                                                                                                                                                                                                                                                                   </t>
  </si>
  <si>
    <t>1,94</t>
  </si>
  <si>
    <t xml:space="preserve">ABRACADEIRA EM ACO PARA AMARRACAO DE ELETRODUTOS, TIPO D, COM 1 1/4" E PARAFUSO DE FIXACAO                                                                                                                                                                                                                                                                                                                                                                                                                </t>
  </si>
  <si>
    <t>2,07</t>
  </si>
  <si>
    <t xml:space="preserve">ABRACADEIRA EM ACO PARA AMARRACAO DE ELETRODUTOS, TIPO D, COM 1/2" E CUNHA DE FIXACAO                                                                                                                                                                                                                                                                                                                                                                                                                     </t>
  </si>
  <si>
    <t>1,02</t>
  </si>
  <si>
    <t xml:space="preserve">ABRACADEIRA EM ACO PARA AMARRACAO DE ELETRODUTOS, TIPO D, COM 1/2" E PARAFUSO DE FIXACAO                                                                                                                                                                                                                                                                                                                                                                                                                  </t>
  </si>
  <si>
    <t>1,05</t>
  </si>
  <si>
    <t xml:space="preserve">ABRACADEIRA EM ACO PARA AMARRACAO DE ELETRODUTOS, TIPO D, COM 1" E CUNHA DE FIXACAO                                                                                                                                                                                                                                                                                                                                                                                                                       </t>
  </si>
  <si>
    <t>1,19</t>
  </si>
  <si>
    <t xml:space="preserve">ABRACADEIRA EM ACO PARA AMARRACAO DE ELETRODUTOS, TIPO D, COM 1" E PARAFUSO DE FIXACAO                                                                                                                                                                                                                                                                                                                                                                                                                    </t>
  </si>
  <si>
    <t>1,25</t>
  </si>
  <si>
    <t xml:space="preserve">ABRACADEIRA EM ACO PARA AMARRACAO DE ELETRODUTOS, TIPO D, COM 2 1/2" E CUNHA DE FIXACAO                                                                                                                                                                                                                                                                                                                                                                                                                   </t>
  </si>
  <si>
    <t>2,79</t>
  </si>
  <si>
    <t xml:space="preserve">ABRACADEIRA EM ACO PARA AMARRACAO DE ELETRODUTOS, TIPO D, COM 2 1/2" E PARAFUSO DE FIXACAO                                                                                                                                                                                                                                                                                                                                                                                                                </t>
  </si>
  <si>
    <t>3,08</t>
  </si>
  <si>
    <t xml:space="preserve">ABRACADEIRA EM ACO PARA AMARRACAO DE ELETRODUTOS, TIPO D, COM 2" E CUNHA DE FIXACAO                                                                                                                                                                                                                                                                                                                                                                                                                       </t>
  </si>
  <si>
    <t>2,23</t>
  </si>
  <si>
    <t xml:space="preserve">ABRACADEIRA EM ACO PARA AMARRACAO DE ELETRODUTOS, TIPO D, COM 2" E PARAFUSO DE FIXACAO                                                                                                                                                                                                                                                                                                                                                                                                                    </t>
  </si>
  <si>
    <t>2,39</t>
  </si>
  <si>
    <t xml:space="preserve">ABRACADEIRA EM ACO PARA AMARRACAO DE ELETRODUTOS, TIPO D, COM 3 1/2" E CUNHA DE FIXACAO                                                                                                                                                                                                                                                                                                                                                                                                                   </t>
  </si>
  <si>
    <t>4,46</t>
  </si>
  <si>
    <t xml:space="preserve">ABRACADEIRA EM ACO PARA AMARRACAO DE ELETRODUTOS, TIPO D, COM 3/4" E CUNHA DE FIXACAO                                                                                                                                                                                                                                                                                                                                                                                                                     </t>
  </si>
  <si>
    <t>1,11</t>
  </si>
  <si>
    <t xml:space="preserve">ABRACADEIRA EM ACO PARA AMARRACAO DE ELETRODUTOS, TIPO D, COM 3/4" E PARAFUSO DE FIXACAO                                                                                                                                                                                                                                                                                                                                                                                                                  </t>
  </si>
  <si>
    <t>1,09</t>
  </si>
  <si>
    <t xml:space="preserve">ABRACADEIRA EM ACO PARA AMARRACAO DE ELETRODUTOS, TIPO D, COM 3/8" E PARAFUSO DE FIXACAO                                                                                                                                                                                                                                                                                                                                                                                                                  </t>
  </si>
  <si>
    <t xml:space="preserve">ABRACADEIRA EM ACO PARA AMARRACAO DE ELETRODUTOS, TIPO D, COM 3" E CUNHA DE FIXACAO                                                                                                                                                                                                                                                                                                                                                                                                                       </t>
  </si>
  <si>
    <t>3,72</t>
  </si>
  <si>
    <t xml:space="preserve">ABRACADEIRA EM ACO PARA AMARRACAO DE ELETRODUTOS, TIPO D, COM 3" E PARAFUSO DE FIXACAO                                                                                                                                                                                                                                                                                                                                                                                                                    </t>
  </si>
  <si>
    <t>3,43</t>
  </si>
  <si>
    <t xml:space="preserve">ABRACADEIRA EM ACO PARA AMARRACAO DE ELETRODUTOS, TIPO D, COM 4" E CUNHA DE FIXACAO                                                                                                                                                                                                                                                                                                                                                                                                                       </t>
  </si>
  <si>
    <t>5,02</t>
  </si>
  <si>
    <t xml:space="preserve">ABRACADEIRA EM ACO PARA AMARRACAO DE ELETRODUTOS, TIPO D, COM 4" E PARAFUSO DE FIXACAO                                                                                                                                                                                                                                                                                                                                                                                                                    </t>
  </si>
  <si>
    <t>4,42</t>
  </si>
  <si>
    <t xml:space="preserve">ABRACADEIRA EM ACO PARA AMARRACAO DE ELETRODUTOS, TIPO ECONOMICA (GOTA), COM 8"                                                                                                                                                                                                                                                                                                                                                                                                                           </t>
  </si>
  <si>
    <t>11,88</t>
  </si>
  <si>
    <t xml:space="preserve">ABRACADEIRA EM ACO PARA AMARRACAO DE ELETRODUTOS, TIPO U SIMPLES, COM 1 1/2"                                                                                                                                                                                                                                                                                                                                                                                                                              </t>
  </si>
  <si>
    <t>0,86</t>
  </si>
  <si>
    <t xml:space="preserve">ABRACADEIRA EM ACO PARA AMARRACAO DE ELETRODUTOS, TIPO U SIMPLES, COM 1 1/4"                                                                                                                                                                                                                                                                                                                                                                                                                              </t>
  </si>
  <si>
    <t>0,78</t>
  </si>
  <si>
    <t xml:space="preserve">ABRACADEIRA EM ACO PARA AMARRACAO DE ELETRODUTOS, TIPO U SIMPLES, COM 1/2"                                                                                                                                                                                                                                                                                                                                                                                                                                </t>
  </si>
  <si>
    <t>0,45</t>
  </si>
  <si>
    <t xml:space="preserve">ABRACADEIRA EM ACO PARA AMARRACAO DE ELETRODUTOS, TIPO U SIMPLES, COM 1"                                                                                                                                                                                                                                                                                                                                                                                                                                  </t>
  </si>
  <si>
    <t>0,65</t>
  </si>
  <si>
    <t xml:space="preserve">ABRACADEIRA EM ACO PARA AMARRACAO DE ELETRODUTOS, TIPO U SIMPLES, COM 2 1/2"                                                                                                                                                                                                                                                                                                                                                                                                                              </t>
  </si>
  <si>
    <t>1,78</t>
  </si>
  <si>
    <t xml:space="preserve">ABRACADEIRA EM ACO PARA AMARRACAO DE ELETRODUTOS, TIPO U SIMPLES, COM 2"                                                                                                                                                                                                                                                                                                                                                                                                                                  </t>
  </si>
  <si>
    <t>1,27</t>
  </si>
  <si>
    <t xml:space="preserve">ABRACADEIRA EM ACO PARA AMARRACAO DE ELETRODUTOS, TIPO U SIMPLES, COM 3/4"                                                                                                                                                                                                                                                                                                                                                                                                                                </t>
  </si>
  <si>
    <t>0,47</t>
  </si>
  <si>
    <t xml:space="preserve">ABRACADEIRA EM ACO PARA AMARRACAO DE ELETRODUTOS, TIPO U SIMPLES, COM 3/8"                                                                                                                                                                                                                                                                                                                                                                                                                                </t>
  </si>
  <si>
    <t>0,31</t>
  </si>
  <si>
    <t xml:space="preserve">ABRACADEIRA EM ACO PARA AMARRACAO DE ELETRODUTOS, TIPO U SIMPLES, COM 3"                                                                                                                                                                                                                                                                                                                                                                                                                                  </t>
  </si>
  <si>
    <t xml:space="preserve">ABRACADEIRA EM ACO PARA AMARRACAO DE ELETRODUTOS, TIPO U SIMPLES, COM 4"                                                                                                                                                                                                                                                                                                                                                                                                                                  </t>
  </si>
  <si>
    <t>3,41</t>
  </si>
  <si>
    <t xml:space="preserve">ABRACADEIRA PVC, PARA CALHA PLUVIAL, DIAMETRO ENTRE 80 E 100 MM, PARA DRENAGEM PREDIAL                                                                                                                                                                                                                                                                                                                                                                                                                    </t>
  </si>
  <si>
    <t>3,96</t>
  </si>
  <si>
    <t xml:space="preserve">ABRACADEIRA, GALVANIZADA/ZINCADA, ROSCA SEM FIM, PARAFUSO INOX, LARGURA  FITA *12,6 A *14 MM, D = 2" A 2 1/2"                                                                                                                                                                                                                                                                                                                                                                                             </t>
  </si>
  <si>
    <t>3,54</t>
  </si>
  <si>
    <t xml:space="preserve">ABRACADEIRA, GALVANIZADA/ZINCADA, ROSCA SEM FIM, PARAFUSO INOX, LARGURA  FITA *12,6 A *14 MM, D = 3" A 3 3/4"                                                                                                                                                                                                                                                                                                                                                                                             </t>
  </si>
  <si>
    <t>4,06</t>
  </si>
  <si>
    <t xml:space="preserve">ABRACADEIRA, GALVANIZADA/ZINCADA, ROSCA SEM FIM, PARAFUSO INOX, LARGURA  FITA *12,6 A *14 MM, D = 4" A 4 3/4"                                                                                                                                                                                                                                                                                                                                                                                             </t>
  </si>
  <si>
    <t>6,28</t>
  </si>
  <si>
    <t xml:space="preserve">ACABAMENTO CROMADO PARA REGISTRO PEQUENO, 1/2 " OU 3/4 "                                                                                                                                                                                                                                                                                                                                                                                                                                                  </t>
  </si>
  <si>
    <t>22,08</t>
  </si>
  <si>
    <t xml:space="preserve">ACABAMENTO SIMPLES/CONVENCIONAL PARA FORRO PVC, TIPO "U" OU "C", COR BRANCA, COMPRIMENTO 6 M                                                                                                                                                                                                                                                                                                                                                                                                              </t>
  </si>
  <si>
    <t>2,45</t>
  </si>
  <si>
    <t xml:space="preserve">ACESSORIO DE LIGACAO NAO ELETRICO PARA CARGAS EXPLOSIVAS, TUBO DE 6 M                                                                                                                                                                                                                                                                                                                                                                                                                                     </t>
  </si>
  <si>
    <t>47,99</t>
  </si>
  <si>
    <t xml:space="preserve">ACESSORIO INICIADOR NAO ELETRICO, TUBO DE 6 M, TEMPO DE RETARDO DE *160* MS                                                                                                                                                                                                                                                                                                                                                                                                                               </t>
  </si>
  <si>
    <t>44,66</t>
  </si>
  <si>
    <t xml:space="preserve">ACETILENO (RECARGA PARA CILINDRO DE CONJUNTO OXICORTE GRANDE)                                                                                                                                                                                                                                                                                                                                                                                                                                             </t>
  </si>
  <si>
    <t xml:space="preserve">KG    </t>
  </si>
  <si>
    <t>55,00</t>
  </si>
  <si>
    <t xml:space="preserve">ACIDO MURIATICO, DILUICAO 10% A 12% PARA USO EM LIMPEZA                                                                                                                                                                                                                                                                                                                                                                                                                                                   </t>
  </si>
  <si>
    <t xml:space="preserve">L     </t>
  </si>
  <si>
    <t>15,60</t>
  </si>
  <si>
    <t xml:space="preserve">ACO CA-25, 10,0 MM, VERGALHAO                                                                                                                                                                                                                                                                                                                                                                                                                                                                             </t>
  </si>
  <si>
    <t>4,02</t>
  </si>
  <si>
    <t xml:space="preserve">ACO CA-25, 12,5 MM, VERGALHAO                                                                                                                                                                                                                                                                                                                                                                                                                                                                             </t>
  </si>
  <si>
    <t>4,05</t>
  </si>
  <si>
    <t xml:space="preserve">ACO CA-25, 16,0 MM, VERGALHAO                                                                                                                                                                                                                                                                                                                                                                                                                                                                             </t>
  </si>
  <si>
    <t xml:space="preserve">ACO CA-25, 20,0 MM, VERGALHAO                                                                                                                                                                                                                                                                                                                                                                                                                                                                             </t>
  </si>
  <si>
    <t xml:space="preserve">ACO CA-25, 25,0 MM, VERGALHAO                                                                                                                                                                                                                                                                                                                                                                                                                                                                             </t>
  </si>
  <si>
    <t xml:space="preserve">ACO CA-25, 32,0 MM, VERGALHAO                                                                                                                                                                                                                                                                                                                                                                                                                                                                             </t>
  </si>
  <si>
    <t>3,81</t>
  </si>
  <si>
    <t xml:space="preserve">ACO CA-25, 6,3 MM, VERGALHAO                                                                                                                                                                                                                                                                                                                                                                                                                                                                              </t>
  </si>
  <si>
    <t>4,33</t>
  </si>
  <si>
    <t xml:space="preserve">ACO CA-25, 8,0 MM, VERGALHAO                                                                                                                                                                                                                                                                                                                                                                                                                                                                              </t>
  </si>
  <si>
    <t>4,29</t>
  </si>
  <si>
    <t xml:space="preserve">ACO CA-50, 10,0 MM, DOBRADO E CORTADO                                                                                                                                                                                                                                                                                                                                                                                                                                                                     </t>
  </si>
  <si>
    <t>4,80</t>
  </si>
  <si>
    <t xml:space="preserve">ACO CA-50, 10,0 MM, VERGALHAO                                                                                                                                                                                                                                                                                                                                                                                                                                                                             </t>
  </si>
  <si>
    <t>4,27</t>
  </si>
  <si>
    <t xml:space="preserve">ACO CA-50, 12,5 MM, DOBRADO E CORTADO                                                                                                                                                                                                                                                                                                                                                                                                                                                                     </t>
  </si>
  <si>
    <t>4,55</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</si>
  <si>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</si>
  <si>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</si>
  <si>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</si>
  <si>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</si>
  <si>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</si>
  <si>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3,79</t>
  </si>
  <si>
    <t xml:space="preserve">ACO CA-50, 25,0 MM, VERGALHAO                                                                                                                                                                                                                                                                                                                                                                                                                                                                             </t>
  </si>
  <si>
    <t>4,39</t>
  </si>
  <si>
    <t xml:space="preserve">ACO CA-50, 6,3 MM, DOBRADO E CORTADO                                                                                                                                                                                                                                                                                                                                                                                                                                                                      </t>
  </si>
  <si>
    <t>5,01</t>
  </si>
  <si>
    <t xml:space="preserve">ACO CA-50, 6,3 MM, VERGALHAO                                                                                                                                                                                                                                                                                                                                                                                                                                                                              </t>
  </si>
  <si>
    <t>4,47</t>
  </si>
  <si>
    <t xml:space="preserve">ACO CA-50, 8,0 MM, VERGALHAO                                                                                                                                                                                                                                                                                                                                                                                                                                                                              </t>
  </si>
  <si>
    <t xml:space="preserve">ACO CA-60, VERGALHAO, 9,5 MM                                                                                                                                                                                                                                                                                                                                                                                                                                                                              </t>
  </si>
  <si>
    <t>4,82</t>
  </si>
  <si>
    <t xml:space="preserve">ACO CA-60, 4,2 MM, DOBRADO E CORTADO                                                                                                                                                                                                                                                                                                                                                                                                                                                                      </t>
  </si>
  <si>
    <t>4,44</t>
  </si>
  <si>
    <t xml:space="preserve">ACO CA-60, 4,2 MM, VERGALHAO                                                                                                                                                                                                                                                                                                                                                                                                                                                                              </t>
  </si>
  <si>
    <t>4,23</t>
  </si>
  <si>
    <t xml:space="preserve">ACO CA-60, 5,0 MM, DOBRADO E CORTADO                                                                                                                                                                                                                                                                                                                                                                                                                                                                      </t>
  </si>
  <si>
    <t xml:space="preserve">ACO CA-60, 5,0 MM, VERGALHAO                                                                                                                                                                                                                                                                                                                                                                                                                                                                              </t>
  </si>
  <si>
    <t xml:space="preserve">ACO CA-60, 6,0 MM, DOBRADO E CORTADO                                                                                                                                                                                                                                                                                                                                                                                                                                                                      </t>
  </si>
  <si>
    <t>4,76</t>
  </si>
  <si>
    <t xml:space="preserve">ACO CA-60, 6,0 MM, VERGALHAO                                                                                                                                                                                                                                                                                                                                                                                                                                                                              </t>
  </si>
  <si>
    <t>4,32</t>
  </si>
  <si>
    <t xml:space="preserve">ACO CA-60, 7,0 MM, DOBRADO E CORTADO                                                                                                                                                                                                                                                                                                                                                                                                                                                                      </t>
  </si>
  <si>
    <t>4,86</t>
  </si>
  <si>
    <t xml:space="preserve">ACO CA-60, 7,0 MM, VERGALHAO                                                                                                                                                                                                                                                                                                                                                                                                                                                                              </t>
  </si>
  <si>
    <t xml:space="preserve">ACO CA-60, 8,0 MM, VERGALHAO                                                                                                                                                                                                                                                                                                                                                                                                                                                                              </t>
  </si>
  <si>
    <t>4,89</t>
  </si>
  <si>
    <t xml:space="preserve">ACO-FIO PARA PROTENSAO, CP-150 RB L, 8 MM                                                                                                                                                                                                                                                                                                                                                                                                                                                                 </t>
  </si>
  <si>
    <t>6,64</t>
  </si>
  <si>
    <t xml:space="preserve">ACOPLAMENTO DE CONDUTOR PLUVIAL, EM PVC, DIAMETRO ENTRE 80 E 100 MM, PARA DRENAGEM PREDIAL                                                                                                                                                                                                                                                                                                                                                                                                                </t>
  </si>
  <si>
    <t>3,93</t>
  </si>
  <si>
    <t xml:space="preserve">ACOPLAMENTO RIGIDO EM FERRO FUNDIDO PARA SISTEMA DE TUBULACAO RANHURADA, DN 50 MM (2")                                                                                                                                                                                                                                                                                                                                                                                                                    </t>
  </si>
  <si>
    <t>16,65</t>
  </si>
  <si>
    <t xml:space="preserve">ACOPLAMENTO RIGIDO EM FERRO FUNDIDO PARA SISTEMA DE TUBULACAO RANHURADA, DN 65 MM (2 1/2")                                                                                                                                                                                                                                                                                                                                                                                                                </t>
  </si>
  <si>
    <t>18,07</t>
  </si>
  <si>
    <t xml:space="preserve">ACOPLAMENTO RIGIDO EM FERRO FUNDIDO PARA SISTEMA DE TUBULACAO RANHURADA, DN 80 MM (3")                                                                                                                                                                                                                                                                                                                                                                                                                    </t>
  </si>
  <si>
    <t>20,28</t>
  </si>
  <si>
    <t xml:space="preserve">ADAPTADOR DE COBRE PARA TUBULACAO PEX, DN 16 X 15 MM                                                                                                                                                                                                                                                                                                                                                                                                                                                      </t>
  </si>
  <si>
    <t>7,05</t>
  </si>
  <si>
    <t xml:space="preserve">ADAPTADOR DE COBRE PARA TUBULACAO PEX, DN 20 X 22 MM                                                                                                                                                                                                                                                                                                                                                                                                                                                      </t>
  </si>
  <si>
    <t>8,30</t>
  </si>
  <si>
    <t xml:space="preserve">ADAPTADOR DE COMPRESSAO EM POLIPROPILENO (PP), PARA TUBO EM PEAD, 20 MM X 1/2", PARA LIGACAO PREDIAL DE AGUA (NTS 179)                                                                                                                                                                                                                                                                                                                                                                                    </t>
  </si>
  <si>
    <t>3,12</t>
  </si>
  <si>
    <t xml:space="preserve">ADAPTADOR DE COMPRESSAO EM POLIPROPILENO (PP), PARA TUBO EM PEAD, 20 MM X 3/4", PARA LIGACAO PREDIAL DE AGUA (NTS 179)                                                                                                                                                                                                                                                                                                                                                                                    </t>
  </si>
  <si>
    <t>2,95</t>
  </si>
  <si>
    <t xml:space="preserve">ADAPTADOR DE COMPRESSAO EM POLIPROPILENO (PP), PARA TUBO EM PEAD, 32 MM X 1", PARA LIGACAO PREDIAL DE AGUA (NTS 179)                                                                                                                                                                                                                                                                                                                                                                                      </t>
  </si>
  <si>
    <t>6,11</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</si>
  <si>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</si>
  <si>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</si>
  <si>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</si>
  <si>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8,75</t>
  </si>
  <si>
    <t xml:space="preserve">ADAPTADOR PVC ROSCAVEL, COM FLANGES E ANEL DE VEDACAO, 1", PARA CAIXA D' AGUA                                                                                                                                                                                                                                                                                                                                                                                                                             </t>
  </si>
  <si>
    <t>15,39</t>
  </si>
  <si>
    <t xml:space="preserve">ADAPTADOR PVC ROSCAVEL, COM FLANGES E ANEL DE VEDACAO, 3/4", PARA CAIXA D' AGUA                                                                                                                                                                                                                                                                                                                                                                                                                           </t>
  </si>
  <si>
    <t>11,07</t>
  </si>
  <si>
    <t xml:space="preserve">ADAPTADOR PVC SOLDAVEL CURTO COM BOLSA E ROSCA, 110 MM X 4", PARA AGUA FRIA                                                                                                                                                                                                                                                                                                                                                                                                                               </t>
  </si>
  <si>
    <t>38,27</t>
  </si>
  <si>
    <t xml:space="preserve">ADAPTADOR PVC SOLDAVEL CURTO COM BOLSA E ROSCA, 20 MM X 1/2", PARA AGUA FRIA                                                                                                                                                                                                                                                                                                                                                                                                                              </t>
  </si>
  <si>
    <t>0,73</t>
  </si>
  <si>
    <t xml:space="preserve">ADAPTADOR PVC SOLDAVEL CURTO COM BOLSA E ROSCA, 25 MM X 3/4", PARA AGUA FRIA                                                                                                                                                                                                                                                                                                                                                                                                                              </t>
  </si>
  <si>
    <t>0,82</t>
  </si>
  <si>
    <t xml:space="preserve">ADAPTADOR PVC SOLDAVEL CURTO COM BOLSA E ROSCA, 32 MM X 1", PARA AGUA FRIA                                                                                                                                                                                                                                                                                                                                                                                                                                </t>
  </si>
  <si>
    <t>1,62</t>
  </si>
  <si>
    <t xml:space="preserve">ADAPTADOR PVC SOLDAVEL CURTO COM BOLSA E ROSCA, 40 MM X 1 1/2", PARA AGUA FRIA                                                                                                                                                                                                                                                                                                                                                                                                                            </t>
  </si>
  <si>
    <t>3,83</t>
  </si>
  <si>
    <t xml:space="preserve">ADAPTADOR PVC SOLDAVEL CURTO COM BOLSA E ROSCA, 40 MM X 1 1/4", PARA AGUA FRIA                                                                                                                                                                                                                                                                                                                                                                                                                            </t>
  </si>
  <si>
    <t>2,92</t>
  </si>
  <si>
    <t xml:space="preserve">ADAPTADOR PVC SOLDAVEL CURTO COM BOLSA E ROSCA, 50 MM X 1 1/4", PARA AGUA FRIA                                                                                                                                                                                                                                                                                                                                                                                                                            </t>
  </si>
  <si>
    <t>6,65</t>
  </si>
  <si>
    <t xml:space="preserve">ADAPTADOR PVC SOLDAVEL CURTO COM BOLSA E ROSCA, 50 MM X1 1/2", PARA AGUA FRIA                                                                                                                                                                                                                                                                                                                                                                                                                             </t>
  </si>
  <si>
    <t>3,60</t>
  </si>
  <si>
    <t xml:space="preserve">ADAPTADOR PVC SOLDAVEL CURTO COM BOLSA E ROSCA, 60 MM X 2", PARA AGUA FRIA                                                                                                                                                                                                                                                                                                                                                                                                                                </t>
  </si>
  <si>
    <t>9,16</t>
  </si>
  <si>
    <t xml:space="preserve">ADAPTADOR PVC SOLDAVEL CURTO COM BOLSA E ROSCA, 75 MM X 2 1/2", PARA AGUA FRIA                                                                                                                                                                                                                                                                                                                                                                                                                            </t>
  </si>
  <si>
    <t>15,81</t>
  </si>
  <si>
    <t xml:space="preserve">ADAPTADOR PVC SOLDAVEL CURTO COM BOLSA E ROSCA, 85 MM X 3", PARA AGUA FRIA                                                                                                                                                                                                                                                                                                                                                                                                                                </t>
  </si>
  <si>
    <t>23,76</t>
  </si>
  <si>
    <t xml:space="preserve">ADAPTADOR PVC SOLDAVEL, COM FLANGE E ANEL DE VEDACAO, 20 MM X 1/2", PARA CAIXA D'AGUA                                                                                                                                                                                                                                                                                                                                                                                                                     </t>
  </si>
  <si>
    <t>10,04</t>
  </si>
  <si>
    <t xml:space="preserve">ADAPTADOR PVC SOLDAVEL, COM FLANGE E ANEL DE VEDACAO, 25 MM X 3/4", PARA CAIXA D'AGUA                                                                                                                                                                                                                                                                                                                                                                                                                     </t>
  </si>
  <si>
    <t>13,00</t>
  </si>
  <si>
    <t xml:space="preserve">ADAPTADOR PVC SOLDAVEL, COM FLANGE E ANEL DE VEDACAO, 32 MM X 1", PARA CAIXA D'AGUA                                                                                                                                                                                                                                                                                                                                                                                                                       </t>
  </si>
  <si>
    <t>16,37</t>
  </si>
  <si>
    <t xml:space="preserve">ADAPTADOR PVC SOLDAVEL, COM FLANGE E ANEL DE VEDACAO, 40 MM X 1 1/4", PARA CAIXA D'AGUA                                                                                                                                                                                                                                                                                                                                                                                                                   </t>
  </si>
  <si>
    <t>26,55</t>
  </si>
  <si>
    <t xml:space="preserve">ADAPTADOR PVC SOLDAVEL, COM FLANGE E ANEL DE VEDACAO, 50 MM X 1 1/2", PARA CAIXA D'AGUA                                                                                                                                                                                                                                                                                                                                                                                                                   </t>
  </si>
  <si>
    <t>30,62</t>
  </si>
  <si>
    <t xml:space="preserve">ADAPTADOR PVC SOLDAVEL, COM FLANGES E ANEL DE VEDACAO, 60 MM X 2", PARA CAIXA D' AGUA                                                                                                                                                                                                                                                                                                                                                                                                                     </t>
  </si>
  <si>
    <t>37,23</t>
  </si>
  <si>
    <t xml:space="preserve">ADAPTADOR PVC SOLDAVEL, COM FLANGES LIVRES, 110 MM X 4", PARA CAIXA D' AGUA                                                                                                                                                                                                                                                                                                                                                                                                                               </t>
  </si>
  <si>
    <t>279,26</t>
  </si>
  <si>
    <t xml:space="preserve">ADAPTADOR PVC SOLDAVEL, COM FLANGES LIVRES, 25 MM X 3/4", PARA CAIXA D' AGUA                                                                                                                                                                                                                                                                                                                                                                                                                              </t>
  </si>
  <si>
    <t>11,02</t>
  </si>
  <si>
    <t xml:space="preserve">ADAPTADOR PVC SOLDAVEL, COM FLANGES LIVRES, 32 MM X 1", PARA CAIXA D' AGUA                                                                                                                                                                                                                                                                                                                                                                                                                                </t>
  </si>
  <si>
    <t>14,77</t>
  </si>
  <si>
    <t xml:space="preserve">ADAPTADOR PVC SOLDAVEL, COM FLANGES LIVRES, 40 MM X 1  1/4", PARA CAIXA D' AGUA                                                                                                                                                                                                                                                                                                                                                                                                                           </t>
  </si>
  <si>
    <t>21,88</t>
  </si>
  <si>
    <t xml:space="preserve">ADAPTADOR PVC SOLDAVEL, COM FLANGES LIVRES, 50 MM X 1  1/2", PARA CAIXA D' AGUA                                                                                                                                                                                                                                                                                                                                                                                                                           </t>
  </si>
  <si>
    <t>25,10</t>
  </si>
  <si>
    <t xml:space="preserve">ADAPTADOR PVC SOLDAVEL, COM FLANGES LIVRES, 60 MM X 2", PARA CAIXA D' AGUA                                                                                                                                                                                                                                                                                                                                                                                                                                </t>
  </si>
  <si>
    <t xml:space="preserve">ADAPTADOR PVC SOLDAVEL, COM FLANGES LIVRES, 75 MM X 2  1/2", PARA CAIXA D' AGUA                                                                                                                                                                                                                                                                                                                                                                                                                           </t>
  </si>
  <si>
    <t>144,86</t>
  </si>
  <si>
    <t xml:space="preserve">ADAPTADOR PVC SOLDAVEL, COM FLANGES LIVRES, 85 MM X 3", PARA CAIXA D' AGUA                                                                                                                                                                                                                                                                                                                                                                                                                                </t>
  </si>
  <si>
    <t>195,14</t>
  </si>
  <si>
    <t xml:space="preserve">ADAPTADOR PVC SOLDAVEL, LONGO, COM FLANGE LIVRE,  110 MM X 4", PARA CAIXA D' AGUA                                                                                                                                                                                                                                                                                                                                                                                                                         </t>
  </si>
  <si>
    <t>398,93</t>
  </si>
  <si>
    <t xml:space="preserve">ADAPTADOR PVC SOLDAVEL, LONGO, COM FLANGE LIVRE,  25 MM X 3/4", PARA CAIXA D' AGUA                                                                                                                                                                                                                                                                                                                                                                                                                        </t>
  </si>
  <si>
    <t>16,51</t>
  </si>
  <si>
    <t xml:space="preserve">ADAPTADOR PVC SOLDAVEL, LONGO, COM FLANGE LIVRE,  32 MM X 1", PARA CAIXA D' AGUA                                                                                                                                                                                                                                                                                                                                                                                                                          </t>
  </si>
  <si>
    <t>19,86</t>
  </si>
  <si>
    <t xml:space="preserve">ADAPTADOR PVC SOLDAVEL, LONGO, COM FLANGE LIVRE,  40 MM X 1 1/4", PARA CAIXA D' AGUA                                                                                                                                                                                                                                                                                                                                                                                                                      </t>
  </si>
  <si>
    <t>29,32</t>
  </si>
  <si>
    <t xml:space="preserve">ADAPTADOR PVC SOLDAVEL, LONGO, COM FLANGE LIVRE,  50 MM X 1 1/2", PARA CAIXA D' AGUA                                                                                                                                                                                                                                                                                                                                                                                                                      </t>
  </si>
  <si>
    <t>33,62</t>
  </si>
  <si>
    <t xml:space="preserve">ADAPTADOR PVC SOLDAVEL, LONGO, COM FLANGE LIVRE,  60 MM X 2", PARA CAIXA D' AGUA                                                                                                                                                                                                                                                                                                                                                                                                                          </t>
  </si>
  <si>
    <t>49,90</t>
  </si>
  <si>
    <t xml:space="preserve">ADAPTADOR PVC SOLDAVEL, LONGO, COM FLANGE LIVRE,  75 MM X 2 1/2", PARA CAIXA D' AGUA                                                                                                                                                                                                                                                                                                                                                                                                                      </t>
  </si>
  <si>
    <t>194,18</t>
  </si>
  <si>
    <t xml:space="preserve">ADAPTADOR PVC SOLDAVEL, LONGO, COM FLANGE LIVRE,  85 MM X 3", PARA CAIXA D' AGUA                                                                                                                                                                                                                                                                                                                                                                                                                          </t>
  </si>
  <si>
    <t>261,56</t>
  </si>
  <si>
    <t xml:space="preserve">ADAPTADOR PVC, COM REGISTRO, PARA PEAD, 20 MM X 3/4", PARA LIGACAO PREDIAL DE AGUA                                                                                                                                                                                                                                                                                                                                                                                                                        </t>
  </si>
  <si>
    <t xml:space="preserve">ADAPTADOR PVC, ROSCAVEL, COM FLANGES E ANEL DE VEDACAO, 1 1/2", PARA CAIXA D'AGUA                                                                                                                                                                                                                                                                                                                                                                                                                         </t>
  </si>
  <si>
    <t>25,89</t>
  </si>
  <si>
    <t xml:space="preserve">ADAPTADOR PVC, ROSCAVEL, COM FLANGES E ANEL DE VEDACAO, 1 1/4", PARA CAIXA D' AGUA                                                                                                                                                                                                                                                                                                                                                                                                                        </t>
  </si>
  <si>
    <t>26,24</t>
  </si>
  <si>
    <t xml:space="preserve">ADAPTADOR PVC, ROSCAVEL, COM FLANGES E ANEL DE VEDACAO, 2", PARA CAIXA D' AGUA                                                                                                                                                                                                                                                                                                                                                                                                                            </t>
  </si>
  <si>
    <t>37,72</t>
  </si>
  <si>
    <t xml:space="preserve">ADAPTADOR PVC, ROSCAVEL, PARA VALVULA PIA OU LAVATORIO, 40 MM                                                                                                                                                                                                                                                                                                                                                                                                                                             </t>
  </si>
  <si>
    <t>1,43</t>
  </si>
  <si>
    <t xml:space="preserve">ADAPTADOR, CPVC, SOLDAVEL, 15 MM, PARA AGUA QUENTE                                                                                                                                                                                                                                                                                                                                                                                                                                                        </t>
  </si>
  <si>
    <t>5,63</t>
  </si>
  <si>
    <t xml:space="preserve">ADAPTADOR, CPVC, SOLDAVEL, 22 MM, PARA AGUA QUENTE                                                                                                                                                                                                                                                                                                                                                                                                                                                        </t>
  </si>
  <si>
    <t>5,83</t>
  </si>
  <si>
    <t xml:space="preserve">ADAPTADOR, EM LATAO, ENGATE RAPIDO 2 1/2" X ROSCA INTERNA 5 FIOS 2 1/2",  PARA INSTALACAO PREDIAL DE COMBATE A INCENDIO                                                                                                                                                                                                                                                                                                                                                                                   </t>
  </si>
  <si>
    <t>55,39</t>
  </si>
  <si>
    <t xml:space="preserve">ADAPTADOR, EM LATAO, ENGATE RAPIDO1 1/2" X ROSCA INTERNA 5 FIOS 2 1/2",  PARA INSTALACAO PREDIAL DE COMBATE A INCENDIO                                                                                                                                                                                                                                                                                                                                                                                    </t>
  </si>
  <si>
    <t>43,35</t>
  </si>
  <si>
    <t xml:space="preserve">ADAPTADOR, PVC PBA,  BOLSA/ROSCA, JE, DN 75 / DE  85 MM                                                                                                                                                                                                                                                                                                                                                                                                                                                   </t>
  </si>
  <si>
    <t>18,97</t>
  </si>
  <si>
    <t xml:space="preserve">ADAPTADOR, PVC PBA, A BOLSA DEFOFO, JE, DN 100 / DE 110 MM                                                                                                                                                                                                                                                                                                                                                                                                                                                </t>
  </si>
  <si>
    <t>43,10</t>
  </si>
  <si>
    <t xml:space="preserve">ADAPTADOR, PVC PBA, A BOLSA DEFOFO, JE, DN 50 / DE 60 MM                                                                                                                                                                                                                                                                                                                                                                                                                                                  </t>
  </si>
  <si>
    <t>12,40</t>
  </si>
  <si>
    <t xml:space="preserve">ADAPTADOR, PVC PBA, A BOLSA DEFOFO, JE, DN 75 / DE  85 MM                                                                                                                                                                                                                                                                                                                                                                                                                                                 </t>
  </si>
  <si>
    <t>27,30</t>
  </si>
  <si>
    <t xml:space="preserve">ADAPTADOR, PVC PBA, BOLSA/ROSCA, JE, DN 100 / DE 110 MM                                                                                                                                                                                                                                                                                                                                                                                                                                                   </t>
  </si>
  <si>
    <t>22,68</t>
  </si>
  <si>
    <t xml:space="preserve">ADAPTADOR, PVC PBA, BOLSA/ROSCA, JE, DN 50 / DE 60 MM                                                                                                                                                                                                                                                                                                                                                                                                                                                     </t>
  </si>
  <si>
    <t>8,85</t>
  </si>
  <si>
    <t xml:space="preserve">ADAPTADOR, PVC PBA, PONTA/ROSCA, JE, DN 50 / DE  60 MM                                                                                                                                                                                                                                                                                                                                                                                                                                                    </t>
  </si>
  <si>
    <t xml:space="preserve">ADAPTADOR, PVC PBA, PONTA/ROSCA, JE, DN 75 / DE  85 MM                                                                                                                                                                                                                                                                                                                                                                                                                                                    </t>
  </si>
  <si>
    <t>11,63</t>
  </si>
  <si>
    <t xml:space="preserve">ADESIVO ACRILICO/COLA DE CONTATO                                                                                                                                                                                                                                                                                                                                                                                                                                                                          </t>
  </si>
  <si>
    <t xml:space="preserve">ADESIVO ESTRUTURAL A BASE DE RESINA EPOXI PARA INJECAO EM TRINCAS, BICOMPONENTE, BAIXA VISCOSIDADE                                                                                                                                                                                                                                                                                                                                                                                                        </t>
  </si>
  <si>
    <t>88,34</t>
  </si>
  <si>
    <t xml:space="preserve">ADESIVO ESTRUTURAL A BASE DE RESINA EPOXI, BICOMPONENTE, FLUIDO                                                                                                                                                                                                                                                                                                                                                                                                                                           </t>
  </si>
  <si>
    <t>39,43</t>
  </si>
  <si>
    <t xml:space="preserve">ADESIVO ESTRUTURAL A BASE DE RESINA EPOXI, BICOMPONENTE, PASTOSO (TIXOTROPICO)                                                                                                                                                                                                                                                                                                                                                                                                                            </t>
  </si>
  <si>
    <t>37,85</t>
  </si>
  <si>
    <t xml:space="preserve">ADESIVO LIQUIDO A BASE DE RESINAS PARA COLAGEM DE ESPUMA DE ISOLAMENTO TERMICO FLEXIVEL                                                                                                                                                                                                                                                                                                                                                                                                                   </t>
  </si>
  <si>
    <t>65,06</t>
  </si>
  <si>
    <t xml:space="preserve">ADESIVO PARA TUBOS CPVC, *75* G                                                                                                                                                                                                                                                                                                                                                                                                                                                                           </t>
  </si>
  <si>
    <t>13,94</t>
  </si>
  <si>
    <t xml:space="preserve">ADESIVO PLASTICO PARA PVC, BISNAGA COM 75 GR                                                                                                                                                                                                                                                                                                                                                                                                                                                              </t>
  </si>
  <si>
    <t>5,50</t>
  </si>
  <si>
    <t xml:space="preserve">ADESIVO PLASTICO PARA PVC, FRASCO COM 175 GR                                                                                                                                                                                                                                                                                                                                                                                                                                                              </t>
  </si>
  <si>
    <t>15,77</t>
  </si>
  <si>
    <t xml:space="preserve">ADESIVO PLASTICO PARA PVC, FRASCO COM 850 GR                                                                                                                                                                                                                                                                                                                                                                                                                                                              </t>
  </si>
  <si>
    <t>49,68</t>
  </si>
  <si>
    <t xml:space="preserve">ADESIVO/COLA PARA EPS (ISOPOR) E OUTROS MATERIAIS                                                                                                                                                                                                                                                                                                                                                                                                                                                         </t>
  </si>
  <si>
    <t>23,01</t>
  </si>
  <si>
    <t xml:space="preserve">ADITIVO ACELERADOR DE PEGA E ENDURECIMENTO PARA ARGAMASSAS E CONCRETOS                                                                                                                                                                                                                                                                                                                                                                                                                                    </t>
  </si>
  <si>
    <t>9,83</t>
  </si>
  <si>
    <t xml:space="preserve">ADITIVO ADESIVO LIQUIDO PARA ARGAMASSAS DE REVESTIMENTOS CIMENTICIOS                                                                                                                                                                                                                                                                                                                                                                                                                                      </t>
  </si>
  <si>
    <t>12,59</t>
  </si>
  <si>
    <t xml:space="preserve">ADITIVO IMPERMEABILIZANTE DE PEGA NORMAL PARA ARGAMASSAS E  CONCRETOS SEM ARMACAO                                                                                                                                                                                                                                                                                                                                                                                                                         </t>
  </si>
  <si>
    <t xml:space="preserve">ADITIVO IMPERMEABILIZANTE DE PEGA NORMAL PARA ARGAMASSAS E CONCRETOS SEM ARMACAO                                                                                                                                                                                                                                                                                                                                                                                                                          </t>
  </si>
  <si>
    <t>4,37</t>
  </si>
  <si>
    <t xml:space="preserve">ADITIVO IMPERMEABILIZANTE DE PEGA ULTRARRAPIDA                                                                                                                                                                                                                                                                                                                                                                                                                                                            </t>
  </si>
  <si>
    <t>10,26</t>
  </si>
  <si>
    <t xml:space="preserve">ADITIVO LIQUIDO INCORPORADOR DE AR PARA CONCRETO E ARGAMASSA                                                                                                                                                                                                                                                                                                                                                                                                                                              </t>
  </si>
  <si>
    <t>4,40</t>
  </si>
  <si>
    <t xml:space="preserve">ADITIVO PLASTIFICANTE E ESTABILIZADOR PARA ARGAMASSAS DE ASSENTAMENTO E REBOCO                                                                                                                                                                                                                                                                                                                                                                                                                            </t>
  </si>
  <si>
    <t xml:space="preserve">18L   </t>
  </si>
  <si>
    <t>109,41</t>
  </si>
  <si>
    <t xml:space="preserve">ADITIVO PLASTIFICANTE RETARDADOR DE PEGA E REDUTOR DE AGUA PARA CONCRETO                                                                                                                                                                                                                                                                                                                                                                                                                                  </t>
  </si>
  <si>
    <t>4,85</t>
  </si>
  <si>
    <t xml:space="preserve">ADITIVO SUPERPLASTIFICANTE DE PEGA NORMAL PARA CONCRETO (TAMBOR 200 KG)                                                                                                                                                                                                                                                                                                                                                                                                                                   </t>
  </si>
  <si>
    <t xml:space="preserve">200KG </t>
  </si>
  <si>
    <t>1.723,60</t>
  </si>
  <si>
    <t xml:space="preserve">ADUELA/GALERIA DE CONCRETO ARMADO, SECAO RETANGULAR 1.50 X 1.50 M (L X A), C = 1.00 M, E = 20 CM                                                                                                                                                                                                                                                                                                                                                                                                          </t>
  </si>
  <si>
    <t>1.266,11</t>
  </si>
  <si>
    <t xml:space="preserve">ADUELA/GALERIA DE CONCRETO ARMADO, SECAO RETANGULAR 2.00 X 2.00 M (L X A), C = 1.00 M, E = 20 CM                                                                                                                                                                                                                                                                                                                                                                                                          </t>
  </si>
  <si>
    <t>1.791,21</t>
  </si>
  <si>
    <t xml:space="preserve">ADUELA/GALERIA DE CONCRETO ARMADO, SECAO RETANGULAR 2.50 X 2.50 M (L X A), C = 1.00 M, E = 20 CM                                                                                                                                                                                                                                                                                                                                                                                                          </t>
  </si>
  <si>
    <t>2.191,80</t>
  </si>
  <si>
    <t xml:space="preserve">ADUELA/GALERIA DE CONCRETO ARMADO, SECAO RETANGULAR 3.00 X 3.00 M (L X A), C = 1.00 M, E = 20 CM                                                                                                                                                                                                                                                                                                                                                                                                          </t>
  </si>
  <si>
    <t>2.740,60</t>
  </si>
  <si>
    <t xml:space="preserve">AFASTADOR PARA TELHA DE FIBROCIMENTO CANALETE 90 OU KALHETAO                                                                                                                                                                                                                                                                                                                                                                                                                                              </t>
  </si>
  <si>
    <t>1,01</t>
  </si>
  <si>
    <t xml:space="preserve">AGREGADO RECICLADO (RCD), CLASSE A, CINZA, TIPO RACHAO RECICLADO                                                                                                                                                                                                                                                                                                                                                                                                                                          </t>
  </si>
  <si>
    <t>36,25</t>
  </si>
  <si>
    <t xml:space="preserve">AGUA SANITARIA                                                                                                                                                                                                                                                                                                                                                                                                                                                                                            </t>
  </si>
  <si>
    <t>7,70</t>
  </si>
  <si>
    <t xml:space="preserve">AJUDANTE DE ARMADOR                                                                                                                                                                                                                                                                                                                                                                                                                                                                                       </t>
  </si>
  <si>
    <t>8,83</t>
  </si>
  <si>
    <t xml:space="preserve">AJUDANTE DE ARMADOR (MENSALISTA)                                                                                                                                                                                                                                                                                                                                                                                                                                                                          </t>
  </si>
  <si>
    <t xml:space="preserve">MES   </t>
  </si>
  <si>
    <t>1.560,13</t>
  </si>
  <si>
    <t xml:space="preserve">AJUDANTE DE ELETRICISTA                                                                                                                                                                                                                                                                                                                                                                                                                                                                                   </t>
  </si>
  <si>
    <t>9,21</t>
  </si>
  <si>
    <t xml:space="preserve">AJUDANTE DE ELETRICISTA (MENSALISTA)                                                                                                                                                                                                                                                                                                                                                                                                                                                                      </t>
  </si>
  <si>
    <t>1.627,12</t>
  </si>
  <si>
    <t xml:space="preserve">AJUDANTE DE ESTRUTURAS METALICAS                                                                                                                                                                                                                                                                                                                                                                                                                                                                          </t>
  </si>
  <si>
    <t>6,77</t>
  </si>
  <si>
    <t xml:space="preserve">AJUDANTE DE ESTRUTURAS METALICAS (MENSALISTA)                                                                                                                                                                                                                                                                                                                                                                                                                                                             </t>
  </si>
  <si>
    <t>1.195,35</t>
  </si>
  <si>
    <t xml:space="preserve">AJUDANTE DE OPERACAO EM GERAL                                                                                                                                                                                                                                                                                                                                                                                                                                                                             </t>
  </si>
  <si>
    <t>9,15</t>
  </si>
  <si>
    <t xml:space="preserve">AJUDANTE DE OPERACAO EM GERAL (MENSALISTA)                                                                                                                                                                                                                                                                                                                                                                                                                                                                </t>
  </si>
  <si>
    <t>1.614,36</t>
  </si>
  <si>
    <t xml:space="preserve">AJUDANTE DE PINTOR                                                                                                                                                                                                                                                                                                                                                                                                                                                                                        </t>
  </si>
  <si>
    <t xml:space="preserve">AJUDANTE DE PINTOR (MENSALISTA)                                                                                                                                                                                                                                                                                                                                                                                                                                                                           </t>
  </si>
  <si>
    <t xml:space="preserve">AJUDANTE DE SERRALHEIRO                                                                                                                                                                                                                                                                                                                                                                                                                                                                                   </t>
  </si>
  <si>
    <t>9,47</t>
  </si>
  <si>
    <t xml:space="preserve">AJUDANTE DE SERRALHEIRO (MENSALISTA)                                                                                                                                                                                                                                                                                                                                                                                                                                                                      </t>
  </si>
  <si>
    <t>1.673,39</t>
  </si>
  <si>
    <t xml:space="preserve">AJUDANTE ESPECIALIZADO                                                                                                                                                                                                                                                                                                                                                                                                                                                                                    </t>
  </si>
  <si>
    <t>12,23</t>
  </si>
  <si>
    <t xml:space="preserve">AJUDANTE ESPECIALIZADO (MENSALISTA)                                                                                                                                                                                                                                                                                                                                                                                                                                                                       </t>
  </si>
  <si>
    <t>2.159,74</t>
  </si>
  <si>
    <t xml:space="preserve">ALCA PREFORMADA DE CONTRA POSTE, EM ACO GALVANIZADO, PARA CABO 3/16", COMPRIMENTO *860* MM                                                                                                                                                                                                                                                                                                                                                                                                                </t>
  </si>
  <si>
    <t>4,66</t>
  </si>
  <si>
    <t xml:space="preserve">ALCA PREFORMADA DE DISTRIBUICAO, EM ACO GALVANIZADO, PARA CABO DE ALUMINIO DIAMETRO 16 A 25 MM                                                                                                                                                                                                                                                                                                                                                                                                            </t>
  </si>
  <si>
    <t>2,20</t>
  </si>
  <si>
    <t xml:space="preserve">ALCA PREFORMADA DE DISTRIBUICAO, EM ACO GALVANIZADO, PARA CONDUTORES DE ALUMINIO AWG 1/0 (CAA 6/1 OU CA 7 FIOS)                                                                                                                                                                                                                                                                                                                                                                                           </t>
  </si>
  <si>
    <t>6,82</t>
  </si>
  <si>
    <t xml:space="preserve">ALCA PREFORMADA DE DISTRIBUICAO, EM ACO GALVANIZADO, PARA CONDUTORES DE ALUMINIO AWG 2 (CAA 6/1 OU CA 7 FIOS)                                                                                                                                                                                                                                                                                                                                                                                             </t>
  </si>
  <si>
    <t>4,11</t>
  </si>
  <si>
    <t xml:space="preserve">ALCA PREFORMADA DE SERVICO, EM ACO GALVANIZADO, PARA CONDUTORES DE ALUMINIO AWG 4 (CAA 6/1)                                                                                                                                                                                                                                                                                                                                                                                                               </t>
  </si>
  <si>
    <t>1,65</t>
  </si>
  <si>
    <t xml:space="preserve">ALCA PREFORMADA DE SERVICO, EM ACO GALVANIZADO, PARA CONDUTORES DE ALUMINIO AWG 6 (CAA 6/1)                                                                                                                                                                                                                                                                                                                                                                                                               </t>
  </si>
  <si>
    <t>1,26</t>
  </si>
  <si>
    <t xml:space="preserve">ALICATE DE CORTE DIAGONAL 6 " COM ISOLAMENTO                                                                                                                                                                                                                                                                                                                                                                                                                                                              </t>
  </si>
  <si>
    <t>31,20</t>
  </si>
  <si>
    <t xml:space="preserve">ALICATE DE CRIMPAR RJ11, RJ12 E RJ45                                                                                                                                                                                                                                                                                                                                                                                                                                                                      </t>
  </si>
  <si>
    <t>85,14</t>
  </si>
  <si>
    <t xml:space="preserve">ALICATE DE PRESSAO PARA SOLDA DE CHAPA 18 "                                                                                                                                                                                                                                                                                                                                                                                                                                                               </t>
  </si>
  <si>
    <t>91,54</t>
  </si>
  <si>
    <t xml:space="preserve">ALICATE DE PRESSAO 11 " PARA SOLDA, TIPO C                                                                                                                                                                                                                                                                                                                                                                                                                                                                </t>
  </si>
  <si>
    <t>51,51</t>
  </si>
  <si>
    <t xml:space="preserve">ALICATE DE PRESSAO 11 " PARA SOLDA, TIPO U                                                                                                                                                                                                                                                                                                                                                                                                                                                                </t>
  </si>
  <si>
    <t>56,68</t>
  </si>
  <si>
    <t xml:space="preserve">ALICATE PARA ANEIS DE PISTAO, CAPACIDADE 50 A 100 MM                                                                                                                                                                                                                                                                                                                                                                                                                                                      </t>
  </si>
  <si>
    <t>73,61</t>
  </si>
  <si>
    <t xml:space="preserve">ALIMENTACAO - HORISTA (ENCARGOS COMPLEMENTARES) (COLETADO CAIXA)                                                                                                                                                                                                                                                                                                                                                                                                                                          </t>
  </si>
  <si>
    <t xml:space="preserve">ALIMENTACAO - MENSALISTA (ENCARGOS COMPLEMENTARES) (COLETADO CAIXA)                                                                                                                                                                                                                                                                                                                                                                                                                                       </t>
  </si>
  <si>
    <t>405,95</t>
  </si>
  <si>
    <t xml:space="preserve">ALISADORA DE CONCRETO COM MOTOR A GASOLINA DE 5,5 HP, PESO COM MOTOR DE 78 KG, 4 PAS                                                                                                                                                                                                                                                                                                                                                                                                                      </t>
  </si>
  <si>
    <t>6.900,00</t>
  </si>
  <si>
    <t xml:space="preserve">ALMOXARIFE                                                                                                                                                                                                                                                                                                                                                                                                                                                                                                </t>
  </si>
  <si>
    <t>12,68</t>
  </si>
  <si>
    <t xml:space="preserve">ALMOXARIFE (MENSALISTA)                                                                                                                                                                                                                                                                                                                                                                                                                                                                                   </t>
  </si>
  <si>
    <t>2.236,52</t>
  </si>
  <si>
    <t xml:space="preserve">ALONGADOR COM TRES ALTURAS, EM TUBO DE ACO CARBONO, PINTURA NO PROCESSO ELETROSTATICO - EQUIPAMENTO DE GINASTICA PARA ACADEMIA AO AR LIVRE / ACADEMIA DA TERCEIRA IDADE - ATI * COLETADO CAIXA*                                                                                                                                                                                                                                                                                                           </t>
  </si>
  <si>
    <t>1.585,10</t>
  </si>
  <si>
    <t xml:space="preserve">ALUMINIO ANODIZADO                                                                                                                                                                                                                                                                                                                                                                                                                                                                                        </t>
  </si>
  <si>
    <t xml:space="preserve">ANEL BORRACHA DN 100 MM, PARA TUBO SERIE REFORCADA ESGOTO PREDIAL                                                                                                                                                                                                                                                                                                                                                                                                                                         </t>
  </si>
  <si>
    <t>1,60</t>
  </si>
  <si>
    <t xml:space="preserve">ANEL BORRACHA DN 75 MM, PARA TUBO SERIE REFORCADA ESGOTO PREDIAL                                                                                                                                                                                                                                                                                                                                                                                                                                          </t>
  </si>
  <si>
    <t>1,61</t>
  </si>
  <si>
    <t xml:space="preserve">ANEL BORRACHA PARA TUBO ESGOTO PREDIAL DN 40 MM (NBR 5688)                                                                                                                                                                                                                                                                                                                                                                                                                                                </t>
  </si>
  <si>
    <t>0,96</t>
  </si>
  <si>
    <t xml:space="preserve">ANEL BORRACHA PARA TUBO ESGOTO PREDIAL DN 50 MM (NBR 5688)                                                                                                                                                                                                                                                                                                                                                                                                                                                </t>
  </si>
  <si>
    <t xml:space="preserve">ANEL BORRACHA PARA TUBO ESGOTO PREDIAL DN 75 MM (NBR 5688)                                                                                                                                                                                                                                                                                                                                                                                                                                                </t>
  </si>
  <si>
    <t>1,41</t>
  </si>
  <si>
    <t xml:space="preserve">ANEL BORRACHA PARA TUBO ESGOTO PREDIAL, DN 100 MM (NBR 5688)                                                                                                                                                                                                                                                                                                                                                                                                                                              </t>
  </si>
  <si>
    <t>1,77</t>
  </si>
  <si>
    <t xml:space="preserve">ANEL BORRACHA, DN 150 MM, PARA TUBO SERIE REFORCADA ESGOTO PREDIAL                                                                                                                                                                                                                                                                                                                                                                                                                                        </t>
  </si>
  <si>
    <t>7,43</t>
  </si>
  <si>
    <t xml:space="preserve">ANEL BORRACHA, DN 40 MM, PARA TUBO SERIE REFORCADA ESGOTO PREDIAL                                                                                                                                                                                                                                                                                                                                                                                                                                         </t>
  </si>
  <si>
    <t xml:space="preserve">ANEL BORRACHA, DN 50 MM, PARA TUBO SERIE REFORCADA ESGOTO PREDIAL                                                                                                                                                                                                                                                                                                                                                                                                                                         </t>
  </si>
  <si>
    <t>0,89</t>
  </si>
  <si>
    <t xml:space="preserve">ANEL BORRACHA, PARA TUBO PVC DEFOFO, DN 100 MM (NBR 7665)                                                                                                                                                                                                                                                                                                                                                                                                                                                 </t>
  </si>
  <si>
    <t>5,75</t>
  </si>
  <si>
    <t xml:space="preserve">ANEL BORRACHA, PARA TUBO PVC DEFOFO, DN 150 MM (NBR 7665)                                                                                                                                                                                                                                                                                                                                                                                                                                                 </t>
  </si>
  <si>
    <t>10,08</t>
  </si>
  <si>
    <t xml:space="preserve">ANEL BORRACHA, PARA TUBO PVC DEFOFO, DN 200 MM (NBR 7665)                                                                                                                                                                                                                                                                                                                                                                                                                                                 </t>
  </si>
  <si>
    <t>19,04</t>
  </si>
  <si>
    <t xml:space="preserve">ANEL BORRACHA, PARA TUBO PVC DEFOFO, DN 250 MM (NBR 7665)                                                                                                                                                                                                                                                                                                                                                                                                                                                 </t>
  </si>
  <si>
    <t>60,52</t>
  </si>
  <si>
    <t xml:space="preserve">ANEL BORRACHA, PARA TUBO PVC DEFOFO, DN 300 MM (NBR 7665)                                                                                                                                                                                                                                                                                                                                                                                                                                                 </t>
  </si>
  <si>
    <t>92,96</t>
  </si>
  <si>
    <t xml:space="preserve">ANEL BORRACHA, PARA TUBO PVC, REDE COLETOR ESGOTO, DN 100 MM (NBR 7362)                                                                                                                                                                                                                                                                                                                                                                                                                                   </t>
  </si>
  <si>
    <t>2,41</t>
  </si>
  <si>
    <t xml:space="preserve">ANEL BORRACHA, PARA TUBO PVC, REDE COLETOR ESGOTO, DN 125 MM (NBR 7362)                                                                                                                                                                                                                                                                                                                                                                                                                                   </t>
  </si>
  <si>
    <t>3,68</t>
  </si>
  <si>
    <t xml:space="preserve">ANEL BORRACHA, PARA TUBO PVC, REDE COLETOR ESGOTO, DN 150 MM (NBR 7362)                                                                                                                                                                                                                                                                                                                                                                                                                                   </t>
  </si>
  <si>
    <t>6,29</t>
  </si>
  <si>
    <t xml:space="preserve">ANEL BORRACHA, PARA TUBO PVC, REDE COLETOR ESGOTO, DN 200 MM (NBR 7362)                                                                                                                                                                                                                                                                                                                                                                                                                                   </t>
  </si>
  <si>
    <t>7,56</t>
  </si>
  <si>
    <t xml:space="preserve">ANEL BORRACHA, PARA TUBO PVC, REDE COLETOR ESGOTO, DN 250 MM (NBR 7362)                                                                                                                                                                                                                                                                                                                                                                                                                                   </t>
  </si>
  <si>
    <t>14,92</t>
  </si>
  <si>
    <t xml:space="preserve">ANEL BORRACHA, PARA TUBO PVC, REDE COLETOR ESGOTO, DN 350 MM (NBR 7362)                                                                                                                                                                                                                                                                                                                                                                                                                                   </t>
  </si>
  <si>
    <t>30,59</t>
  </si>
  <si>
    <t xml:space="preserve">ANEL BORRACHA, PARA TUBO PVC, REDE COLETOR ESGOTO, DN 400 MM (NBR 7362)                                                                                                                                                                                                                                                                                                                                                                                                                                   </t>
  </si>
  <si>
    <t>38,79</t>
  </si>
  <si>
    <t xml:space="preserve">ANEL BORRACHA, PARA TUBO/CONEXAO PVC PBA, DN 100 MM, PARA REDE AGUA                                                                                                                                                                                                                                                                                                                                                                                                                                       </t>
  </si>
  <si>
    <t>4,63</t>
  </si>
  <si>
    <t xml:space="preserve">ANEL BORRACHA, PARA TUBO/CONEXAO PVC PBA, DN 50 MM, PARA REDE AGUA                                                                                                                                                                                                                                                                                                                                                                                                                                        </t>
  </si>
  <si>
    <t>1,79</t>
  </si>
  <si>
    <t xml:space="preserve">ANEL BORRACHA, PARA TUBO/CONEXAO PVC PBA, DN 60 MM, PARA REDE AGUA                                                                                                                                                                                                                                                                                                                                                                                                                                        </t>
  </si>
  <si>
    <t xml:space="preserve">ANEL BORRACHA, PARA TUBO/CONEXAO PVC PBA, DN 75 MM, PARA REDE AGUA                                                                                                                                                                                                                                                                                                                                                                                                                                        </t>
  </si>
  <si>
    <t>5,91</t>
  </si>
  <si>
    <t xml:space="preserve">ANEL BORRACHA, PARA TUBO, PVC REDE COLETOR ESGOTO, DN 300 MM (NBR 7362)                                                                                                                                                                                                                                                                                                                                                                                                                                   </t>
  </si>
  <si>
    <t>19,93</t>
  </si>
  <si>
    <t xml:space="preserve">ANEL DE BORRACHA PARA VEDACAO DE DUTO PEAD CORRUGADO PARA ELETRICA, DN 1 1/2"                                                                                                                                                                                                                                                                                                                                                                                                                             </t>
  </si>
  <si>
    <t>1,21</t>
  </si>
  <si>
    <t xml:space="preserve">ANEL DE BORRACHA PARA VEDACAO DE DUTO PEAD CORRUGADO PARA ELETRICA, DN 1 1/4"                                                                                                                                                                                                                                                                                                                                                                                                                             </t>
  </si>
  <si>
    <t>0,84</t>
  </si>
  <si>
    <t xml:space="preserve">ANEL DE BORRACHA PARA VEDACAO DE DUTO PEAD CORRUGADO PARA ELETRICA, DN 2"                                                                                                                                                                                                                                                                                                                                                                                                                                 </t>
  </si>
  <si>
    <t>3,36</t>
  </si>
  <si>
    <t xml:space="preserve">ANEL DE BORRACHA PARA VEDACAO DE DUTO PEAD CORRUGADO PARA ELETRICA, DN 3"                                                                                                                                                                                                                                                                                                                                                                                                                                 </t>
  </si>
  <si>
    <t>4,34</t>
  </si>
  <si>
    <t xml:space="preserve">ANEL DE BORRACHA PARA VEDACAO DE DUTO PEAD CORRUGADO PARA ELETRICA, DN 4"                                                                                                                                                                                                                                                                                                                                                                                                                                 </t>
  </si>
  <si>
    <t>5,60</t>
  </si>
  <si>
    <t xml:space="preserve">ANEL DE CONCRETO ARMADO, D = *1,10* M, H = 0,30 M                                                                                                                                                                                                                                                                                                                                                                                                                                                         </t>
  </si>
  <si>
    <t>63,32</t>
  </si>
  <si>
    <t xml:space="preserve">ANEL DE CONCRETO ARMADO, D = 0,60 M, H = 0,10 M                                                                                                                                                                                                                                                                                                                                                                                                                                                           </t>
  </si>
  <si>
    <t>25,95</t>
  </si>
  <si>
    <t xml:space="preserve">ANEL DE CONCRETO ARMADO, D = 0,60 M, H = 0,15 M                                                                                                                                                                                                                                                                                                                                                                                                                                                           </t>
  </si>
  <si>
    <t>31,59</t>
  </si>
  <si>
    <t xml:space="preserve">ANEL DE CONCRETO ARMADO, D = 0,60 M, H = 0,30 M                                                                                                                                                                                                                                                                                                                                                                                                                                                           </t>
  </si>
  <si>
    <t>38,49</t>
  </si>
  <si>
    <t xml:space="preserve">ANEL DE CONCRETO ARMADO, D = 0,60 M, H = 0,40 M                                                                                                                                                                                                                                                                                                                                                                                                                                                           </t>
  </si>
  <si>
    <t>43,06</t>
  </si>
  <si>
    <t xml:space="preserve">ANEL DE CONCRETO ARMADO, D = 0,60 M, H = 0,50 M                                                                                                                                                                                                                                                                                                                                                                                                                                                           </t>
  </si>
  <si>
    <t>52,66</t>
  </si>
  <si>
    <t xml:space="preserve">ANEL DE CONCRETO ARMADO, D = 0,80 M, H = 0,30 M                                                                                                                                                                                                                                                                                                                                                                                                                                                           </t>
  </si>
  <si>
    <t>62,81</t>
  </si>
  <si>
    <t xml:space="preserve">ANEL DE CONCRETO ARMADO, D = 0,80 M, H = 0,50 M                                                                                                                                                                                                                                                                                                                                                                                                                                                           </t>
  </si>
  <si>
    <t>76,73</t>
  </si>
  <si>
    <t xml:space="preserve">ANEL DE CONCRETO ARMADO, D = 1,00 M, H = 0,40 M                                                                                                                                                                                                                                                                                                                                                                                                                                                           </t>
  </si>
  <si>
    <t>79,43</t>
  </si>
  <si>
    <t xml:space="preserve">ANEL DE CONCRETO ARMADO, D = 1,00 M, H = 0,50 M                                                                                                                                                                                                                                                                                                                                                                                                                                                           </t>
  </si>
  <si>
    <t>92,37</t>
  </si>
  <si>
    <t xml:space="preserve">ANEL DE CONCRETO ARMADO, D = 1,20 M, H = 0,50 M                                                                                                                                                                                                                                                                                                                                                                                                                                                           </t>
  </si>
  <si>
    <t>100,58</t>
  </si>
  <si>
    <t xml:space="preserve">ANEL DE CONCRETO ARMADO, D = 1,50 M, H = 0,50 M                                                                                                                                                                                                                                                                                                                                                                                                                                                           </t>
  </si>
  <si>
    <t>157,98</t>
  </si>
  <si>
    <t xml:space="preserve">ANEL DE CONCRETO ARMADO, D = 2,00 M, H = 0,50 M                                                                                                                                                                                                                                                                                                                                                                                                                                                           </t>
  </si>
  <si>
    <t>248,60</t>
  </si>
  <si>
    <t xml:space="preserve">ANEL DE CONCRETO ARMADO, D = 2,50 M, H = 0,50 M                                                                                                                                                                                                                                                                                                                                                                                                                                                           </t>
  </si>
  <si>
    <t>323,48</t>
  </si>
  <si>
    <t xml:space="preserve">ANEL DE CONCRETO ARMADO, D = 3,00 M, H = 0,50 M                                                                                                                                                                                                                                                                                                                                                                                                                                                           </t>
  </si>
  <si>
    <t>534,12</t>
  </si>
  <si>
    <t xml:space="preserve">ANEL DE DISTRIBUICAO EM ACO GALVANIZADO PARA FIO FE-160                                                                                                                                                                                                                                                                                                                                                                                                                                                   </t>
  </si>
  <si>
    <t>0,62</t>
  </si>
  <si>
    <t xml:space="preserve">ANEL DE EXPANSAO EM COBRE, ENGATE RAPIDO 1 1/2", PARA EMPATACAO MANGUEIRA DE COMBATE A INCENDIO PREDIAL                                                                                                                                                                                                                                                                                                                                                                                                   </t>
  </si>
  <si>
    <t>8,68</t>
  </si>
  <si>
    <t xml:space="preserve">ANEL DE EXPANSAO EM COBRE, ENGATE RAPIDO 2 1/2", PARA EMPATACAO MANGUEIRA DE COMBATE A INCENDIO PREDIAL                                                                                                                                                                                                                                                                                                                                                                                                   </t>
  </si>
  <si>
    <t>13,12</t>
  </si>
  <si>
    <t xml:space="preserve">ANEL DE VEDACAO/JUNTA ELASTICA, H = *16* MM, PARA TUBO DE CONCRETO DN 300 MM                                                                                                                                                                                                                                                                                                                                                                                                                              </t>
  </si>
  <si>
    <t>46,87</t>
  </si>
  <si>
    <t xml:space="preserve">ANEL DE VEDACAO/JUNTA ELASTICA, H = *16* MM, PARA TUBO DE CONCRETO DN 400 MM                                                                                                                                                                                                                                                                                                                                                                                                                              </t>
  </si>
  <si>
    <t>55,50</t>
  </si>
  <si>
    <t xml:space="preserve">ANEL DE VEDACAO/JUNTA ELASTICA, H = *16* MM, PARA TUBO DE CONCRETO DN 500 MM                                                                                                                                                                                                                                                                                                                                                                                                                              </t>
  </si>
  <si>
    <t>70,36</t>
  </si>
  <si>
    <t xml:space="preserve">ANEL DE VEDACAO/JUNTA ELASTICA, H = *16* MM, PARA TUBO DE CONCRETO DN 600 MM                                                                                                                                                                                                                                                                                                                                                                                                                              </t>
  </si>
  <si>
    <t>86,32</t>
  </si>
  <si>
    <t xml:space="preserve">ANEL DE VEDACAO/JUNTA ELASTICA, H = *18* MM, PARA TUBO DE CONCRETO DN 700 MM                                                                                                                                                                                                                                                                                                                                                                                                                              </t>
  </si>
  <si>
    <t>91,27</t>
  </si>
  <si>
    <t xml:space="preserve">ANEL DE VEDACAO/JUNTA ELASTICA, H = *19* MM, PARA TUBO DE CONCRETO DN 800 MM                                                                                                                                                                                                                                                                                                                                                                                                                              </t>
  </si>
  <si>
    <t>113,95</t>
  </si>
  <si>
    <t xml:space="preserve">ANEL DE VEDACAO/JUNTA ELASTICA, H = *19* MM, PARA TUBO DE CONCRETO DN 900 MM                                                                                                                                                                                                                                                                                                                                                                                                                              </t>
  </si>
  <si>
    <t>107,20</t>
  </si>
  <si>
    <t xml:space="preserve">ANEL DE VEDACAO/JUNTA ELASTICA, H = *21* MM, PARA TUBO DE CONCRETO DN 1000 MM                                                                                                                                                                                                                                                                                                                                                                                                                             </t>
  </si>
  <si>
    <t>132,55</t>
  </si>
  <si>
    <t xml:space="preserve">ANEL DESLIZANTE / TRADICIONAL, METALICO, PARA TUBO PEX, DN 16 MM                                                                                                                                                                                                                                                                                                                                                                                                                                          </t>
  </si>
  <si>
    <t>1,97</t>
  </si>
  <si>
    <t xml:space="preserve">ANEL DESLIZANTE / TRADICIONAL, METALICO, PARA TUBO PEX, DN 20 MM                                                                                                                                                                                                                                                                                                                                                                                                                                          </t>
  </si>
  <si>
    <t>2,19</t>
  </si>
  <si>
    <t xml:space="preserve">ANEL DESLIZANTE / TRADICIONAL, METALICO, PARA TUBO PEX, DN 25 MM                                                                                                                                                                                                                                                                                                                                                                                                                                          </t>
  </si>
  <si>
    <t xml:space="preserve">ANEL DESLIZANTE / TRADICIONAL, METALICO, PARA TUBO PEX, DN 32 MM                                                                                                                                                                                                                                                                                                                                                                                                                                          </t>
  </si>
  <si>
    <t>6,76</t>
  </si>
  <si>
    <t xml:space="preserve">APARELHO CORTE OXI-ACETILENO PARA SOLDA E CORTE CONTENDO MACARICO SOLDA, BICO DE CORTE, CILINDROS, REGULADORES, MANGUEIRAS E CARRINHO                                                                                                                                                                                                                                                                                                                                                                     </t>
  </si>
  <si>
    <t>2.707,61</t>
  </si>
  <si>
    <t xml:space="preserve">APARELHO DE APOIO DE NEOPRENE FRETADO, 60 X 45 X 7,6 CM, COM FRETAGEM DE ACO DE 4 MM INTERCALADAS COM ELASTOMERO DE 11 MM E REVESTIMENTO FINAL COM ELASTOMERO DE 6 MM                                                                                                                                                                                                                                                                                                                                     </t>
  </si>
  <si>
    <t xml:space="preserve">DM3   </t>
  </si>
  <si>
    <t>100,24</t>
  </si>
  <si>
    <t xml:space="preserve">APARELHO DE APOIO DE NEOPRENE SIMPLES/ NAO FRETADO, 100 X 100 CM, ESPESSURA 6,3 MM                                                                                                                                                                                                                                                                                                                                                                                                                        </t>
  </si>
  <si>
    <t>65,46</t>
  </si>
  <si>
    <t xml:space="preserve">APARELHO SINALIZADOR LUMINOSO COM LED, PARA SAIDA GARAGEM, COM 2 LENTES EM POLICARBONATO, BIVOLT (INCLUI SUPORTE DE FIXACAO)                                                                                                                                                                                                                                                                                                                                                                              </t>
  </si>
  <si>
    <t>107,93</t>
  </si>
  <si>
    <t xml:space="preserve">APOIO DO PORTA DENTE PARA FRESADORA DE ASFALTO                                                                                                                                                                                                                                                                                                                                                                                                                                                            </t>
  </si>
  <si>
    <t>1.368,14</t>
  </si>
  <si>
    <t xml:space="preserve">APONTADOR OU APROPRIADOR                                                                                                                                                                                                                                                                                                                                                                                                                                                                                  </t>
  </si>
  <si>
    <t>12,19</t>
  </si>
  <si>
    <t xml:space="preserve">APONTADOR OU APROPRIADOR DE MAO DE OBRA (MENSALISTA)                                                                                                                                                                                                                                                                                                                                                                                                                                                      </t>
  </si>
  <si>
    <t>2.151,89</t>
  </si>
  <si>
    <t xml:space="preserve">AQUECEDOR DE AGUA A GAS GLP/GN COM CAPACIDADE DE ARMAZENAMENTO DE 50 A 80 L                                                                                                                                                                                                                                                                                                                                                                                                                               </t>
  </si>
  <si>
    <t>2.579,03</t>
  </si>
  <si>
    <t xml:space="preserve">AQUECEDOR DE AGUA ELETRICO  RESERVATORIO DE 100 L CILINDRICO EM COBRE, REFORCADO COM ACO CARBONO, MONOFASICO, TENSAO NOMINAL 220 V                                                                                                                                                                                                                                                                                                                                                                        </t>
  </si>
  <si>
    <t>2.750,00</t>
  </si>
  <si>
    <t xml:space="preserve">AQUECEDOR DE AGUA ELETRICO  RESERVATORIO DE 500 L CILINDRICO EM COBRE, REFORCADO COM ACO CARBONO, MONOFASICO, TENSAO NOMINAL 220 V                                                                                                                                                                                                                                                                                                                                                                        </t>
  </si>
  <si>
    <t>5.986,06</t>
  </si>
  <si>
    <t xml:space="preserve">AQUECEDOR DE AGUA ELETRICO  RESERVATORIO DE 500 L CILINDRICO EM COBRE, REFORCADO COM ACO CARBONO, TRIFASICO, TENSAO NOMINAL 220/380/400 V, POTENCIA 24 KW                                                                                                                                                                                                                                                                                                                                                 </t>
  </si>
  <si>
    <t>7.516,30</t>
  </si>
  <si>
    <t xml:space="preserve">AQUECEDOR DE AGUA ELETRICO  RESERVATORIO DE 700 L CILINDRICO EM COBRE, REFORCADO COM ACO CARBONO, MONOFASICO, TENSAO NOMINAL 220 V                                                                                                                                                                                                                                                                                                                                                                        </t>
  </si>
  <si>
    <t>9.736,54</t>
  </si>
  <si>
    <t xml:space="preserve">AQUECEDOR DE AGUA ELETRICO HORIZONTAL, RESERVATORIO DE 200 L CILINDRICO EM COBRE, REFORCADO COM ACO CARBONO, MONOFASICO, TENSAO NOMINAL 220 V                                                                                                                                                                                                                                                                                                                                                             </t>
  </si>
  <si>
    <t>3.722,88</t>
  </si>
  <si>
    <t xml:space="preserve">AQUECEDOR DE OLEO BPF (FLUIDO) TERMICO, CAPACIDADE DE 300.000 KCAL/H                                                                                                                                                                                                                                                                                                                                                                                                                                      </t>
  </si>
  <si>
    <t>187.905,23</t>
  </si>
  <si>
    <t xml:space="preserve">AQUECEDOR SOLAR  CAPACIDADE DO RESERVATORIO 800 L, INCLUI 8 PLACAS COLETORAS DE 1,42 M2                                                                                                                                                                                                                                                                                                                                                                                                                   </t>
  </si>
  <si>
    <t>4.313,70</t>
  </si>
  <si>
    <t xml:space="preserve">AQUECEDOR SOLAR CAPACIDADE DO RESERVATORIO 1000 L, INCLUI 10 PLACAS COLETORAS DE 1,42 M2                                                                                                                                                                                                                                                                                                                                                                                                                  </t>
  </si>
  <si>
    <t>6.672,76</t>
  </si>
  <si>
    <t xml:space="preserve">AQUECEDOR SOLAR CAPACIDADE DO RESERVATORIO 200 L, INCLUI 2 PLACAS COLETORAS DE 1,42 M2                                                                                                                                                                                                                                                                                                                                                                                                                    </t>
  </si>
  <si>
    <t>2.053,00</t>
  </si>
  <si>
    <t xml:space="preserve">AQUECEDOR SOLAR CAPACIDADE DO RESERVATORIO 400L, INCLUI 4 PLACAS COLETORAS DE 1,42 M2                                                                                                                                                                                                                                                                                                                                                                                                                     </t>
  </si>
  <si>
    <t>3.480,12</t>
  </si>
  <si>
    <t xml:space="preserve">AQUECEDOR SOLAR CAPACIDADE DO RESERVATORIO 600 L, INCLUI 6 PLACAS COLETORAS DE 1,42 M2                                                                                                                                                                                                                                                                                                                                                                                                                    </t>
  </si>
  <si>
    <t>4.618,80</t>
  </si>
  <si>
    <t xml:space="preserve">AR-CONDICIONADO FRIO SPLIT HI-WALL (PAREDE) 12000 BTU/H                                                                                                                                                                                                                                                                                                                                                                                                                                                   </t>
  </si>
  <si>
    <t>1.567,29</t>
  </si>
  <si>
    <t xml:space="preserve">AR-CONDICIONADO FRIO SPLIT HI-WALL (PAREDE) 18000 BTU/H                                                                                                                                                                                                                                                                                                                                                                                                                                                   </t>
  </si>
  <si>
    <t>2.313,00</t>
  </si>
  <si>
    <t xml:space="preserve">AR-CONDICIONADO FRIO SPLIT HI-WALL (PAREDE) 7000 BTU/H                                                                                                                                                                                                                                                                                                                                                                                                                                                    </t>
  </si>
  <si>
    <t>1.338,73</t>
  </si>
  <si>
    <t xml:space="preserve">AR-CONDICIONADO FRIO SPLIT HI-WALL (PAREDE) 9000 BTU/H                                                                                                                                                                                                                                                                                                                                                                                                                                                    </t>
  </si>
  <si>
    <t>1.413,19</t>
  </si>
  <si>
    <t xml:space="preserve">AR-CONDICIONADO FRIO SPLIT PISO-TETO 18000 BTU/H                                                                                                                                                                                                                                                                                                                                                                                                                                                          </t>
  </si>
  <si>
    <t>3.916,90</t>
  </si>
  <si>
    <t xml:space="preserve">AR-CONDICIONADO FRIO SPLIT PISO-TETO 24000 BTU/H                                                                                                                                                                                                                                                                                                                                                                                                                                                          </t>
  </si>
  <si>
    <t>4.092,28</t>
  </si>
  <si>
    <t xml:space="preserve">AR-CONDICIONADO FRIO SPLIT PISO-TETO 30000 BTU/H                                                                                                                                                                                                                                                                                                                                                                                                                                                          </t>
  </si>
  <si>
    <t>5.215,02</t>
  </si>
  <si>
    <t xml:space="preserve">AR-CONDICIONADO FRIO SPLIT PISO-TETO 36000 BTU/H                                                                                                                                                                                                                                                                                                                                                                                                                                                          </t>
  </si>
  <si>
    <t>5.545,24</t>
  </si>
  <si>
    <t xml:space="preserve">AR-CONDICIONADO FRIO SPLIT PISO-TETO 48000 BTU/H                                                                                                                                                                                                                                                                                                                                                                                                                                                          </t>
  </si>
  <si>
    <t>7.044,53</t>
  </si>
  <si>
    <t xml:space="preserve">AR-CONDICIONADO FRIO SPLIT PISO-TETO 60000 BTU/H                                                                                                                                                                                                                                                                                                                                                                                                                                                          </t>
  </si>
  <si>
    <t>7.776,36</t>
  </si>
  <si>
    <t xml:space="preserve">AR-CONDICIONADO FRIO SPLITAO INVERTER 30 TR                                                                                                                                                                                                                                                                                                                                                                                                                                                               </t>
  </si>
  <si>
    <t>67.238,41</t>
  </si>
  <si>
    <t xml:space="preserve">AR-CONDICIONADO FRIO SPLITAO MODULAR 10 TR                                                                                                                                                                                                                                                                                                                                                                                                                                                                </t>
  </si>
  <si>
    <t>28.937,95</t>
  </si>
  <si>
    <t xml:space="preserve">AR-CONDICIONADO FRIO SPLITAO MODULAR 15 TR                                                                                                                                                                                                                                                                                                                                                                                                                                                                </t>
  </si>
  <si>
    <t>34.988,89</t>
  </si>
  <si>
    <t xml:space="preserve">AR-CONDICIONADO FRIO SPLITAO MODULAR 20 TR                                                                                                                                                                                                                                                                                                                                                                                                                                                                </t>
  </si>
  <si>
    <t>43.493,42</t>
  </si>
  <si>
    <t xml:space="preserve">AR-CONDICIONADO QUENTE/FRIO SPLIT CASSETE (TETO)  4 VIAS 24000 BTU/H                                                                                                                                                                                                                                                                                                                                                                                                                                      </t>
  </si>
  <si>
    <t>6.245,33</t>
  </si>
  <si>
    <t xml:space="preserve">AR-CONDICIONADO QUENTE/FRIO SPLIT CASSETE (TETO)  4 VIAS 30000 BTU/H                                                                                                                                                                                                                                                                                                                                                                                                                                      </t>
  </si>
  <si>
    <t>6.285,89</t>
  </si>
  <si>
    <t xml:space="preserve">AR-CONDICIONADO QUENTE/FRIO SPLIT CASSETE (TETO)  4 VIAS 36000 BTU/H                                                                                                                                                                                                                                                                                                                                                                                                                                      </t>
  </si>
  <si>
    <t>6.523,06</t>
  </si>
  <si>
    <t xml:space="preserve">AR-CONDICIONADO QUENTE/FRIO SPLIT CASSETE (TETO)  4 VIAS 48000 BTU/H                                                                                                                                                                                                                                                                                                                                                                                                                                      </t>
  </si>
  <si>
    <t>7.501,20</t>
  </si>
  <si>
    <t xml:space="preserve">AR-CONDICIONADO QUENTE/FRIO SPLIT CASSETE (TETO)  4 VIAS 60000 BTU/H                                                                                                                                                                                                                                                                                                                                                                                                                                      </t>
  </si>
  <si>
    <t>8.711,63</t>
  </si>
  <si>
    <t xml:space="preserve">AR-CONDICIONADO QUENTE/FRIO SPLIT CASSETE (TETO) 4 VIAS 18000 BTU/H                                                                                                                                                                                                                                                                                                                                                                                                                                       </t>
  </si>
  <si>
    <t>5.752,99</t>
  </si>
  <si>
    <t xml:space="preserve">AR-CONDICIONADO QUENTE/FRIO SPLIT HI-WALL (PAREDE) 12000 BTU/H                                                                                                                                                                                                                                                                                                                                                                                                                                            </t>
  </si>
  <si>
    <t>1.803,88</t>
  </si>
  <si>
    <t xml:space="preserve">AR-CONDICIONADO QUENTE/FRIO SPLIT HI-WALL (PAREDE) 18000 BTU/H                                                                                                                                                                                                                                                                                                                                                                                                                                            </t>
  </si>
  <si>
    <t>2.609,21</t>
  </si>
  <si>
    <t xml:space="preserve">AR-CONDICIONADO QUENTE/FRIO SPLIT HI-WALL (PAREDE) 24000 BTU/H                                                                                                                                                                                                                                                                                                                                                                                                                                            </t>
  </si>
  <si>
    <t>3.238,66</t>
  </si>
  <si>
    <t xml:space="preserve">AR-CONDICIONADO QUENTE/FRIO SPLIT HI-WALL (PAREDE) 7000 BTU/H                                                                                                                                                                                                                                                                                                                                                                                                                                             </t>
  </si>
  <si>
    <t>1.263,00</t>
  </si>
  <si>
    <t xml:space="preserve">AR-CONDICIONADO QUENTE/FRIO SPLIT HI-WALL (PAREDE) 9000 BTU/H                                                                                                                                                                                                                                                                                                                                                                                                                                             </t>
  </si>
  <si>
    <t>1.581,61</t>
  </si>
  <si>
    <t xml:space="preserve">AR-CONDICIONADO QUENTE/FRIO SPLIT PISO-TETO 24000 BTU/H                                                                                                                                                                                                                                                                                                                                                                                                                                                   </t>
  </si>
  <si>
    <t>4.280,03</t>
  </si>
  <si>
    <t xml:space="preserve">ARADO REVERSIVEL COM 3 DISCOS DE 26" X 6MM REBOCAVEL                                                                                                                                                                                                                                                                                                                                                                                                                                                      </t>
  </si>
  <si>
    <t>10.502,37</t>
  </si>
  <si>
    <t xml:space="preserve">ARAME DE ACO OVALADO 15 X 17 ( 45,7 KG, 700 KGF), ROLO 1000 M                                                                                                                                                                                                                                                                                                                                                                                                                                             </t>
  </si>
  <si>
    <t>14,60</t>
  </si>
  <si>
    <t xml:space="preserve">ARAME DE AMARRACAO PARA GABIAO GALVANIZADO, DIAMETRO 2,2 MM                                                                                                                                                                                                                                                                                                                                                                                                                                               </t>
  </si>
  <si>
    <t>17,17</t>
  </si>
  <si>
    <t xml:space="preserve">ARAME FARPADO GALVANIZADO 14 BWG, CLASSE 250                                                                                                                                                                                                                                                                                                                                                                                                                                                              </t>
  </si>
  <si>
    <t>0,71</t>
  </si>
  <si>
    <t xml:space="preserve">ARAME FARPADO GALVANIZADO, 16 BWG (1,65 MM), CLASSE 250                                                                                                                                                                                                                                                                                                                                                                                                                                                   </t>
  </si>
  <si>
    <t xml:space="preserve">ARAME FARPADO 16 BWG (0,047 KG/M)                                                                                                                                                                                                                                                                                                                                                                                                                                                                         </t>
  </si>
  <si>
    <t>18,38</t>
  </si>
  <si>
    <t xml:space="preserve">ARAME GALVANIZADO  8 BWG, D = 4,19MM (0,101 KG/M)                                                                                                                                                                                                                                                                                                                                                                                                                                                         </t>
  </si>
  <si>
    <t>13,21</t>
  </si>
  <si>
    <t xml:space="preserve">ARAME GALVANIZADO 10 BWG, 3,40 MM (0,0713 KG/M)                                                                                                                                                                                                                                                                                                                                                                                                                                                           </t>
  </si>
  <si>
    <t>12,10</t>
  </si>
  <si>
    <t xml:space="preserve">ARAME GALVANIZADO 12 BWG, 2,76 MM (0,048 KG/M)                                                                                                                                                                                                                                                                                                                                                                                                                                                            </t>
  </si>
  <si>
    <t>13,68</t>
  </si>
  <si>
    <t xml:space="preserve">ARAME GALVANIZADO 14 BWG, D = 2,11 MM (0,026 KG/M)                                                                                                                                                                                                                                                                                                                                                                                                                                                        </t>
  </si>
  <si>
    <t xml:space="preserve">ARAME GALVANIZADO 14 BWG, 2,10MM (0,0272 KG/M)                                                                                                                                                                                                                                                                                                                                                                                                                                                            </t>
  </si>
  <si>
    <t>0,37</t>
  </si>
  <si>
    <t xml:space="preserve">ARAME GALVANIZADO 16 BWG, 1,65MM (0,0166 KG/M)                                                                                                                                                                                                                                                                                                                                                                                                                                                            </t>
  </si>
  <si>
    <t>15,14</t>
  </si>
  <si>
    <t xml:space="preserve">ARAME GALVANIZADO 18 BWG, 1,24MM (0,009 KG/M)                                                                                                                                                                                                                                                                                                                                                                                                                                                             </t>
  </si>
  <si>
    <t>18,50</t>
  </si>
  <si>
    <t>0,18</t>
  </si>
  <si>
    <t xml:space="preserve">ARAME GALVANIZADO 6 BWG, 5,16 MM (0,157 KG/M)                                                                                                                                                                                                                                                                                                                                                                                                                                                             </t>
  </si>
  <si>
    <t>12,02</t>
  </si>
  <si>
    <t xml:space="preserve">ARAME PROTEGIDO COM PVC PARA GABIAO, DIAMETRO 2,2 MM                                                                                                                                                                                                                                                                                                                                                                                                                                                      </t>
  </si>
  <si>
    <t>22,10</t>
  </si>
  <si>
    <t xml:space="preserve">ARAME RECOZIDO 16 BWG, 1,60 MM (0,016 KG/M)                                                                                                                                                                                                                                                                                                                                                                                                                                                               </t>
  </si>
  <si>
    <t>9,29</t>
  </si>
  <si>
    <t xml:space="preserve">ARAME RECOZIDO 18 BWG, 1,25 MM (0,01 KG/M)                                                                                                                                                                                                                                                                                                                                                                                                                                                                </t>
  </si>
  <si>
    <t>8,98</t>
  </si>
  <si>
    <t xml:space="preserve">AREIA AMARELA, AREIA BARRADA OU ARENOSO (RETIRADA NO AREAL, SEM TRANSPORTE)                                                                                                                                                                                                                                                                                                                                                                                                                               </t>
  </si>
  <si>
    <t>66,50</t>
  </si>
  <si>
    <t xml:space="preserve">AREIA FINA - POSTO JAZIDA/FORNECEDOR (RETIRADO NA JAZIDA, SEM TRANSPORTE)                                                                                                                                                                                                                                                                                                                                                                                                                                 </t>
  </si>
  <si>
    <t xml:space="preserve">AREIA GROSSA - POSTO JAZIDA/FORNECEDOR (RETIRADO NA JAZIDA, SEM TRANSPORTE)                                                                                                                                                                                                                                                                                                                                                                                                                               </t>
  </si>
  <si>
    <t>54,00</t>
  </si>
  <si>
    <t xml:space="preserve">AREIA MEDIA - POSTO JAZIDA/FORNECEDOR (RETIRADO NA JAZIDA, SEM TRANSPORTE)                                                                                                                                                                                                                                                                                                                                                                                                                                </t>
  </si>
  <si>
    <t>62,75</t>
  </si>
  <si>
    <t xml:space="preserve">AREIA PARA ATERRO - POSTO JAZIDA/FORNECEDOR (RETIRADO NA JAZIDA, SEM TRANSPORTE)                                                                                                                                                                                                                                                                                                                                                                                                                          </t>
  </si>
  <si>
    <t>40,50</t>
  </si>
  <si>
    <t xml:space="preserve">AREIA PARA LEITO FILTRANTE (0,42 A 1,68 MM) - POSTO JAZIDA/FORNECEDOR (RETIRADO NA JAZIDA, SEM TRANSPORTE)                                                                                                                                                                                                                                                                                                                                                                                                </t>
  </si>
  <si>
    <t>884,25</t>
  </si>
  <si>
    <t xml:space="preserve">AREIA PRETA PARA EMBOCO - POSTO JAZIDA/FORNECEDOR (RETIRADO NA JAZIDA, SEM TRANSPORTE)                                                                                                                                                                                                                                                                                                                                                                                                                    </t>
  </si>
  <si>
    <t>67,50</t>
  </si>
  <si>
    <t xml:space="preserve">ARGAMASSA COLANTE AC I PARA CERAMICAS                                                                                                                                                                                                                                                                                                                                                                                                                                                                     </t>
  </si>
  <si>
    <t>0,55</t>
  </si>
  <si>
    <t xml:space="preserve">ARGAMASSA COLANTE AC-II                                                                                                                                                                                                                                                                                                                                                                                                                                                                                   </t>
  </si>
  <si>
    <t>1,10</t>
  </si>
  <si>
    <t xml:space="preserve">ARGAMASSA COLANTE TIPO ACIII                                                                                                                                                                                                                                                                                                                                                                                                                                                                              </t>
  </si>
  <si>
    <t>1,68</t>
  </si>
  <si>
    <t xml:space="preserve">ARGAMASSA COLANTE TIPO ACIII E                                                                                                                                                                                                                                                                                                                                                                                                                                                                            </t>
  </si>
  <si>
    <t>2,49</t>
  </si>
  <si>
    <t xml:space="preserve">ARGAMASSA INDUSTRIALIZADA MULTIUSO, PARA REVESTIMENTO INTERNO E EXTERNO E ASSENTAMENTO DE BLOCOS DIVERSOS                                                                                                                                                                                                                                                                                                                                                                                                 </t>
  </si>
  <si>
    <t>0,49</t>
  </si>
  <si>
    <t xml:space="preserve">ARGAMASSA INDUSTRIALIZADA PARA CHAPISCO COLANTE                                                                                                                                                                                                                                                                                                                                                                                                                                                           </t>
  </si>
  <si>
    <t>1,86</t>
  </si>
  <si>
    <t xml:space="preserve">ARGAMASSA INDUSTRIALIZADA PARA CHAPISCO ROLADO                                                                                                                                                                                                                                                                                                                                                                                                                                                            </t>
  </si>
  <si>
    <t>2,38</t>
  </si>
  <si>
    <t xml:space="preserve">ARGAMASSA PARA REVESTIMENTO DECORATIVO MONOCAMADA, CORES CLARAS                                                                                                                                                                                                                                                                                                                                                                                                                                           </t>
  </si>
  <si>
    <t>1,85</t>
  </si>
  <si>
    <t xml:space="preserve">ARGAMASSA PISO SOBRE PISO                                                                                                                                                                                                                                                                                                                                                                                                                                                                                 </t>
  </si>
  <si>
    <t>1,52</t>
  </si>
  <si>
    <t xml:space="preserve">ARGAMASSA POLIMERICA DE REPARO ESTRUTURAL, BICOMPONENTE                                                                                                                                                                                                                                                                                                                                                                                                                                                   </t>
  </si>
  <si>
    <t>3,53</t>
  </si>
  <si>
    <t xml:space="preserve">ARGAMASSA POLIMERICA IMPERMEABILIZANTE SEMIFLEXIVEL, BICOMPONENTE (MEMBRANA IMPERMEABILIZANTE ACRILICA)                                                                                                                                                                                                                                                                                                                                                                                                   </t>
  </si>
  <si>
    <t xml:space="preserve">ARGAMASSA PRONTA PARA CONTRAPISO                                                                                                                                                                                                                                                                                                                                                                                                                                                                          </t>
  </si>
  <si>
    <t>0,58</t>
  </si>
  <si>
    <t xml:space="preserve">ARGAMASSA PRONTA PARA REVESTIMENTO INTERNO EM PAREDES                                                                                                                                                                                                                                                                                                                                                                                                                                                     </t>
  </si>
  <si>
    <t>0,42</t>
  </si>
  <si>
    <t xml:space="preserve">ARGAMASSA USINADA AUTOADENSAVEL E AUTONIVELANTE PARA CONTRAPISO, INCLUI BOMBEAMENTO                                                                                                                                                                                                                                                                                                                                                                                                                       </t>
  </si>
  <si>
    <t>401,92</t>
  </si>
  <si>
    <t xml:space="preserve">ARGILA EXPANDIDA, GRANULOMETRIA 2215                                                                                                                                                                                                                                                                                                                                                                                                                                                                      </t>
  </si>
  <si>
    <t>199,50</t>
  </si>
  <si>
    <t xml:space="preserve">ARGILA OU BARRO PARA ATERRO/REATERRO (COM TRANSPORTE ATE 10 KM)                                                                                                                                                                                                                                                                                                                                                                                                                                           </t>
  </si>
  <si>
    <t>28,26</t>
  </si>
  <si>
    <t xml:space="preserve">ARGILA OU BARRO PARA ATERRO/REATERRO (RETIRADO NA JAZIDA, SEM TRANSPORTE)                                                                                                                                                                                                                                                                                                                                                                                                                                 </t>
  </si>
  <si>
    <t>16,29</t>
  </si>
  <si>
    <t xml:space="preserve">ARGILA, ARGILA VERMELHA OU ARGILA ARENOSA (RETIRADA NA JAZIDA, SEM TRANSPORTE)                                                                                                                                                                                                                                                                                                                                                                                                                            </t>
  </si>
  <si>
    <t>9,31</t>
  </si>
  <si>
    <t xml:space="preserve">ARMACAO VERTICAL COM HASTE E CONTRA-PINO, EM CHAPA DE ACO GALVANIZADO 3/16", COM 1 ESTRIBO E 1 ISOLADOR                                                                                                                                                                                                                                                                                                                                                                                                   </t>
  </si>
  <si>
    <t>18,58</t>
  </si>
  <si>
    <t xml:space="preserve">ARMACAO VERTICAL COM HASTE E CONTRA-PINO, EM CHAPA DE ACO GALVANIZADO 3/16", COM 1 ESTRIBO, SEM ISOLADOR                                                                                                                                                                                                                                                                                                                                                                                                  </t>
  </si>
  <si>
    <t>12,99</t>
  </si>
  <si>
    <t xml:space="preserve">ARMACAO VERTICAL COM HASTE E CONTRA-PINO, EM CHAPA DE ACO GALVANIZADO 3/16", COM 2 ESTRIBOS, E 2 ISOLADORES                                                                                                                                                                                                                                                                                                                                                                                               </t>
  </si>
  <si>
    <t>27,61</t>
  </si>
  <si>
    <t xml:space="preserve">ARMACAO VERTICAL COM HASTE E CONTRA-PINO, EM CHAPA DE ACO GALVANIZADO 3/16", COM 2 ESTRIBOS, SEM ISOLADOR                                                                                                                                                                                                                                                                                                                                                                                                 </t>
  </si>
  <si>
    <t>21,37</t>
  </si>
  <si>
    <t xml:space="preserve">ARMACAO VERTICAL COM HASTE E CONTRA-PINO, EM CHAPA DE ACO GALVANIZADO 3/16", COM 3 ESTRIBOS E 3 ISOLADORES                                                                                                                                                                                                                                                                                                                                                                                                </t>
  </si>
  <si>
    <t xml:space="preserve">ARMACAO VERTICAL COM HASTE E CONTRA-PINO, EM CHAPA DE ACO GALVANIZADO 3/16", COM 3 ESTRIBOS, SEM ISOLADOR                                                                                                                                                                                                                                                                                                                                                                                                 </t>
  </si>
  <si>
    <t>35,73</t>
  </si>
  <si>
    <t xml:space="preserve">ARMACAO VERTICAL COM HASTE E CONTRA-PINO, EM CHAPA DE ACO GALVANIZADO 3/16", COM 4 ESTRIBOS E 4 ISOLADORES                                                                                                                                                                                                                                                                                                                                                                                                </t>
  </si>
  <si>
    <t>64,30</t>
  </si>
  <si>
    <t xml:space="preserve">ARMACAO VERTICAL COM HASTE E CONTRA-PINO, EM CHAPA DE ACO GALVANIZADO 3/16", COM 4 ESTRIBOS, SEM ISOLADOR                                                                                                                                                                                                                                                                                                                                                                                                 </t>
  </si>
  <si>
    <t>54,58</t>
  </si>
  <si>
    <t xml:space="preserve">ARMADOR                                                                                                                                                                                                                                                                                                                                                                                                                                                                                                   </t>
  </si>
  <si>
    <t xml:space="preserve">ARMADOR (MENSALISTA)                                                                                                                                                                                                                                                                                                                                                                                                                                                                                      </t>
  </si>
  <si>
    <t xml:space="preserve">ARQUITETO JUNIOR                                                                                                                                                                                                                                                                                                                                                                                                                                                                                          </t>
  </si>
  <si>
    <t>58,50</t>
  </si>
  <si>
    <t xml:space="preserve">ARQUITETO JUNIOR (MENSALISTA)                                                                                                                                                                                                                                                                                                                                                                                                                                                                             </t>
  </si>
  <si>
    <t>10.315,64</t>
  </si>
  <si>
    <t xml:space="preserve">ARQUITETO PAISAGISTA                                                                                                                                                                                                                                                                                                                                                                                                                                                                                      </t>
  </si>
  <si>
    <t>55,24</t>
  </si>
  <si>
    <t xml:space="preserve">ARQUITETO PAISAGISTA (MENSALISTA)                                                                                                                                                                                                                                                                                                                                                                                                                                                                         </t>
  </si>
  <si>
    <t>9.740,48</t>
  </si>
  <si>
    <t xml:space="preserve">ARQUITETO PLENO                                                                                                                                                                                                                                                                                                                                                                                                                                                                                           </t>
  </si>
  <si>
    <t>83,10</t>
  </si>
  <si>
    <t xml:space="preserve">ARQUITETO PLENO (MENSALISTA)                                                                                                                                                                                                                                                                                                                                                                                                                                                                              </t>
  </si>
  <si>
    <t>14.652,52</t>
  </si>
  <si>
    <t xml:space="preserve">ARQUITETO SENIOR                                                                                                                                                                                                                                                                                                                                                                                                                                                                                          </t>
  </si>
  <si>
    <t>109,88</t>
  </si>
  <si>
    <t xml:space="preserve">ARQUITETO SENIOR (MENSALISTA)                                                                                                                                                                                                                                                                                                                                                                                                                                                                             </t>
  </si>
  <si>
    <t>19.371,94</t>
  </si>
  <si>
    <t xml:space="preserve">ARRUELA  EM ACO GALVANIZADO, DIAMETRO EXTERNO = 35MM, ESPESSURA = 3MM, DIAMETRO DO FURO= 18MM                                                                                                                                                                                                                                                                                                                                                                                                             </t>
  </si>
  <si>
    <t>0,60</t>
  </si>
  <si>
    <t xml:space="preserve">ARRUELA EM ALUMINIO, COM ROSCA, DE  1 1/4", PARA ELETRODUTO                                                                                                                                                                                                                                                                                                                                                                                                                                               </t>
  </si>
  <si>
    <t xml:space="preserve">ARRUELA EM ALUMINIO, COM ROSCA, DE 1 1/2", PARA ELETRODUTO                                                                                                                                                                                                                                                                                                                                                                                                                                                </t>
  </si>
  <si>
    <t xml:space="preserve">ARRUELA EM ALUMINIO, COM ROSCA, DE 1/2", PARA ELETRODUTO                                                                                                                                                                                                                                                                                                                                                                                                                                                  </t>
  </si>
  <si>
    <t>0,26</t>
  </si>
  <si>
    <t xml:space="preserve">ARRUELA EM ALUMINIO, COM ROSCA, DE 1", PARA ELETRODUTO                                                                                                                                                                                                                                                                                                                                                                                                                                                    </t>
  </si>
  <si>
    <t>0,48</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</si>
  <si>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</si>
  <si>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</si>
  <si>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</si>
  <si>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</si>
  <si>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</si>
  <si>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3,26</t>
  </si>
  <si>
    <t xml:space="preserve">ARRUELA EM ALUMINIO, COM ROSCA, DE 4", PARA ELETRODUTO                                                                                                                                                                                                                                                                                                                                                                                                                                                    </t>
  </si>
  <si>
    <t xml:space="preserve">ARRUELA QUADRADA EM ACO GALVANIZADO, DIMENSAO = 38 MM, ESPESSURA = 3MM, DIAMETRO DO FURO= 18 MM                                                                                                                                                                                                                                                                                                                                                                                                           </t>
  </si>
  <si>
    <t>0,52</t>
  </si>
  <si>
    <t xml:space="preserve">ARRUELA REDONDA DE LATAO, DIAMETRO EXTERNO = 34 MM, ESPESSURA = 2,5 MM, DIAMETRO DO FURO = 17 MM                                                                                                                                                                                                                                                                                                                                                                                                          </t>
  </si>
  <si>
    <t>5,26</t>
  </si>
  <si>
    <t xml:space="preserve">ASFALTO DILUIDO DE PETROLEO CM-30 (COLETADO CAIXA NA ANP ACRESCIDO DE ICMS)                                                                                                                                                                                                                                                                                                                                                                                                                               </t>
  </si>
  <si>
    <t xml:space="preserve">ASFALTO MODIFICADO TIPO I - NBR 9910 (ASFALTO OXIDADO PARA IMPERMEABILIZACAO, COEFICIENTE DE PENETRACAO 25-40)                                                                                                                                                                                                                                                                                                                                                                                            </t>
  </si>
  <si>
    <t>8,36</t>
  </si>
  <si>
    <t xml:space="preserve">ASFALTO MODIFICADO TIPO II - NBR 9910 (ASFALTO OXIDADO PARA IMPERMEABILIZACAO, COEFICIENTE DE PENETRACAO 20-35)                                                                                                                                                                                                                                                                                                                                                                                           </t>
  </si>
  <si>
    <t>8,91</t>
  </si>
  <si>
    <t xml:space="preserve">ASFALTO MODIFICADO TIPO III - NBR 9910 (ASFALTO OXIDADO PARA IMPERMEABILIZACAO, COEFICIENTE DE PENETRACAO 15-25)                                                                                                                                                                                                                                                                                                                                                                                          </t>
  </si>
  <si>
    <t>9,10</t>
  </si>
  <si>
    <t xml:space="preserve">ASSENTADOR DE MANILHAS                                                                                                                                                                                                                                                                                                                                                                                                                                                                                    </t>
  </si>
  <si>
    <t xml:space="preserve">ASSENTADOR DE MANILHAS (MENSALISTA)                                                                                                                                                                                                                                                                                                                                                                                                                                                                       </t>
  </si>
  <si>
    <t>1.942,45</t>
  </si>
  <si>
    <t xml:space="preserve">ASSENTO  VASO SANITARIO INFANTIL EM PLASTICO BRANCO                                                                                                                                                                                                                                                                                                                                                                                                                                                       </t>
  </si>
  <si>
    <t>47,35</t>
  </si>
  <si>
    <t xml:space="preserve">ASSENTO SANITARIO DE PLASTICO, TIPO CONVENCIONAL                                                                                                                                                                                                                                                                                                                                                                                                                                                          </t>
  </si>
  <si>
    <t>22,25</t>
  </si>
  <si>
    <t xml:space="preserve">AUTOMATICO DE BOIA SUPERIOR / INFERIOR, *15* A / 250 V                                                                                                                                                                                                                                                                                                                                                                                                                                                    </t>
  </si>
  <si>
    <t>33,57</t>
  </si>
  <si>
    <t xml:space="preserve">AUXILIAR  DE ALMOXARIFE                                                                                                                                                                                                                                                                                                                                                                                                                                                                                   </t>
  </si>
  <si>
    <t>9,70</t>
  </si>
  <si>
    <t xml:space="preserve">AUXILIAR DE ALMOXARIFE (MENSALISTA)                                                                                                                                                                                                                                                                                                                                                                                                                                                                       </t>
  </si>
  <si>
    <t>1.713,73</t>
  </si>
  <si>
    <t xml:space="preserve">AUXILIAR DE AZULEJISTA                                                                                                                                                                                                                                                                                                                                                                                                                                                                                    </t>
  </si>
  <si>
    <t>9,23</t>
  </si>
  <si>
    <t xml:space="preserve">AUXILIAR DE AZULEJISTA (MENSALISTA)                                                                                                                                                                                                                                                                                                                                                                                                                                                                       </t>
  </si>
  <si>
    <t>1.630,32</t>
  </si>
  <si>
    <t xml:space="preserve">AUXILIAR DE ENCANADOR OU BOMBEIRO HIDRAULICO                                                                                                                                                                                                                                                                                                                                                                                                                                                              </t>
  </si>
  <si>
    <t>9,28</t>
  </si>
  <si>
    <t xml:space="preserve">AUXILIAR DE ENCANADOR OU BOMBEIRO HIDRAULICO (MENSALISTA)                                                                                                                                                                                                                                                                                                                                                                                                                                                 </t>
  </si>
  <si>
    <t>1.639,93</t>
  </si>
  <si>
    <t xml:space="preserve">AUXILIAR DE ESCRITORIO                                                                                                                                                                                                                                                                                                                                                                                                                                                                                    </t>
  </si>
  <si>
    <t>10,21</t>
  </si>
  <si>
    <t xml:space="preserve">AUXILIAR DE ESCRITORIO (MENSALISTA)                                                                                                                                                                                                                                                                                                                                                                                                                                                                       </t>
  </si>
  <si>
    <t>1.803,22</t>
  </si>
  <si>
    <t xml:space="preserve">AUXILIAR DE LABORATORISTA DE SOLOS E CONCRETO                                                                                                                                                                                                                                                                                                                                                                                                                                                             </t>
  </si>
  <si>
    <t>17,40</t>
  </si>
  <si>
    <t xml:space="preserve">AUXILIAR DE LABORATORISTA DE SOLOS E DE CONCRETO (MENSALISTA)                                                                                                                                                                                                                                                                                                                                                                                                                                             </t>
  </si>
  <si>
    <t>3.068,68</t>
  </si>
  <si>
    <t xml:space="preserve">AUXILIAR DE MECANICO                                                                                                                                                                                                                                                                                                                                                                                                                                                                                      </t>
  </si>
  <si>
    <t>8,21</t>
  </si>
  <si>
    <t xml:space="preserve">AUXILIAR DE MECANICO (MENSALISTA)                                                                                                                                                                                                                                                                                                                                                                                                                                                                         </t>
  </si>
  <si>
    <t>1.450,01</t>
  </si>
  <si>
    <t xml:space="preserve">AUXILIAR DE PEDREIRO                                                                                                                                                                                                                                                                                                                                                                                                                                                                                      </t>
  </si>
  <si>
    <t>9,42</t>
  </si>
  <si>
    <t xml:space="preserve">AUXILIAR DE PEDREIRO (MENSALISTA)                                                                                                                                                                                                                                                                                                                                                                                                                                                                         </t>
  </si>
  <si>
    <t>1.661,81</t>
  </si>
  <si>
    <t xml:space="preserve">AUXILIAR DE SERVICOS GERAIS                                                                                                                                                                                                                                                                                                                                                                                                                                                                               </t>
  </si>
  <si>
    <t>10,15</t>
  </si>
  <si>
    <t xml:space="preserve">AUXILIAR DE SERVICOS GERAIS (MENSALISTA)                                                                                                                                                                                                                                                                                                                                                                                                                                                                  </t>
  </si>
  <si>
    <t>1.791,53</t>
  </si>
  <si>
    <t xml:space="preserve">AUXILIAR DE TOPOGRAFO                                                                                                                                                                                                                                                                                                                                                                                                                                                                                     </t>
  </si>
  <si>
    <t>5,17</t>
  </si>
  <si>
    <t xml:space="preserve">AUXILIAR DE TOPOGRAFO (MENSALISTA)                                                                                                                                                                                                                                                                                                                                                                                                                                                                        </t>
  </si>
  <si>
    <t>913,57</t>
  </si>
  <si>
    <t xml:space="preserve">AUXILIAR TECNICO / ASSISTENTE DE ENGENHARIA                                                                                                                                                                                                                                                                                                                                                                                                                                                               </t>
  </si>
  <si>
    <t>20,50</t>
  </si>
  <si>
    <t xml:space="preserve">AUXILIAR TECNICO / ASSISTENTE DE ENGENHARIA (MENSALISTA)                                                                                                                                                                                                                                                                                                                                                                                                                                                  </t>
  </si>
  <si>
    <t>3.615,57</t>
  </si>
  <si>
    <t xml:space="preserve">AVENTAL DE SEGURANCA DE RASPA DE COURO 1,00 X 0,60 M                                                                                                                                                                                                                                                                                                                                                                                                                                                      </t>
  </si>
  <si>
    <t>35,64</t>
  </si>
  <si>
    <t xml:space="preserve">AZULEJISTA OU LADRILHEIRO (MENSALISTA)                                                                                                                                                                                                                                                                                                                                                                                                                                                                    </t>
  </si>
  <si>
    <t xml:space="preserve">AZULEJISTA OU LADRILHISTA                                                                                                                                                                                                                                                                                                                                                                                                                                                                                 </t>
  </si>
  <si>
    <t xml:space="preserve">BACIA SANITARIA (VASO) COM CAIXA ACOPLADA, DE LOUCA BRANCA                                                                                                                                                                                                                                                                                                                                                                                                                                                </t>
  </si>
  <si>
    <t>293,29</t>
  </si>
  <si>
    <t xml:space="preserve">BACIA SANITARIA (VASO) CONVENCIONAL DE LOUCA BRANCA                                                                                                                                                                                                                                                                                                                                                                                                                                                       </t>
  </si>
  <si>
    <t>110,00</t>
  </si>
  <si>
    <t xml:space="preserve">BACIA SANITARIA (VASO) CONVENCIONAL DE LOUCA COR                                                                                                                                                                                                                                                                                                                                                                                                                                                          </t>
  </si>
  <si>
    <t>147,21</t>
  </si>
  <si>
    <t xml:space="preserve">BACIA SANITARIA (VASO) CONVENCIONAL PARA PCD SEM FURO FRONTAL, DE LOUCA BRANCA, SEM ASSENTO                                                                                                                                                                                                                                                                                                                                                                                                               </t>
  </si>
  <si>
    <t>548,03</t>
  </si>
  <si>
    <t xml:space="preserve">BACIA SANITARIA (VASO) CONVENCIONAL PARA USO ESPECIFICO (HOSPITAIS, CLINICAS), COM FURO FRONTAL, DE LOUCA BRANCA, COM ASSENTO                                                                                                                                                                                                                                                                                                                                                                             </t>
  </si>
  <si>
    <t>765,15</t>
  </si>
  <si>
    <t xml:space="preserve">BACIA SANITARIA TURCA DE LOUCA BRANCA                                                                                                                                                                                                                                                                                                                                                                                                                                                                     </t>
  </si>
  <si>
    <t>411,60</t>
  </si>
  <si>
    <t xml:space="preserve">BALDE PLASTICO CAPACIDADE *10* L                                                                                                                                                                                                                                                                                                                                                                                                                                                                          </t>
  </si>
  <si>
    <t>6,74</t>
  </si>
  <si>
    <t xml:space="preserve">BALDE VERMELHO PARA SINALIZACAO DE VIAS                                                                                                                                                                                                                                                                                                                                                                                                                                                                   </t>
  </si>
  <si>
    <t>5,04</t>
  </si>
  <si>
    <t xml:space="preserve">BANCADA DE MARMORE SINTETICO COM UMA CUBA, 120 X *60* CM                                                                                                                                                                                                                                                                                                                                                                                                                                                  </t>
  </si>
  <si>
    <t>116,00</t>
  </si>
  <si>
    <t xml:space="preserve">BANCADA DE MARMORE SINTETICO COM UMA CUBA, 150 X *60* CM                                                                                                                                                                                                                                                                                                                                                                                                                                                  </t>
  </si>
  <si>
    <t>145,40</t>
  </si>
  <si>
    <t xml:space="preserve">BANCADA DE MARMORE SINTETICO COM UMA CUBA, 200 X *60* CM                                                                                                                                                                                                                                                                                                                                                                                                                                                  </t>
  </si>
  <si>
    <t>327,67</t>
  </si>
  <si>
    <t xml:space="preserve">BANCADA/ BANCA EM GRANITO, POLIDO, TIPO ANDORINHA/ QUARTZ/ CASTELO/ CORUMBA OU OUTROS EQUIVALENTES DA REGIAO, COM CUBA INOX, FORMATO *120 X 60* CM, E=  *2* CM                                                                                                                                                                                                                                                                                                                                            </t>
  </si>
  <si>
    <t>670,85</t>
  </si>
  <si>
    <t xml:space="preserve">BANCADA/ BANCA EM MARMORE, POLIDO, BRANCO COMUM, E=  *3* CM                                                                                                                                                                                                                                                                                                                                                                                                                                               </t>
  </si>
  <si>
    <t>348,82</t>
  </si>
  <si>
    <t xml:space="preserve">BANCADA/BANCA/PIA DE ACO INOXIDAVEL (AISI 430) COM 1 CUBA CENTRAL, COM VALVULA, ESCORREDOR DUPLO, DE *0,55 X 1,20* M                                                                                                                                                                                                                                                                                                                                                                                      </t>
  </si>
  <si>
    <t>147,80</t>
  </si>
  <si>
    <t xml:space="preserve">BANCADA/BANCA/PIA DE ACO INOXIDAVEL (AISI 430) COM 1 CUBA CENTRAL, COM VALVULA, ESCORREDOR DUPLO, DE *0,55 X 1,40* M                                                                                                                                                                                                                                                                                                                                                                                      </t>
  </si>
  <si>
    <t>196,53</t>
  </si>
  <si>
    <t xml:space="preserve">BANCADA/BANCA/PIA DE ACO INOXIDAVEL (AISI 430) COM 1 CUBA CENTRAL, COM VALVULA, ESCORREDOR DUPLO, DE *0,55 X 1,80* M                                                                                                                                                                                                                                                                                                                                                                                      </t>
  </si>
  <si>
    <t>284,75</t>
  </si>
  <si>
    <t xml:space="preserve">BANCADA/BANCA/PIA DE ACO INOXIDAVEL (AISI 430) COM 1 CUBA CENTRAL, COM VALVULA, LISA (SEM ESCORREDOR), DE *0,55 X 1,20* M                                                                                                                                                                                                                                                                                                                                                                                 </t>
  </si>
  <si>
    <t>144,47</t>
  </si>
  <si>
    <t xml:space="preserve">BANCADA/BANCA/PIA DE ACO INOXIDAVEL (AISI 430) COM 1 CUBA CENTRAL, SEM VALVULA, ESCORREDOR DUPLO, DE *0,55 X 1,60* M                                                                                                                                                                                                                                                                                                                                                                                      </t>
  </si>
  <si>
    <t>171,79</t>
  </si>
  <si>
    <t xml:space="preserve">BANCADA/BANCA/PIA DE ACO INOXIDAVEL (AISI 430) COM 2 CUBAS, COM VALVULAS, ESCORREDOR DUPLO, DE *0,55 X 2,00* M                                                                                                                                                                                                                                                                                                                                                                                            </t>
  </si>
  <si>
    <t>401,47</t>
  </si>
  <si>
    <t xml:space="preserve">BANCADA/TAMPO ACO INOX (AISI 304), LARGURA 60 CM, COM RODABANCA (NAO INCLUI PES DE APOIO)                                                                                                                                                                                                                                                                                                                                                                                                                 </t>
  </si>
  <si>
    <t>639,66</t>
  </si>
  <si>
    <t xml:space="preserve">BANCADA/TAMPO ACO INOX (AISI 304), LARGURA 70 CM, COM RODABANCA (NAO INCLUI PES DE APOIO)                                                                                                                                                                                                                                                                                                                                                                                                                 </t>
  </si>
  <si>
    <t>801,46</t>
  </si>
  <si>
    <t xml:space="preserve">BANCADA/TAMPO LISO (SEM CUBA) EM MARMORE SINTETICO                                                                                                                                                                                                                                                                                                                                                                                                                                                        </t>
  </si>
  <si>
    <t>128,62</t>
  </si>
  <si>
    <t xml:space="preserve">BANCO ARTICULADO PARA BANHO, EM ACO INOX POLIDO, 70* CM X 45* CM                                                                                                                                                                                                                                                                                                                                                                                                                                          </t>
  </si>
  <si>
    <t>896,36</t>
  </si>
  <si>
    <t xml:space="preserve">BANDEJA DE PINTURA PARA ROLO 23 CM                                                                                                                                                                                                                                                                                                                                                                                                                                                                        </t>
  </si>
  <si>
    <t>7,50</t>
  </si>
  <si>
    <t xml:space="preserve">BARRA ANTIPANICO DUPLA, CEGA LADO OPOSTO, COR CINZA                                                                                                                                                                                                                                                                                                                                                                                                                                                       </t>
  </si>
  <si>
    <t xml:space="preserve">PAR   </t>
  </si>
  <si>
    <t>1.221,31</t>
  </si>
  <si>
    <t xml:space="preserve">BARRA ANTIPANICO DUPLA, PARA PORTA DE VIDRO, COR CINZA                                                                                                                                                                                                                                                                                                                                                                                                                                                    </t>
  </si>
  <si>
    <t>1.235,89</t>
  </si>
  <si>
    <t xml:space="preserve">BARRA ANTIPANICO SIMPLES, CEGA LADO OPOSTO, COR CINZA                                                                                                                                                                                                                                                                                                                                                                                                                                                     </t>
  </si>
  <si>
    <t>426,08</t>
  </si>
  <si>
    <t xml:space="preserve">BARRA ANTIPANICO SIMPLES, COM FECHADURA LADO OPOSTO, COR CINZA                                                                                                                                                                                                                                                                                                                                                                                                                                            </t>
  </si>
  <si>
    <t>651,36</t>
  </si>
  <si>
    <t xml:space="preserve">BARRA ANTIPANICO SIMPLES, PARA PORTA DE VIDRO, COR CINZA                                                                                                                                                                                                                                                                                                                                                                                                                                                  </t>
  </si>
  <si>
    <t>630,73</t>
  </si>
  <si>
    <t xml:space="preserve">BARRA DE APOIO ANGULAR, 60 CM, EM ACO INOX POLIDO, DIAMETRO MINIMO 3 CM                                                                                                                                                                                                                                                                                                                                                                                                                                   </t>
  </si>
  <si>
    <t>288,82</t>
  </si>
  <si>
    <t xml:space="preserve">BARRA DE APOIO EM "L", EM ACO INOX POLIDO 70 X 70 CM, DIAMETRO MINIMO 3 CM                                                                                                                                                                                                                                                                                                                                                                                                                                </t>
  </si>
  <si>
    <t>397,02</t>
  </si>
  <si>
    <t xml:space="preserve">BARRA DE APOIO EM "L", EM ACO INOX POLIDO 80 X 80 CM, DIAMETRO MINIMO 3 CM                                                                                                                                                                                                                                                                                                                                                                                                                                </t>
  </si>
  <si>
    <t>455,65</t>
  </si>
  <si>
    <t xml:space="preserve">BARRA DE APOIO LATERAL ARTICULADA, COM TRAVA, EM ACO INOX POLIDO, 70 CM, DIAMETRO MINIMO 3 CM                                                                                                                                                                                                                                                                                                                                                                                                             </t>
  </si>
  <si>
    <t>492,99</t>
  </si>
  <si>
    <t xml:space="preserve">BARRA DE APOIO LAVATORIO DE CANTO, EM ACO INOX POLIDO, DIAMETRO MINIMO 3 CM.                                                                                                                                                                                                                                                                                                                                                                                                                              </t>
  </si>
  <si>
    <t>486,02</t>
  </si>
  <si>
    <t xml:space="preserve">BARRA DE APOIO LAVATORIO, EM ACO INOX POLIDO, *40 X 50* CM,  DIAMETRO MINIMO 3 CM                                                                                                                                                                                                                                                                                                                                                                                                                         </t>
  </si>
  <si>
    <t>457,14</t>
  </si>
  <si>
    <t xml:space="preserve">BARRA DE APOIO RETA, EM ACO INOX POLIDO, COMPRIMENTO 60CM, DIAMETRO MINIMO 3 CM                                                                                                                                                                                                                                                                                                                                                                                                                           </t>
  </si>
  <si>
    <t>174,80</t>
  </si>
  <si>
    <t xml:space="preserve">BARRA DE APOIO RETA, EM ACO INOX POLIDO, COMPRIMENTO 70CM, DIAMETRO MINIMO 3 CM                                                                                                                                                                                                                                                                                                                                                                                                                           </t>
  </si>
  <si>
    <t>194,13</t>
  </si>
  <si>
    <t xml:space="preserve">BARRA DE APOIO RETA, EM ACO INOX POLIDO, COMPRIMENTO 80CM, DIAMETRO MINIMO 3 CM                                                                                                                                                                                                                                                                                                                                                                                                                           </t>
  </si>
  <si>
    <t>206,99</t>
  </si>
  <si>
    <t xml:space="preserve">BARRA DE APOIO RETA, EM ACO INOX POLIDO, COMPRIMENTO 90 CM, DIAMETRO MINIMO 3 CM                                                                                                                                                                                                                                                                                                                                                                                                                          </t>
  </si>
  <si>
    <t>216,85</t>
  </si>
  <si>
    <t xml:space="preserve">BARRA DE APOIO RETA, EM ALUMINIO, COMPRIMENTO 60CM, DIAMETRO MINIMO 3 CM                                                                                                                                                                                                                                                                                                                                                                                                                                  </t>
  </si>
  <si>
    <t>112,79</t>
  </si>
  <si>
    <t xml:space="preserve">BARRA DE APOIO RETA, EM ALUMINIO, COMPRIMENTO 70CM, DIAMETRO MINIMO 3 CM                                                                                                                                                                                                                                                                                                                                                                                                                                  </t>
  </si>
  <si>
    <t>129,34</t>
  </si>
  <si>
    <t xml:space="preserve">BARRA DE APOIO RETA, EM ALUMINIO, COMPRIMENTO 80 CM, DIAMETRO MINIMO 3 CM                                                                                                                                                                                                                                                                                                                                                                                                                                 </t>
  </si>
  <si>
    <t>139,90</t>
  </si>
  <si>
    <t xml:space="preserve">BARRA DE APOIO RETA, EM ALUMINIO, COMPRIMENTO 90 CM, DIAMETRO MINIMO 3 CM                                                                                                                                                                                                                                                                                                                                                                                                                                 </t>
  </si>
  <si>
    <t>146,49</t>
  </si>
  <si>
    <t xml:space="preserve">BARRA DE FERRO RETANGULAR, BARRA CHATA (QUALQUER DIMENSAO)                                                                                                                                                                                                                                                                                                                                                                                                                                                </t>
  </si>
  <si>
    <t>6,37</t>
  </si>
  <si>
    <t xml:space="preserve">BARRA DE FERRO RETANGULAR, BARRA CHATA, 1 1/2"  X 1/2" (L X E), 3,79 KG/M                                                                                                                                                                                                                                                                                                                                                                                                                                 </t>
  </si>
  <si>
    <t>24,45</t>
  </si>
  <si>
    <t xml:space="preserve">BARRA DE FERRO RETANGULAR, BARRA CHATA, 1 1/2" X 1/4" (L X E), 1,89 KG/M                                                                                                                                                                                                                                                                                                                                                                                                                                  </t>
  </si>
  <si>
    <t>12,03</t>
  </si>
  <si>
    <t xml:space="preserve">BARRA DE FERRO RETANGULAR, BARRA CHATA, 1" X 1/4" (L X E), 1,2265 KG/M                                                                                                                                                                                                                                                                                                                                                                                                                                    </t>
  </si>
  <si>
    <t>7,38</t>
  </si>
  <si>
    <t xml:space="preserve">BARRA DE FERRO RETANGULAR, BARRA CHATA, 1" X 3/16" (L X E), 1,73 KG/M                                                                                                                                                                                                                                                                                                                                                                                                                                     </t>
  </si>
  <si>
    <t>11,27</t>
  </si>
  <si>
    <t xml:space="preserve">BARRA DE FERRO RETANGULAR, BARRA CHATA, 2" X 1/2" (L X E), 5,06 KG/M                                                                                                                                                                                                                                                                                                                                                                                                                                      </t>
  </si>
  <si>
    <t>32,23</t>
  </si>
  <si>
    <t xml:space="preserve">BARRA DE FERRO RETANGULAR, BARRA CHATA, 2" X 1/4" (L X E), 2,53 KG/M                                                                                                                                                                                                                                                                                                                                                                                                                                      </t>
  </si>
  <si>
    <t>16,11</t>
  </si>
  <si>
    <t xml:space="preserve">BARRA DE FERRO RETANGULAR, BARRA CHATA, 2" X 1" (L X E), 10,12 KG/M                                                                                                                                                                                                                                                                                                                                                                                                                                       </t>
  </si>
  <si>
    <t>62,97</t>
  </si>
  <si>
    <t xml:space="preserve">BARRA DE FERRO RETANGULAR, BARRA CHATA, 2" X 3/8" (L X E), 3,79KG/M                                                                                                                                                                                                                                                                                                                                                                                                                                       </t>
  </si>
  <si>
    <t>24,14</t>
  </si>
  <si>
    <t xml:space="preserve">BARRA DE FERRO RETANGULAR, BARRA CHATA, 2" X 5/16" (L X E), 3,162 KG/M                                                                                                                                                                                                                                                                                                                                                                                                                                    </t>
  </si>
  <si>
    <t>20,40</t>
  </si>
  <si>
    <t xml:space="preserve">BARRA DE FERRO RETANGULAR, BARRA CHATA, 3/4" X 1/8" (L X E), 0,47 KG/M                                                                                                                                                                                                                                                                                                                                                                                                                                    </t>
  </si>
  <si>
    <t>3,27</t>
  </si>
  <si>
    <t xml:space="preserve">BARRA DE FERRO RETANGULAR, BARRA CHATA, 3/8" X 1 1/2" (L X E), 2,84 KG/M                                                                                                                                                                                                                                                                                                                                                                                                                                  </t>
  </si>
  <si>
    <t>18,32</t>
  </si>
  <si>
    <t xml:space="preserve">BASE DE MISTURADOR MONOCOMANDO PARA CHUVEIRO                                                                                                                                                                                                                                                                                                                                                                                                                                                              </t>
  </si>
  <si>
    <t>386,79</t>
  </si>
  <si>
    <t xml:space="preserve">BASE PARA MASTRO DE PARA-RAIOS DIAMETRO NOMINAL 1 1/2"                                                                                                                                                                                                                                                                                                                                                                                                                                                    </t>
  </si>
  <si>
    <t>53,67</t>
  </si>
  <si>
    <t xml:space="preserve">BASE PARA MASTRO DE PARA-RAIOS DIAMETRO NOMINAL 2"                                                                                                                                                                                                                                                                                                                                                                                                                                                        </t>
  </si>
  <si>
    <t>55,75</t>
  </si>
  <si>
    <t xml:space="preserve">BASE PARA RELE COM SUPORTE METALICO                                                                                                                                                                                                                                                                                                                                                                                                                                                                       </t>
  </si>
  <si>
    <t>8,74</t>
  </si>
  <si>
    <t xml:space="preserve">BASE UNIPOLAR PARA FUSIVEL NH1, CORRENTE NOMINAL DE 250 A, SEM CAPA                                                                                                                                                                                                                                                                                                                                                                                                                                       </t>
  </si>
  <si>
    <t>79,41</t>
  </si>
  <si>
    <t xml:space="preserve">BATE-ESTACAS POR GRAVIDADE, POTENCIA160 HP, PESO DO MARTELO ATE 3 TONELADAS                                                                                                                                                                                                                                                                                                                                                                                                                               </t>
  </si>
  <si>
    <t>299.062,50</t>
  </si>
  <si>
    <t xml:space="preserve">BATENTE/ PORTAL/ ADUELA/ MARCO MACICO, E= *3 CM, L= *13 CM, *60 CM A 120* CM X *210 CM,  EM CEDRINHO/ ANGELIM COMERCIAL/ EUCALIPTO/ CURUPIXA/ PEROBA/ CUMARU OU EQUIVALENTE DA REGIAO (NAO INCLUI ALIZARES)                                                                                                                                                                                                                                                                                               </t>
  </si>
  <si>
    <t xml:space="preserve">JG    </t>
  </si>
  <si>
    <t>89,00</t>
  </si>
  <si>
    <t xml:space="preserve">BATENTE/ PORTAL/ ADUELA/ MARCO MACICO, E= *3* CM, L= *13* CM, *60 CM A 120* CM X *210* CM, EM PINUS/ TAUARI/ VIROLA OU EQUIVALENTE DA REGIAO (NAO INCLUI ALIZARES)                                                                                                                                                                                                                                                                                                                                        </t>
  </si>
  <si>
    <t>58,82</t>
  </si>
  <si>
    <t xml:space="preserve">BATENTE/ PORTAL/ ADUELA/ MARCO MACICO, E= *3* CM, L= *7* CM, *60 CM A 120* CM X *210* CM,  EM CEDRINHO/ ANGELIM COMERCIAL/ EUCALIPTO/ CURUPIXA/ PEROBA/ CUMARU OU EQUIVALENTE DA REGIAO (NAO INCLUI ALIZARES)                                                                                                                                                                                                                                                                                             </t>
  </si>
  <si>
    <t>72,30</t>
  </si>
  <si>
    <t xml:space="preserve">BATENTE/ PORTAL/ ADUELA/ MARCO MACICO, E= *3* CM, L= *7* CM, *60 CM A 120* CM X *210* CM, EM PINUS/ TAUARI/ VIROLA OU EQUIVALENTE DA REGIAO (NAO INCLUI ALIZARES)                                                                                                                                                                                                                                                                                                                                         </t>
  </si>
  <si>
    <t>39,30</t>
  </si>
  <si>
    <t xml:space="preserve">BATENTE/ PORTAL/ ADUELA/MARCO MACICO, E= *3* CM, L= *15* CM, *60 CM A 120* CM  X *210* CM, EM PINUS/ TAUARI/ VIROLA OU EQUIVALENTE DA REGIAO                                                                                                                                                                                                                                                                                                                                                              </t>
  </si>
  <si>
    <t>72,04</t>
  </si>
  <si>
    <t xml:space="preserve">BATENTE/ PORTAL/ADUELA/ MARCO MACICO, E= *3* CM, L= *15* CM, *60 CM A 120* CM  X *210* CM,  EM CEDRINHO/ ANGELIM COMERCIAL/  EUCALIPTO/ CURUPIXA/ PEROBA/ CUMARU OU EQUIVALENTE DA REGIAO (NAO INCLUI ALIZARES)                                                                                                                                                                                                                                                                                           </t>
  </si>
  <si>
    <t>97,47</t>
  </si>
  <si>
    <t xml:space="preserve">BATENTE/PORTAL/ADUELA/MARCO, EM MDF/PVC WOOD/POLIESTIRENO OU MADEIRA LAMINADA, L = *9,0* CM COM GUARNICAO REGULAVEL 2 FACES = *35* MM, PRIMER                                                                                                                                                                                                                                                                                                                                                             </t>
  </si>
  <si>
    <t>145,50</t>
  </si>
  <si>
    <t xml:space="preserve">BETONEIRA CAPACIDADE NOMINAL 400 L, CAPACIDADE DE MISTURA  280 L, MOTOR ELETRICO TRIFASICO 220/380 V POTENCIA 2 CV, SEM CARREGADOR                                                                                                                                                                                                                                                                                                                                                                        </t>
  </si>
  <si>
    <t>3.653,13</t>
  </si>
  <si>
    <t xml:space="preserve">BETONEIRA CAPACIDADE NOMINAL 400 L, CAPACIDADE DE MISTURA 310 L, MOTOR A DIESEL POTENCIA 5 CV, SEM CARREGADOR                                                                                                                                                                                                                                                                                                                                                                                             </t>
  </si>
  <si>
    <t>4.981,87</t>
  </si>
  <si>
    <t xml:space="preserve">BETONEIRA CAPACIDADE NOMINAL 400 L, CAPACIDADE DE MISTURA 310 L, MOTOR A GASOLINA POTENCIA 5,5 CV, SEM CARREGADOR                                                                                                                                                                                                                                                                                                                                                                                         </t>
  </si>
  <si>
    <t>4.569,50</t>
  </si>
  <si>
    <t xml:space="preserve">BETONEIRA CAPACIDADE NOMINAL 600 L, CAPACIDADE DE MISTURA 440 L, MOTOR A GASOLINA POTENCIA 10 HP, COM CARREGADOR                                                                                                                                                                                                                                                                                                                                                                                          </t>
  </si>
  <si>
    <t>19.875,50</t>
  </si>
  <si>
    <t xml:space="preserve">BETONEIRA, CAPACIDADE NOMINAL 400 L, CAPACIDADE DE MISTURA 310L, MOTOR ELETRICO TRIFASICO 220/380V POTENCIA 2 CV, SEM CARREGADOR                                                                                                                                                                                                                                                                                                                                                                          </t>
  </si>
  <si>
    <t>4.179,42</t>
  </si>
  <si>
    <t xml:space="preserve">BETONEIRA, CAPACIDADE NOMINAL 600 L, CAPACIDADE DE MISTURA  360L, MOTOR ELETRICO TRIFASICO 220/380V, POTENCIA 4CV, EXCLUSO CARREGADOR                                                                                                                                                                                                                                                                                                                                                                     </t>
  </si>
  <si>
    <t>14.860,18</t>
  </si>
  <si>
    <t xml:space="preserve">BETONEIRA, CAPACIDADE NOMINAL 600 L, CAPACIDADE DE MISTURA 440 L, MOTOR A DIESEL POTENCIA 10 CV, COM CARREGADOR                                                                                                                                                                                                                                                                                                                                                                                           </t>
  </si>
  <si>
    <t>18.061,32</t>
  </si>
  <si>
    <t xml:space="preserve">BLASTER, DINAMITADOR OU CABO DE FOGO                                                                                                                                                                                                                                                                                                                                                                                                                                                                      </t>
  </si>
  <si>
    <t>9,02</t>
  </si>
  <si>
    <t xml:space="preserve">BLASTER, DINAMITADOR OU CABO DE FOGO (MENSALISTA)                                                                                                                                                                                                                                                                                                                                                                                                                                                         </t>
  </si>
  <si>
    <t>1.590,89</t>
  </si>
  <si>
    <t xml:space="preserve">BLOCO CERAMICO (ALVENARIA DE VEDACAO), DE 9 X 19 X 19 CM                                                                                                                                                                                                                                                                                                                                                                                                                                                  </t>
  </si>
  <si>
    <t xml:space="preserve">MIL   </t>
  </si>
  <si>
    <t>520,00</t>
  </si>
  <si>
    <t xml:space="preserve">BLOCO CERAMICO (ALVENARIA DE VEDACAO), 4 FUROS, DE 9 X 9 X 19 CM                                                                                                                                                                                                                                                                                                                                                                                                                                          </t>
  </si>
  <si>
    <t xml:space="preserve">BLOCO CERAMICO (ALVENARIA DE VEDACAO), 6 FUROS, DE 9 X 9 X 19 CM                                                                                                                                                                                                                                                                                                                                                                                                                                          </t>
  </si>
  <si>
    <t>0,35</t>
  </si>
  <si>
    <t xml:space="preserve">BLOCO CERAMICO (ALVENARIA DE VEDACAO), 8 FUROS, DE 9 X 19 X 19 CM                                                                                                                                                                                                                                                                                                                                                                                                                                         </t>
  </si>
  <si>
    <t xml:space="preserve">BLOCO CERAMICO (ALVENARIA DE VEDACAO), 8 FUROS, DE 9 X 19 X 29 CM                                                                                                                                                                                                                                                                                                                                                                                                                                         </t>
  </si>
  <si>
    <t xml:space="preserve">BLOCO CERAMICO (ALVENARIA VEDACAO), 6 FUROS, DE 9 X 14 X 19 CM                                                                                                                                                                                                                                                                                                                                                                                                                                            </t>
  </si>
  <si>
    <t>0,36</t>
  </si>
  <si>
    <t xml:space="preserve">BLOCO CERAMICO DE VEDACAO COM FUROS NA HORIZONTAL, 11,5 X 19 X 19 CM - 4,5 MPA (NBR 15270)                                                                                                                                                                                                                                                                                                                                                                                                                </t>
  </si>
  <si>
    <t xml:space="preserve">BLOCO CERAMICO DE VEDACAO COM FUROS NA VERTICAL, 14 X 19 X 39 CM - 4,5 MPA (NBR 15270)                                                                                                                                                                                                                                                                                                                                                                                                                    </t>
  </si>
  <si>
    <t>1,70</t>
  </si>
  <si>
    <t xml:space="preserve">BLOCO CERAMICO DE VEDACAO COM FUROS NA VERTICAL, 19 X 19 X 39 CM - 4,5 MPA (NBR 15270)                                                                                                                                                                                                                                                                                                                                                                                                                    </t>
  </si>
  <si>
    <t>2,08</t>
  </si>
  <si>
    <t xml:space="preserve">BLOCO CERAMICO DE VEDACAO COM FUROS NA VERTICAL, 9 X 19 X 39 CM - 4,5 MPA (NBR 15270)                                                                                                                                                                                                                                                                                                                                                                                                                     </t>
  </si>
  <si>
    <t xml:space="preserve">BLOCO CONCRETO ESTRUTURAL 14 X 19 X 29 CM, FBK 10 MPA (NBR 6136)                                                                                                                                                                                                                                                                                                                                                                                                                                          </t>
  </si>
  <si>
    <t>2,63</t>
  </si>
  <si>
    <t xml:space="preserve">BLOCO CONCRETO ESTRUTURAL 14 X 19 X 29 CM, FBK 12 MPA  (NBR 6136)                                                                                                                                                                                                                                                                                                                                                                                                                                         </t>
  </si>
  <si>
    <t>2,86</t>
  </si>
  <si>
    <t xml:space="preserve">BLOCO CONCRETO ESTRUTURAL 14 X 19 X 29 CM, FBK 14 MPA (NBR 6136)                                                                                                                                                                                                                                                                                                                                                                                                                                          </t>
  </si>
  <si>
    <t>3,28</t>
  </si>
  <si>
    <t xml:space="preserve">BLOCO CONCRETO ESTRUTURAL 14 X 19 X 29 CM, FBK 16 MPA (NBR 6136)                                                                                                                                                                                                                                                                                                                                                                                                                                          </t>
  </si>
  <si>
    <t xml:space="preserve">BLOCO CONCRETO ESTRUTURAL 14 X 19 X 29 CM, FBK 4,5 MPA (NBR 6136)                                                                                                                                                                                                                                                                                                                                                                                                                                         </t>
  </si>
  <si>
    <t xml:space="preserve">BLOCO CONCRETO ESTRUTURAL 14 X 19 X 29 CM, FBK 6 MPA (NBR 6136)                                                                                                                                                                                                                                                                                                                                                                                                                                           </t>
  </si>
  <si>
    <t>2,05</t>
  </si>
  <si>
    <t xml:space="preserve">BLOCO CONCRETO ESTRUTURAL 14 X 19 X 29 CM, FBK 8 MPA (NBR 6136)                                                                                                                                                                                                                                                                                                                                                                                                                                           </t>
  </si>
  <si>
    <t>2,30</t>
  </si>
  <si>
    <t xml:space="preserve">BLOCO CONCRETO ESTRUTURAL 14 X 19 X 34 CM, FBK 4,5 MPA (NBR 6136)                                                                                                                                                                                                                                                                                                                                                                                                                                         </t>
  </si>
  <si>
    <t xml:space="preserve">BLOCO CONCRETO ESTRUTURAL 14 X 19 X 39 CM, FBK 10 MPA (NBR 6136)                                                                                                                                                                                                                                                                                                                                                                                                                                          </t>
  </si>
  <si>
    <t>3,01</t>
  </si>
  <si>
    <t xml:space="preserve">BLOCO CONCRETO ESTRUTURAL 14 X 19 X 39 CM, FBK 12 MPA (NBR 6136)                                                                                                                                                                                                                                                                                                                                                                                                                                          </t>
  </si>
  <si>
    <t xml:space="preserve">BLOCO CONCRETO ESTRUTURAL 14 X 19 X 39 CM, FBK 14 MPA (NBR 6136)                                                                                                                                                                                                                                                                                                                                                                                                                                          </t>
  </si>
  <si>
    <t>3,29</t>
  </si>
  <si>
    <t xml:space="preserve">BLOCO CONCRETO ESTRUTURAL 14 X 19 X 39 CM, FBK 4,5 MPA (NBR 6136)                                                                                                                                                                                                                                                                                                                                                                                                                                         </t>
  </si>
  <si>
    <t>2,52</t>
  </si>
  <si>
    <t xml:space="preserve">BLOCO CONCRETO ESTRUTURAL 14 X 19 X 39 CM, FBK 6 MPA (NBR 6136)                                                                                                                                                                                                                                                                                                                                                                                                                                           </t>
  </si>
  <si>
    <t>2,57</t>
  </si>
  <si>
    <t xml:space="preserve">BLOCO CONCRETO ESTRUTURAL 14 X 19 X 39 CM, FBK 8 MPA (NBR 6136)                                                                                                                                                                                                                                                                                                                                                                                                                                           </t>
  </si>
  <si>
    <t>2,71</t>
  </si>
  <si>
    <t xml:space="preserve">BLOCO CONCRETO ESTRUTURAL 14 X 19 X 39, FCK 16 MPA - NBR 6136/2007                                                                                                                                                                                                                                                                                                                                                                                                                                        </t>
  </si>
  <si>
    <t xml:space="preserve">BLOCO CONCRETO ESTRUTURAL 19 X 19 X 39 CM, FBK 10 MPA (NBR 6136)                                                                                                                                                                                                                                                                                                                                                                                                                                          </t>
  </si>
  <si>
    <t>3,75</t>
  </si>
  <si>
    <t xml:space="preserve">BLOCO CONCRETO ESTRUTURAL 19 X 19 X 39 CM, FBK 12 MPA (NBR 6136)                                                                                                                                                                                                                                                                                                                                                                                                                                          </t>
  </si>
  <si>
    <t xml:space="preserve">BLOCO CONCRETO ESTRUTURAL 19 X 19 X 39 CM, FBK 14 MPA (NBR 6136)                                                                                                                                                                                                                                                                                                                                                                                                                                          </t>
  </si>
  <si>
    <t xml:space="preserve">BLOCO CONCRETO ESTRUTURAL 19 X 19 X 39 CM, FBK 16 MPA (NBR 6136)                                                                                                                                                                                                                                                                                                                                                                                                                                          </t>
  </si>
  <si>
    <t>5,68</t>
  </si>
  <si>
    <t xml:space="preserve">BLOCO CONCRETO ESTRUTURAL 19 X 19 X 39 CM, FBK 4,5 MPA (NBR 6136)                                                                                                                                                                                                                                                                                                                                                                                                                                         </t>
  </si>
  <si>
    <t xml:space="preserve">BLOCO CONCRETO ESTRUTURAL 19 X 19 X 39 CM, FBK 8 MPA (NBR 6136)                                                                                                                                                                                                                                                                                                                                                                                                                                           </t>
  </si>
  <si>
    <t>3,57</t>
  </si>
  <si>
    <t xml:space="preserve">BLOCO CONCRETO ESTRUTURAL 9 X 19 X 39 CM, FBK 4,5 MPA (NBR 6136)                                                                                                                                                                                                                                                                                                                                                                                                                                          </t>
  </si>
  <si>
    <t>1,72</t>
  </si>
  <si>
    <t xml:space="preserve">BLOCO DE ESPUMA MULTIUSO *23 X 13 X 8* CM                                                                                                                                                                                                                                                                                                                                                                                                                                                                 </t>
  </si>
  <si>
    <t>6,27</t>
  </si>
  <si>
    <t xml:space="preserve">BLOCO DE GESSO COMPACTO, BRANCO, E = 10 CM, *67 X 50* CM                                                                                                                                                                                                                                                                                                                                                                                                                                                  </t>
  </si>
  <si>
    <t>62,52</t>
  </si>
  <si>
    <t xml:space="preserve">BLOCO DE GESSO VAZADO BRANCO, E = *7* CM, *67 X 50* CM                                                                                                                                                                                                                                                                                                                                                                                                                                                    </t>
  </si>
  <si>
    <t>35,00</t>
  </si>
  <si>
    <t xml:space="preserve">BLOCO DE POLIETILENO ALTA DENSIDADE, *27* X *30* X *100* CM, ACOMPANHADOS PLACAS  TERMINAIS  E LONGARINAS, PARA FUNDO DE FILTRO                                                                                                                                                                                                                                                                                                                                                                           </t>
  </si>
  <si>
    <t>465,81</t>
  </si>
  <si>
    <t xml:space="preserve">BLOCO DE VIDRO INCOLOR XADREZ, DE *20 X 20 X 10* CM                                                                                                                                                                                                                                                                                                                                                                                                                                                       </t>
  </si>
  <si>
    <t>14,49</t>
  </si>
  <si>
    <t xml:space="preserve">BLOCO DE VIDRO INCOLOR, CANELADO, DE *19 X 19 X 8* CM                                                                                                                                                                                                                                                                                                                                                                                                                                                     </t>
  </si>
  <si>
    <t>14,33</t>
  </si>
  <si>
    <t xml:space="preserve">BLOCO DE VIDRO/ELEMENTO VAZADO INCOLOR, VENEZIANA, DE *20 X 20 X 6* CM                                                                                                                                                                                                                                                                                                                                                                                                                                    </t>
  </si>
  <si>
    <t>21,35</t>
  </si>
  <si>
    <t xml:space="preserve">BLOCO DE VIDRO/ELEMENTO VAZADO, INCOLOR, VENEZIANA, *20 X 10 X 8* CM                                                                                                                                                                                                                                                                                                                                                                                                                                      </t>
  </si>
  <si>
    <t>14,64</t>
  </si>
  <si>
    <t xml:space="preserve">BLOCO ESTRUTURAL CERAMICO - 14 X 19 X 29 CM - 4,0 MPA -  NBR 15270                                                                                                                                                                                                                                                                                                                                                                                                                                        </t>
  </si>
  <si>
    <t>1,40</t>
  </si>
  <si>
    <t xml:space="preserve">BLOCO ESTRUTURAL CERAMICO 14 X 19 X 29 CM, 3,0 MPA (NBR 15270)                                                                                                                                                                                                                                                                                                                                                                                                                                            </t>
  </si>
  <si>
    <t xml:space="preserve">BLOCO ESTRUTURAL CERAMICO 14 X 19 X 29 CM, 6,0 MPA (NBR 15270)                                                                                                                                                                                                                                                                                                                                                                                                                                            </t>
  </si>
  <si>
    <t>1,44</t>
  </si>
  <si>
    <t xml:space="preserve">BLOCO ESTRUTURAL CERAMICO 14 X 19 X 34 CM, 6,0 MPA (NBR 15270)                                                                                                                                                                                                                                                                                                                                                                                                                                            </t>
  </si>
  <si>
    <t>1,67</t>
  </si>
  <si>
    <t xml:space="preserve">BLOCO ESTRUTURAL CERAMICO 14 X 19 X 39 CM, 6,0 MPA (NBR 15270)                                                                                                                                                                                                                                                                                                                                                                                                                                            </t>
  </si>
  <si>
    <t xml:space="preserve">BLOCO ESTRUTURAL CERAMICO 19 X 19 X 29 CM, 6,0 MPA (NBR 15270)                                                                                                                                                                                                                                                                                                                                                                                                                                            </t>
  </si>
  <si>
    <t xml:space="preserve">BLOCO ESTRUTURAL CERAMICO 19 X 19 X 39 CM, 6,0 MPA (NBR 15270)                                                                                                                                                                                                                                                                                                                                                                                                                                            </t>
  </si>
  <si>
    <t>2,50</t>
  </si>
  <si>
    <t xml:space="preserve">BLOCO VEDACAO CONCRETO APARENTE 14 X 19 X 39 CM (CLASSE C - NBR 6136)                                                                                                                                                                                                                                                                                                                                                                                                                                     </t>
  </si>
  <si>
    <t>2,14</t>
  </si>
  <si>
    <t xml:space="preserve">BLOCO VEDACAO CONCRETO APARENTE 19 X 19 X 39 CM  (CLASSE C - NBR 6136)                                                                                                                                                                                                                                                                                                                                                                                                                                    </t>
  </si>
  <si>
    <t>2,69</t>
  </si>
  <si>
    <t xml:space="preserve">BLOCO VEDACAO CONCRETO APARENTE 9 X 19 X 39 CM (CLASSE C - NBR 6136)                                                                                                                                                                                                                                                                                                                                                                                                                                      </t>
  </si>
  <si>
    <t>1,92</t>
  </si>
  <si>
    <t xml:space="preserve">BLOCO VEDACAO CONCRETO CELULAR AUTOCLAVADO 10 X 30 X 60 CM (E X A X C)                                                                                                                                                                                                                                                                                                                                                                                                                                    </t>
  </si>
  <si>
    <t>44,27</t>
  </si>
  <si>
    <t xml:space="preserve">BLOCO VEDACAO CONCRETO CELULAR AUTOCLAVADO 15 X 30 X 60 CM (E X A X C)                                                                                                                                                                                                                                                                                                                                                                                                                                    </t>
  </si>
  <si>
    <t>71,94</t>
  </si>
  <si>
    <t xml:space="preserve">BLOCO VEDACAO CONCRETO CELULAR AUTOCLAVADO 20 X 30 X 60 CM                                                                                                                                                                                                                                                                                                                                                                                                                                                </t>
  </si>
  <si>
    <t>91,62</t>
  </si>
  <si>
    <t xml:space="preserve">BLOCO VEDACAO CONCRETO 14 X 19 X 29 CM (CLASSE C - NBR 6136)                                                                                                                                                                                                                                                                                                                                                                                                                                              </t>
  </si>
  <si>
    <t>1,83</t>
  </si>
  <si>
    <t xml:space="preserve">BLOCO VEDACAO CONCRETO 14 X 19 X 39 CM (CLASSE C - NBR 6136)                                                                                                                                                                                                                                                                                                                                                                                                                                              </t>
  </si>
  <si>
    <t>2,09</t>
  </si>
  <si>
    <t xml:space="preserve">BLOCO VEDACAO CONCRETO 19 X 19 X 39 CM (CLASSE C - NBR 6136)                                                                                                                                                                                                                                                                                                                                                                                                                                              </t>
  </si>
  <si>
    <t>2,70</t>
  </si>
  <si>
    <t xml:space="preserve">BLOCO VEDACAO CONCRETO 9 X 19 X 39 CM (CLASSE C - NBR 6136)                                                                                                                                                                                                                                                                                                                                                                                                                                               </t>
  </si>
  <si>
    <t xml:space="preserve">BLOQUETE/PISO DE CONCRETO - MODELO BLOCO PISOGRAMA/CONCREGRAMA 2 FUROS, *35  CM X 15* CM, E =  *6* CM, COR NATURAL                                                                                                                                                                                                                                                                                                                                                                                        </t>
  </si>
  <si>
    <t>50,22</t>
  </si>
  <si>
    <t xml:space="preserve">BLOQUETE/PISO DE CONCRETO - MODELO BLOCO PISOGRAMA/CONCREGRAMA 2 FUROS, *35  CM X 15* CM, E =  *8* CM, COR NATURAL                                                                                                                                                                                                                                                                                                                                                                                        </t>
  </si>
  <si>
    <t>52,62</t>
  </si>
  <si>
    <t xml:space="preserve">BLOQUETE/PISO DE CONCRETO - MODELO PISOGRAMA/CONCREGRAMA/PAVI-GRADE/GRAMEIRO, *60  CM X 45* CM, E =  *7* CM, COR NATURAL                                                                                                                                                                                                                                                                                                                                                                                  </t>
  </si>
  <si>
    <t>63,52</t>
  </si>
  <si>
    <t xml:space="preserve">BLOQUETE/PISO DE CONCRETO - MODELO PISOGRAMA/CONCREGRAMA/PAVI-GRADE/GRAMEIRO, *60  CM X 45* CM, E =  *9* CM, COR NATURAL                                                                                                                                                                                                                                                                                                                                                                                  </t>
  </si>
  <si>
    <t>75,65</t>
  </si>
  <si>
    <t xml:space="preserve">BLOQUETE/PISO INTERTRAVADO DE CONCRETO - MODELO ONDA/16 FACES/UNISTEIN/PAVIS, *22 CM X *11 CM, E = 10 CM, RESISTENCIA DE 35 MPA (NBR 9781), COR NATURAL                                                                                                                                                                                                                                                                                                                                                   </t>
  </si>
  <si>
    <t>53,81</t>
  </si>
  <si>
    <t xml:space="preserve">BLOQUETE/PISO INTERTRAVADO DE CONCRETO - MODELO ONDA/16 FACES/UNISTEIN/PAVIS, *22 CM X *11 CM, E = 10 CM, RESISTENCIA DE 50 MPA (NBR 9781), COR NATURAL                                                                                                                                                                                                                                                                                                                                                   </t>
  </si>
  <si>
    <t>59,07</t>
  </si>
  <si>
    <t xml:space="preserve">BLOQUETE/PISO INTERTRAVADO DE CONCRETO - MODELO RAQUETE, *22 CM X 13,5* CM, E = 6 CM, RESISTENCIA DE 35 MPA (NBR 9781), COR NATURAL                                                                                                                                                                                                                                                                                                                                                                       </t>
  </si>
  <si>
    <t>40,57</t>
  </si>
  <si>
    <t xml:space="preserve">BLOQUETE/PISO INTERTRAVADO DE CONCRETO - MODELO RETANGULAR/TIJOLINHO/PAVER/HOLANDES/PARALELEPIPEDO, 20 CM X 10 CM, E = 10 CM, RESISTENCIA DE 35 MPA (NBR 9781), COR NATURAL                                                                                                                                                                                                                                                                                                                               </t>
  </si>
  <si>
    <t xml:space="preserve">BLOQUETE/PISO INTERTRAVADO DE CONCRETO - MODELO RETANGULAR/TIJOLINHO/PAVER/HOLANDES/PARALELEPIPEDO, 20 CM X 10 CM, E = 6 CM, RESISTENCIA DE 35 MPA (NBR 9781), COLORIDO                                                                                                                                                                                                                                                                                                                                   </t>
  </si>
  <si>
    <t>46,64</t>
  </si>
  <si>
    <t xml:space="preserve">BLOQUETE/PISO INTERTRAVADO DE CONCRETO - MODELO RETANGULAR/TIJOLINHO/PAVER/HOLANDES/PARALELEPIPEDO, 20 CM X 10 CM, E = 6 CM, RESISTENCIA DE 35 MPA (NBR 9781), COR NATURAL                                                                                                                                                                                                                                                                                                                                </t>
  </si>
  <si>
    <t>41,31</t>
  </si>
  <si>
    <t xml:space="preserve">BLOQUETE/PISO INTERTRAVADO DE CONCRETO - MODELO RETANGULAR/TIJOLINHO/PAVER/HOLANDES/PARALELEPIPEDO, 20 CM X 10 CM, E = 8 CM, RESISTENCIA DE 35 MPA (NBR 9781), COLORIDO                                                                                                                                                                                                                                                                                                                                   </t>
  </si>
  <si>
    <t>54,89</t>
  </si>
  <si>
    <t xml:space="preserve">BLOQUETE/PISO INTERTRAVADO DE CONCRETO - MODELO RETANGULAR/TIJOLINHO/PAVER/HOLANDES/PARALELEPIPEDO, 20 CM X 10 CM, E = 8 CM, RESISTENCIA DE 35 MPA (NBR 9781), COR NATURAL                                                                                                                                                                                                                                                                                                                                </t>
  </si>
  <si>
    <t xml:space="preserve">BLOQUETE/PISO INTERTRAVADO DE CONCRETO - MODELO SEXTAVADO, 25 CM X 25 CM, E = 10 CM, RESISTENCIA DE 35 MPA (NBR 9781), COR NATURAL                                                                                                                                                                                                                                                                                                                                                                        </t>
  </si>
  <si>
    <t>55,61</t>
  </si>
  <si>
    <t xml:space="preserve">BLOQUETE/PISO INTERTRAVADO DE CONCRETO - MODELO SEXTAVADO, 25 CM X 25 CM, E = 6 CM, RESISTENCIA DE 35 MPA (NBR 9781), COR NATURAL                                                                                                                                                                                                                                                                                                                                                                         </t>
  </si>
  <si>
    <t>42,45</t>
  </si>
  <si>
    <t xml:space="preserve">BLOQUETE/PISO INTERTRAVADO DE CONCRETO - MODELO SEXTAVADO, 25 CM X 25 CM, E = 8 CM, RESISTENCIA DE 35 MPA (NBR 9781), COR NATURAL                                                                                                                                                                                                                                                                                                                                                                         </t>
  </si>
  <si>
    <t>44,25</t>
  </si>
  <si>
    <t>3,09</t>
  </si>
  <si>
    <t xml:space="preserve">BLOQUETE/PISO INTERTRAVADO DE CONCRETO - ONDA/16 FACES/UNISTEIN/PAVIS, *22 CM X 11* CM, E = 6 CM, RESISTENCIA DE 35 MPA (NBR 9781), COLORIDO                                                                                                                                                                                                                                                                                                                                                              </t>
  </si>
  <si>
    <t>45,20</t>
  </si>
  <si>
    <t xml:space="preserve">BLOQUETE/PISO INTERTRAVADO DE CONCRETO - ONDA/16 FACES/UNISTEIN/PAVIS, *22 CM X 11* CM, E = 6 CM, RESISTENCIA DE 35 MPA (NBR 9781), COR NATURAL                                                                                                                                                                                                                                                                                                                                                           </t>
  </si>
  <si>
    <t>39,46</t>
  </si>
  <si>
    <t xml:space="preserve">BLOQUETE/PISO INTERTRAVADO DE CONCRETO - ONDA/16 FACES/UNISTEIN/PAVIS, *22 CM X 11* CM, E = 8 CM, RESISTENCIA DE 35 MPA (NBR 9781), COLORIDO                                                                                                                                                                                                                                                                                                                                                              </t>
  </si>
  <si>
    <t>51,81</t>
  </si>
  <si>
    <t xml:space="preserve">BLOQUETE/PISO INTERTRAVADO DE CONCRETO - ONDA/16 FACES/UNISTEIN/PAVIS, *22 CM X 11* CM, E = 8 CM, RESISTENCIA DE 35 MPA (NBR 9781), COR NATURAL                                                                                                                                                                                                                                                                                                                                                           </t>
  </si>
  <si>
    <t xml:space="preserve">BOCAL PVC, PARA CALHA PLUVIAL, DIAMETRO DA SAIDA ENTRE 80 E 100 MM, PARA DRENAGEM PREDIAL                                                                                                                                                                                                                                                                                                                                                                                                                 </t>
  </si>
  <si>
    <t>18,40</t>
  </si>
  <si>
    <t xml:space="preserve">BOLSA DE LIGACAO EM PVC FLEXIVEL PARA VASO SANITARIO 1.1/2 " (40 MM)                                                                                                                                                                                                                                                                                                                                                                                                                                      </t>
  </si>
  <si>
    <t>2,42</t>
  </si>
  <si>
    <t xml:space="preserve">BOLSA DE LONA PARA FERRAMENTAS *50 X 35 X 25* CM                                                                                                                                                                                                                                                                                                                                                                                                                                                          </t>
  </si>
  <si>
    <t>128,51</t>
  </si>
  <si>
    <t xml:space="preserve">BOMBA CENTRIFUGA  MOTOR ELETRICO TRIFASICO 1,48HP  DIAMETRO DE SUCCAO X ELEVACAO 1" X 1", 4 ESTAGIOS, DIAMETRO DOS ROTORES 3 X 107 MM + 1 X 100 MM, HM/Q: 10 M / 5,3 M3/H A 70 M / 1,8 M3/H                                                                                                                                                                                                                                                                                                               </t>
  </si>
  <si>
    <t>1.535,94</t>
  </si>
  <si>
    <t xml:space="preserve">BOMBA CENTRIFUGA  MOTOR ELETRICO TRIFASICO 2,96HP, DIAMETRO DE SUCCAO X ELEVACAO 1 1/2" X 1 1/4", DIAMETRO DO ROTOR 148 MM, HM/Q: 34 M / 14,80 M3/H A 40 M / 8,60 M3/H                                                                                                                                                                                                                                                                                                                                    </t>
  </si>
  <si>
    <t>1.291,45</t>
  </si>
  <si>
    <t xml:space="preserve">BOMBA CENTRIFUGA COM MOTOR ELETRICO MONOFASICO, POTENCIA 0,33 HP,  BOCAIS 1" X 3/4", DIAMETRO DO ROTOR 99 MM, HM/Q = 4 MCA / 8,5 M3/H A 18 MCA / 0,90 M3/H                                                                                                                                                                                                                                                                                                                                                </t>
  </si>
  <si>
    <t>526,28</t>
  </si>
  <si>
    <t xml:space="preserve">BOMBA CENTRIFUGA MONOESTAGIO COM MOTOR ELETRICO MONOFASICO, POTENCIA 15 HP,  DIAMETRO DO ROTOR *173* MM, HM/Q = *30* MCA / *90* M3/H A *45* MCA / *55* M3/H                                                                                                                                                                                                                                                                                                                                               </t>
  </si>
  <si>
    <t>7.604,69</t>
  </si>
  <si>
    <t xml:space="preserve">BOMBA CENTRIFUGA MOTOR ELETRICO MONOFASICO 0,49 HP  BOCAIS 1" X 3/4", DIAMETRO DO ROTOR 110 MM, HM/Q: 6 M / 8,3 M3/H A 20 M / 1,2 M3/H                                                                                                                                                                                                                                                                                                                                                                    </t>
  </si>
  <si>
    <t>512,20</t>
  </si>
  <si>
    <t xml:space="preserve">BOMBA CENTRIFUGA MOTOR ELETRICO MONOFASICO 0,50 CV DIAMETRO DE SUCCAO X ELEVACAO 3/4" X 3/4", MONOESTAGIO, DIAMETRO DOS ROTORES 114 MM, HM/Q: 2 M / 2,99 M3/H A 24 M / 0,71 M3/H                                                                                                                                                                                                                                                                                                                          </t>
  </si>
  <si>
    <t>799,32</t>
  </si>
  <si>
    <t xml:space="preserve">BOMBA CENTRIFUGA MOTOR ELETRICO MONOFASICO 0,74HP  DIAMETRO DE SUCCAO X ELEVACAO 1 1/4" X 1", DIAMETRO DO ROTOR 120 MM, HM/Q: 8 M / 7,70 M3/H A 24 M / 2,80 M3/H                                                                                                                                                                                                                                                                                                                                          </t>
  </si>
  <si>
    <t>875,16</t>
  </si>
  <si>
    <t xml:space="preserve">BOMBA CENTRIFUGA MOTOR ELETRICO TRIFASICO 0,99HP  DIAMETRO DE SUCCAO X ELEVACAO 1" X 1", DIAMETRO DO ROTOR 145 MM, HM/Q: 14 M / 8,4 M3/H A 40 M / 0,60 M3/H                                                                                                                                                                                                                                                                                                                                               </t>
  </si>
  <si>
    <t>863,40</t>
  </si>
  <si>
    <t xml:space="preserve">BOMBA CENTRIFUGA MOTOR ELETRICO TRIFASICO 14,8 HP, DIAMETRO DE SUCCAO X ELEVACAO 2 1/2" X 2", DIAMETRO DO ROTOR 195 MM, HM/Q: 62 M / 55,5 M3/H A 80 M / 31,50 M3/H                                                                                                                                                                                                                                                                                                                                        </t>
  </si>
  <si>
    <t>4.841,69</t>
  </si>
  <si>
    <t xml:space="preserve">BOMBA CENTRIFUGA MOTOR ELETRICO TRIFASICO 5HP, DIAMETRO DE SUCCAO X ELEVACAO 2" X 1 1/2", DIAMETRO DO ROTOR 155 MM, HM/Q: 40 M / 20,40 M3/H A 46 M / 9,20 M3/H                                                                                                                                                                                                                                                                                                                                            </t>
  </si>
  <si>
    <t>2.245,05</t>
  </si>
  <si>
    <t xml:space="preserve">BOMBA CENTRIFUGA MOTOR ELETRICO TRIFASICO 9,86 DIAMETRO DE SUCCAO X ELEVACAO 1" X 1", 4 ESTAGIOS, DIAMETRO DOS ROTORES 4 X 146 MM, HM/Q: 85 M / 14,9 M3/H A 140 M / 4,2 M3/H                                                                                                                                                                                                                                                                                                                              </t>
  </si>
  <si>
    <t>4.554,75</t>
  </si>
  <si>
    <t xml:space="preserve">BOMBA CENTRIFUGA,  MOTOR ELETRICO TRIFASICO 1,48HP  DIAMETRO DE SUCCAO X ELEVACAO 1 1/2" X 1", DIAMETRO DO ROTOR 117 MM, HM/Q: 10 M / 21,9 M3/H A 24 M / 6,1 M3/H                                                                                                                                                                                                                                                                                                                                         </t>
  </si>
  <si>
    <t>925,56</t>
  </si>
  <si>
    <t xml:space="preserve">BOMBA DE PROJECAO DE CONCRETO SECO, POTENCIA 10 CV, VAZAO 3 M3/H                                                                                                                                                                                                                                                                                                                                                                                                                                          </t>
  </si>
  <si>
    <t>44.532,77</t>
  </si>
  <si>
    <t xml:space="preserve">BOMBA DE PROJECAO DE CONCRETO SECO, POTENCIA 10 CV, VAZAO 6 M3/H                                                                                                                                                                                                                                                                                                                                                                                                                                          </t>
  </si>
  <si>
    <t>47.711,34</t>
  </si>
  <si>
    <t xml:space="preserve">BOMBA SUBMERSA PARA POCOS TUBULARES PROFUNDOS DIAMETRO DE 4 POLEGADAS, ELETRICA, MONOFASICA, POTENCIA 0,49 HP, 13 ESTAGIOS, BOCAL DE DESCARGA DIAMETRO DE UMA POLEGADA E MEIA, HM/Q = 18 M / 1,90 M3/H A 85 M / 0,60 M3/H                                                                                                                                                                                                                                                                                 </t>
  </si>
  <si>
    <t>2.384,72</t>
  </si>
  <si>
    <t xml:space="preserve">BOMBA SUBMERSA PARA POCOS TUBULARES PROFUNDOS DIAMETRO DE 4 POLEGADAS, ELETRICA, TRIFASICA, POTENCIA 1,97 HP, 20 ESTAGIOS, BOCAL DE DESCARGA DIAMETRO DE UMA POLEGADA E MEIA, HM/Q = 18 M / 5,40 M3/H A 164 M / 0,80 M3/H                                                                                                                                                                                                                                                                                 </t>
  </si>
  <si>
    <t>3.428,76</t>
  </si>
  <si>
    <t xml:space="preserve">BOMBA SUBMERSA PARA POCOS TUBULARES PROFUNDOS DIAMETRO DE 4 POLEGADAS, ELETRICA, TRIFASICA, POTENCIA 5,42 HP, 15 ESTAGIOS, BOCAL DE DESCARGA DIAMETRO DE 2 POLEGADAS, HM/Q = 18 M / 18,10 M3/H A 121 M / 2,90 M3/H                                                                                                                                                                                                                                                                                        </t>
  </si>
  <si>
    <t>5.812,03</t>
  </si>
  <si>
    <t xml:space="preserve">BOMBA SUBMERSA PARA POCOS TUBULARES PROFUNDOS DIAMETRO DE 4 POLEGADAS, ELETRICA, TRIFASICA, POTENCIA 5,42 HP, 29 ESTAGIOS, BOCAL DE DESCARGA DE UMA POLEGADA E MEIA, HM/Q = 18 M / 8,10 M3/H A 201 M / 3,2 M3/H                                                                                                                                                                                                                                                                                           </t>
  </si>
  <si>
    <t>5.518,06</t>
  </si>
  <si>
    <t xml:space="preserve">BOMBA SUBMERSA PARA POCOS TUBULARES PROFUNDOS DIAMETRO DE 6 POLEGADAS, ELETRICA, TRIFASICA, POTENCIA 27,12 HP, 7 ESTAGIOS, BOCAL DE DESCARGA DIAMETRO DE 4 POLEGADAS, HM/Q = 13,9 M / 90 M3/H A 44,0 M / 25,0 M3/H                                                                                                                                                                                                                                                                                        </t>
  </si>
  <si>
    <t>22.643,46</t>
  </si>
  <si>
    <t xml:space="preserve">BOMBA SUBMERSA PARA POCOS TUBULARES PROFUNDOS DIAMETRO DE 6 POLEGADAS, ELETRICA, TRIFASICA, POTENCIA 3,45 HP, 5 ESTAGIOS, BOCAL DE DESCARGA DIAMETRO DE 2 POLEGADAS, HM/Q = 68,5 M / 6,12 M3/H A 39,5 M / 14,04 M3/H                                                                                                                                                                                                                                                                                      </t>
  </si>
  <si>
    <t>8.327,84</t>
  </si>
  <si>
    <t xml:space="preserve">BOMBA SUBMERSA PARA POCOS TUBULARES PROFUNDOS DIAMETRO DE 6 POLEGADAS, ELETRICA, TRIFASICA, POTENCIA 32 HP, 9 ESTAGIOS, BOCAL DE DESCARGA DIAMETRO DE 4 POLEGADAS, HM/Q = 114,0 M / 13,9 M3/H A 57,0 M / 25,0 M3/H                                                                                                                                                                                                                                                                                        </t>
  </si>
  <si>
    <t>24.695,72</t>
  </si>
  <si>
    <t xml:space="preserve">BOMBA SUBMERSIVEL,  ELETRICA, TRIFASICA, POTENCIA 6 HP, DIAMETRO DO ROTOR 127 MM, BOCAL DE SAIDA DIAMETRO DE 3 POLEGADAS, HM/Q = 7 M / 66,90 M3/H A 26 M / 2,88 M3/H                                                                                                                                                                                                                                                                                                                                      </t>
  </si>
  <si>
    <t>11.213,43</t>
  </si>
  <si>
    <t xml:space="preserve">BOMBA SUBMERSIVEL, ELETRICA, TRIFASICA, POTENCIA 0,98 HP, DIAMETRO DO ROTOR 142 MM SEMIABERTO, BOCAL DE SAIDA DIAMETRO DE 2 POLEGADAS, HM/Q = 2 M / 32 M3/H A 8 M / 16 M3/H                                                                                                                                                                                                                                                                                                                               </t>
  </si>
  <si>
    <t>2.475,64</t>
  </si>
  <si>
    <t xml:space="preserve">BOMBA SUBMERSIVEL, ELETRICA, TRIFASICA, POTENCIA 0,99 HP, DIAMETRO ROTOR 98 MM SEMIABERTO, BOCAL DE SAIDA DIAMETRO 2 POLEGADAS, HM/Q = 2 M / 28,90 M3/H A 14 M / 7 M3/H                                                                                                                                                                                                                                                                                                                                   </t>
  </si>
  <si>
    <t>2.990,25</t>
  </si>
  <si>
    <t xml:space="preserve">BOMBA SUBMERSIVEL, ELETRICA, TRIFASICA, POTENCIA 1,97 HP, DIAMETRO DO ROTOR 144 MM SEMIABERTO, BOCAL DE SAIDA DIAMETRO DE 2 POLEGADAS, HM/Q = 2 M / 26,8 M3/H A 28 M / 4,6 M3/H                                                                                                                                                                                                                                                                                                                           </t>
  </si>
  <si>
    <t>4.017,21</t>
  </si>
  <si>
    <t xml:space="preserve">BOMBA SUBMERSIVEL, ELETRICA, TRIFASICA, POTENCIA 13 HP, DIAMETRO DO ROTOR 170 MM, BOCAL DE SAIDA DIAMETRO DE 3 POLEGADAS, HM/Q = 11 M / 68,40 M3/H A 72 M / 3,6 M3/H                                                                                                                                                                                                                                                                                                                                      </t>
  </si>
  <si>
    <t>22.426,87</t>
  </si>
  <si>
    <t xml:space="preserve">BOMBA SUBMERSIVEL, ELETRICA, TRIFASICA, POTENCIA 2,96 HP, DIAMETRO DO ROTOR 144 MM SEMIABERTO, BOCAL DE SAIDA DIAMETRO DE DUAS POLEGADAS, HM/Q = 2 M / 38,8 M3/H A 28 M / 5 M3/H                                                                                                                                                                                                                                                                                                                          </t>
  </si>
  <si>
    <t>3.532,23</t>
  </si>
  <si>
    <t xml:space="preserve">BOMBA SUBMERSIVEL, ELETRICA, TRIFASICA, POTENCIA 3,75 HP, DIAMETRO DO ROTOR 90 MM SEMIABERTO, BOCAL DE SAIDA DIAMETRO DE 2 POLEGADAS, HM/Q = 5 M / 61,2 M3/H A 25,5 M / 3,6 M3/H                                                                                                                                                                                                                                                                                                                          </t>
  </si>
  <si>
    <t>5.606,71</t>
  </si>
  <si>
    <t xml:space="preserve">BOMBA TRIPLEX COM MOTOR A DIESEL, NACIONAL, DIAMETRO DE SUCCAO DE 2 1/2''                                                                                                                                                                                                                                                                                                                                                                                                                                 </t>
  </si>
  <si>
    <t>130.832,97</t>
  </si>
  <si>
    <t xml:space="preserve">BOMBA TRIPLEX, PARA INJECAO DE CALDA DE CIMENTO, VAZAO MAXIMA DE *100* LITROS/MINUTO, PRESSAO MAXIMA DE *70* BAR, POTENCIA DE 15 CV                                                                                                                                                                                                                                                                                                                                                                       </t>
  </si>
  <si>
    <t>68.405,54</t>
  </si>
  <si>
    <t xml:space="preserve">BORBOLETA EM LATAO FUNDIDO CROMADO, PARA TRAVAR JANELA TIPO GUILHOTINA                                                                                                                                                                                                                                                                                                                                                                                                                                    </t>
  </si>
  <si>
    <t>19,46</t>
  </si>
  <si>
    <t xml:space="preserve">BORBOLETA EM ZAMAC CROMADO, PARA TRAVAR JANELA TIPO GUILHOTINA                                                                                                                                                                                                                                                                                                                                                                                                                                            </t>
  </si>
  <si>
    <t>16,77</t>
  </si>
  <si>
    <t xml:space="preserve">BOTA DE PVC PRETA, CANO MEDIO, SEM FORRO                                                                                                                                                                                                                                                                                                                                                                                                                                                                  </t>
  </si>
  <si>
    <t>34,56</t>
  </si>
  <si>
    <t xml:space="preserve">BOTA DE SEGURANCA COM BIQUEIRA DE ACO E COLARINHO ACOLCHOADO                                                                                                                                                                                                                                                                                                                                                                                                                                              </t>
  </si>
  <si>
    <t>57,60</t>
  </si>
  <si>
    <t xml:space="preserve">BRACO / CANO PARA CHUVEIRO ELETRICO, EM ALUMINIO, 30 CM X 1/2 "                                                                                                                                                                                                                                                                                                                                                                                                                                           </t>
  </si>
  <si>
    <t>21,17</t>
  </si>
  <si>
    <t xml:space="preserve">BRACO OU HASTE COM CANOPLA PLASTICA, 1/2 ", PARA CHUVEIRO ELETRICO                                                                                                                                                                                                                                                                                                                                                                                                                                        </t>
  </si>
  <si>
    <t>5,59</t>
  </si>
  <si>
    <t xml:space="preserve">BRACO OU HASTE COM CANOPLA PLASTICA, 1/2 ", PARA CHUVEIRO SIMPLES                                                                                                                                                                                                                                                                                                                                                                                                                                         </t>
  </si>
  <si>
    <t>4,60</t>
  </si>
  <si>
    <t xml:space="preserve">BRACO P/ LUMINARIA PUBLICA 1 X 1,50M ROMAGNOLE OU EQUIV                                                                                                                                                                                                                                                                                                                                                                                                                                                   </t>
  </si>
  <si>
    <t>16,81</t>
  </si>
  <si>
    <t xml:space="preserve">BUCHA DE NYLON SEM ABA S10                                                                                                                                                                                                                                                                                                                                                                                                                                                                                </t>
  </si>
  <si>
    <t xml:space="preserve">BUCHA DE NYLON SEM ABA S10, COM PARAFUSO DE 6,10 X 65 MM EM ACO ZINCADO COM ROSCA SOBERBA, CABECA CHATA E FENDA PHILLIPS                                                                                                                                                                                                                                                                                                                                                                                  </t>
  </si>
  <si>
    <t>0,61</t>
  </si>
  <si>
    <t xml:space="preserve">BUCHA DE NYLON SEM ABA S12, COM PARAFUSO DE 5/16" X 80 MM EM ACO ZINCADO COM ROSCA SOBERBA E CABECA SEXTAVADA                                                                                                                                                                                                                                                                                                                                                                                             </t>
  </si>
  <si>
    <t>0,93</t>
  </si>
  <si>
    <t xml:space="preserve">BUCHA DE NYLON SEM ABA S4                                                                                                                                                                                                                                                                                                                                                                                                                                                                                 </t>
  </si>
  <si>
    <t xml:space="preserve">BUCHA DE NYLON SEM ABA S5                                                                                                                                                                                                                                                                                                                                                                                                                                                                                 </t>
  </si>
  <si>
    <t xml:space="preserve">BUCHA DE NYLON SEM ABA S6                                                                                                                                                                                                                                                                                                                                                                                                                                                                                 </t>
  </si>
  <si>
    <t>0,10</t>
  </si>
  <si>
    <t xml:space="preserve">BUCHA DE NYLON SEM ABA S6, COM PARAFUSO DE 4,20 X 40 MM EM ACO ZINCADO COM ROSCA SOBERBA, CABECA CHATA E FENDA PHILLIPS                                                                                                                                                                                                                                                                                                                                                                                   </t>
  </si>
  <si>
    <t>0,20</t>
  </si>
  <si>
    <t xml:space="preserve">BUCHA DE NYLON SEM ABA S8                                                                                                                                                                                                                                                                                                                                                                                                                                                                                 </t>
  </si>
  <si>
    <t xml:space="preserve">BUCHA DE NYLON SEM ABA S8, COM PARAFUSO DE 4,80 X 50 MM EM ACO ZINCADO COM ROSCA SOBERBA, CABECA CHATA E FENDA PHILLIPS                                                                                                                                                                                                                                                                                                                                                                                   </t>
  </si>
  <si>
    <t>0,41</t>
  </si>
  <si>
    <t xml:space="preserve">BUCHA DE NYLON, DIAMETRO DO FURO 8 MM, COMPRIMENTO 40 MM, COM PARAFUSO DE ROSCA SOBERBA, CABECA CHATA, FENDA SIMPLES, 4,8 X 50 MM                                                                                                                                                                                                                                                                                                                                                                         </t>
  </si>
  <si>
    <t>0,29</t>
  </si>
  <si>
    <t xml:space="preserve">BUCHA DE REDUCAO DE COBRE (REF 600-2) SEM ANEL DE SOLDA, PONTA X BOLSA, 22 X 15 MM                                                                                                                                                                                                                                                                                                                                                                                                                        </t>
  </si>
  <si>
    <t>2,67</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</si>
  <si>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</si>
  <si>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</si>
  <si>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</si>
  <si>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15,63</t>
  </si>
  <si>
    <t xml:space="preserve">BUCHA DE REDUCAO DE COBRE (REF 600-2) SEM ANEL DE SOLDA, PONTA X BOLSA, 54 X 42 MM                                                                                                                                                                                                                                                                                                                                                                                                                        </t>
  </si>
  <si>
    <t>22,04</t>
  </si>
  <si>
    <t xml:space="preserve">BUCHA DE REDUCAO DE COBRE (REF 600-2) SEM ANEL DE SOLDA, PONTA X BOLSA, 66 X 54 MM                                                                                                                                                                                                                                                                                                                                                                                                                        </t>
  </si>
  <si>
    <t>68,71</t>
  </si>
  <si>
    <t xml:space="preserve">BUCHA DE REDUCAO DE FERRO GALVANIZADO, COM ROSCA BSP, DE 1 1/2" X 1 1/4"                                                                                                                                                                                                                                                                                                                                                                                                                                  </t>
  </si>
  <si>
    <t>10,47</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</si>
  <si>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</si>
  <si>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</si>
  <si>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</si>
  <si>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</si>
  <si>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8,22</t>
  </si>
  <si>
    <t xml:space="preserve">BUCHA DE REDUCAO DE FERRO GALVANIZADO, COM ROSCA BSP, DE 1 1/4" X 1"                                                                                                                                                                                                                                                                                                                                                                                                                                      </t>
  </si>
  <si>
    <t>8,04</t>
  </si>
  <si>
    <t xml:space="preserve">BUCHA DE REDUCAO DE FERRO GALVANIZADO, COM ROSCA BSP, DE 1 1/4" X 3/4"                                                                                                                                                                                                                                                                                                                                                                                                                                    </t>
  </si>
  <si>
    <t xml:space="preserve">BUCHA DE REDUCAO DE FERRO GALVANIZADO, COM ROSCA BSP, DE 1/2" X 1/4"                                                                                                                                                                                                                                                                                                                                                                                                                                      </t>
  </si>
  <si>
    <t>2,90</t>
  </si>
  <si>
    <t xml:space="preserve">BUCHA DE REDUCAO DE FERRO GALVANIZADO, COM ROSCA BSP, DE 1/2" X 3/8"                                                                                                                                                                                                                                                                                                                                                                                                                                      </t>
  </si>
  <si>
    <t xml:space="preserve">BUCHA DE REDUCAO DE FERRO GALVANIZADO, COM ROSCA BSP, DE 1" X 1/2"                                                                                                                                                                                                                                                                                                                                                                                                                                        </t>
  </si>
  <si>
    <t>5,06</t>
  </si>
  <si>
    <t xml:space="preserve">BUCHA DE REDUCAO DE FERRO GALVANIZADO, COM ROSCA BSP, DE 1" X 3/4"                                                                                                                                                                                                                                                                                                                                                                                                                                        </t>
  </si>
  <si>
    <t xml:space="preserve">BUCHA DE REDUCAO DE FERRO GALVANIZADO, COM ROSCA BSP, DE 2 1/2" X 1 1/2"                                                                                                                                                                                                                                                                                                                                                                                                                                  </t>
  </si>
  <si>
    <t>22,60</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</si>
  <si>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</si>
  <si>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</si>
  <si>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</si>
  <si>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</si>
  <si>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14,04</t>
  </si>
  <si>
    <t xml:space="preserve">BUCHA DE REDUCAO DE FERRO GALVANIZADO, COM ROSCA BSP, DE 2" X 1 1/4"                                                                                                                                                                                                                                                                                                                                                                                                                                      </t>
  </si>
  <si>
    <t xml:space="preserve">BUCHA DE REDUCAO DE FERRO GALVANIZADO, COM ROSCA BSP, DE 2" X 1"                                                                                                                                                                                                                                                                                                                                                                                                                                          </t>
  </si>
  <si>
    <t xml:space="preserve">BUCHA DE REDUCAO DE FERRO GALVANIZADO, COM ROSCA BSP, DE 3/4" X 1/2"                                                                                                                                                                                                                                                                                                                                                                                                                                      </t>
  </si>
  <si>
    <t>3,49</t>
  </si>
  <si>
    <t xml:space="preserve">BUCHA DE REDUCAO DE FERRO GALVANIZADO, COM ROSCA BSP, DE 3" X 1 1/2"                                                                                                                                                                                                                                                                                                                                                                                                                                      </t>
  </si>
  <si>
    <t>33,32</t>
  </si>
  <si>
    <t xml:space="preserve">BUCHA DE REDUCAO DE FERRO GALVANIZADO, COM ROSCA BSP, DE 3" X 1 1/4"                                                                                                                                                                                                                                                                                                                                                                                                                                      </t>
  </si>
  <si>
    <t>32,39</t>
  </si>
  <si>
    <t xml:space="preserve">BUCHA DE REDUCAO DE FERRO GALVANIZADO, COM ROSCA BSP, DE 3" X 2 1/2"                                                                                                                                                                                                                                                                                                                                                                                                                                      </t>
  </si>
  <si>
    <t>32,55</t>
  </si>
  <si>
    <t xml:space="preserve">BUCHA DE REDUCAO DE FERRO GALVANIZADO, COM ROSCA BSP, DE 3" X 2"                                                                                                                                                                                                                                                                                                                                                                                                                                          </t>
  </si>
  <si>
    <t xml:space="preserve">BUCHA DE REDUCAO DE FERRO GALVANIZADO, COM ROSCA BSP, DE 4" X 2 1/2"                                                                                                                                                                                                                                                                                                                                                                                                                                      </t>
  </si>
  <si>
    <t>61,56</t>
  </si>
  <si>
    <t xml:space="preserve">BUCHA DE REDUCAO DE FERRO GALVANIZADO, COM ROSCA BSP, DE 4" X 2"                                                                                                                                                                                                                                                                                                                                                                                                                                          </t>
  </si>
  <si>
    <t xml:space="preserve">BUCHA DE REDUCAO DE FERRO GALVANIZADO, COM ROSCA BSP, DE 4" X 3"                                                                                                                                                                                                                                                                                                                                                                                                                                          </t>
  </si>
  <si>
    <t xml:space="preserve">BUCHA DE REDUCAO DE FERRO GALVANIZADO, COM ROSCA BSP, DE 5" X 4"                                                                                                                                                                                                                                                                                                                                                                                                                                          </t>
  </si>
  <si>
    <t>168,49</t>
  </si>
  <si>
    <t xml:space="preserve">BUCHA DE REDUCAO DE FERRO GALVANIZADO, COM ROSCA BSP, DE 6" X 4"                                                                                                                                                                                                                                                                                                                                                                                                                                          </t>
  </si>
  <si>
    <t>178,02</t>
  </si>
  <si>
    <t xml:space="preserve">BUCHA DE REDUCAO DE FERRO GALVANIZADO, COM ROSCA BSP, DE 6" X 5"                                                                                                                                                                                                                                                                                                                                                                                                                                          </t>
  </si>
  <si>
    <t>190,98</t>
  </si>
  <si>
    <t xml:space="preserve">BUCHA DE REDUCAO DE PVC, SOLDAVEL, CURTA, COM 110 X 85 MM, PARA AGUA FRIA PREDIAL                                                                                                                                                                                                                                                                                                                                                                                                                         </t>
  </si>
  <si>
    <t>55,49</t>
  </si>
  <si>
    <t xml:space="preserve">BUCHA DE REDUCAO DE PVC, SOLDAVEL, CURTA, COM 25 X 20 MM, PARA AGUA FRIA PREDIAL                                                                                                                                                                                                                                                                                                                                                                                                                          </t>
  </si>
  <si>
    <t>0,40</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</si>
  <si>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</si>
  <si>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</si>
  <si>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</si>
  <si>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</si>
  <si>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5,47</t>
  </si>
  <si>
    <t xml:space="preserve">BUCHA DE REDUCAO DE PVC, SOLDAVEL, CURTA, COM 75 X 60 MM, PARA AGUA FRIA PREDIAL                                                                                                                                                                                                                                                                                                                                                                                                                          </t>
  </si>
  <si>
    <t>13,52</t>
  </si>
  <si>
    <t xml:space="preserve">BUCHA DE REDUCAO DE PVC, SOLDAVEL, CURTA, COM 85 X 75 MM, PARA AGUA FRIA PREDIAL                                                                                                                                                                                                                                                                                                                                                                                                                          </t>
  </si>
  <si>
    <t>10,91</t>
  </si>
  <si>
    <t xml:space="preserve">BUCHA DE REDUCAO DE PVC, SOLDAVEL, LONGA, COM 110 X 60 MM, PARA AGUA FRIA PREDIAL                                                                                                                                                                                                                                                                                                                                                                                                                         </t>
  </si>
  <si>
    <t>32,49</t>
  </si>
  <si>
    <t xml:space="preserve">BUCHA DE REDUCAO DE PVC, SOLDAVEL, LONGA, COM 110 X 75 MM, PARA AGUA FRIA PREDIAL                                                                                                                                                                                                                                                                                                                                                                                                                         </t>
  </si>
  <si>
    <t>27,39</t>
  </si>
  <si>
    <t xml:space="preserve">BUCHA DE REDUCAO DE PVC, SOLDAVEL, LONGA, COM 32 X 20 MM, PARA AGUA FRIA PREDIAL                                                                                                                                                                                                                                                                                                                                                                                                                          </t>
  </si>
  <si>
    <t>1,75</t>
  </si>
  <si>
    <t xml:space="preserve">BUCHA DE REDUCAO DE PVC, SOLDAVEL, LONGA, COM 40 X 20 MM, PARA AGUA FRIA PREDIAL                                                                                                                                                                                                                                                                                                                                                                                                                          </t>
  </si>
  <si>
    <t>2,56</t>
  </si>
  <si>
    <t xml:space="preserve">BUCHA DE REDUCAO DE PVC, SOLDAVEL, LONGA, COM 40 X 25 MM, PARA AGUA FRIA PREDIAL                                                                                                                                                                                                                                                                                                                                                                                                                          </t>
  </si>
  <si>
    <t>2,83</t>
  </si>
  <si>
    <t xml:space="preserve">BUCHA DE REDUCAO DE PVC, SOLDAVEL, LONGA, COM 50 X 20 MM, PARA AGUA FRIA PREDIAL                                                                                                                                                                                                                                                                                                                                                                                                                          </t>
  </si>
  <si>
    <t>3,03</t>
  </si>
  <si>
    <t xml:space="preserve">BUCHA DE REDUCAO DE PVC, SOLDAVEL, LONGA, COM 50 X 25 MM, PARA AGUA FRIA PREDIAL                                                                                                                                                                                                                                                                                                                                                                                                                          </t>
  </si>
  <si>
    <t>3,70</t>
  </si>
  <si>
    <t xml:space="preserve">BUCHA DE REDUCAO DE PVC, SOLDAVEL, LONGA, COM 50 X 32 MM, PARA AGUA FRIA PREDIAL                                                                                                                                                                                                                                                                                                                                                                                                                          </t>
  </si>
  <si>
    <t xml:space="preserve">BUCHA DE REDUCAO DE PVC, SOLDAVEL, LONGA, COM 60 X 25 MM, PARA AGUA FRIA PREDIAL                                                                                                                                                                                                                                                                                                                                                                                                                          </t>
  </si>
  <si>
    <t>6,93</t>
  </si>
  <si>
    <t xml:space="preserve">BUCHA DE REDUCAO DE PVC, SOLDAVEL, LONGA, COM 60 X 32 MM, PARA AGUA FRIA PREDIAL                                                                                                                                                                                                                                                                                                                                                                                                                          </t>
  </si>
  <si>
    <t>8,64</t>
  </si>
  <si>
    <t xml:space="preserve">BUCHA DE REDUCAO DE PVC, SOLDAVEL, LONGA, COM 60 X 40 MM, PARA AGUA FRIA PREDIAL                                                                                                                                                                                                                                                                                                                                                                                                                          </t>
  </si>
  <si>
    <t>8,87</t>
  </si>
  <si>
    <t xml:space="preserve">BUCHA DE REDUCAO DE PVC, SOLDAVEL, LONGA, COM 60 X 50 MM, PARA AGUA FRIA PREDIAL                                                                                                                                                                                                                                                                                                                                                                                                                          </t>
  </si>
  <si>
    <t xml:space="preserve">BUCHA DE REDUCAO DE PVC, SOLDAVEL, LONGA, COM 75 X 50 MM, PARA AGUA FRIA PREDIAL                                                                                                                                                                                                                                                                                                                                                                                                                          </t>
  </si>
  <si>
    <t>12,28</t>
  </si>
  <si>
    <t xml:space="preserve">BUCHA DE REDUCAO DE PVC, SOLDAVEL, LONGA, COM 85 X 60 MM, PARA AGUA FRIA PREDIAL                                                                                                                                                                                                                                                                                                                                                                                                                          </t>
  </si>
  <si>
    <t>16,78</t>
  </si>
  <si>
    <t xml:space="preserve">BUCHA DE REDUCAO DE PVC, SOLDAVEL, LONGA, 50 X 40 MM, PARA ESGOTO PREDIAL                                                                                                                                                                                                                                                                                                                                                                                                                                 </t>
  </si>
  <si>
    <t>2,31</t>
  </si>
  <si>
    <t xml:space="preserve">BUCHA DE REDUCAO EM ALUMINIO, COM ROSCA, DE 1 1/2" X 1 1/4", PARA ELETRODUTO                                                                                                                                                                                                                                                                                                                                                                                                                              </t>
  </si>
  <si>
    <t>10,16</t>
  </si>
  <si>
    <t xml:space="preserve">BUCHA DE REDUCAO EM ALUMINIO, COM ROSCA, DE 1 1/2" X 1", PARA ELETRODUTO                                                                                                                                                                                                                                                                                                                                                                                                                                  </t>
  </si>
  <si>
    <t>10,61</t>
  </si>
  <si>
    <t xml:space="preserve">BUCHA DE REDUCAO EM ALUMINIO, COM ROSCA, DE 1 1/2" X 3/4", PARA ELETRODUTO                                                                                                                                                                                                                                                                                                                                                                                                                                </t>
  </si>
  <si>
    <t>11,23</t>
  </si>
  <si>
    <t xml:space="preserve">BUCHA DE REDUCAO EM ALUMINIO, COM ROSCA, DE 1 1/4" X 1/2", PARA ELETRODUTO                                                                                                                                                                                                                                                                                                                                                                                                                                </t>
  </si>
  <si>
    <t>10,05</t>
  </si>
  <si>
    <t xml:space="preserve">BUCHA DE REDUCAO EM ALUMINIO, COM ROSCA, DE 1 1/4" X 1", PARA ELETRODUTO                                                                                                                                                                                                                                                                                                                                                                                                                                  </t>
  </si>
  <si>
    <t>8,27</t>
  </si>
  <si>
    <t xml:space="preserve">BUCHA DE REDUCAO EM ALUMINIO, COM ROSCA, DE 1 1/4" X 3/4", PARA ELETRODUTO                                                                                                                                                                                                                                                                                                                                                                                                                                </t>
  </si>
  <si>
    <t>8,66</t>
  </si>
  <si>
    <t xml:space="preserve">BUCHA DE REDUCAO EM ALUMINIO, COM ROSCA, DE 1" X 1/2", PARA ELETRODUTO                                                                                                                                                                                                                                                                                                                                                                                                                                    </t>
  </si>
  <si>
    <t xml:space="preserve">BUCHA DE REDUCAO EM ALUMINIO, COM ROSCA, DE 1" X 3/4", PARA ELETRODUTO                                                                                                                                                                                                                                                                                                                                                                                                                                    </t>
  </si>
  <si>
    <t>2,97</t>
  </si>
  <si>
    <t xml:space="preserve">BUCHA DE REDUCAO EM ALUMINIO, COM ROSCA, DE 2 1/2" X 1 1/2", PARA ELETRODUTO                                                                                                                                                                                                                                                                                                                                                                                                                              </t>
  </si>
  <si>
    <t>33,33</t>
  </si>
  <si>
    <t xml:space="preserve">BUCHA DE REDUCAO EM ALUMINIO, COM ROSCA, DE 2 1/2" X 1 1/4", PARA ELETRODUTO                                                                                                                                                                                                                                                                                                                                                                                                                              </t>
  </si>
  <si>
    <t>34,82</t>
  </si>
  <si>
    <t xml:space="preserve">BUCHA DE REDUCAO EM ALUMINIO, COM ROSCA, DE 2 1/2" X 1", PARA ELETRODUTO                                                                                                                                                                                                                                                                                                                                                                                                                                  </t>
  </si>
  <si>
    <t>35,91</t>
  </si>
  <si>
    <t xml:space="preserve">BUCHA DE REDUCAO EM ALUMINIO, COM ROSCA, DE 2 1/2" X 2", PARA ELETRODUTO                                                                                                                                                                                                                                                                                                                                                                                                                                  </t>
  </si>
  <si>
    <t>32,08</t>
  </si>
  <si>
    <t xml:space="preserve">BUCHA DE REDUCAO EM ALUMINIO, COM ROSCA, DE 2" X 1 1/2", PARA ELETRODUTO                                                                                                                                                                                                                                                                                                                                                                                                                                  </t>
  </si>
  <si>
    <t>18,51</t>
  </si>
  <si>
    <t xml:space="preserve">BUCHA DE REDUCAO EM ALUMINIO, COM ROSCA, DE 2" X 1 1/4", PARA ELETRODUTO                                                                                                                                                                                                                                                                                                                                                                                                                                  </t>
  </si>
  <si>
    <t>19,81</t>
  </si>
  <si>
    <t xml:space="preserve">BUCHA DE REDUCAO EM ALUMINIO, COM ROSCA, DE 2" X 1", PARA ELETRODUTO                                                                                                                                                                                                                                                                                                                                                                                                                                      </t>
  </si>
  <si>
    <t>21,71</t>
  </si>
  <si>
    <t xml:space="preserve">BUCHA DE REDUCAO EM ALUMINIO, COM ROSCA, DE 2" X 3/4", PARA ELETRODUTO                                                                                                                                                                                                                                                                                                                                                                                                                                    </t>
  </si>
  <si>
    <t>22,59</t>
  </si>
  <si>
    <t xml:space="preserve">BUCHA DE REDUCAO EM ALUMINIO, COM ROSCA, DE 3/4" X 1/2",  PARA ELETRODUTO                                                                                                                                                                                                                                                                                                                                                                                                                                 </t>
  </si>
  <si>
    <t>2,73</t>
  </si>
  <si>
    <t xml:space="preserve">BUCHA DE REDUCAO EM ALUMINIO, COM ROSCA, DE 3" X 1 1/2", PARA ELETRODUTO                                                                                                                                                                                                                                                                                                                                                                                                                                  </t>
  </si>
  <si>
    <t>39,85</t>
  </si>
  <si>
    <t xml:space="preserve">BUCHA DE REDUCAO EM ALUMINIO, COM ROSCA, DE 3" X 1 1/4", PARA ELETRODUTO                                                                                                                                                                                                                                                                                                                                                                                                                                  </t>
  </si>
  <si>
    <t>40,17</t>
  </si>
  <si>
    <t xml:space="preserve">BUCHA DE REDUCAO EM ALUMINIO, COM ROSCA, DE 3" X 2 1/2", PARA ELETRODUTO                                                                                                                                                                                                                                                                                                                                                                                                                                  </t>
  </si>
  <si>
    <t>32,43</t>
  </si>
  <si>
    <t xml:space="preserve">BUCHA DE REDUCAO EM ALUMINIO, COM ROSCA, DE 3" X 2", PARA ELETRODUTO                                                                                                                                                                                                                                                                                                                                                                                                                                      </t>
  </si>
  <si>
    <t>38,10</t>
  </si>
  <si>
    <t xml:space="preserve">BUCHA DE REDUCAO EM ALUMINIO, COM ROSCA, DE 4" X 2 1/2", PARA ELETRODUTO                                                                                                                                                                                                                                                                                                                                                                                                                                  </t>
  </si>
  <si>
    <t>63,57</t>
  </si>
  <si>
    <t xml:space="preserve">BUCHA DE REDUCAO EM ALUMINIO, COM ROSCA, DE 4" X 2", PARA ELETRODUTO                                                                                                                                                                                                                                                                                                                                                                                                                                      </t>
  </si>
  <si>
    <t>65,11</t>
  </si>
  <si>
    <t xml:space="preserve">BUCHA DE REDUCAO EM ALUMINIO, COM ROSCA, DE 4" X 3", PARA ELETRODUTO                                                                                                                                                                                                                                                                                                                                                                                                                                      </t>
  </si>
  <si>
    <t>61,77</t>
  </si>
  <si>
    <t xml:space="preserve">BUCHA DE REDUCAO PVC ROSCAVEL 1 1/2" X 1"                                                                                                                                                                                                                                                                                                                                                                                                                                                                 </t>
  </si>
  <si>
    <t>5,31</t>
  </si>
  <si>
    <t xml:space="preserve">BUCHA DE REDUCAO PVC ROSCAVEL 3/4" X 1/2"                                                                                                                                                                                                                                                                                                                                                                                                                                                                 </t>
  </si>
  <si>
    <t xml:space="preserve">BUCHA DE REDUCAO PVC ROSCAVEL, 1 1/2" X 3/4"                                                                                                                                                                                                                                                                                                                                                                                                                                                              </t>
  </si>
  <si>
    <t>5,23</t>
  </si>
  <si>
    <t xml:space="preserve">BUCHA DE REDUCAO PVC ROSCAVEL, 1" X 1/2"                                                                                                                                                                                                                                                                                                                                                                                                                                                                  </t>
  </si>
  <si>
    <t>2,40</t>
  </si>
  <si>
    <t xml:space="preserve">BUCHA DE REDUCAO PVC ROSCAVEL, 1" X 3/4"                                                                                                                                                                                                                                                                                                                                                                                                                                                                  </t>
  </si>
  <si>
    <t>2,28</t>
  </si>
  <si>
    <t xml:space="preserve">BUCHA DE REDUCAO PVC, ROSCAVEL,  2"  X 1 1/2 "                                                                                                                                                                                                                                                                                                                                                                                                                                                            </t>
  </si>
  <si>
    <t>8,01</t>
  </si>
  <si>
    <t xml:space="preserve">BUCHA DE REDUCAO PVC, ROSCAVEL, 1 1/2"  X1 1/4 "                                                                                                                                                                                                                                                                                                                                                                                                                                                          </t>
  </si>
  <si>
    <t xml:space="preserve">BUCHA DE REDUCAO PVC, ROSCAVEL, 1 1/4"  X 3/4 "                                                                                                                                                                                                                                                                                                                                                                                                                                                           </t>
  </si>
  <si>
    <t>2,68</t>
  </si>
  <si>
    <t xml:space="preserve">BUCHA DE REDUCAO PVC, ROSCAVEL, 1 1/4" X 1 "                                                                                                                                                                                                                                                                                                                                                                                                                                                              </t>
  </si>
  <si>
    <t>2,80</t>
  </si>
  <si>
    <t xml:space="preserve">BUCHA DE REDUCAO PVC, ROSCAVEL, 2"  X 1 "                                                                                                                                                                                                                                                                                                                                                                                                                                                                 </t>
  </si>
  <si>
    <t>8,45</t>
  </si>
  <si>
    <t xml:space="preserve">BUCHA DE REDUCAO PVC, ROSCAVEL, 2"  X 1 1/4 "                                                                                                                                                                                                                                                                                                                                                                                                                                                             </t>
  </si>
  <si>
    <t>8,81</t>
  </si>
  <si>
    <t xml:space="preserve">BUCHA DE REDUCAO, CPVC, SOLDAVEL, 22 X 15 MM, PARA AGUA QUENTE                                                                                                                                                                                                                                                                                                                                                                                                                                            </t>
  </si>
  <si>
    <t>0,92</t>
  </si>
  <si>
    <t xml:space="preserve">BUCHA DE REDUCAO, CPVC, SOLDAVEL, 28 X 22 MM, PARA AGUA QUENTE                                                                                                                                                                                                                                                                                                                                                                                                                                            </t>
  </si>
  <si>
    <t>1,71</t>
  </si>
  <si>
    <t xml:space="preserve">BUCHA DE REDUCAO, CPVC, SOLDAVEL, 35 X 28 MM, PARA AGUA QUENTE                                                                                                                                                                                                                                                                                                                                                                                                                                            </t>
  </si>
  <si>
    <t>20,60</t>
  </si>
  <si>
    <t xml:space="preserve">BUCHA DE REDUCAO, CPVC, SOLDAVEL, 42 X 22 MM, PARA AGUA QUENTE                                                                                                                                                                                                                                                                                                                                                                                                                                            </t>
  </si>
  <si>
    <t>27,54</t>
  </si>
  <si>
    <t xml:space="preserve">BUCHA DE REDUCAO, PPR, DN 25 X 20 MM, PARA AGUA QUENTE PREDIAL                                                                                                                                                                                                                                                                                                                                                                                                                                            </t>
  </si>
  <si>
    <t>1,34</t>
  </si>
  <si>
    <t xml:space="preserve">BUCHA DE REDUCAO, PPR, DN 32 X 25 MM, PARA AGUA QUENTE E FRIA PREDIAL                                                                                                                                                                                                                                                                                                                                                                                                                                     </t>
  </si>
  <si>
    <t xml:space="preserve">BUCHA DE REDUCAO, PPR, DN 40 X 25 MM, PARA AGUA QUENTE E FRIA PREDIAL                                                                                                                                                                                                                                                                                                                                                                                                                                     </t>
  </si>
  <si>
    <t>6,12</t>
  </si>
  <si>
    <t xml:space="preserve">BUCHA DE REDUCAO, PVC, LONGA, SERIE R, DN 50 X 40 MM, PARA ESGOTO PREDIAL                                                                                                                                                                                                                                                                                                                                                                                                                                 </t>
  </si>
  <si>
    <t>3,14</t>
  </si>
  <si>
    <t xml:space="preserve">BUCHA EM ALUMINIO, COM ROSCA, DE  1 1/2", PARA ELETRODUTO                                                                                                                                                                                                                                                                                                                                                                                                                                                 </t>
  </si>
  <si>
    <t xml:space="preserve">BUCHA EM ALUMINIO, COM ROSCA, DE 1 1/4", PARA ELETRODUTO                                                                                                                                                                                                                                                                                                                                                                                                                                                  </t>
  </si>
  <si>
    <t>0,99</t>
  </si>
  <si>
    <t xml:space="preserve">BUCHA EM ALUMINIO, COM ROSCA, DE 1/2", PARA ELETRODUTO                                                                                                                                                                                                                                                                                                                                                                                                                                                    </t>
  </si>
  <si>
    <t xml:space="preserve">BUCHA EM ALUMINIO, COM ROSCA, DE 1", PARA ELETRODUTO                                                                                                                                                                                                                                                                                                                                                                                                                                                      </t>
  </si>
  <si>
    <t xml:space="preserve">BUCHA EM ALUMINIO, COM ROSCA, DE 2 1/2", PARA ELETRODUTO                                                                                                                                                                                                                                                                                                                                                                                                                                                  </t>
  </si>
  <si>
    <t>2,98</t>
  </si>
  <si>
    <t xml:space="preserve">BUCHA EM ALUMINIO, COM ROSCA, DE 2", PARA ELETRODUTO                                                                                                                                                                                                                                                                                                                                                                                                                                                      </t>
  </si>
  <si>
    <t>2,64</t>
  </si>
  <si>
    <t xml:space="preserve">BUCHA EM ALUMINIO, COM ROSCA, DE 3/4", PARA ELETRODUTO                                                                                                                                                                                                                                                                                                                                                                                                                                                    </t>
  </si>
  <si>
    <t xml:space="preserve">BUCHA EM ALUMINIO, COM ROSCA, DE 3/8", PARA ELETRODUTO                                                                                                                                                                                                                                                                                                                                                                                                                                                    </t>
  </si>
  <si>
    <t>0,46</t>
  </si>
  <si>
    <t xml:space="preserve">BUCHA EM ALUMINIO, COM ROSCA, DE 3", PARA ELETRODUTO                                                                                                                                                                                                                                                                                                                                                                                                                                                      </t>
  </si>
  <si>
    <t xml:space="preserve">BUCHA EM ALUMINIO, COM ROSCA, DE 4", PARA ELETRODUTO                                                                                                                                                                                                                                                                                                                                                                                                                                                      </t>
  </si>
  <si>
    <t>5,62</t>
  </si>
  <si>
    <t xml:space="preserve">CABECEIRA DIREITA OU ESQUERDA, PVC, PARA CALHA PLUVIAL, DIAMETRO ENTRE 119 E 170 MM, PARA DRENAGEM PREDIAL                                                                                                                                                                                                                                                                                                                                                                                                </t>
  </si>
  <si>
    <t>5,46</t>
  </si>
  <si>
    <t xml:space="preserve">CABECOTE PARA ENTRADA DE LINHA DE ALIMENTACAO PARA ELETRODUTO, EM LIGA DE ALUMINIO COM ACABAMENTO ANTI CORROSIVO, COM FIXACAO POR ENCAIXE LISO DE 360 GRAUS, DE 1 1/2"                                                                                                                                                                                                                                                                                                                                    </t>
  </si>
  <si>
    <t>4,71</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</si>
  <si>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</si>
  <si>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</si>
  <si>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1,45</t>
  </si>
  <si>
    <t xml:space="preserve">CABECOTE PARA ENTRADA DE LINHA DE ALIMENTACAO PARA ELETRODUTO, EM LIGA DE ALUMINIO COM ACABAMENTO ANTI CORROSIVO, COM FIXACAO POR ENCAIXE LISO DE 360 GRAUS, DE 1"                                                                                                                                                                                                                                                                                                                                        </t>
  </si>
  <si>
    <t>2,46</t>
  </si>
  <si>
    <t xml:space="preserve">CABECOTE PARA ENTRADA DE LINHA DE ALIMENTACAO PARA ELETRODUTO, EM LIGA DE ALUMINIO COM ACABAMENTO ANTI CORROSIVO, COM FIXACAO POR ENCAIXE LISO DE 360 GRAUS, DE 2 1/2"                                                                                                                                                                                                                                                                                                                                    </t>
  </si>
  <si>
    <t>15,53</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</si>
  <si>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</si>
  <si>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</si>
  <si>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30,96</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</si>
  <si>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</si>
  <si>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</si>
  <si>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23,16</t>
  </si>
  <si>
    <t xml:space="preserve">CABECOTE PARA ENTRADA DE LINHA DE ALIMENTACAO PARA ELETRODUTO, EM LIGA DE ALUMINIO COM ACABAMENTO ANTI CORROSIVO, COM FIXACAO POR ENCAIXE LISO DE 360 GRAUS, DE 4"                                                                                                                                                                                                                                                                                                                                        </t>
  </si>
  <si>
    <t>33,67</t>
  </si>
  <si>
    <t xml:space="preserve">CABIDE/GANCHO DE BANHEIRO SIMPLES EM METAL CROMADO                                                                                                                                                                                                                                                                                                                                                                                                                                                        </t>
  </si>
  <si>
    <t>28,46</t>
  </si>
  <si>
    <t xml:space="preserve">CABO DE ALUMINIO NU COM ALMA DE ACO, BITOLA 1/0 AWG                                                                                                                                                                                                                                                                                                                                                                                                                                                       </t>
  </si>
  <si>
    <t>21,44</t>
  </si>
  <si>
    <t xml:space="preserve">CABO DE ALUMINIO NU COM ALMA DE ACO, BITOLA 2 AWG                                                                                                                                                                                                                                                                                                                                                                                                                                                         </t>
  </si>
  <si>
    <t>21,61</t>
  </si>
  <si>
    <t xml:space="preserve">CABO DE ALUMINIO NU COM ALMA DE ACO, BITOLA 2/0 AWG                                                                                                                                                                                                                                                                                                                                                                                                                                                       </t>
  </si>
  <si>
    <t>21,26</t>
  </si>
  <si>
    <t xml:space="preserve">CABO DE ALUMINIO NU COM ALMA DE ACO, BITOLA 4 AWG                                                                                                                                                                                                                                                                                                                                                                                                                                                         </t>
  </si>
  <si>
    <t>21,96</t>
  </si>
  <si>
    <t xml:space="preserve">CABO DE ALUMINIO NU SEM ALMA DE ACO, BITOLA 1/0 AWG                                                                                                                                                                                                                                                                                                                                                                                                                                                       </t>
  </si>
  <si>
    <t>24,08</t>
  </si>
  <si>
    <t xml:space="preserve">CABO DE ALUMINIO NU SEM ALMA DE ACO, BITOLA 2 AWG                                                                                                                                                                                                                                                                                                                                                                                                                                                         </t>
  </si>
  <si>
    <t>25,72</t>
  </si>
  <si>
    <t xml:space="preserve">CABO DE ALUMINIO NU SEM ALMA DE ACO, BITOLA 2/0 AWG                                                                                                                                                                                                                                                                                                                                                                                                                                                       </t>
  </si>
  <si>
    <t xml:space="preserve">CABO DE ALUMINIO NU SEM ALMA DE ACO, BITOLA 4 AWG                                                                                                                                                                                                                                                                                                                                                                                                                                                         </t>
  </si>
  <si>
    <t>27,09</t>
  </si>
  <si>
    <t xml:space="preserve">CABO DE COBRE NU 10 MM2 MEIO-DURO                                                                                                                                                                                                                                                                                                                                                                                                                                                                         </t>
  </si>
  <si>
    <t xml:space="preserve">CABO DE COBRE NU 120 MM2 MEIO-DURO                                                                                                                                                                                                                                                                                                                                                                                                                                                                        </t>
  </si>
  <si>
    <t>61,64</t>
  </si>
  <si>
    <t xml:space="preserve">CABO DE COBRE NU 150 MM2 MEIO-DURO                                                                                                                                                                                                                                                                                                                                                                                                                                                                        </t>
  </si>
  <si>
    <t>78,39</t>
  </si>
  <si>
    <t xml:space="preserve">CABO DE COBRE NU 16 MM2 MEIO-DURO                                                                                                                                                                                                                                                                                                                                                                                                                                                                         </t>
  </si>
  <si>
    <t>7,98</t>
  </si>
  <si>
    <t xml:space="preserve">CABO DE COBRE NU 185 MM2 MEIO-DURO                                                                                                                                                                                                                                                                                                                                                                                                                                                                        </t>
  </si>
  <si>
    <t>94,26</t>
  </si>
  <si>
    <t xml:space="preserve">CABO DE COBRE NU 25 MM2 MEIO-DURO                                                                                                                                                                                                                                                                                                                                                                                                                                                                         </t>
  </si>
  <si>
    <t>12,32</t>
  </si>
  <si>
    <t xml:space="preserve">CABO DE COBRE NU 300 MM2 MEIO-DURO                                                                                                                                                                                                                                                                                                                                                                                                                                                                        </t>
  </si>
  <si>
    <t>162,42</t>
  </si>
  <si>
    <t xml:space="preserve">CABO DE COBRE NU 35 MM2 MEIO-DURO                                                                                                                                                                                                                                                                                                                                                                                                                                                                         </t>
  </si>
  <si>
    <t>17,02</t>
  </si>
  <si>
    <t xml:space="preserve">CABO DE COBRE NU 50 MM2 MEIO-DURO                                                                                                                                                                                                                                                                                                                                                                                                                                                                         </t>
  </si>
  <si>
    <t>23,71</t>
  </si>
  <si>
    <t xml:space="preserve">CABO DE COBRE NU 500 MM2 MEIO-DURO                                                                                                                                                                                                                                                                                                                                                                                                                                                                        </t>
  </si>
  <si>
    <t>272,78</t>
  </si>
  <si>
    <t xml:space="preserve">CABO DE COBRE NU 70 MM2 MEIO-DURO                                                                                                                                                                                                                                                                                                                                                                                                                                                                         </t>
  </si>
  <si>
    <t>33,41</t>
  </si>
  <si>
    <t xml:space="preserve">CABO DE COBRE NU 95 MM2 MEIO-DURO                                                                                                                                                                                                                                                                                                                                                                                                                                                                         </t>
  </si>
  <si>
    <t>47,05</t>
  </si>
  <si>
    <t xml:space="preserve">CABO DE COBRE RIGIDO, CLASSE 2, ISOLACAO EM PVC, ANTI-CHAMA BWF-B, 1 CONDUTOR, 450/750 V, DIAMETRO 120 MM2                                                                                                                                                                                                                                                                                                                                                                                                </t>
  </si>
  <si>
    <t>60,30</t>
  </si>
  <si>
    <t xml:space="preserve">CABO DE COBRE UNIPOLAR 10 MM2, BLINDADO, ISOLACAO 3,6/6 KV EPR, COBERTURA EM PVC                                                                                                                                                                                                                                                                                                                                                                                                                          </t>
  </si>
  <si>
    <t>24,18</t>
  </si>
  <si>
    <t xml:space="preserve">CABO DE COBRE UNIPOLAR 16 MM2, BLINDADO, ISOLACAO 3,6/6 KV EPR, COBERTURA EM PVC                                                                                                                                                                                                                                                                                                                                                                                                                          </t>
  </si>
  <si>
    <t>24,59</t>
  </si>
  <si>
    <t xml:space="preserve">CABO DE COBRE UNIPOLAR 16 MM2, BLINDADO, ISOLACAO 6/10 KV EPR, COBERTURA EM PVC                                                                                                                                                                                                                                                                                                                                                                                                                           </t>
  </si>
  <si>
    <t>35,77</t>
  </si>
  <si>
    <t xml:space="preserve">CABO DE COBRE UNIPOLAR 25 MM2, BLINDADO, ISOLACAO 3,6/6 KV EPR, COBERTURA EM PVC                                                                                                                                                                                                                                                                                                                                                                                                                          </t>
  </si>
  <si>
    <t>33,06</t>
  </si>
  <si>
    <t xml:space="preserve">CABO DE COBRE UNIPOLAR 25MM2, BLINDADO, ISOLACAO 6/10 KV EPR, COBERTURA EM PVC                                                                                                                                                                                                                                                                                                                                                                                                                            </t>
  </si>
  <si>
    <t>36,52</t>
  </si>
  <si>
    <t xml:space="preserve">CABO DE COBRE UNIPOLAR 35 MM2, BLINDADO, ISOLACAO 12/20 KV EPR, COBERTURA EM PVC                                                                                                                                                                                                                                                                                                                                                                                                                          </t>
  </si>
  <si>
    <t>39,09</t>
  </si>
  <si>
    <t xml:space="preserve">CABO DE COBRE UNIPOLAR 35 MM2, BLINDADO, ISOLACAO 3,6/6 KV EPR, COBERTURA EM PVC                                                                                                                                                                                                                                                                                                                                                                                                                          </t>
  </si>
  <si>
    <t xml:space="preserve">CABO DE COBRE UNIPOLAR 35 MM2, BLINDADO, ISOLACAO 6/10 KV EPR, COBERTURA EM PVC                                                                                                                                                                                                                                                                                                                                                                                                                           </t>
  </si>
  <si>
    <t>41,56</t>
  </si>
  <si>
    <t xml:space="preserve">CABO DE COBRE UNIPOLAR 50 MM2, BLINDADO, ISOLACAO 12/20 KV EPR, COBERTURA EM PVC                                                                                                                                                                                                                                                                                                                                                                                                                          </t>
  </si>
  <si>
    <t>49,61</t>
  </si>
  <si>
    <t xml:space="preserve">CABO DE COBRE UNIPOLAR 50 MM2, BLINDADO, ISOLACAO 3,6/6 KV EPR, COBERTURA EM PVC                                                                                                                                                                                                                                                                                                                                                                                                                          </t>
  </si>
  <si>
    <t>55,77</t>
  </si>
  <si>
    <t xml:space="preserve">CABO DE COBRE UNIPOLAR 50 MM2, BLINDADO, ISOLACAO 6/10 KV EPR, COBERTURA EM PVC                                                                                                                                                                                                                                                                                                                                                                                                                           </t>
  </si>
  <si>
    <t>50,75</t>
  </si>
  <si>
    <t xml:space="preserve">CABO DE COBRE UNIPOLAR 70 MM2, BLINDADO, ISOLACAO 12/20 KV EPR, COBERTURA EM PVC                                                                                                                                                                                                                                                                                                                                                                                                                          </t>
  </si>
  <si>
    <t>61,70</t>
  </si>
  <si>
    <t xml:space="preserve">CABO DE COBRE UNIPOLAR 70 MM2, BLINDADO, ISOLACAO 3,6/6 KV EPR, COBERTURA EM PVC                                                                                                                                                                                                                                                                                                                                                                                                                          </t>
  </si>
  <si>
    <t>59,80</t>
  </si>
  <si>
    <t xml:space="preserve">CABO DE COBRE UNIPOLAR 70 MM2, BLINDADO, ISOLACAO 6/10 KV EPR, COBERTURA EM PVC                                                                                                                                                                                                                                                                                                                                                                                                                           </t>
  </si>
  <si>
    <t>66,75</t>
  </si>
  <si>
    <t xml:space="preserve">CABO DE COBRE UNIPOLAR 95 MM2, BLINDADO, ISOLACAO 12/20 KV EPR, COBERTURA EM PVC                                                                                                                                                                                                                                                                                                                                                                                                                          </t>
  </si>
  <si>
    <t>75,54</t>
  </si>
  <si>
    <t xml:space="preserve">CABO DE COBRE UNIPOLAR 95 MM2, BLINDADO, ISOLACAO 3,6/6 KV EPR, COBERTURA EM PVC                                                                                                                                                                                                                                                                                                                                                                                                                          </t>
  </si>
  <si>
    <t>79,91</t>
  </si>
  <si>
    <t xml:space="preserve">CABO DE COBRE UNIPOLAR 95 MM2, BLINDADO, ISOLACAO 6/10 KV EPR, COBERTURA EM PVC                                                                                                                                                                                                                                                                                                                                                                                                                           </t>
  </si>
  <si>
    <t>81,87</t>
  </si>
  <si>
    <t xml:space="preserve">CABO DE COBRE, FLEXIVEL, CLASSE 4 OU 5, ISOLACAO EM PVC/A, ANTICHAMA BWF-B, COBERTURA PVC-ST1, ANTICHAMA BWF-B, 1 CONDUTOR, 0,6/1 KV, SECAO NOMINAL 1,5 MM2                                                                                                                                                                                                                                                                                                                                               </t>
  </si>
  <si>
    <t>1,30</t>
  </si>
  <si>
    <t xml:space="preserve">CABO DE COBRE, FLEXIVEL, CLASSE 4 OU 5, ISOLACAO EM PVC/A, ANTICHAMA BWF-B, COBERTURA PVC-ST1, ANTICHAMA BWF-B, 1 CONDUTOR, 0,6/1 KV, SECAO NOMINAL 10 MM2                                                                                                                                                                                                                                                                                                                                                </t>
  </si>
  <si>
    <t>5,65</t>
  </si>
  <si>
    <t xml:space="preserve">CABO DE COBRE, FLEXIVEL, CLASSE 4 OU 5, ISOLACAO EM PVC/A, ANTICHAMA BWF-B, COBERTURA PVC-ST1, ANTICHAMA BWF-B, 1 CONDUTOR, 0,6/1 KV, SECAO NOMINAL 120 MM2                                                                                                                                                                                                                                                                                                                                               </t>
  </si>
  <si>
    <t>62,12</t>
  </si>
  <si>
    <t xml:space="preserve">CABO DE COBRE, FLEXIVEL, CLASSE 4 OU 5, ISOLACAO EM PVC/A, ANTICHAMA BWF-B, COBERTURA PVC-ST1, ANTICHAMA BWF-B, 1 CONDUTOR, 0,6/1 KV, SECAO NOMINAL 150 MM2                                                                                                                                                                                                                                                                                                                                               </t>
  </si>
  <si>
    <t>76,97</t>
  </si>
  <si>
    <t xml:space="preserve">CABO DE COBRE, FLEXIVEL, CLASSE 4 OU 5, ISOLACAO EM PVC/A, ANTICHAMA BWF-B, COBERTURA PVC-ST1, ANTICHAMA BWF-B, 1 CONDUTOR, 0,6/1 KV, SECAO NOMINAL 16 MM2                                                                                                                                                                                                                                                                                                                                                </t>
  </si>
  <si>
    <t>8,67</t>
  </si>
  <si>
    <t xml:space="preserve">CABO DE COBRE, FLEXIVEL, CLASSE 4 OU 5, ISOLACAO EM PVC/A, ANTICHAMA BWF-B, COBERTURA PVC-ST1, ANTICHAMA BWF-B, 1 CONDUTOR, 0,6/1 KV, SECAO NOMINAL 185 MM2                                                                                                                                                                                                                                                                                                                                               </t>
  </si>
  <si>
    <t>94,35</t>
  </si>
  <si>
    <t xml:space="preserve">CABO DE COBRE, FLEXIVEL, CLASSE 4 OU 5, ISOLACAO EM PVC/A, ANTICHAMA BWF-B, COBERTURA PVC-ST1, ANTICHAMA BWF-B, 1 CONDUTOR, 0,6/1 KV, SECAO NOMINAL 2,5 MM2                                                                                                                                                                                                                                                                                                                                               </t>
  </si>
  <si>
    <t>1,80</t>
  </si>
  <si>
    <t xml:space="preserve">CABO DE COBRE, FLEXIVEL, CLASSE 4 OU 5, ISOLACAO EM PVC/A, ANTICHAMA BWF-B, COBERTURA PVC-ST1, ANTICHAMA BWF-B, 1 CONDUTOR, 0,6/1 KV, SECAO NOMINAL 240 MM2                                                                                                                                                                                                                                                                                                                                               </t>
  </si>
  <si>
    <t>124,24</t>
  </si>
  <si>
    <t xml:space="preserve">CABO DE COBRE, FLEXIVEL, CLASSE 4 OU 5, ISOLACAO EM PVC/A, ANTICHAMA BWF-B, COBERTURA PVC-ST1, ANTICHAMA BWF-B, 1 CONDUTOR, 0,6/1 KV, SECAO NOMINAL 25 MM2                                                                                                                                                                                                                                                                                                                                                </t>
  </si>
  <si>
    <t>13,20</t>
  </si>
  <si>
    <t xml:space="preserve">CABO DE COBRE, FLEXIVEL, CLASSE 4 OU 5, ISOLACAO EM PVC/A, ANTICHAMA BWF-B, COBERTURA PVC-ST1, ANTICHAMA BWF-B, 1 CONDUTOR, 0,6/1 KV, SECAO NOMINAL 300 MM2                                                                                                                                                                                                                                                                                                                                               </t>
  </si>
  <si>
    <t>155,48</t>
  </si>
  <si>
    <t xml:space="preserve">CABO DE COBRE, FLEXIVEL, CLASSE 4 OU 5, ISOLACAO EM PVC/A, ANTICHAMA BWF-B, COBERTURA PVC-ST1, ANTICHAMA BWF-B, 1 CONDUTOR, 0,6/1 KV, SECAO NOMINAL 35 MM2                                                                                                                                                                                                                                                                                                                                                </t>
  </si>
  <si>
    <t>18,19</t>
  </si>
  <si>
    <t xml:space="preserve">CABO DE COBRE, FLEXIVEL, CLASSE 4 OU 5, ISOLACAO EM PVC/A, ANTICHAMA BWF-B, COBERTURA PVC-ST1, ANTICHAMA BWF-B, 1 CONDUTOR, 0,6/1 KV, SECAO NOMINAL 4 MM2                                                                                                                                                                                                                                                                                                                                                 </t>
  </si>
  <si>
    <t>2,58</t>
  </si>
  <si>
    <t xml:space="preserve">CABO DE COBRE, FLEXIVEL, CLASSE 4 OU 5, ISOLACAO EM PVC/A, ANTICHAMA BWF-B, COBERTURA PVC-ST1, ANTICHAMA BWF-B, 1 CONDUTOR, 0,6/1 KV, SECAO NOMINAL 400 MM2                                                                                                                                                                                                                                                                                                                                               </t>
  </si>
  <si>
    <t>202,83</t>
  </si>
  <si>
    <t xml:space="preserve">CABO DE COBRE, FLEXIVEL, CLASSE 4 OU 5, ISOLACAO EM PVC/A, ANTICHAMA BWF-B, COBERTURA PVC-ST1, ANTICHAMA BWF-B, 1 CONDUTOR, 0,6/1 KV, SECAO NOMINAL 50 MM2                                                                                                                                                                                                                                                                                                                                                </t>
  </si>
  <si>
    <t>25,93</t>
  </si>
  <si>
    <t xml:space="preserve">CABO DE COBRE, FLEXIVEL, CLASSE 4 OU 5, ISOLACAO EM PVC/A, ANTICHAMA BWF-B, COBERTURA PVC-ST1, ANTICHAMA BWF-B, 1 CONDUTOR, 0,6/1 KV, SECAO NOMINAL 500 MM2                                                                                                                                                                                                                                                                                                                                               </t>
  </si>
  <si>
    <t>260,55</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</si>
  <si>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</si>
  <si>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</si>
  <si>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35,92</t>
  </si>
  <si>
    <t xml:space="preserve">CABO DE COBRE, FLEXIVEL, CLASSE 4 OU 5, ISOLACAO EM PVC/A, ANTICHAMA BWF-B, COBERTURA PVC-ST1, ANTICHAMA BWF-B, 1 CONDUTOR, 0,6/1 KV, SECAO NOMINAL 95 MM2                                                                                                                                                                                                                                                                                                                                                </t>
  </si>
  <si>
    <t>47,72</t>
  </si>
  <si>
    <t xml:space="preserve">CABO DE COBRE, FLEXIVEL, CLASSE 4 OU 5, ISOLACAO EM PVC/A, ANTICHAMA BWF-B, 1 CONDUTOR, 450/750 V, SECAO NOMINAL 0,5 MM2                                                                                                                                                                                                                                                                                                                                                                                  </t>
  </si>
  <si>
    <t>0,34</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</si>
  <si>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</si>
  <si>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</si>
  <si>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0,57</t>
  </si>
  <si>
    <t xml:space="preserve">CABO DE COBRE, FLEXIVEL, CLASSE 4 OU 5, ISOLACAO EM PVC/A, ANTICHAMA BWF-B, 1 CONDUTOR, 450/750 V, SECAO NOMINAL 1,5 MM2                                                                                                                                                                                                                                                                                                                                                                                  </t>
  </si>
  <si>
    <t>0,76</t>
  </si>
  <si>
    <t xml:space="preserve">CABO DE COBRE, FLEXIVEL, CLASSE 4 OU 5, ISOLACAO EM PVC/A, ANTICHAMA BWF-B, 1 CONDUTOR, 450/750 V, SECAO NOMINAL 10 MM2                                                                                                                                                                                                                                                                                                                                                                                   </t>
  </si>
  <si>
    <t>5,18</t>
  </si>
  <si>
    <t xml:space="preserve">CABO DE COBRE, FLEXIVEL, CLASSE 4 OU 5, ISOLACAO EM PVC/A, ANTICHAMA BWF-B, 1 CONDUTOR, 450/750 V, SECAO NOMINAL 120 MM2                                                                                                                                                                                                                                                                                                                                                                                  </t>
  </si>
  <si>
    <t>61,47</t>
  </si>
  <si>
    <t xml:space="preserve">CABO DE COBRE, FLEXIVEL, CLASSE 4 OU 5, ISOLACAO EM PVC/A, ANTICHAMA BWF-B, 1 CONDUTOR, 450/750 V, SECAO NOMINAL 150 MM2                                                                                                                                                                                                                                                                                                                                                                                  </t>
  </si>
  <si>
    <t>76,74</t>
  </si>
  <si>
    <t xml:space="preserve">CABO DE COBRE, FLEXIVEL, CLASSE 4 OU 5, ISOLACAO EM PVC/A, ANTICHAMA BWF-B, 1 CONDUTOR, 450/750 V, SECAO NOMINAL 16 MM2                                                                                                                                                                                                                                                                                                                                                                                   </t>
  </si>
  <si>
    <t>7,99</t>
  </si>
  <si>
    <t xml:space="preserve">CABO DE COBRE, FLEXIVEL, CLASSE 4 OU 5, ISOLACAO EM PVC/A, ANTICHAMA BWF-B, 1 CONDUTOR, 450/750 V, SECAO NOMINAL 185 MM2                                                                                                                                                                                                                                                                                                                                                                                  </t>
  </si>
  <si>
    <t>93,40</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</si>
  <si>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</si>
  <si>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</si>
  <si>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123,45</t>
  </si>
  <si>
    <t xml:space="preserve">CABO DE COBRE, FLEXIVEL, CLASSE 4 OU 5, ISOLACAO EM PVC/A, ANTICHAMA BWF-B, 1 CONDUTOR, 450/750 V, SECAO NOMINAL 25 MM2                                                                                                                                                                                                                                                                                                                                                                                   </t>
  </si>
  <si>
    <t>12,82</t>
  </si>
  <si>
    <t xml:space="preserve">CABO DE COBRE, FLEXIVEL, CLASSE 4 OU 5, ISOLACAO EM PVC/A, ANTICHAMA BWF-B, 1 CONDUTOR, 450/750 V, SECAO NOMINAL 35 MM2                                                                                                                                                                                                                                                                                                                                                                                   </t>
  </si>
  <si>
    <t>17,62</t>
  </si>
  <si>
    <t xml:space="preserve">CABO DE COBRE, FLEXIVEL, CLASSE 4 OU 5, ISOLACAO EM PVC/A, ANTICHAMA BWF-B, 1 CONDUTOR, 450/750 V, SECAO NOMINAL 4 MM2                                                                                                                                                                                                                                                                                                                                                                                    </t>
  </si>
  <si>
    <t>2,16</t>
  </si>
  <si>
    <t xml:space="preserve">CABO DE COBRE, FLEXIVEL, CLASSE 4 OU 5, ISOLACAO EM PVC/A, ANTICHAMA BWF-B, 1 CONDUTOR, 450/750 V, SECAO NOMINAL 50 MM2                                                                                                                                                                                                                                                                                                                                                                                   </t>
  </si>
  <si>
    <t>25,86</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</si>
  <si>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</si>
  <si>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</si>
  <si>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36,37</t>
  </si>
  <si>
    <t xml:space="preserve">CABO DE COBRE, FLEXIVEL, CLASSE 4 OU 5, ISOLACAO EM PVC/A, ANTICHAMA BWF-B, 1 CONDUTOR, 450/750 V, SECAO NOMINAL 95 MM2                                                                                                                                                                                                                                                                                                                                                                                   </t>
  </si>
  <si>
    <t>47,69</t>
  </si>
  <si>
    <t xml:space="preserve">CABO DE COBRE, RIGIDO, CLASSE 2, COMPACTADO, BLINDADO, ISOLACAO EM EPR OU XLPE, COBERTURA ANTICHAMA EM PVC, PEAD OU HFFR, 1 CONDUTOR, 20/35 KV, SECAO NOMINAL 120 MM2                                                                                                                                                                                                                                                                                                                                     </t>
  </si>
  <si>
    <t>123,10</t>
  </si>
  <si>
    <t xml:space="preserve">CABO DE COBRE, RIGIDO, CLASSE 2, COMPACTADO, BLINDADO, ISOLACAO EM EPR OU XLPE, COBERTURA ANTICHAMA EM PVC, PEAD OU HFFR, 1 CONDUTOR, 20/35 KV, SECAO NOMINAL 150 MM2                                                                                                                                                                                                                                                                                                                                     </t>
  </si>
  <si>
    <t>144,71</t>
  </si>
  <si>
    <t xml:space="preserve">CABO DE COBRE, RIGIDO, CLASSE 2, COMPACTADO, BLINDADO, ISOLACAO EM EPR OU XLPE, COBERTURA ANTICHAMA EM PVC, PEAD OU HFFR, 1 CONDUTOR, 20/35 KV, SECAO NOMINAL 185 MM2                                                                                                                                                                                                                                                                                                                                     </t>
  </si>
  <si>
    <t>157,69</t>
  </si>
  <si>
    <t xml:space="preserve">CABO DE COBRE, RIGIDO, CLASSE 2, COMPACTADO, BLINDADO, ISOLACAO EM EPR OU XLPE, COBERTURA ANTICHAMA EM PVC, PEAD OU HFFR, 1 CONDUTOR, 20/35 KV, SECAO NOMINAL 240 MM2                                                                                                                                                                                                                                                                                                                                     </t>
  </si>
  <si>
    <t>196,05</t>
  </si>
  <si>
    <t xml:space="preserve">CABO DE COBRE, RIGIDO, CLASSE 2, COMPACTADO, BLINDADO, ISOLACAO EM EPR OU XLPE, COBERTURA ANTICHAMA EM PVC, PEAD OU HFFR, 1 CONDUTOR, 20/35 KV, SECAO NOMINAL 300 MM2                                                                                                                                                                                                                                                                                                                                     </t>
  </si>
  <si>
    <t>231,07</t>
  </si>
  <si>
    <t xml:space="preserve">CABO DE COBRE, RIGIDO, CLASSE 2, COMPACTADO, BLINDADO, ISOLACAO EM EPR OU XLPE, COBERTURA ANTICHAMA EM PVC, PEAD OU HFFR, 1 CONDUTOR, 20/35 KV, SECAO NOMINAL 400 MM2                                                                                                                                                                                                                                                                                                                                     </t>
  </si>
  <si>
    <t>271,89</t>
  </si>
  <si>
    <t xml:space="preserve">CABO DE COBRE, RIGIDO, CLASSE 2, COMPACTADO, BLINDADO, ISOLACAO EM EPR OU XLPE, COBERTURA ANTICHAMA EM PVC, PEAD OU HFFR, 1 CONDUTOR, 20/35 KV, SECAO NOMINAL 50 MM2                                                                                                                                                                                                                                                                                                                                      </t>
  </si>
  <si>
    <t>82,67</t>
  </si>
  <si>
    <t xml:space="preserve">CABO DE COBRE, RIGIDO, CLASSE 2, COMPACTADO, BLINDADO, ISOLACAO EM EPR OU XLPE, COBERTURA ANTICHAMA EM PVC, PEAD OU HFFR, 1 CONDUTOR, 20/35 KV, SECAO NOMINAL 500 MM2                                                                                                                                                                                                                                                                                                                                     </t>
  </si>
  <si>
    <t>371,62</t>
  </si>
  <si>
    <t xml:space="preserve">CABO DE COBRE, RIGIDO, CLASSE 2, COMPACTADO, BLINDADO, ISOLACAO EM EPR OU XLPE, COBERTURA ANTICHAMA EM PVC, PEAD OU HFFR, 1 CONDUTOR, 20/35 KV, SECAO NOMINAL 70 MM2                                                                                                                                                                                                                                                                                                                                      </t>
  </si>
  <si>
    <t>98,11</t>
  </si>
  <si>
    <t xml:space="preserve">CABO DE COBRE, RIGIDO, CLASSE 2, COMPACTADO, BLINDADO, ISOLACAO EM EPR OU XLPE, COBERTURA ANTICHAMA EM PVC, PEAD OU HFFR, 1 CONDUTOR, 20/35 KV, SECAO NOMINAL 95 MM2                                                                                                                                                                                                                                                                                                                                      </t>
  </si>
  <si>
    <t>117,05</t>
  </si>
  <si>
    <t xml:space="preserve">CABO DE COBRE, RIGIDO, CLASSE 2, ISOLACAO EM PVC/A, ANTICHAMA BWF-B, 1 CONDUTOR, 450/750 V, SECAO NOMINAL 1,5 MM2                                                                                                                                                                                                                                                                                                                                                                                         </t>
  </si>
  <si>
    <t xml:space="preserve">CABO DE COBRE, RIGIDO, CLASSE 2, ISOLACAO EM PVC/A, ANTICHAMA BWF-B, 1 CONDUTOR, 450/750 V, SECAO NOMINAL 10 MM2                                                                                                                                                                                                                                                                                                                                                                                          </t>
  </si>
  <si>
    <t>5,49</t>
  </si>
  <si>
    <t xml:space="preserve">CABO DE COBRE, RIGIDO, CLASSE 2, ISOLACAO EM PVC/A, ANTICHAMA BWF-B, 1 CONDUTOR, 450/750 V, SECAO NOMINAL 150 MM2                                                                                                                                                                                                                                                                                                                                                                                         </t>
  </si>
  <si>
    <t>75,25</t>
  </si>
  <si>
    <t xml:space="preserve">CABO DE COBRE, RIGIDO, CLASSE 2, ISOLACAO EM PVC/A, ANTICHAMA BWF-B, 1 CONDUTOR, 450/750 V, SECAO NOMINAL 16 MM2                                                                                                                                                                                                                                                                                                                                                                                          </t>
  </si>
  <si>
    <t>8,60</t>
  </si>
  <si>
    <t xml:space="preserve">CABO DE COBRE, RIGIDO, CLASSE 2, ISOLACAO EM PVC/A, ANTICHAMA BWF-B, 1 CONDUTOR, 450/750 V, SECAO NOMINAL 185 MM2                                                                                                                                                                                                                                                                                                                                                                                         </t>
  </si>
  <si>
    <t>92,36</t>
  </si>
  <si>
    <t xml:space="preserve">CABO DE COBRE, RIGIDO, CLASSE 2, ISOLACAO EM PVC/A, ANTICHAMA BWF-B, 1 CONDUTOR, 450/750 V, SECAO NOMINAL 2,5 MM2                                                                                                                                                                                                                                                                                                                                                                                         </t>
  </si>
  <si>
    <t>1,89</t>
  </si>
  <si>
    <t xml:space="preserve">CABO DE COBRE, RIGIDO, CLASSE 2, ISOLACAO EM PVC/A, ANTICHAMA BWF-B, 1 CONDUTOR, 450/750 V, SECAO NOMINAL 240 MM2                                                                                                                                                                                                                                                                                                                                                                                         </t>
  </si>
  <si>
    <t>122,04</t>
  </si>
  <si>
    <t xml:space="preserve">CABO DE COBRE, RIGIDO, CLASSE 2, ISOLACAO EM PVC/A, ANTICHAMA BWF-B, 1 CONDUTOR, 450/750 V, SECAO NOMINAL 25 MM2                                                                                                                                                                                                                                                                                                                                                                                          </t>
  </si>
  <si>
    <t>13,14</t>
  </si>
  <si>
    <t xml:space="preserve">CABO DE COBRE, RIGIDO, CLASSE 2, ISOLACAO EM PVC/A, ANTICHAMA BWF-B, 1 CONDUTOR, 450/750 V, SECAO NOMINAL 300 MM2                                                                                                                                                                                                                                                                                                                                                                                         </t>
  </si>
  <si>
    <t>151,05</t>
  </si>
  <si>
    <t xml:space="preserve">CABO DE COBRE, RIGIDO, CLASSE 2, ISOLACAO EM PVC/A, ANTICHAMA BWF-B, 1 CONDUTOR, 450/750 V, SECAO NOMINAL 35 MM2                                                                                                                                                                                                                                                                                                                                                                                          </t>
  </si>
  <si>
    <t>17,86</t>
  </si>
  <si>
    <t xml:space="preserve">CABO DE COBRE, RIGIDO, CLASSE 2, ISOLACAO EM PVC/A, ANTICHAMA BWF-B, 1 CONDUTOR, 450/750 V, SECAO NOMINAL 4 MM2                                                                                                                                                                                                                                                                                                                                                                                           </t>
  </si>
  <si>
    <t>2,78</t>
  </si>
  <si>
    <t xml:space="preserve">CABO DE COBRE, RIGIDO, CLASSE 2, ISOLACAO EM PVC/A, ANTICHAMA BWF-B, 1 CONDUTOR, 450/750 V, SECAO NOMINAL 400 MM2                                                                                                                                                                                                                                                                                                                                                                                         </t>
  </si>
  <si>
    <t>195,42</t>
  </si>
  <si>
    <t xml:space="preserve">CABO DE COBRE, RIGIDO, CLASSE 2, ISOLACAO EM PVC/A, ANTICHAMA BWF-B, 1 CONDUTOR, 450/750 V, SECAO NOMINAL 50 MM2                                                                                                                                                                                                                                                                                                                                                                                          </t>
  </si>
  <si>
    <t>25,34</t>
  </si>
  <si>
    <t xml:space="preserve">CABO DE COBRE, RIGIDO, CLASSE 2, ISOLACAO EM PVC/A, ANTICHAMA BWF-B, 1 CONDUTOR, 450/750 V, SECAO NOMINAL 500 MM2                                                                                                                                                                                                                                                                                                                                                                                         </t>
  </si>
  <si>
    <t>242,13</t>
  </si>
  <si>
    <t xml:space="preserve">CABO DE COBRE, RIGIDO, CLASSE 2, ISOLACAO EM PVC/A, ANTICHAMA BWF-B, 1 CONDUTOR, 450/750 V, SECAO NOMINAL 6 MM2                                                                                                                                                                                                                                                                                                                                                                                           </t>
  </si>
  <si>
    <t>3,15</t>
  </si>
  <si>
    <t xml:space="preserve">CABO DE COBRE, RIGIDO, CLASSE 2, ISOLACAO EM PVC/A, ANTICHAMA BWF-B, 1 CONDUTOR, 450/750 V, SECAO NOMINAL 70 MM2                                                                                                                                                                                                                                                                                                                                                                                          </t>
  </si>
  <si>
    <t xml:space="preserve">CABO DE COBRE, RIGIDO, CLASSE 2, ISOLACAO EM PVC/A, ANTICHAMA BWF-B, 1 CONDUTOR, 450/750 V, SECAO NOMINAL 95 MM2                                                                                                                                                                                                                                                                                                                                                                                          </t>
  </si>
  <si>
    <t>47,42</t>
  </si>
  <si>
    <t xml:space="preserve">CABO DE PAR TRANCADO UTP, 4 PARES, CATEGORIA 5E                                                                                                                                                                                                                                                                                                                                                                                                                                                           </t>
  </si>
  <si>
    <t>1,12</t>
  </si>
  <si>
    <t xml:space="preserve">CABO DE PAR TRANCADO UTP, 4 PARES, CATEGORIA 6                                                                                                                                                                                                                                                                                                                                                                                                                                                            </t>
  </si>
  <si>
    <t>1,69</t>
  </si>
  <si>
    <t xml:space="preserve">CABO FLEXIVEL PVC 750 V, 2 CONDUTORES DE 1,5 MM2                                                                                                                                                                                                                                                                                                                                                                                                                                                          </t>
  </si>
  <si>
    <t>2,27</t>
  </si>
  <si>
    <t xml:space="preserve">CABO FLEXIVEL PVC 750 V, 2 CONDUTORES DE 10,0 MM2                                                                                                                                                                                                                                                                                                                                                                                                                                                         </t>
  </si>
  <si>
    <t xml:space="preserve">CABO FLEXIVEL PVC 750 V, 2 CONDUTORES DE 4,0 MM2                                                                                                                                                                                                                                                                                                                                                                                                                                                          </t>
  </si>
  <si>
    <t>4,88</t>
  </si>
  <si>
    <t xml:space="preserve">CABO FLEXIVEL PVC 750 V, 2 CONDUTORES DE 6,0 MM2                                                                                                                                                                                                                                                                                                                                                                                                                                                          </t>
  </si>
  <si>
    <t>7,33</t>
  </si>
  <si>
    <t xml:space="preserve">CABO FLEXIVEL PVC 750 V, 3 CONDUTORES DE 1,5 MM2                                                                                                                                                                                                                                                                                                                                                                                                                                                          </t>
  </si>
  <si>
    <t>3,02</t>
  </si>
  <si>
    <t xml:space="preserve">CABO FLEXIVEL PVC 750 V, 3 CONDUTORES DE 10,0 MM2                                                                                                                                                                                                                                                                                                                                                                                                                                                         </t>
  </si>
  <si>
    <t>15,12</t>
  </si>
  <si>
    <t xml:space="preserve">CABO FLEXIVEL PVC 750 V, 3 CONDUTORES DE 4,0 MM2                                                                                                                                                                                                                                                                                                                                                                                                                                                          </t>
  </si>
  <si>
    <t>7,01</t>
  </si>
  <si>
    <t xml:space="preserve">CABO FLEXIVEL PVC 750 V, 3 CONDUTORES DE 6,0 MM2                                                                                                                                                                                                                                                                                                                                                                                                                                                          </t>
  </si>
  <si>
    <t>9,93</t>
  </si>
  <si>
    <t xml:space="preserve">CABO FLEXIVEL PVC 750 V, 4 CONDUTORES DE 1,5 MM2                                                                                                                                                                                                                                                                                                                                                                                                                                                          </t>
  </si>
  <si>
    <t>3,86</t>
  </si>
  <si>
    <t xml:space="preserve">CABO FLEXIVEL PVC 750 V, 4 CONDUTORES DE 10,0 MM2                                                                                                                                                                                                                                                                                                                                                                                                                                                         </t>
  </si>
  <si>
    <t>20,78</t>
  </si>
  <si>
    <t xml:space="preserve">CABO FLEXIVEL PVC 750 V, 4 CONDUTORES DE 4,0 MM2                                                                                                                                                                                                                                                                                                                                                                                                                                                          </t>
  </si>
  <si>
    <t>8,95</t>
  </si>
  <si>
    <t xml:space="preserve">CABO FLEXIVEL PVC 750 V, 4 CONDUTORES DE 6,0 MM2                                                                                                                                                                                                                                                                                                                                                                                                                                                          </t>
  </si>
  <si>
    <t>13,11</t>
  </si>
  <si>
    <t xml:space="preserve">CABO MULTIPOLAR DE COBRE, FLEXIVEL, CLASSE 4 OU 5, ISOLACAO EM HEPR, COBERTURA EM PVC-ST2, ANTICHAMA BWF-B, 0,6/1 KV, 3 CONDUTORES DE 1,5 MM2                                                                                                                                                                                                                                                                                                                                                             </t>
  </si>
  <si>
    <t>3,31</t>
  </si>
  <si>
    <t xml:space="preserve">CABO MULTIPOLAR DE COBRE, FLEXIVEL, CLASSE 4 OU 5, ISOLACAO EM HEPR, COBERTURA EM PVC-ST2, ANTICHAMA BWF-B, 0,6/1 KV, 3 CONDUTORES DE 10 MM2                                                                                                                                                                                                                                                                                                                                                              </t>
  </si>
  <si>
    <t>17,64</t>
  </si>
  <si>
    <t xml:space="preserve">CABO MULTIPOLAR DE COBRE, FLEXIVEL, CLASSE 4 OU 5, ISOLACAO EM HEPR, COBERTURA EM PVC-ST2, ANTICHAMA BWF-B, 0,6/1 KV, 3 CONDUTORES DE 120 MM2                                                                                                                                                                                                                                                                                                                                                             </t>
  </si>
  <si>
    <t>203,52</t>
  </si>
  <si>
    <t xml:space="preserve">CABO MULTIPOLAR DE COBRE, FLEXIVEL, CLASSE 4 OU 5, ISOLACAO EM HEPR, COBERTURA EM PVC-ST2, ANTICHAMA BWF-B, 0,6/1 KV, 3 CONDUTORES DE 16 MM2                                                                                                                                                                                                                                                                                                                                                              </t>
  </si>
  <si>
    <t>27,58</t>
  </si>
  <si>
    <t xml:space="preserve">CABO MULTIPOLAR DE COBRE, FLEXIVEL, CLASSE 4 OU 5, ISOLACAO EM HEPR, COBERTURA EM PVC-ST2, ANTICHAMA BWF-B, 0,6/1 KV, 3 CONDUTORES DE 2,5 MM2                                                                                                                                                                                                                                                                                                                                                             </t>
  </si>
  <si>
    <t>4,90</t>
  </si>
  <si>
    <t xml:space="preserve">CABO MULTIPOLAR DE COBRE, FLEXIVEL, CLASSE 4 OU 5, ISOLACAO EM HEPR, COBERTURA EM PVC-ST2, ANTICHAMA BWF-B, 0,6/1 KV, 3 CONDUTORES DE 25 MM2                                                                                                                                                                                                                                                                                                                                                              </t>
  </si>
  <si>
    <t>42,67</t>
  </si>
  <si>
    <t xml:space="preserve">CABO MULTIPOLAR DE COBRE, FLEXIVEL, CLASSE 4 OU 5, ISOLACAO EM HEPR, COBERTURA EM PVC-ST2, ANTICHAMA BWF-B, 0,6/1 KV, 3 CONDUTORES DE 35 MM2                                                                                                                                                                                                                                                                                                                                                              </t>
  </si>
  <si>
    <t>57,78</t>
  </si>
  <si>
    <t xml:space="preserve">CABO MULTIPOLAR DE COBRE, FLEXIVEL, CLASSE 4 OU 5, ISOLACAO EM HEPR, COBERTURA EM PVC-ST2, ANTICHAMA BWF-B, 0,6/1 KV, 3 CONDUTORES DE 4 MM2                                                                                                                                                                                                                                                                                                                                                               </t>
  </si>
  <si>
    <t>7,47</t>
  </si>
  <si>
    <t xml:space="preserve">CABO MULTIPOLAR DE COBRE, FLEXIVEL, CLASSE 4 OU 5, ISOLACAO EM HEPR, COBERTURA EM PVC-ST2, ANTICHAMA BWF-B, 0,6/1 KV, 3 CONDUTORES DE 50 MM2                                                                                                                                                                                                                                                                                                                                                              </t>
  </si>
  <si>
    <t>85,12</t>
  </si>
  <si>
    <t xml:space="preserve">CABO MULTIPOLAR DE COBRE, FLEXIVEL, CLASSE 4 OU 5, ISOLACAO EM HEPR, COBERTURA EM PVC-ST2, ANTICHAMA BWF-B, 0,6/1 KV, 3 CONDUTORES DE 6 MM2                                                                                                                                                                                                                                                                                                                                                               </t>
  </si>
  <si>
    <t>10,64</t>
  </si>
  <si>
    <t xml:space="preserve">CABO MULTIPOLAR DE COBRE, FLEXIVEL, CLASSE 4 OU 5, ISOLACAO EM HEPR, COBERTURA EM PVC-ST2, ANTICHAMA BWF-B, 0,6/1 KV, 3 CONDUTORES DE 70 MM2                                                                                                                                                                                                                                                                                                                                                              </t>
  </si>
  <si>
    <t>119,44</t>
  </si>
  <si>
    <t xml:space="preserve">CABO MULTIPOLAR DE COBRE, FLEXIVEL, CLASSE 4 OU 5, ISOLACAO EM HEPR, COBERTURA EM PVC-ST2, ANTICHAMA BWF-B, 0,6/1 KV, 3 CONDUTORES DE 95 MM2                                                                                                                                                                                                                                                                                                                                                              </t>
  </si>
  <si>
    <t>156,56</t>
  </si>
  <si>
    <t xml:space="preserve">CABO TELEFONICO CCI 50, 1 PAR, USO INTERNO, SEM BLINDAGEM                                                                                                                                                                                                                                                                                                                                                                                                                                                 </t>
  </si>
  <si>
    <t>0,81</t>
  </si>
  <si>
    <t xml:space="preserve">CABO TELEFONICO CCI 50, 2 PARES, USO INTERNO, SEM BLINDAGEM                                                                                                                                                                                                                                                                                                                                                                                                                                               </t>
  </si>
  <si>
    <t xml:space="preserve">CABO TELEFONICO CCI 50, 3 PARES, USO INTERNO, SEM BLINDAGEM                                                                                                                                                                                                                                                                                                                                                                                                                                               </t>
  </si>
  <si>
    <t>2,18</t>
  </si>
  <si>
    <t xml:space="preserve">CABO TELEFONICO CCI 50, 4 PARES, USO INTERNO, SEM BLINDAGEM                                                                                                                                                                                                                                                                                                                                                                                                                                               </t>
  </si>
  <si>
    <t>2,77</t>
  </si>
  <si>
    <t xml:space="preserve">CABO TELEFONICO CCI 50, 5 PARES, USO INTERNO, SEM BLINDAGEM                                                                                                                                                                                                                                                                                                                                                                                                                                               </t>
  </si>
  <si>
    <t>3,73</t>
  </si>
  <si>
    <t xml:space="preserve">CABO TELEFONICO CCI 50, 6 PARES, USO INTERNO, SEM BLINDAGEM                                                                                                                                                                                                                                                                                                                                                                                                                                               </t>
  </si>
  <si>
    <t>4,30</t>
  </si>
  <si>
    <t xml:space="preserve">CABO TELEFONICO CI 50, 10 PARES, USO INTERNO                                                                                                                                                                                                                                                                                                                                                                                                                                                              </t>
  </si>
  <si>
    <t>8,43</t>
  </si>
  <si>
    <t xml:space="preserve">CABO TELEFONICO CI 50, 20 PARES, USO INTERNO                                                                                                                                                                                                                                                                                                                                                                                                                                                              </t>
  </si>
  <si>
    <t>16,34</t>
  </si>
  <si>
    <t xml:space="preserve">CABO TELEFONICO CI 50, 200 PARES, USO INTERNO                                                                                                                                                                                                                                                                                                                                                                                                                                                             </t>
  </si>
  <si>
    <t>158,96</t>
  </si>
  <si>
    <t xml:space="preserve">CABO TELEFONICO CI 50, 30 PARES, USO INTERNO                                                                                                                                                                                                                                                                                                                                                                                                                                                              </t>
  </si>
  <si>
    <t xml:space="preserve">CABO TELEFONICO CI 50, 50 PARES, USO INTERNO                                                                                                                                                                                                                                                                                                                                                                                                                                                              </t>
  </si>
  <si>
    <t>39,51</t>
  </si>
  <si>
    <t xml:space="preserve">CABO TELEFONICO CI 50, 75 PARES, USO INTERNO                                                                                                                                                                                                                                                                                                                                                                                                                                                              </t>
  </si>
  <si>
    <t>64,53</t>
  </si>
  <si>
    <t xml:space="preserve">CABO TELEFONICO CTP - APL - 50, 10 PARES, USO EXTERNO                                                                                                                                                                                                                                                                                                                                                                                                                                                     </t>
  </si>
  <si>
    <t xml:space="preserve">CABO TELEFONICO CTP - APL - 50, 100 PARES, USO EXTERNO                                                                                                                                                                                                                                                                                                                                                                                                                                                    </t>
  </si>
  <si>
    <t>79,50</t>
  </si>
  <si>
    <t xml:space="preserve">CABO TELEFONICO CTP - APL - 50, 20 PARES, USO EXTERNO                                                                                                                                                                                                                                                                                                                                                                                                                                                     </t>
  </si>
  <si>
    <t>19,06</t>
  </si>
  <si>
    <t xml:space="preserve">CABO TELEFONICO CTP - APL - 50, 30 PARES, USO EXTERNO                                                                                                                                                                                                                                                                                                                                                                                                                                                     </t>
  </si>
  <si>
    <t>25,85</t>
  </si>
  <si>
    <t xml:space="preserve">CACAMBA METALICA BASCULANTE COM CAPACIDADE DE 10 M3 (INCLUI MONTAGEM, NAO INCLUI CAMINHAO)                                                                                                                                                                                                                                                                                                                                                                                                                </t>
  </si>
  <si>
    <t>38.611,88</t>
  </si>
  <si>
    <t xml:space="preserve">CACAMBA METALICA BASCULANTE COM CAPACIDADE DE 12 M3 (INCLUI MONTAGEM, NAO INCLUI CAMINHAO)                                                                                                                                                                                                                                                                                                                                                                                                                </t>
  </si>
  <si>
    <t>43.846,15</t>
  </si>
  <si>
    <t xml:space="preserve">CACAMBA METALICA BASCULANTE COM CAPACIDADE DE 6 M3 (INCLUI MONTAGEM, NAO INCLUI CAMINHAO)                                                                                                                                                                                                                                                                                                                                                                                                                 </t>
  </si>
  <si>
    <t>28.951,04</t>
  </si>
  <si>
    <t xml:space="preserve">CACAMBA METALICA BASCULANTE COM CAPACIDADE DE 8 M3 (INCLUI MONTAGEM, NAO INCLUI CAMINHAO)                                                                                                                                                                                                                                                                                                                                                                                                                 </t>
  </si>
  <si>
    <t>34.886,01</t>
  </si>
  <si>
    <t xml:space="preserve">CADEADO EM ACO INOX, LARGURA DE *50* MM, COM HASTE EM ACO TEMPERADO, SEM MOLA - CHAVES INCLUIDAS                                                                                                                                                                                                                                                                                                                                                                                                          </t>
  </si>
  <si>
    <t>135,13</t>
  </si>
  <si>
    <t xml:space="preserve">CADEADO SIMPLES/COMUM, EM LATAO MACICO CROMADO, LARGURA DE 25 MM,  HASTE DE ACO TEMPERADO, CEMENTADO (NAO LONGA), INCLUI 2 CHAVES                                                                                                                                                                                                                                                                                                                                                                         </t>
  </si>
  <si>
    <t>15,48</t>
  </si>
  <si>
    <t xml:space="preserve">CADEADO SIMPLES, EM LATAO MACICO CROMADO, LARGURA DE 35 MM,  HASTE DE ACO TEMPERADO, CEMENTADO (NAO LONGA), INCLUI 2 CHAVES                                                                                                                                                                                                                                                                                                                                                                               </t>
  </si>
  <si>
    <t>17,26</t>
  </si>
  <si>
    <t xml:space="preserve">CADEIRA SUSPENSA MANUAL / BALANCIM INDIVIDUAL (NBR 14751)                                                                                                                                                                                                                                                                                                                                                                                                                                                 </t>
  </si>
  <si>
    <t>866,34</t>
  </si>
  <si>
    <t xml:space="preserve">CAIBRO DE MADEIRA APARELHADA *6 X 8* CM, MACARANDUBA, ANGELIM OU EQUIVALENTE DA REGIAO                                                                                                                                                                                                                                                                                                                                                                                                                    </t>
  </si>
  <si>
    <t>5,10</t>
  </si>
  <si>
    <t xml:space="preserve">CAIBRO DE MADEIRA NAO APARELHADA *5 X 6* CM, MACARANDUBA, ANGELIM OU EQUIVALENTE DA REGIAO                                                                                                                                                                                                                                                                                                                                                                                                                </t>
  </si>
  <si>
    <t>5,11</t>
  </si>
  <si>
    <t xml:space="preserve">CAIBRO DE MADEIRA NAO APARELHADA *6 X 8* CM, MACARANDUBA, ANGELIM OU EQUIVALENTE DA REGIAO                                                                                                                                                                                                                                                                                                                                                                                                                </t>
  </si>
  <si>
    <t>6,45</t>
  </si>
  <si>
    <t xml:space="preserve">CAIBRO DE MADEIRA NATIVA/REGIONAL 5 X 5 CM NAO APARELHADA (P/FORMA)                                                                                                                                                                                                                                                                                                                                                                                                                                       </t>
  </si>
  <si>
    <t>2,59</t>
  </si>
  <si>
    <t xml:space="preserve">CAIXA D'AGUA DE FIBRA DE VIDRO, PARA 500 LITROS, COM TAMPA                                                                                                                                                                                                                                                                                                                                                                                                                                                </t>
  </si>
  <si>
    <t>213,65</t>
  </si>
  <si>
    <t xml:space="preserve">CAIXA D'AGUA EM POLIETILENO 1000 LITROS, COM TAMPA                                                                                                                                                                                                                                                                                                                                                                                                                                                        </t>
  </si>
  <si>
    <t>275,93</t>
  </si>
  <si>
    <t xml:space="preserve">CAIXA D'AGUA EM POLIETILENO 1500 LITROS, COM TAMPA                                                                                                                                                                                                                                                                                                                                                                                                                                                        </t>
  </si>
  <si>
    <t>560,41</t>
  </si>
  <si>
    <t xml:space="preserve">CAIXA D'AGUA EM POLIETILENO 2000 LITROS, COM TAMPA                                                                                                                                                                                                                                                                                                                                                                                                                                                        </t>
  </si>
  <si>
    <t>629,48</t>
  </si>
  <si>
    <t xml:space="preserve">CAIXA D'AGUA EM POLIETILENO 500 LITROS, COM TAMPA                                                                                                                                                                                                                                                                                                                                                                                                                                                         </t>
  </si>
  <si>
    <t>158,42</t>
  </si>
  <si>
    <t xml:space="preserve">CAIXA D'AGUA EM POLIETILENO 750 LITROS, COM TAMPA                                                                                                                                                                                                                                                                                                                                                                                                                                                         </t>
  </si>
  <si>
    <t>271,67</t>
  </si>
  <si>
    <t xml:space="preserve">CAIXA D'AGUA FIBRA DE VIDRO PARA 1000 LITROS, COM TAMPA                                                                                                                                                                                                                                                                                                                                                                                                                                                   </t>
  </si>
  <si>
    <t>293,63</t>
  </si>
  <si>
    <t xml:space="preserve">CAIXA D'AGUA FIBRA DE VIDRO PARA 10000 LITROS, COM TAMPA                                                                                                                                                                                                                                                                                                                                                                                                                                                  </t>
  </si>
  <si>
    <t>2.836,16</t>
  </si>
  <si>
    <t xml:space="preserve">CAIXA D'AGUA FIBRA DE VIDRO PARA 1500 LITROS, COM TAMPA                                                                                                                                                                                                                                                                                                                                                                                                                                                   </t>
  </si>
  <si>
    <t>476,41</t>
  </si>
  <si>
    <t xml:space="preserve">CAIXA D'AGUA FIBRA DE VIDRO PARA 2000 LITROS, COM TAMPA                                                                                                                                                                                                                                                                                                                                                                                                                                                   </t>
  </si>
  <si>
    <t>614,12</t>
  </si>
  <si>
    <t xml:space="preserve">CAIXA D'AGUA FIBRA DE VIDRO PARA 5000 LITROS, COM TAMPA                                                                                                                                                                                                                                                                                                                                                                                                                                                   </t>
  </si>
  <si>
    <t>1.367,75</t>
  </si>
  <si>
    <t xml:space="preserve">CAIXA DE CONCRETO PRE-MOLDADO PARA AR-CONDICIONADO DE JANELA, DE *80 X 54 X 76,5* CM (L X A X P)                                                                                                                                                                                                                                                                                                                                                                                                          </t>
  </si>
  <si>
    <t>99,87</t>
  </si>
  <si>
    <t xml:space="preserve">CAIXA DE DESCARGA DE PLASTICO EXTERNA, DE *9* L, PUXADOR FIO DE NYLON, NAO INCLUSO CANO, BOLSA, ENGATE                                                                                                                                                                                                                                                                                                                                                                                                    </t>
  </si>
  <si>
    <t>27,87</t>
  </si>
  <si>
    <t xml:space="preserve">CAIXA DE DESCARGA PLASTICA DE EMBUTIR COMPLETA, COM ESPELHO PLASTICO, CAPACIDADE 6 A 10 L, ACESSORIOS INCLUSOS                                                                                                                                                                                                                                                                                                                                                                                            </t>
  </si>
  <si>
    <t>616,07</t>
  </si>
  <si>
    <t xml:space="preserve">CAIXA DE GORDURA EM PVC, DIAMETRO MINIMO 300 MM, DIAMETRO DE SAIDA 100 MM, CAPACIDADE  APROXIMADA 18 LITROS, COM TAMPA                                                                                                                                                                                                                                                                                                                                                                                    </t>
  </si>
  <si>
    <t>325,13</t>
  </si>
  <si>
    <t xml:space="preserve">CAIXA DE INCENDIO/ABRIGO PARA MANGUEIRA, DE EMBUTIR/INTERNA, COM 75 X 45 X 17 CM, EM CHAPA DE ACO, PORTA COM VENTILACAO, VISOR COM A INSCRICAO "INCENDIO", SUPORTE/CESTA INTERNA PARA A MANGUEIRA, PINTURA ELETROSTATICA VERMELHA                                                                                                                                                                                                                                                                         </t>
  </si>
  <si>
    <t>195,20</t>
  </si>
  <si>
    <t xml:space="preserve">CAIXA DE INCENDIO/ABRIGO PARA MANGUEIRA, DE EMBUTIR/INTERNA, COM 90 X 60 X 17 CM, EM CHAPA DE ACO, PORTA COM VENTILACAO, VISOR COM A INSCRICAO "INCENDIO", SUPORTE/CESTA INTERNA PARA A MANGUEIRA, PINTURA ELETROSTATICA VERMELHA                                                                                                                                                                                                                                                                         </t>
  </si>
  <si>
    <t>246,91</t>
  </si>
  <si>
    <t xml:space="preserve">CAIXA DE INCENDIO/ABRIGO PARA MANGUEIRA, DE SOBREPOR/EXTERNA, COM 75 X 45 X 17 CM, EM CHAPA DE ACO, PORTA COM VENTILACAO, VISOR COM A INSCRICAO "INCENDIO", SUPORTE/CESTA INTERNA PARA A MANGUEIRA, PINTURA ELETROSTATICA VERMELHA                                                                                                                                                                                                                                                                        </t>
  </si>
  <si>
    <t>204,50</t>
  </si>
  <si>
    <t xml:space="preserve">CAIXA DE INCENDIO/ABRIGO PARA MANGUEIRA, DE SOBREPOR/EXTERNA, COM 90 X 60 X 17 CM, EM CHAPA DE ACO, PORTA COM VENTILACAO, VISOR COM A INSCRICAO "INCENDIO", SUPORTE/CESTA INTERNA PARA A MANGUEIRA, PINTURA ELETROSTATICA VERMELHA                                                                                                                                                                                                                                                                        </t>
  </si>
  <si>
    <t>249,81</t>
  </si>
  <si>
    <t xml:space="preserve">CAIXA DE LUZ "3 X 3" EM ACO ESMALTADA                                                                                                                                                                                                                                                                                                                                                                                                                                                                     </t>
  </si>
  <si>
    <t>1,48</t>
  </si>
  <si>
    <t xml:space="preserve">CAIXA DE LUZ "4 X 2" EM ACO ESMALTADA                                                                                                                                                                                                                                                                                                                                                                                                                                                                     </t>
  </si>
  <si>
    <t>1,37</t>
  </si>
  <si>
    <t xml:space="preserve">CAIXA DE LUZ "4 X 4" EM ACO ESMALTADA                                                                                                                                                                                                                                                                                                                                                                                                                                                                     </t>
  </si>
  <si>
    <t>2,89</t>
  </si>
  <si>
    <t xml:space="preserve">CAIXA DE PASSAGEM DE PAREDE, DE EMBUTIR, EM PVC, DIMENSOES *120 X 120 X 75* MM                                                                                                                                                                                                                                                                                                                                                                                                                            </t>
  </si>
  <si>
    <t>14,09</t>
  </si>
  <si>
    <t xml:space="preserve">CAIXA DE PASSAGEM DE PAREDE, DE EMBUTIR, EM PVC, DIMENSOES *150 X 150 X 75* MM                                                                                                                                                                                                                                                                                                                                                                                                                            </t>
  </si>
  <si>
    <t>17,84</t>
  </si>
  <si>
    <t xml:space="preserve">CAIXA DE PASSAGEM DE PAREDE, DE EMBUTIR, EM PVC, DIMENSOES *200 X 200 X 90* MM                                                                                                                                                                                                                                                                                                                                                                                                                            </t>
  </si>
  <si>
    <t>27,21</t>
  </si>
  <si>
    <t xml:space="preserve">CAIXA DE PASSAGEM METALICA DE SOBREPOR COM TAMPA PARAFUSADA, DIMENSOES 15 X 15 X 10 CM                                                                                                                                                                                                                                                                                                                                                                                                                    </t>
  </si>
  <si>
    <t>15,97</t>
  </si>
  <si>
    <t xml:space="preserve">CAIXA DE PASSAGEM METALICA DE SOBREPOR COM TAMPA PARAFUSADA, DIMENSOES 20 X 20 X 10 CM                                                                                                                                                                                                                                                                                                                                                                                                                    </t>
  </si>
  <si>
    <t>26,46</t>
  </si>
  <si>
    <t xml:space="preserve">CAIXA DE PASSAGEM METALICA DE SOBREPOR COM TAMPA PARAFUSADA, DIMENSOES 25 X 25 X 10 CM                                                                                                                                                                                                                                                                                                                                                                                                                    </t>
  </si>
  <si>
    <t>43,72</t>
  </si>
  <si>
    <t xml:space="preserve">CAIXA DE PASSAGEM METALICA DE SOBREPOR COM TAMPA PARAFUSADA, DIMENSOES 30 X 30 X 10 CM                                                                                                                                                                                                                                                                                                                                                                                                                    </t>
  </si>
  <si>
    <t>52,40</t>
  </si>
  <si>
    <t xml:space="preserve">CAIXA DE PASSAGEM METALICA DE SOBREPOR COM TAMPA PARAFUSADA, DIMENSOES 35 X 35 X 12 CM                                                                                                                                                                                                                                                                                                                                                                                                                    </t>
  </si>
  <si>
    <t>91,36</t>
  </si>
  <si>
    <t xml:space="preserve">CAIXA DE PASSAGEM METALICA DE SOBREPOR COM TAMPA PARAFUSADA, DIMENSOES 40 X 40 X 15 CM                                                                                                                                                                                                                                                                                                                                                                                                                    </t>
  </si>
  <si>
    <t>94,89</t>
  </si>
  <si>
    <t xml:space="preserve">CAIXA DE PASSAGEM METALICA DE SOBREPOR COM TAMPA PARAFUSADA, DIMENSOES 50 X 50 X 15 CM                                                                                                                                                                                                                                                                                                                                                                                                                    </t>
  </si>
  <si>
    <t>123,30</t>
  </si>
  <si>
    <t xml:space="preserve">CAIXA DE PASSAGEM METALICA DE SOBREPOR COM TAMPA PARAFUSADA, DIMENSOES 60 X 60 X 20 CM                                                                                                                                                                                                                                                                                                                                                                                                                    </t>
  </si>
  <si>
    <t>215,94</t>
  </si>
  <si>
    <t xml:space="preserve">CAIXA DE PASSAGEM METALICA DE SOBREPOR COM TAMPA PARAFUSADA, DIMENSOES 70 X 70 X 20 CM                                                                                                                                                                                                                                                                                                                                                                                                                    </t>
  </si>
  <si>
    <t>265,77</t>
  </si>
  <si>
    <t xml:space="preserve">CAIXA DE PASSAGEM METALICA DE SOBREPOR COM TAMPA PARAFUSADA, DIMENSOES 80 X 80 X 20 CM                                                                                                                                                                                                                                                                                                                                                                                                                    </t>
  </si>
  <si>
    <t>318,93</t>
  </si>
  <si>
    <t xml:space="preserve">CAIXA DE PASSAGEM N 2, DE EMBUTIR, PADRAO TELEBRAS, DIMENSOES 20 X 20 X 12 CM, EM CHAPA DE ACO GALVANIZADO                                                                                                                                                                                                                                                                                                                                                                                                </t>
  </si>
  <si>
    <t>47,36</t>
  </si>
  <si>
    <t xml:space="preserve">CAIXA DE PASSAGEM N 2, DE SOBREPOR, PADRAO TELEBRAS, DIMENSOES 20 X 20 X *12* CM, EM CHAPA DE ACO GALVANIZADO                                                                                                                                                                                                                                                                                                                                                                                             </t>
  </si>
  <si>
    <t>57,80</t>
  </si>
  <si>
    <t xml:space="preserve">CAIXA DE PASSAGEM N 3, DE EMBUTIR, PADRAO TELEBRAS, DIMENSOES 40 X 40 X 12 CM, EM CHAPA DE ACO GALVANIZADO                                                                                                                                                                                                                                                                                                                                                                                                </t>
  </si>
  <si>
    <t>99,66</t>
  </si>
  <si>
    <t xml:space="preserve">CAIXA DE PASSAGEM N 3, DE SOBREPOR, PADRAO TELEBRAS, DIMENSOES 40 X 40 X *12* CM, EM CHAPA DE ACO GALVANIZADO                                                                                                                                                                                                                                                                                                                                                                                             </t>
  </si>
  <si>
    <t>131,22</t>
  </si>
  <si>
    <t xml:space="preserve">CAIXA DE PASSAGEM N 4, DE EMBUTIR, PADRAO TELEBRAS, DIMENSOES 60 X 60 X 12 CM, EM CHAPA DE ACO GALVANIZADO                                                                                                                                                                                                                                                                                                                                                                                                </t>
  </si>
  <si>
    <t>196,01</t>
  </si>
  <si>
    <t xml:space="preserve">CAIXA DE PASSAGEM N 4, DE SOBREPOR, PADRAO TELEBRAS, DIMENSOES 60 X 60 X *12* CM, EM CHAPA DE ACO GALVANIZADO                                                                                                                                                                                                                                                                                                                                                                                             </t>
  </si>
  <si>
    <t>210,58</t>
  </si>
  <si>
    <t xml:space="preserve">CAIXA DE PASSAGEM N 5, DE EMBUTIR, PADRAO TELEBRAS, DIMENSOES 80 X 80 X 12 CM, EM CHAPA DE ACO GALVANIZADO                                                                                                                                                                                                                                                                                                                                                                                                </t>
  </si>
  <si>
    <t xml:space="preserve">CAIXA DE PASSAGEM N 5, DE SOBREPOR, PADRAO TELEBRAS, DIMENSOES 80 X 80 X *12* CM, EM CHAPA DE ACO GALVANIZADO                                                                                                                                                                                                                                                                                                                                                                                             </t>
  </si>
  <si>
    <t>364,96</t>
  </si>
  <si>
    <t xml:space="preserve">CAIXA DE PASSAGEM N 6, DE EMBUTIR, PADRAO TELEBRAS, DIMENSOES 120 X 120 X 12 CM, EM CHAPA DE ACO GALVANIZADO                                                                                                                                                                                                                                                                                                                                                                                              </t>
  </si>
  <si>
    <t>647,43</t>
  </si>
  <si>
    <t xml:space="preserve">CAIXA DE PASSAGEM N 6, DE SOBREPOR, PADRAO TELEBRAS, DIMENSOES 120 X 120 X *12* CM, EM CHAPA DE ACO GALVANIZADO                                                                                                                                                                                                                                                                                                                                                                                           </t>
  </si>
  <si>
    <t>690,82</t>
  </si>
  <si>
    <t xml:space="preserve">CAIXA DE PASSAGEM N 7, DE EMBUTIR, PADRAO TELEBRAS, DIMENSOES 150 X 150 X 15 CM, EM CHAPA DE ACO GALVANIZADO                                                                                                                                                                                                                                                                                                                                                                                              </t>
  </si>
  <si>
    <t>927,52</t>
  </si>
  <si>
    <t xml:space="preserve">CAIXA DE PASSAGEM N 7, DE SOBREPOR, PADRAO TELEBRAS, DIMENSOES 150 X 150 X *15* CM, EM CHAPA DE ACO GALVANIZADO                                                                                                                                                                                                                                                                                                                                                                                           </t>
  </si>
  <si>
    <t>1.124,43</t>
  </si>
  <si>
    <t xml:space="preserve">CAIXA DE PASSAGEM N 8, DE EMBUTIR, PADRAO TELEBRAS, DIMENSOES 200 X 200 X 20 CM, EM CHAPA DE ACO GALVANIZADO                                                                                                                                                                                                                                                                                                                                                                                              </t>
  </si>
  <si>
    <t>3.031,72</t>
  </si>
  <si>
    <t xml:space="preserve">CAIXA DE PASSAGEM N 8, DE SOBREPOR, PADRAO TELEBRAS, DIMENSOES 200 X 200 X *20* CM, EM CHAPA DE ACO GALVANIZADO                                                                                                                                                                                                                                                                                                                                                                                           </t>
  </si>
  <si>
    <t>3.942,14</t>
  </si>
  <si>
    <t xml:space="preserve">CAIXA DE PASSAGEM OCTOGONAL 4 X4, EM ACO ESMALTADA, COM FUNDO MOVEL SIMPLES                                                                                                                                                                                                                                                                                                                                                                                                                               </t>
  </si>
  <si>
    <t>2,88</t>
  </si>
  <si>
    <t xml:space="preserve">CAIXA DE PASSAGEM, EM PVC, DE 4" X 2", PARA ELETRODUTO FLEXIVEL CORRUGADO                                                                                                                                                                                                                                                                                                                                                                                                                                 </t>
  </si>
  <si>
    <t>1,66</t>
  </si>
  <si>
    <t xml:space="preserve">CAIXA DE PASSAGEM, EM PVC, DE 4" X 4", PARA ELETRODUTO FLEXIVEL CORRUGADO                                                                                                                                                                                                                                                                                                                                                                                                                                 </t>
  </si>
  <si>
    <t>3,30</t>
  </si>
  <si>
    <t xml:space="preserve">CAIXA DE PROTECAO EXTERNA PARA MEDIDOR HOROSAZONAL, DE BAIXA TENSAO, COM MODULO, EM CHAPA DE ACO (PADRAO DA CONCESSIONARIA LOCAL)                                                                                                                                                                                                                                                                                                                                                                         </t>
  </si>
  <si>
    <t>1.730,08</t>
  </si>
  <si>
    <t xml:space="preserve">CAIXA DE PROTECAO PARA TRANSFORMADOR CORRENTE, EM CHAPA DE ACO 18 USG (PADRAO DA CONCESSIONARIA LOCAL)                                                                                                                                                                                                                                                                                                                                                                                                    </t>
  </si>
  <si>
    <t>291,23</t>
  </si>
  <si>
    <t xml:space="preserve">CAIXA DE PROTECAO PARA 1 MEDIDOR BIFASICO, EM CHAPA DE ACO 20 USG (PADRAO DA CONCESSIONARIA LOCAL)                                                                                                                                                                                                                                                                                                                                                                                                        </t>
  </si>
  <si>
    <t>164,45</t>
  </si>
  <si>
    <t xml:space="preserve">CAIXA DE PROTECAO PARA 1 MEDIDOR MONOFASICO, EM CHAPA DE ACO 20 USG (PADRAO DA CONCESSIONARIA LOCAL)                                                                                                                                                                                                                                                                                                                                                                                                      </t>
  </si>
  <si>
    <t>84,71</t>
  </si>
  <si>
    <t xml:space="preserve">CAIXA DE PROTECAO PARA 1 MEDIDOR TRIFASICO, EM CHAPA DE ACO 20 USG (PADRAO DA CONCESSIONARIA LOCAL)                                                                                                                                                                                                                                                                                                                                                                                                       </t>
  </si>
  <si>
    <t>166,11</t>
  </si>
  <si>
    <t xml:space="preserve">CAIXA EXTERNA DE MEDICAO PARA 1 MEDIDOR TRIFASICO, COM VISOR, EM CHAPA DE ACO 18 USG (PADRAO DA CONCESSIONARIA LOCAL)                                                                                                                                                                                                                                                                                                                                                                                     </t>
  </si>
  <si>
    <t>140,92</t>
  </si>
  <si>
    <t xml:space="preserve">CAIXA EXTERNA DE MEDICAO PARA 4 MEDIDORES MONOFASICOS, COM VISOR, EM CHAPA DE ACO 18 USG (PADRAO DA CONCESSIONARIA LOCAL)                                                                                                                                                                                                                                                                                                                                                                                 </t>
  </si>
  <si>
    <t>265,64</t>
  </si>
  <si>
    <t xml:space="preserve">CAIXA GORDURA DUPLA, CONCRETO PRE MOLDADO, CIRCULAR, COM TAMPA, D = 60* CM                                                                                                                                                                                                                                                                                                                                                                                                                                </t>
  </si>
  <si>
    <t>100,43</t>
  </si>
  <si>
    <t xml:space="preserve">CAIXA GORDURA, SIMPLES, CONCRETO PRE MOLDADO, CIRCULAR, COM TAMPA, D = 40 CM                                                                                                                                                                                                                                                                                                                                                                                                                              </t>
  </si>
  <si>
    <t xml:space="preserve">CAIXA INSPECAO EM CONCRETO PARA ATERRAMENTO E PARA RAIOS DIAMETRO = 300 MM                                                                                                                                                                                                                                                                                                                                                                                                                                </t>
  </si>
  <si>
    <t>37,61</t>
  </si>
  <si>
    <t xml:space="preserve">CAIXA INSPECAO EM POLIETILENO PARA ATERRAMENTO E PARA RAIOS DIAMETRO = 300 MM                                                                                                                                                                                                                                                                                                                                                                                                                             </t>
  </si>
  <si>
    <t>10,52</t>
  </si>
  <si>
    <t xml:space="preserve">CAIXA INSPECAO, CONCRETO PRE MOLDADO, CIRCULAR, COM TAMPA, D = 40* CM                                                                                                                                                                                                                                                                                                                                                                                                                                     </t>
  </si>
  <si>
    <t xml:space="preserve">CAIXA INSPECAO, CONCRETO PRE MOLDADO, CIRCULAR, COM TAMPA, D = 60* CM, H= 60* CM                                                                                                                                                                                                                                                                                                                                                                                                                          </t>
  </si>
  <si>
    <t>86,88</t>
  </si>
  <si>
    <t xml:space="preserve">CAIXA INTERNA DE MEDICAO PARA 1 MEDIDOR TRIFASICO, COM VISOR, EM CHAPA DE ACO 18 USG (PADRAO DA CONCESSIONARIA LOCAL)                                                                                                                                                                                                                                                                                                                                                                                     </t>
  </si>
  <si>
    <t>149,50</t>
  </si>
  <si>
    <t xml:space="preserve">CAIXA INTERNA DE MEDICAO PARA 4 MEDIDORES MONOFASICOS, COM VISOR, EM CHAPA DE ACO 18 USG (PADRAO DA CONCESSIONARIA LOCAL)                                                                                                                                                                                                                                                                                                                                                                                 </t>
  </si>
  <si>
    <t>255,01</t>
  </si>
  <si>
    <t xml:space="preserve">CAIXA INTERNA/EXTERNA DE MEDICAO PARA 1 MEDIDOR MONOFASICO, COM VISOR, EM CHAPA DE ACO 18 USG (PADRAO DA CONCESSIONARIA LOCAL)                                                                                                                                                                                                                                                                                                                                                                            </t>
  </si>
  <si>
    <t>51,85</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</si>
  <si>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</si>
  <si>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</si>
  <si>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</si>
  <si>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</si>
  <si>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3.322,22</t>
  </si>
  <si>
    <t xml:space="preserve">CAIXA PARA MEDICAO COLETIVA TIPO K, PADRAO BIFASICO OU TRIFASICO, PARA ATE 2 MEDIDORES (PADRAO DA CONCESSIONARIA LOCAL)                                                                                                                                                                                                                                                                                                                                                                                   </t>
  </si>
  <si>
    <t>480,06</t>
  </si>
  <si>
    <t xml:space="preserve">CAIXA PARA MEDICAO COLETIVA TIPO L, PADRAO BIFASICO OU TRIFASICO, PARA ATE 4 MEDIDORES (PADRAO DA CONCESSIONARIA LOCAL)                                                                                                                                                                                                                                                                                                                                                                                   </t>
  </si>
  <si>
    <t>2.004,96</t>
  </si>
  <si>
    <t xml:space="preserve">CAIXA PARA MEDICAO COLETIVA TIPO M, PADRAO BIFASICO OU TRIFASICO, PARA ATE 8 MEDIDORES (PADRAO DA CONCESSIONARIA LOCAL)                                                                                                                                                                                                                                                                                                                                                                                   </t>
  </si>
  <si>
    <t>4.509,91</t>
  </si>
  <si>
    <t xml:space="preserve">CAIXA PARA MEDICAO COLETIVA TIPO N, PADRAO BIFASICO OU TRIFASICO, PARA ATE 12 MEDIDORES (PADRAO DA CONCESSIONARIA LOCAL)                                                                                                                                                                                                                                                                                                                                                                                  </t>
  </si>
  <si>
    <t>5.041,47</t>
  </si>
  <si>
    <t xml:space="preserve">CAIXA PARA MEDIDOR MONOFASICO, EM POLICARBONATO (TERMOPLASTICO), COM DISJUNTOR                                                                                                                                                                                                                                                                                                                                                                                                                            </t>
  </si>
  <si>
    <t>52,00</t>
  </si>
  <si>
    <t xml:space="preserve">CAIXA PARA MEDIDOR POLIFASICO, EM POLICARBONATO (TERMOPLASTICO), COM DISJUNTOR                                                                                                                                                                                                                                                                                                                                                                                                                            </t>
  </si>
  <si>
    <t>143,54</t>
  </si>
  <si>
    <t xml:space="preserve">CAIXA SIFONADA PVC 150 X 150 X 50MM COM TAMPA CEGA QUADRADA BRANCA                                                                                                                                                                                                                                                                                                                                                                                                                                        </t>
  </si>
  <si>
    <t>22,84</t>
  </si>
  <si>
    <t xml:space="preserve">CAIXA SIFONADA PVC, 100 X 100 X 40 MM, COM GRELHA REDONDA BRANCA                                                                                                                                                                                                                                                                                                                                                                                                                                          </t>
  </si>
  <si>
    <t>9,75</t>
  </si>
  <si>
    <t xml:space="preserve">CAIXA SIFONADA PVC, 100 X 100 X 50 MM, COM GRELHA REDONDA BRANCA                                                                                                                                                                                                                                                                                                                                                                                                                                          </t>
  </si>
  <si>
    <t>9,89</t>
  </si>
  <si>
    <t xml:space="preserve">CAIXA SIFONADA PVC, 150 X 150 X 50 MM, COM GRELHA QUADRADA BRANCA (NBR 5688)                                                                                                                                                                                                                                                                                                                                                                                                                              </t>
  </si>
  <si>
    <t>23,03</t>
  </si>
  <si>
    <t xml:space="preserve">CAIXA SIFONADA PVC, 150 X 150 X 50 MM, COM GRELHA REDONDA BRANCA                                                                                                                                                                                                                                                                                                                                                                                                                                          </t>
  </si>
  <si>
    <t>25,02</t>
  </si>
  <si>
    <t xml:space="preserve">CAIXA SIFONADA PVC, 150 X 185 X 75 MM, COM GRELHA QUADRADA BRANCA                                                                                                                                                                                                                                                                                                                                                                                                                                         </t>
  </si>
  <si>
    <t>31,13</t>
  </si>
  <si>
    <t xml:space="preserve">CAIXA SIFONADA PVC, 150 X 185 X 75 MM, COM TAMPA CEGA QUADRADA BRANCA                                                                                                                                                                                                                                                                                                                                                                                                                                     </t>
  </si>
  <si>
    <t>35,82</t>
  </si>
  <si>
    <t xml:space="preserve">CAIXA SIFONADA PVC, 250 X 230 X 75 MM, COM TAMPA E PORTA TAMPA QUADRADA BRANCA                                                                                                                                                                                                                                                                                                                                                                                                                            </t>
  </si>
  <si>
    <t>64,39</t>
  </si>
  <si>
    <t xml:space="preserve">CAL HIDRATADA CH-I PARA ARGAMASSAS                                                                                                                                                                                                                                                                                                                                                                                                                                                                        </t>
  </si>
  <si>
    <t>0,56</t>
  </si>
  <si>
    <t xml:space="preserve">CAL HIDRATADA PARA PINTURA                                                                                                                                                                                                                                                                                                                                                                                                                                                                                </t>
  </si>
  <si>
    <t xml:space="preserve">CAL VIRGEM COMUM PARA ARGAMASSAS (NBR 6453)                                                                                                                                                                                                                                                                                                                                                                                                                                                               </t>
  </si>
  <si>
    <t>0,64</t>
  </si>
  <si>
    <t xml:space="preserve">CALAFETADOR / CALAFATE                                                                                                                                                                                                                                                                                                                                                                                                                                                                                    </t>
  </si>
  <si>
    <t>15,44</t>
  </si>
  <si>
    <t xml:space="preserve">CALAFETADOR / CALAFATE (MENSALISTA)                                                                                                                                                                                                                                                                                                                                                                                                                                                                       </t>
  </si>
  <si>
    <t>2.724,65</t>
  </si>
  <si>
    <t xml:space="preserve">CALCARIO DOLOMITICO A (POSTO PEDREIRA/FORNECEDOR, SEM FRETE)                                                                                                                                                                                                                                                                                                                                                                                                                                              </t>
  </si>
  <si>
    <t>0,09</t>
  </si>
  <si>
    <t xml:space="preserve">CALCETEIRO                                                                                                                                                                                                                                                                                                                                                                                                                                                                                                </t>
  </si>
  <si>
    <t>12,53</t>
  </si>
  <si>
    <t xml:space="preserve">CALCETEIRO  (MENSALISTA)                                                                                                                                                                                                                                                                                                                                                                                                                                                                                  </t>
  </si>
  <si>
    <t>2.211,71</t>
  </si>
  <si>
    <t xml:space="preserve">CALHA MOLDURA AMERICANA DE CHAPA DE ACO GALVANIZADA NUM 26, CORTE 33 CM                                                                                                                                                                                                                                                                                                                                                                                                                                   </t>
  </si>
  <si>
    <t>20,03</t>
  </si>
  <si>
    <t xml:space="preserve">CALHA PARA AGUA FURTADA DE CHAPA DE ACO GALVANIZADA NUM 26, CORTE 40 CM                                                                                                                                                                                                                                                                                                                                                                                                                                   </t>
  </si>
  <si>
    <t>23,26</t>
  </si>
  <si>
    <t xml:space="preserve">CALHA PARA AGUA FURTADA DE CHAPA DE ACO GALVANIZADA NUM 26, CORTE 50 CM                                                                                                                                                                                                                                                                                                                                                                                                                                   </t>
  </si>
  <si>
    <t>29,90</t>
  </si>
  <si>
    <t xml:space="preserve">CALHA PLATIBANDA DE CHAPA DE ACO GALVANIZADA NUM 26, CORTE 45 CM                                                                                                                                                                                                                                                                                                                                                                                                                                          </t>
  </si>
  <si>
    <t xml:space="preserve">CALHA PLUVIAL DE PVC, DIAMETRO ENTRE 119 E 170 MM, COMPRIMENTO DE 3 M, PARA DRENAGEM PREDIAL                                                                                                                                                                                                                                                                                                                                                                                                              </t>
  </si>
  <si>
    <t>43,89</t>
  </si>
  <si>
    <t xml:space="preserve">CALHA QUADRADA DE CHAPA DE ACO GALVANIZADA NUM 24, CORTE 100 CM (COLETADO CAIXA)                                                                                                                                                                                                                                                                                                                                                                                                                          </t>
  </si>
  <si>
    <t>52,88</t>
  </si>
  <si>
    <t xml:space="preserve">CALHA QUADRADA DE CHAPA DE ACO GALVANIZADA NUM 24, CORTE 33 CM (COLETADO CAIXA)                                                                                                                                                                                                                                                                                                                                                                                                                           </t>
  </si>
  <si>
    <t>19,64</t>
  </si>
  <si>
    <t xml:space="preserve">CALHA QUADRADA DE CHAPA DE ACO GALVANIZADA NUM 24, CORTE 50 CM (COLETADO CAIXA)                                                                                                                                                                                                                                                                                                                                                                                                                           </t>
  </si>
  <si>
    <t>26,63</t>
  </si>
  <si>
    <t xml:space="preserve">CALHA QUADRADA DE CHAPA DE ACO GALVANIZADA NUM 26, CORTE 33 CM                                                                                                                                                                                                                                                                                                                                                                                                                                            </t>
  </si>
  <si>
    <t xml:space="preserve">CALHA QUADRADA DE CHAPA DE ACO GALVANIZADA NUM 28, CORTE 25 CM                                                                                                                                                                                                                                                                                                                                                                                                                                            </t>
  </si>
  <si>
    <t>14,95</t>
  </si>
  <si>
    <t xml:space="preserve">CALHA/CANALETA DE CONCRETO SIMPLES, TIPO MEIA CANA, D = 20 CM, PARA AGUA PLUVIAL                                                                                                                                                                                                                                                                                                                                                                                                                          </t>
  </si>
  <si>
    <t>15,46</t>
  </si>
  <si>
    <t xml:space="preserve">CALHA/CANALETA DE CONCRETO SIMPLES, TIPO MEIA CANA, D = 30 CM, PARA AGUA PLUVIAL                                                                                                                                                                                                                                                                                                                                                                                                                          </t>
  </si>
  <si>
    <t>17,95</t>
  </si>
  <si>
    <t xml:space="preserve">CALHA/CANALETA DE CONCRETO SIMPLES, TIPO MEIA CANA, D = 50 CM, PARA AGUA PLUVIAL                                                                                                                                                                                                                                                                                                                                                                                                                          </t>
  </si>
  <si>
    <t>34,84</t>
  </si>
  <si>
    <t xml:space="preserve">CALHA/CANALETA DE CONCRETO SIMPLES, TIPO MEIA CANA, D = 60 CM, PARA AGUA PLUVIAL                                                                                                                                                                                                                                                                                                                                                                                                                          </t>
  </si>
  <si>
    <t>41,90</t>
  </si>
  <si>
    <t xml:space="preserve">CALHA/CANALETA DE CONCRETO SIMPLES, TIPO MEIA CANA, D = 80 CM, PARA AGUA PLUVIAL                                                                                                                                                                                                                                                                                                                                                                                                                          </t>
  </si>
  <si>
    <t>64,26</t>
  </si>
  <si>
    <t xml:space="preserve">CALHA/CANALETA DE CONCRETO SIMPLES, TIPO MEIA CANA, D= 40 CM, PARA AGUA PLUVIAL                                                                                                                                                                                                                                                                                                                                                                                                                           </t>
  </si>
  <si>
    <t>24,74</t>
  </si>
  <si>
    <t xml:space="preserve">CAMADA SEPARADORA DE FILME DE POLIETILENO 20 A 25 MICRA                                                                                                                                                                                                                                                                                                                                                                                                                                                   </t>
  </si>
  <si>
    <t>1,51</t>
  </si>
  <si>
    <t xml:space="preserve">CAMINHAO TOCO, PESO BRUTO TOTAL 13000 KG, CARGA UTIL MAXIMA 7925 KG, DISTANCIA ENTRE EIXOS 4,80 M, POTENCIA 189 CV (INCLUI CABINE E CHASSI, NAO INCLUI CARROCERIA)                                                                                                                                                                                                                                                                                                                                        </t>
  </si>
  <si>
    <t>214.288,00</t>
  </si>
  <si>
    <t xml:space="preserve">CAMINHAO TOCO, PESO BRUTO TOTAL 14300 KG, CARGA UTIL MAXIMA 9590 KG, DISTANCIA ENTRE EIXOS 4,76 M, POTENCIA 185 CV (INCLUI CABINE E CHASSI, NAO INCLUI CARROCERIA)                                                                                                                                                                                                                                                                                                                                        </t>
  </si>
  <si>
    <t>223.781,77</t>
  </si>
  <si>
    <t xml:space="preserve">CAMINHAO TOCO, PESO BRUTO TOTAL 14300 KG, CARGA UTIL MAXIMA 9710 KG, DISTANCIA ENTRE EIXOS 3,56 M, POTENCIA 185 CV (INCLUI CABINE E CHASSI, NAO INCLUI CARROCERIA)                                                                                                                                                                                                                                                                                                                                        </t>
  </si>
  <si>
    <t>227.816,62</t>
  </si>
  <si>
    <t xml:space="preserve">CAMINHAO TOCO, PESO BRUTO TOTAL 16000 KG, CARGA UTIL MAXIMA DE 10685 KG, DISTANCIA ENTRE EIXOS 4,8M, POTENCIA 189 CV (INCLUI CABINE E CHASSI, NAO INCLUI CARROCERIA)                                                                                                                                                                                                                                                                                                                                      </t>
  </si>
  <si>
    <t>188.519,18</t>
  </si>
  <si>
    <t xml:space="preserve">CAMINHAO TOCO, PESO BRUTO TOTAL 16000 KG, CARGA UTIL MAXIMA 10600 KG, DISTANCIA ENTRE EIXOS 4,80 M, POTENCIA 275 CV (INCLUI CABINE E CHASSI, NAO INCLUI CARROCERIA)                                                                                                                                                                                                                                                                                                                                       </t>
  </si>
  <si>
    <t>262.434,97</t>
  </si>
  <si>
    <t xml:space="preserve">CAMINHAO TOCO, PESO BRUTO TOTAL 16000 KG, CARGA UTIL MAXIMA 10780 KG, DISTANCIA ENTRE EIXOS 3,56 M, POTENCIA 275 CV (INCLUI CABINE E CHASSI, NAO INCLUI CARROCERIA)                                                                                                                                                                                                                                                                                                                                       </t>
  </si>
  <si>
    <t>263.452,18</t>
  </si>
  <si>
    <t xml:space="preserve">CAMINHAO TOCO, PESO BRUTO TOTAL 16000 KG, CARGA UTIL MAXIMA 11030 KG, DISTANCIA ENTRE EIXOS 3,56M, POTENCIA 186 CV (INCLUI CABINE E CHASSI, NAO INCLUI CARROCERIA)                                                                                                                                                                                                                                                                                                                                        </t>
  </si>
  <si>
    <t>263.452,16</t>
  </si>
  <si>
    <t xml:space="preserve">CAMINHAO TOCO, PESO BRUTO TOTAL 16000 KG, CARGA UTIL MAXIMA 11130 KG, DISTANCIA ENTRE EIXOS 5,36 M, POTENCIA 185 CV (INCLUI CABINE E CHASSI, NAO INCLUI CARROCERIA)                                                                                                                                                                                                                                                                                                                                       </t>
  </si>
  <si>
    <t>238.903,99</t>
  </si>
  <si>
    <t xml:space="preserve">CAMINHAO TOCO, PESO BRUTO TOTAL 16000 KG, CARGA UTIL MAXIMA 13071 KG, DISTANCIA ENTRE EIXOS 4,80 M, POTENCIA 230 CV (INCLUI CABINE E CHASSI, NAO INCLUI CARROCERIA)                                                                                                                                                                                                                                                                                                                                       </t>
  </si>
  <si>
    <t>251.584,95</t>
  </si>
  <si>
    <t xml:space="preserve">CAMINHAO TOCO, PESO BRUTO TOTAL 8250 KG, CARGA UTIL MAXIMA 5110 KG, DISTANCIA ENTRE EIXOS 4,30 M, POTENCIA 162 CV (INCLUI CABINE E CHASSI, NAO INCLUI CARROCERIA)                                                                                                                                                                                                                                                                                                                                         </t>
  </si>
  <si>
    <t>175.634,79</t>
  </si>
  <si>
    <t xml:space="preserve">CAMINHAO TOCO, PESO BRUTO TOTAL 9000 KG, CARGA UTIL MAXIMA 5940 KG, DISTANCIA ENTRE EIXOS 3,69 M, POTENCIA 177 CV (INCLUI CABINE E CHASSI, NAO INCLUI CARROCERIA)                                                                                                                                                                                                                                                                                                                                         </t>
  </si>
  <si>
    <t>192.554,03</t>
  </si>
  <si>
    <t xml:space="preserve">CAMINHAO TOCO, PESO BRUTO TOTAL 9600 KG, CARGA UTIL MAXIMA 6110 KG, DISTANCIA ENTRE EIXOS 3,70 M, POTENCIA 156 CV (INCLUI CABINE E CHASSI, NAO INCLUI CARROCERIA)                                                                                                                                                                                                                                                                                                                                         </t>
  </si>
  <si>
    <t>191.875,91</t>
  </si>
  <si>
    <t xml:space="preserve">CAMINHAO TOCO, PESO BRUTO TOTAL 9600 KG, CARGA UTIL MAXIMA 6200 KG, DISTANCIA ENTRE EIXOS 3,10 M, POTENCIA 156 CV (INCLUI CABINE E CHASSI, NAO INCLUI CARROCERIA)                                                                                                                                                                                                                                                                                                                                         </t>
  </si>
  <si>
    <t>191.197,78</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</si>
  <si>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</si>
  <si>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</si>
  <si>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273.963,13</t>
  </si>
  <si>
    <t xml:space="preserve">CAMINHAO TRUCADO, PESO BRUTO TOTAL 23000 KG, CARGA UTIL MAXIMA 15378 KG, DISTANCIA ENTRE EIXOS 4,80 M, POTENCIA 326 CV (INCLUI CABINE E CHASSI, NAO INCLUI CARROCERIA)                                                                                                                                                                                                                                                                                                                                    </t>
  </si>
  <si>
    <t>309.225,72</t>
  </si>
  <si>
    <t xml:space="preserve">CAMINHAO TRUCADO, PESO BRUTO TOTAL 23000 KG, CARGA UTIL MAXIMA 15935 KG, DISTANCIA ENTRE EIXOS 4,80 M, POTENCIA 230 CV (INCLUI CABINE E CHASSI, NAO INCLUI CARROCERIA)                                                                                                                                                                                                                                                                                                                                    </t>
  </si>
  <si>
    <t>278.235,33</t>
  </si>
  <si>
    <t xml:space="preserve">CAMINHAO TRUCADO, PESO BRUTO TOTAL 23000 KG, CARGA UTIL MAXIMA 15940 KG, DISTANCIA ENTRE EIXOS 3,60 M, POTENCIA 286 CV (INCLUI CABINE E CHASSI, NAO INCLUI CARROCERIA)                                                                                                                                                                                                                                                                                                                                    </t>
  </si>
  <si>
    <t>293.628,81</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</si>
  <si>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</si>
  <si>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</si>
  <si>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290.238,18</t>
  </si>
  <si>
    <t xml:space="preserve">CAMINHONETE CABINE SIMPLES COM MOTOR 1.6 FLEX, CAMBIO  MANUAL, POTENCIA 101/104 CV, 2 PORTAS                                                                                                                                                                                                                                                                                                                                                                                                              </t>
  </si>
  <si>
    <t>46.516,36</t>
  </si>
  <si>
    <t xml:space="preserve">CAMINHONETE COM MOTOR A DIESEL, POTENCIA 180 CV, CABINE DUPLA, 4X4                                                                                                                                                                                                                                                                                                                                                                                                                                        </t>
  </si>
  <si>
    <t>152.529,47</t>
  </si>
  <si>
    <t xml:space="preserve">CAMPAINHA ALTA POTENCIA 110V / 220V, DIAMETRO 150 MM                                                                                                                                                                                                                                                                                                                                                                                                                                                      </t>
  </si>
  <si>
    <t>78,15</t>
  </si>
  <si>
    <t xml:space="preserve">CAMPAINHA CIGARRA 127 V / 220 V (APENAS MODULO)                                                                                                                                                                                                                                                                                                                                                                                                                                                           </t>
  </si>
  <si>
    <t>10,62</t>
  </si>
  <si>
    <t xml:space="preserve">CAMPAINHA CIGARRA 127 V / 220 V, CONJUNTO MONTADO PARA EMBUTIR 4" X 2" (PLACA + SUPORTE + MODULO)                                                                                                                                                                                                                                                                                                                                                                                                         </t>
  </si>
  <si>
    <t>12,54</t>
  </si>
  <si>
    <t xml:space="preserve">CANALETA CONCRETO ESTRUTURAL 14 X 19 X 29 CM, FBK 14 MPA (NBR 6136)                                                                                                                                                                                                                                                                                                                                                                                                                                       </t>
  </si>
  <si>
    <t>3,38</t>
  </si>
  <si>
    <t xml:space="preserve">CANALETA CONCRETO ESTRUTURAL 14 X 19 X 29 CM, FBK 4,5 MPA (NBR 6136)                                                                                                                                                                                                                                                                                                                                                                                                                                      </t>
  </si>
  <si>
    <t xml:space="preserve">CANALETA CONCRETO ESTRUTURAL 14 X 19 X 39 CM, FBK 14 MPA (NBR 6136)                                                                                                                                                                                                                                                                                                                                                                                                                                       </t>
  </si>
  <si>
    <t>3,97</t>
  </si>
  <si>
    <t xml:space="preserve">CANALETA CONCRETO ESTRUTURAL 14 X 19 X 39 CM, FBK 4,5 MPA (NBR 6136)                                                                                                                                                                                                                                                                                                                                                                                                                                      </t>
  </si>
  <si>
    <t>2,82</t>
  </si>
  <si>
    <t xml:space="preserve">CANALETA CONCRETO 14 X 19 X 19 CM (CLASSE C - NBR 6136)                                                                                                                                                                                                                                                                                                                                                                                                                                                   </t>
  </si>
  <si>
    <t xml:space="preserve">CANALETA CONCRETO 19 X 19 X 19 CM (CLASSE C - NBR 6136)                                                                                                                                                                                                                                                                                                                                                                                                                                                   </t>
  </si>
  <si>
    <t>2,01</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</si>
  <si>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</si>
  <si>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</si>
  <si>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</si>
  <si>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</si>
  <si>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</si>
  <si>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2,65</t>
  </si>
  <si>
    <t xml:space="preserve">CANALETA ESTRUTURAL CERAMICA, 14 X 19 X 39 CM, 6,0 MPA (NBR 15270)                                                                                                                                                                                                                                                                                                                                                                                                                                        </t>
  </si>
  <si>
    <t xml:space="preserve">CANOPLA ACABAMENTO CROMADO PARA INSTALACAO DE SPRINKLER, SOB FORRO, 15 MM                                                                                                                                                                                                                                                                                                                                                                                                                                 </t>
  </si>
  <si>
    <t>3,10</t>
  </si>
  <si>
    <t xml:space="preserve">CANTONEIRA "U" ALUMINIO ABAS IGUAIS 1 ", E = 3/32 "                                                                                                                                                                                                                                                                                                                                                                                                                                                       </t>
  </si>
  <si>
    <t>18,66</t>
  </si>
  <si>
    <t xml:space="preserve">CANTONEIRA ACO ABAS IGUAIS (QUALQUER BITOLA), ESPESSURA ENTRE 1/8" E 1/4"                                                                                                                                                                                                                                                                                                                                                                                                                                 </t>
  </si>
  <si>
    <t>3,51</t>
  </si>
  <si>
    <t xml:space="preserve">CANTONEIRA ALUMINIO ABAS DESIGUAIS 1" X 3/4 ", E = 1/8 "                                                                                                                                                                                                                                                                                                                                                                                                                                                  </t>
  </si>
  <si>
    <t xml:space="preserve">CANTONEIRA ALUMINIO ABAS DESIGUAIS 2 1/2" X 1/2 ", E = 3/16 "                                                                                                                                                                                                                                                                                                                                                                                                                                             </t>
  </si>
  <si>
    <t>19,33</t>
  </si>
  <si>
    <t xml:space="preserve">CANTONEIRA ALUMINIO ABAS IGUAIS 1 ", E = 1/8 ", 25,40 X 3,17 MM (0,408 KG/M)                                                                                                                                                                                                                                                                                                                                                                                                                              </t>
  </si>
  <si>
    <t xml:space="preserve">CANTONEIRA ALUMINIO ABAS IGUAIS 1 ", E = 3 /16 "                                                                                                                                                                                                                                                                                                                                                                                                                                                          </t>
  </si>
  <si>
    <t>11,76</t>
  </si>
  <si>
    <t xml:space="preserve">CANTONEIRA ALUMINIO ABAS IGUAIS 1 1/2 ", E = 3/16 "                                                                                                                                                                                                                                                                                                                                                                                                                                                       </t>
  </si>
  <si>
    <t xml:space="preserve">CANTONEIRA ALUMINIO ABAS IGUAIS 1 1/4 ", E = 3/16 "                                                                                                                                                                                                                                                                                                                                                                                                                                                       </t>
  </si>
  <si>
    <t>18,60</t>
  </si>
  <si>
    <t xml:space="preserve">CANTONEIRA ALUMINIO ABAS IGUAIS 2 ", E = 1/4 "                                                                                                                                                                                                                                                                                                                                                                                                                                                            </t>
  </si>
  <si>
    <t>31,44</t>
  </si>
  <si>
    <t xml:space="preserve">CANTONEIRA ALUMINIO ABAS IGUAIS 2 ", E = 1/8 "                                                                                                                                                                                                                                                                                                                                                                                                                                                            </t>
  </si>
  <si>
    <t xml:space="preserve">CANTONEIRA DE ACO 3 "  X  3 "  X  1/4 "                                                                                                                                                                                                                                                                                                                                                                                                                                                                   </t>
  </si>
  <si>
    <t>4,08</t>
  </si>
  <si>
    <t xml:space="preserve">CANTONEIRA FERRO GALVANIZADO DE ABAS IGUAIS, 1 1/2" X 1/4" (L X E), 3,40 KG/M                                                                                                                                                                                                                                                                                                                                                                                                                             </t>
  </si>
  <si>
    <t>22,65</t>
  </si>
  <si>
    <t xml:space="preserve">CANTONEIRA FERRO GALVANIZADO DE ABAS IGUAIS, 1" X 1/8" (L X E) , 1,20KG/M                                                                                                                                                                                                                                                                                                                                                                                                                                 </t>
  </si>
  <si>
    <t>8,39</t>
  </si>
  <si>
    <t xml:space="preserve">CANTONEIRA FERRO GALVANIZADO DE ABAS IGUAIS, 2" X 3/8" (L X E), 6,9 KG/M                                                                                                                                                                                                                                                                                                                                                                                                                                  </t>
  </si>
  <si>
    <t>50,82</t>
  </si>
  <si>
    <t xml:space="preserve">CANTONEIRA FERRO GALVANIZADO DE ABAS IGUAIS, 3/4" X 1/8" (L X E)                                                                                                                                                                                                                                                                                                                                                                                                                                          </t>
  </si>
  <si>
    <t>7,07</t>
  </si>
  <si>
    <t xml:space="preserve">CAP OU TAMPAO DE FERRO GALVANIZADO, COM ROSCA BSP, DE 1 1/2"                                                                                                                                                                                                                                                                                                                                                                                                                                              </t>
  </si>
  <si>
    <t xml:space="preserve">CAP OU TAMPAO DE FERRO GALVANIZADO, COM ROSCA BSP, DE 1 1/4"                                                                                                                                                                                                                                                                                                                                                                                                                                              </t>
  </si>
  <si>
    <t>7,85</t>
  </si>
  <si>
    <t xml:space="preserve">CAP OU TAMPAO DE FERRO GALVANIZADO, COM ROSCA BSP, DE 1/2"                                                                                                                                                                                                                                                                                                                                                                                                                                                </t>
  </si>
  <si>
    <t xml:space="preserve">CAP OU TAMPAO DE FERRO GALVANIZADO, COM ROSCA BSP, DE 1/4"                                                                                                                                                                                                                                                                                                                                                                                                                                                </t>
  </si>
  <si>
    <t xml:space="preserve">CAP OU TAMPAO DE FERRO GALVANIZADO, COM ROSCA BSP, DE 1"                                                                                                                                                                                                                                                                                                                                                                                                                                                  </t>
  </si>
  <si>
    <t>5,15</t>
  </si>
  <si>
    <t xml:space="preserve">CAP OU TAMPAO DE FERRO GALVANIZADO, COM ROSCA BSP, DE 2 1/2"                                                                                                                                                                                                                                                                                                                                                                                                                                              </t>
  </si>
  <si>
    <t>25,28</t>
  </si>
  <si>
    <t xml:space="preserve">CAP OU TAMPAO DE FERRO GALVANIZADO, COM ROSCA BSP, DE 2"                                                                                                                                                                                                                                                                                                                                                                                                                                                  </t>
  </si>
  <si>
    <t>14,01</t>
  </si>
  <si>
    <t xml:space="preserve">CAP OU TAMPAO DE FERRO GALVANIZADO, COM ROSCA BSP, DE 3/4"                                                                                                                                                                                                                                                                                                                                                                                                                                                </t>
  </si>
  <si>
    <t xml:space="preserve">CAP OU TAMPAO DE FERRO GALVANIZADO, COM ROSCA BSP, DE 3/8"                                                                                                                                                                                                                                                                                                                                                                                                                                                </t>
  </si>
  <si>
    <t xml:space="preserve">CAP OU TAMPAO DE FERRO GALVANIZADO, COM ROSCA BSP, DE 3"                                                                                                                                                                                                                                                                                                                                                                                                                                                  </t>
  </si>
  <si>
    <t>36,03</t>
  </si>
  <si>
    <t xml:space="preserve">CAP OU TAMPAO DE FERRO GALVANIZADO, COM ROSCA BSP, DE 4"                                                                                                                                                                                                                                                                                                                                                                                                                                                  </t>
  </si>
  <si>
    <t>60,27</t>
  </si>
  <si>
    <t xml:space="preserve">CAP PPR DN 20 MM, PARA AGUA QUENTE PREDIAL                                                                                                                                                                                                                                                                                                                                                                                                                                                                </t>
  </si>
  <si>
    <t>1,03</t>
  </si>
  <si>
    <t xml:space="preserve">CAP PPR DN 25 MM, PARA AGUA QUENTE PREDIAL                                                                                                                                                                                                                                                                                                                                                                                                                                                                </t>
  </si>
  <si>
    <t xml:space="preserve">CAP PVC, ROSCAVEL, 1 1/2",  AGUA FRIA PREDIAL                                                                                                                                                                                                                                                                                                                                                                                                                                                             </t>
  </si>
  <si>
    <t>6,20</t>
  </si>
  <si>
    <t xml:space="preserve">CAP PVC, ROSCAVEL, 1 1/4",  AGUA FRIA PREDIAL                                                                                                                                                                                                                                                                                                                                                                                                                                                             </t>
  </si>
  <si>
    <t>4,73</t>
  </si>
  <si>
    <t xml:space="preserve">CAP PVC, ROSCAVEL, 1/2", PARA AGUA FRIA PREDIAL                                                                                                                                                                                                                                                                                                                                                                                                                                                           </t>
  </si>
  <si>
    <t xml:space="preserve">CAP PVC, ROSCAVEL, 1",  PARA AGUA FRIA PREDIAL                                                                                                                                                                                                                                                                                                                                                                                                                                                            </t>
  </si>
  <si>
    <t xml:space="preserve">CAP PVC, ROSCAVEL, 2 1/2",  AGUA FRIA PREDIAL                                                                                                                                                                                                                                                                                                                                                                                                                                                             </t>
  </si>
  <si>
    <t>15,67</t>
  </si>
  <si>
    <t xml:space="preserve">CAP PVC, ROSCAVEL, 2",  AGUA FRIA PREDIAL                                                                                                                                                                                                                                                                                                                                                                                                                                                                 </t>
  </si>
  <si>
    <t xml:space="preserve">CAP PVC, ROSCAVEL, 3/4",  PARA AGUA FRIA PREDIAL                                                                                                                                                                                                                                                                                                                                                                                                                                                          </t>
  </si>
  <si>
    <t>1,36</t>
  </si>
  <si>
    <t xml:space="preserve">CAP PVC, ROSCAVEL, 3",  AGUA FRIA PREDIAL                                                                                                                                                                                                                                                                                                                                                                                                                                                                 </t>
  </si>
  <si>
    <t>24,29</t>
  </si>
  <si>
    <t xml:space="preserve">CAP PVC, SERIE R, DN 100 MM, PARA ESGOTO PREDIAL                                                                                                                                                                                                                                                                                                                                                                                                                                                          </t>
  </si>
  <si>
    <t>9,04</t>
  </si>
  <si>
    <t xml:space="preserve">CAP PVC, SERIE R, DN 150 MM, PARA ESGOTO PREDIAL                                                                                                                                                                                                                                                                                                                                                                                                                                                          </t>
  </si>
  <si>
    <t>44,99</t>
  </si>
  <si>
    <t xml:space="preserve">CAP PVC, SERIE R, DN 75 MM, PARA ESGOTO PREDIAL                                                                                                                                                                                                                                                                                                                                                                                                                                                           </t>
  </si>
  <si>
    <t>6,10</t>
  </si>
  <si>
    <t xml:space="preserve">CAP PVC, SOLDAVEL, DN 100 MM, SERIE NORMAL, PARA ESGOTO PREDIAL                                                                                                                                                                                                                                                                                                                                                                                                                                           </t>
  </si>
  <si>
    <t>5,55</t>
  </si>
  <si>
    <t xml:space="preserve">CAP PVC, SOLDAVEL, DN 50 MM, SERIE NORMAL, PARA ESGOTO PREDIAL                                                                                                                                                                                                                                                                                                                                                                                                                                            </t>
  </si>
  <si>
    <t xml:space="preserve">CAP PVC, SOLDAVEL, DN 75 MM, SERIE NORMAL, PARA ESGOTO PREDIAL                                                                                                                                                                                                                                                                                                                                                                                                                                            </t>
  </si>
  <si>
    <t>4,20</t>
  </si>
  <si>
    <t xml:space="preserve">CAP PVC, SOLDAVEL, 110 MM, PARA AGUA FRIA PREDIAL                                                                                                                                                                                                                                                                                                                                                                                                                                                         </t>
  </si>
  <si>
    <t>50,25</t>
  </si>
  <si>
    <t xml:space="preserve">CAP PVC, SOLDAVEL, 20 MM, PARA AGUA FRIA PREDIAL                                                                                                                                                                                                                                                                                                                                                                                                                                                          </t>
  </si>
  <si>
    <t xml:space="preserve">CAP PVC, SOLDAVEL, 25 MM, PARA AGUA FRIA PREDIAL                                                                                                                                                                                                                                                                                                                                                                                                                                                          </t>
  </si>
  <si>
    <t>0,87</t>
  </si>
  <si>
    <t xml:space="preserve">CAP PVC, SOLDAVEL, 32 MM, PARA AGUA FRIA PREDIAL                                                                                                                                                                                                                                                                                                                                                                                                                                                          </t>
  </si>
  <si>
    <t>1,24</t>
  </si>
  <si>
    <t xml:space="preserve">CAP PVC, SOLDAVEL, 40 MM, PARA AGUA FRIA PREDIAL                                                                                                                                                                                                                                                                                                                                                                                                                                                          </t>
  </si>
  <si>
    <t xml:space="preserve">CAP PVC, SOLDAVEL, 50 MM, PARA AGUA FRIA PREDIAL                                                                                                                                                                                                                                                                                                                                                                                                                                                          </t>
  </si>
  <si>
    <t>4,56</t>
  </si>
  <si>
    <t xml:space="preserve">CAP PVC, SOLDAVEL, 60 MM, PARA AGUA FRIA PREDIAL                                                                                                                                                                                                                                                                                                                                                                                                                                                          </t>
  </si>
  <si>
    <t>6,97</t>
  </si>
  <si>
    <t xml:space="preserve">CAP PVC, SOLDAVEL, 75 MM, PARA AGUA FRIA PREDIAL                                                                                                                                                                                                                                                                                                                                                                                                                                                          </t>
  </si>
  <si>
    <t>12,87</t>
  </si>
  <si>
    <t xml:space="preserve">CAP PVC, SOLDAVEL, 85 MM, PARA AGUA FRIA PREDIAL                                                                                                                                                                                                                                                                                                                                                                                                                                                          </t>
  </si>
  <si>
    <t>29,01</t>
  </si>
  <si>
    <t xml:space="preserve">CAP, PVC PBA, JE, DN 100 / DE 110 MM,  PARA REDE DE AGUA (NBR 10351)                                                                                                                                                                                                                                                                                                                                                                                                                                      </t>
  </si>
  <si>
    <t>26,09</t>
  </si>
  <si>
    <t xml:space="preserve">CAP, PVC PBA, JE, DN 50 / DE 60 MM,  PARA REDE DE AGUA (NBR 10351)                                                                                                                                                                                                                                                                                                                                                                                                                                        </t>
  </si>
  <si>
    <t>6,26</t>
  </si>
  <si>
    <t xml:space="preserve">CAP, PVC PBA, JE, DN 75 / DE 85 MM,  PARA REDE DE AGUA (NBR 10351)                                                                                                                                                                                                                                                                                                                                                                                                                                        </t>
  </si>
  <si>
    <t xml:space="preserve">CAP, PVC, JE, DN 150 MM, PARA REDE COLETORA DE ESGOTO                                                                                                                                                                                                                                                                                                                                                                                                                                                     </t>
  </si>
  <si>
    <t>112,48</t>
  </si>
  <si>
    <t xml:space="preserve">CAP, PVC, JE, DN 200 MM, PARA REDE COLETORA DE ESGOTO                                                                                                                                                                                                                                                                                                                                                                                                                                                     </t>
  </si>
  <si>
    <t>167,59</t>
  </si>
  <si>
    <t xml:space="preserve">CAPA PARA CHUVA EM PVC COM FORRO DE POLIESTER, COM CAPUZ (AMARELA OU AZUL)                                                                                                                                                                                                                                                                                                                                                                                                                                </t>
  </si>
  <si>
    <t xml:space="preserve">CAPACETE DE SEGURANCA ABA FRONTAL COM SUSPENSAO DE POLIETILENO, SEM JUGULAR (CLASSE B)                                                                                                                                                                                                                                                                                                                                                                                                                    </t>
  </si>
  <si>
    <t>12,00</t>
  </si>
  <si>
    <t xml:space="preserve">CAPACITOR TRIFASICO, POTENCIA 2,5 KVAR, TENSAO 220 V, FORNECIDO COM CAPA PROTETORA, RESISTOR INTERNO A UNIDADE CAPACITIVA                                                                                                                                                                                                                                                                                                                                                                                 </t>
  </si>
  <si>
    <t>100,14</t>
  </si>
  <si>
    <t xml:space="preserve">CAPACITOR TRIFASICO, POTENCIA 5 KVAR, TENSAO 220 V, FORNECIDO COM CAPA PROTETORA, RESISTOR INTERNO A UNIDADE CAPACITIVA                                                                                                                                                                                                                                                                                                                                                                                   </t>
  </si>
  <si>
    <t>170,15</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</si>
  <si>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</si>
  <si>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</si>
  <si>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22,32</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</si>
  <si>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</si>
  <si>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</si>
  <si>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65,00</t>
  </si>
  <si>
    <t xml:space="preserve">CARPETE DE NYLON EM MANTA PARA TRAFEGO COMERCIAL PESADO, E = 9 A 10 MM (INSTALADO)                                                                                                                                                                                                                                                                                                                                                                                                                        </t>
  </si>
  <si>
    <t>79,85</t>
  </si>
  <si>
    <t xml:space="preserve">CARPETE DE NYLON EM PLACAS 50 X 50 CM PARA TRAFEGO COMERCIAL PESADO, E = 6,5 MM (INSTALADO)                                                                                                                                                                                                                                                                                                                                                                                                               </t>
  </si>
  <si>
    <t>81,54</t>
  </si>
  <si>
    <t xml:space="preserve">CARPETE DE POLIESTER EM MANTA PARA TRAFEGO COMERCIAL PESADO, E = 4 A 5 MM (INSTALADO)                                                                                                                                                                                                                                                                                                                                                                                                                     </t>
  </si>
  <si>
    <t>25,16</t>
  </si>
  <si>
    <t xml:space="preserve">CARPETE DE POLIPROPILENO EM MANTA PARA TRAFEGO COMERCIAL MEDIO, E = 5 A 6 MM (INSTALADO)                                                                                                                                                                                                                                                                                                                                                                                                                  </t>
  </si>
  <si>
    <t>42,84</t>
  </si>
  <si>
    <t xml:space="preserve">CARPINTEIRO AUXILIAR                                                                                                                                                                                                                                                                                                                                                                                                                                                                                      </t>
  </si>
  <si>
    <t>11,87</t>
  </si>
  <si>
    <t xml:space="preserve">CARPINTEIRO AUXILIAR (MENSALISTA)                                                                                                                                                                                                                                                                                                                                                                                                                                                                         </t>
  </si>
  <si>
    <t>2.093,89</t>
  </si>
  <si>
    <t xml:space="preserve">CARPINTEIRO DE ESQUADRIAS                                                                                                                                                                                                                                                                                                                                                                                                                                                                                 </t>
  </si>
  <si>
    <t>13,83</t>
  </si>
  <si>
    <t xml:space="preserve">CARPINTEIRO DE ESQUADRIAS (MENSALISTA)                                                                                                                                                                                                                                                                                                                                                                                                                                                                    </t>
  </si>
  <si>
    <t>2.442,09</t>
  </si>
  <si>
    <t xml:space="preserve">CARPINTEIRO DE FORMAS                                                                                                                                                                                                                                                                                                                                                                                                                                                                                     </t>
  </si>
  <si>
    <t xml:space="preserve">CARPINTEIRO DE FORMAS (MENSALISTA)                                                                                                                                                                                                                                                                                                                                                                                                                                                                        </t>
  </si>
  <si>
    <t xml:space="preserve">CARRANCA PARA JANELA VENEZIANA DE ABRIR, EM LATAO CROMADO, SIMPLES, PARA APARAFUSAR NA PAREDE                                                                                                                                                                                                                                                                                                                                                                                                             </t>
  </si>
  <si>
    <t>15,11</t>
  </si>
  <si>
    <t xml:space="preserve">CARRINHO COM 2 PNEUS PARA TRANSPORTAR TUBO CONCRETO, ALTURA ATE 1,0 M E DIAMETRO ATE 1000MM, COM ESTRUTURA EM PERFIL OU TUBO METALICO                                                                                                                                                                                                                                                                                                                                                                     </t>
  </si>
  <si>
    <t>3.298,56</t>
  </si>
  <si>
    <t xml:space="preserve">CARRINHO DE MAO DE ACO CAPACIDADE 50 A 60 L, PNEU COM CAMARA                                                                                                                                                                                                                                                                                                                                                                                                                                              </t>
  </si>
  <si>
    <t>104,00</t>
  </si>
  <si>
    <t xml:space="preserve">CARROCERIA FIXA ABERTA DE MADEIRA PARA TRANSPORTE GERAL DE CARGA SECA DIMENSOES APROXIMADAS 2,25 X 4,10 X 0,50 M (INCLUI MONTAGEM, NAO INCLUI CAMINHAO)                                                                                                                                                                                                                                                                                                                                                   </t>
  </si>
  <si>
    <t>9.000,00</t>
  </si>
  <si>
    <t xml:space="preserve">CARROCERIA FIXA ABERTA DE MADEIRA PARA TRANSPORTE GERAL DE CARGA SECA DIMENSOES APROXIMADAS 2,5 X 5,5 X 0,50 M (INCLUI MONTAGEM, NAO INCLUI CAMINHAO)                                                                                                                                                                                                                                                                                                                                                     </t>
  </si>
  <si>
    <t>12.209,79</t>
  </si>
  <si>
    <t xml:space="preserve">CARROCERIA FIXA ABERTA DE MADEIRA PARA TRANSPORTE GERAL DE CARGA SECA DIMENSOES APROXIMADAS 2,5 X 6,00 X 0,50 M (INCLUI MONTAGEM, NAO INCLUI CAMINHAO)                                                                                                                                                                                                                                                                                                                                                    </t>
  </si>
  <si>
    <t>13.216,78</t>
  </si>
  <si>
    <t xml:space="preserve">CARROCERIA FIXA ABERTA DE MADEIRA PARA TRANSPORTE GERAL DE CARGA SECA DIMENSOES APROXIMADAS 2,5 X 6,5 X 0,50 M (INCLUI MONTAGEM, NAO INCLUI CAMINHAO)                                                                                                                                                                                                                                                                                                                                                     </t>
  </si>
  <si>
    <t>14.223,77</t>
  </si>
  <si>
    <t xml:space="preserve">CARROCERIA FIXA ABERTA DE MADEIRA PARA TRANSPORTE GERAL DE CARGA SECA DIMENSOES APROXIMADAS 2,5 X 7,00 X 0,50 M (INCLUI MONTAGEM, NAO INCLUI CAMINHAO)                                                                                                                                                                                                                                                                                                                                                    </t>
  </si>
  <si>
    <t>15.230,76</t>
  </si>
  <si>
    <t xml:space="preserve">CARROCERIA FIXA ABERTA DE MADEIRA PARA TRANSPORTE GERAL DE CARGA SECA DIMENSOES APROXIMADAS 2,5 X 7,5 X 0,50 M (INCLUI MONTAGEM, NAO INCLUI CAMINHAO)                                                                                                                                                                                                                                                                                                                                                     </t>
  </si>
  <si>
    <t>17.370,62</t>
  </si>
  <si>
    <t xml:space="preserve">CARVAO ANTRACITO PARA FILTRO, GRAO VARIANDO DE 0,8 ATE 1,1 MM, COEFICIENTE DE UNIFORMIDADE MENOR QUE 1,7 MM                                                                                                                                                                                                                                                                                                                                                                                               </t>
  </si>
  <si>
    <t xml:space="preserve">T     </t>
  </si>
  <si>
    <t>1.704,87</t>
  </si>
  <si>
    <t xml:space="preserve">CARVAO ANTRACITO PARA FILTRO, GRAO VARIANDO DE 0,8 ATE 1,1 MM, COEFICIENTE DE UNIFORMIDADE MENOR QUE 1,7 MM (DISTRIBUIDOR)                                                                                                                                                                                                                                                                                                                                                                                </t>
  </si>
  <si>
    <t xml:space="preserve">CASCALHO DE CAVA                                                                                                                                                                                                                                                                                                                                                                                                                                                                                          </t>
  </si>
  <si>
    <t>29,56</t>
  </si>
  <si>
    <t xml:space="preserve">CASCALHO DE RIO                                                                                                                                                                                                                                                                                                                                                                                                                                                                                           </t>
  </si>
  <si>
    <t>38,65</t>
  </si>
  <si>
    <t xml:space="preserve">CASCALHO LAVADO                                                                                                                                                                                                                                                                                                                                                                                                                                                                                           </t>
  </si>
  <si>
    <t>51,78</t>
  </si>
  <si>
    <t xml:space="preserve">CAVALETE PARA TALHA COM ESTRUTURA EM TUBO METALICO ALTURA MINIMA 3,2 M EQUIPADO COM RODAS DE BORRACHA PARA MOVIMENTACAO DE TUBOS DE CONCRETO NA CENTRAL DE PREMOLDADOS COM CAPACIDADE DE CARGA DE 3 TONELADAS                                                                                                                                                                                                                                                                                             </t>
  </si>
  <si>
    <t>8.374,99</t>
  </si>
  <si>
    <t xml:space="preserve">CAVALO MECANICO TRACAO 4X2, PESO BRUTO TOTAL COMBINADO 49000 KG, CAPACIDADE MAXIMA DE TRACAO *66000* KG, POTENCIA *360* CV (INCLUI CABINE E CHASSI, NAO INCLUI SEMIRREBOQUE)                                                                                                                                                                                                                                                                                                                              </t>
  </si>
  <si>
    <t>404.662,75</t>
  </si>
  <si>
    <t xml:space="preserve">CAVALO MECANICO TRACAO 4X2, PESO BRUTO TOTAL 16000 KG, CAPACIDADE MAXIMA DE TRACAO *36000* KG, DISTANCIA ENTRE EIXOS *3,56* M, POTENCIA *286* CV (INCLUI CABINE E CHASSI, NAO INCLUI SEMIRREBOQUE)                                                                                                                                                                                                                                                                                                        </t>
  </si>
  <si>
    <t>347.054,55</t>
  </si>
  <si>
    <t xml:space="preserve">CAVALO MECANICO TRACAO 4X2, PESO BRUTO TOTAL 16000 KG, CAPACIDADE MAXIMA DE TRACAO *45000* KG, DISTANCIA ENTRE EIXOS *3,56* M, POTENCIA *330* CV (INCLUI CABINE E CHASSI, NAO INCLUI SEMIRREBOQUE)                                                                                                                                                                                                                                                                                                        </t>
  </si>
  <si>
    <t>351.269,77</t>
  </si>
  <si>
    <t xml:space="preserve">CAVALO MECANICO TRACAO 4X2, PESO BRUTO TOTAL 16000 KG, CAPACIDADE MAXIMA DE TRACAO *80000* KG, POTENCIA *380* CV (INCLUI CABINE E CHASSI, NAO INCLUI SEMIRREBOQUE)                                                                                                                                                                                                                                                                                                                                        </t>
  </si>
  <si>
    <t>399.323,48</t>
  </si>
  <si>
    <t xml:space="preserve">CAVALO MECANICO TRACAO 6X2, PESO BRUTO TOTAL COMBINADO 56000 KG, CAPACIDADE MAXIMA DE TRACAO *66000* KG, POTENCIA *360* CV (INCLUI CABINE E CHASSI, NAO INCLUI SEMIRREBOQUE)                                                                                                                                                                                                                                                                                                                              </t>
  </si>
  <si>
    <t>489.670,05</t>
  </si>
  <si>
    <t xml:space="preserve">CAVOUQUEIRO OU OPERADOR DE PERFURATRIZ / ROMPEDOR                                                                                                                                                                                                                                                                                                                                                                                                                                                         </t>
  </si>
  <si>
    <t>7,79</t>
  </si>
  <si>
    <t xml:space="preserve">CAVOUQUEIRO OU OPERADOR DE PERFURATRIZ / ROMPEDOR (MENSALISTA)                                                                                                                                                                                                                                                                                                                                                                                                                                            </t>
  </si>
  <si>
    <t>1.376,45</t>
  </si>
  <si>
    <t xml:space="preserve">CENTRALIZADOR DE BARRA DE ACO (CHUMBADOR TIPO CARAMBOLA), PARA ACO ATE 20 MM                                                                                                                                                                                                                                                                                                                                                                                                                              </t>
  </si>
  <si>
    <t xml:space="preserve">CERA  LIQUIDA                                                                                                                                                                                                                                                                                                                                                                                                                                                                                             </t>
  </si>
  <si>
    <t>22,69</t>
  </si>
  <si>
    <t xml:space="preserve">CHAPA ACO INOX AISI 304 NUMERO 4 (E = 6 MM), ACABAMENTO NUMERO 1 (LAMINADO A QUENTE, FOSCO)                                                                                                                                                                                                                                                                                                                                                                                                               </t>
  </si>
  <si>
    <t>859,45</t>
  </si>
  <si>
    <t xml:space="preserve">CHAPA ACO INOX AISI 304 NUMERO 9 (E = 4 MM), ACABAMENTO NUMERO 1 (LAMINADO A QUENTE, FOSCO)                                                                                                                                                                                                                                                                                                                                                                                                               </t>
  </si>
  <si>
    <t>572,96</t>
  </si>
  <si>
    <t xml:space="preserve">CHAPA DE ACO CARBONO LAMINADO A QUENTE, QUALIDADE ESTRUTURAL, BITOLA 3/16", E =4,75 MM (37,29 KG/M2)                                                                                                                                                                                                                                                                                                                                                                                                      </t>
  </si>
  <si>
    <t xml:space="preserve">CHAPA DE ACO FINA A FRIO BITOLA MSG 20, E = 0,90 MM (7,20 KG/M2)                                                                                                                                                                                                                                                                                                                                                                                                                                          </t>
  </si>
  <si>
    <t>5,86</t>
  </si>
  <si>
    <t xml:space="preserve">CHAPA DE ACO FINA A FRIO BITOLA MSG 24, E = 0,60 MM (4,80 KG/M2)                                                                                                                                                                                                                                                                                                                                                                                                                                          </t>
  </si>
  <si>
    <t>5,25</t>
  </si>
  <si>
    <t xml:space="preserve">CHAPA DE ACO FINA A FRIO BITOLA MSG 26, E = 0,45 MM (3,60 KG/M2)                                                                                                                                                                                                                                                                                                                                                                                                                                          </t>
  </si>
  <si>
    <t xml:space="preserve">CHAPA DE ACO FINA A QUENTE BITOLA MSG 13, E = 2,25 MM (18,00 KG/M2)                                                                                                                                                                                                                                                                                                                                                                                                                                       </t>
  </si>
  <si>
    <t>5,88</t>
  </si>
  <si>
    <t xml:space="preserve">CHAPA DE ACO FINA A QUENTE BITOLA MSG 14, E = 2,00 MM (16,0 KG/M2)                                                                                                                                                                                                                                                                                                                                                                                                                                        </t>
  </si>
  <si>
    <t xml:space="preserve">CHAPA DE ACO FINA A QUENTE BITOLA MSG 16, E = 1,50 MM (12,00 KG/M2)                                                                                                                                                                                                                                                                                                                                                                                                                                       </t>
  </si>
  <si>
    <t>6,23</t>
  </si>
  <si>
    <t xml:space="preserve">CHAPA DE ACO FINA A QUENTE BITOLA MSG 18, E = 1,20 MM (9,60 KG/M2)                                                                                                                                                                                                                                                                                                                                                                                                                                        </t>
  </si>
  <si>
    <t xml:space="preserve">CHAPA DE ACO FINA A QUENTE BITOLA MSG 3/16 ", E = 4,75 MM (38,00 KG/M2)                                                                                                                                                                                                                                                                                                                                                                                                                                   </t>
  </si>
  <si>
    <t>5,39</t>
  </si>
  <si>
    <t xml:space="preserve">CHAPA DE ACO GALVANIZADA BITOLA GSG 14, E = 1,95 MM (15,60 KG/M2)                                                                                                                                                                                                                                                                                                                                                                                                                                         </t>
  </si>
  <si>
    <t>7,22</t>
  </si>
  <si>
    <t xml:space="preserve">CHAPA DE ACO GALVANIZADA BITOLA GSG 16, E = 1,55 MM (12,40 KG/M2)                                                                                                                                                                                                                                                                                                                                                                                                                                         </t>
  </si>
  <si>
    <t>7,67</t>
  </si>
  <si>
    <t xml:space="preserve">CHAPA DE ACO GALVANIZADA BITOLA GSG 18, E = 1,25 MM (10,00 KG/M2)                                                                                                                                                                                                                                                                                                                                                                                                                                         </t>
  </si>
  <si>
    <t>7,45</t>
  </si>
  <si>
    <t xml:space="preserve">CHAPA DE ACO GALVANIZADA BITOLA GSG 19, E = 1,11 MM (8,88 KG/M2)                                                                                                                                                                                                                                                                                                                                                                                                                                          </t>
  </si>
  <si>
    <t xml:space="preserve">CHAPA DE ACO GALVANIZADA BITOLA GSG 20, E = 0,95 MM (7,60 KG/M2)                                                                                                                                                                                                                                                                                                                                                                                                                                          </t>
  </si>
  <si>
    <t>52,31</t>
  </si>
  <si>
    <t xml:space="preserve">CHAPA DE ACO GALVANIZADA BITOLA GSG 22, E = 0,80 MM (6,40 KG/M2)                                                                                                                                                                                                                                                                                                                                                                                                                                          </t>
  </si>
  <si>
    <t>6,94</t>
  </si>
  <si>
    <t xml:space="preserve">CHAPA DE ACO GALVANIZADA BITOLA GSG 24, E = 0,65 MM (5,20 KG/M2)                                                                                                                                                                                                                                                                                                                                                                                                                                          </t>
  </si>
  <si>
    <t>36,50</t>
  </si>
  <si>
    <t xml:space="preserve">CHAPA DE ACO GALVANIZADA BITOLA GSG 26, E = 0,50 MM (4,00 KG/M2)                                                                                                                                                                                                                                                                                                                                                                                                                                          </t>
  </si>
  <si>
    <t xml:space="preserve">CHAPA DE ACO GALVANIZADA BITOLA GSG 30, E = 0,35 MM (2,80 KG/M2)                                                                                                                                                                                                                                                                                                                                                                                                                                          </t>
  </si>
  <si>
    <t>5,21</t>
  </si>
  <si>
    <t xml:space="preserve">CHAPA DE ACO GROSSA, ASTM A36, E = 1 " (25,40 MM) 199,18 KG/M2                                                                                                                                                                                                                                                                                                                                                                                                                                            </t>
  </si>
  <si>
    <t>1.395,75</t>
  </si>
  <si>
    <t xml:space="preserve">CHAPA DE ACO GROSSA, ASTM A36, E = 1/2 " (12,70 MM) 99,59 KG/M2                                                                                                                                                                                                                                                                                                                                                                                                                                           </t>
  </si>
  <si>
    <t>5,42</t>
  </si>
  <si>
    <t xml:space="preserve">CHAPA DE ACO GROSSA, ASTM A36, E = 1/4 " (6,35 MM) 49,79 KG/M2                                                                                                                                                                                                                                                                                                                                                                                                                                            </t>
  </si>
  <si>
    <t>5,56</t>
  </si>
  <si>
    <t xml:space="preserve">CHAPA DE ACO GROSSA, ASTM A36, E = 3/4 " (19,05 MM) 149,39 KG/M2                                                                                                                                                                                                                                                                                                                                                                                                                                          </t>
  </si>
  <si>
    <t xml:space="preserve">CHAPA DE ACO GROSSA, ASTM A36, E = 3/8 " (9,53 MM) 74,69 KG/M2                                                                                                                                                                                                                                                                                                                                                                                                                                            </t>
  </si>
  <si>
    <t>5,78</t>
  </si>
  <si>
    <t xml:space="preserve">CHAPA DE ACO GROSSA, ASTM A36, E = 5/8 " (15,88 MM) 124,49 KG/M2                                                                                                                                                                                                                                                                                                                                                                                                                                          </t>
  </si>
  <si>
    <t>6,40</t>
  </si>
  <si>
    <t xml:space="preserve">CHAPA DE ACO GROSSA, ASTM A36, E = 7/8 " (22,23 MM) 174,28 KG/M2                                                                                                                                                                                                                                                                                                                                                                                                                                          </t>
  </si>
  <si>
    <t>6,49</t>
  </si>
  <si>
    <t xml:space="preserve">CHAPA DE ACO GROSSA, SAE 1020, BITOLA 1/4", E = 6,35 MM (49,85 KG/M2)                                                                                                                                                                                                                                                                                                                                                                                                                                     </t>
  </si>
  <si>
    <t>4,83</t>
  </si>
  <si>
    <t xml:space="preserve">CHAPA DE ACO XADREZ PARA PISOS, E = 1/4 " (6,30 MM) 54,53 KG/M2                                                                                                                                                                                                                                                                                                                                                                                                                                           </t>
  </si>
  <si>
    <t>6,84</t>
  </si>
  <si>
    <t xml:space="preserve">CHAPA DE ALUMINIO, E = 3 MM, L = 1000 MM - 8,10 KG/M2 (LIGA 1200 - H14)                                                                                                                                                                                                                                                                                                                                                                                                                                   </t>
  </si>
  <si>
    <t>15,10</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</si>
  <si>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</si>
  <si>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</si>
  <si>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</si>
  <si>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27,51</t>
  </si>
  <si>
    <t xml:space="preserve">CHAPA DE GESSO ACARTONADO, RESISTENTE A UMIDADE (RU), COR VERDE, E = 12,5 MM, 1200 X 2400 MM (L X C)                                                                                                                                                                                                                                                                                                                                                                                                      </t>
  </si>
  <si>
    <t>28,84</t>
  </si>
  <si>
    <t xml:space="preserve">CHAPA DE GESSO ACARTONADO, RESISTENTE AO FOGO (RF), COR ROSA, E = 12,5 MM, 1200 X 1800 MM (L X C)                                                                                                                                                                                                                                                                                                                                                                                                         </t>
  </si>
  <si>
    <t>25,84</t>
  </si>
  <si>
    <t xml:space="preserve">CHAPA DE GESSO ACARTONADO, RESISTENTE AO FOGO (RF), COR ROSA, E = 12,5 MM, 1200 X 2400 MM (L X C)                                                                                                                                                                                                                                                                                                                                                                                                         </t>
  </si>
  <si>
    <t>27,38</t>
  </si>
  <si>
    <t xml:space="preserve">CHAPA DE GESSO ACARTONADO, STANDARD (ST), COR BRANCA, E = 12,5 MM, 1200 X 1800 MM (L X C)                                                                                                                                                                                                                                                                                                                                                                                                                 </t>
  </si>
  <si>
    <t>19,45</t>
  </si>
  <si>
    <t xml:space="preserve">CHAPA DE GESSO ACARTONADO, STANDARD (ST), COR BRANCA, E = 12,5 MM, 1200 X 2400 MM (L X C)                                                                                                                                                                                                                                                                                                                                                                                                                 </t>
  </si>
  <si>
    <t>19,27</t>
  </si>
  <si>
    <t xml:space="preserve">CHAPA DE LAMINADO MELAMINICO, LISO BRILHANTE, DE *1,25 X 3,08* M, E = 0,8 MM                                                                                                                                                                                                                                                                                                                                                                                                                              </t>
  </si>
  <si>
    <t>22,79</t>
  </si>
  <si>
    <t xml:space="preserve">CHAPA DE LAMINADO MELAMINICO, LISO FOSCO, DE *1,25 X 3,08* M, E = 0,8 MM                                                                                                                                                                                                                                                                                                                                                                                                                                  </t>
  </si>
  <si>
    <t>26,34</t>
  </si>
  <si>
    <t xml:space="preserve">CHAPA DE LAMINADO MELAMINICO, TEXTURIZADO, DE *1,25 X 3,08* M, E = 0,8 MM                                                                                                                                                                                                                                                                                                                                                                                                                                 </t>
  </si>
  <si>
    <t>25,37</t>
  </si>
  <si>
    <t xml:space="preserve">CHAPA DE MADEIRA COMPENSADA DE PINUS, VIROLA OU EQUIVALENTE, DE *2,2 X 1,6* M, E = 10 MM                                                                                                                                                                                                                                                                                                                                                                                                                  </t>
  </si>
  <si>
    <t>19,61</t>
  </si>
  <si>
    <t xml:space="preserve">CHAPA DE MADEIRA COMPENSADA DE PINUS, VIROLA OU EQUIVALENTE, DE *2,2 X 1,6* M, E = 12 MM                                                                                                                                                                                                                                                                                                                                                                                                                  </t>
  </si>
  <si>
    <t>81,78</t>
  </si>
  <si>
    <t xml:space="preserve">CHAPA DE MADEIRA COMPENSADA DE PINUS, VIROLA OU EQUIVALENTE, DE *2,2 X 1,6* M, E = 15 MM                                                                                                                                                                                                                                                                                                                                                                                                                  </t>
  </si>
  <si>
    <t xml:space="preserve">CHAPA DE MADEIRA COMPENSADA DE PINUS, VIROLA OU EQUIVALENTE, DE *2,2 X 1,6* M, E = 20 MM                                                                                                                                                                                                                                                                                                                                                                                                                  </t>
  </si>
  <si>
    <t>34,94</t>
  </si>
  <si>
    <t xml:space="preserve">CHAPA DE MADEIRA COMPENSADA DE PINUS, VIROLA OU EQUIVALENTE, DE *2,2 X 1,6* M, E = 25 MM                                                                                                                                                                                                                                                                                                                                                                                                                  </t>
  </si>
  <si>
    <t xml:space="preserve">CHAPA DE MADEIRA COMPENSADA DE PINUS, VIROLA OU EQUIVALENTE, DE *2,2 X 1,6* M, E = 6 MM                                                                                                                                                                                                                                                                                                                                                                                                                   </t>
  </si>
  <si>
    <t>13,89</t>
  </si>
  <si>
    <t xml:space="preserve">CHAPA DE MADEIRA COMPENSADA DE PINUS, VIROLA OU EQUIVALENTE, DE *2,2 X 1,6* M, E = 8 MM                                                                                                                                                                                                                                                                                                                                                                                                                   </t>
  </si>
  <si>
    <t>17,59</t>
  </si>
  <si>
    <t xml:space="preserve">CHAPA DE MADEIRA COMPENSADA NAVAL (COM COLA FENOLICA), E = 10 MM, DE *1,60 X 2,20* M                                                                                                                                                                                                                                                                                                                                                                                                                      </t>
  </si>
  <si>
    <t>27,77</t>
  </si>
  <si>
    <t xml:space="preserve">CHAPA DE MADEIRA COMPENSADA NAVAL (COM COLA FENOLICA), E = 12 MM, DE *1,60 X 2,20* M                                                                                                                                                                                                                                                                                                                                                                                                                      </t>
  </si>
  <si>
    <t>33,85</t>
  </si>
  <si>
    <t xml:space="preserve">CHAPA DE MADEIRA COMPENSADA NAVAL (COM COLA FENOLICA), E = 15 MM, DE *1,60 X 2,20* M                                                                                                                                                                                                                                                                                                                                                                                                                      </t>
  </si>
  <si>
    <t>36,61</t>
  </si>
  <si>
    <t xml:space="preserve">CHAPA DE MADEIRA COMPENSADA NAVAL (COM COLA FENOLICA), E = 18 MM, DE *1,60 X 2,20* M                                                                                                                                                                                                                                                                                                                                                                                                                      </t>
  </si>
  <si>
    <t>46,61</t>
  </si>
  <si>
    <t xml:space="preserve">CHAPA DE MADEIRA COMPENSADA NAVAL (COM COLA FENOLICA), E = 20 MM, DE *1,60 X 2,20* M                                                                                                                                                                                                                                                                                                                                                                                                                      </t>
  </si>
  <si>
    <t>51,98</t>
  </si>
  <si>
    <t xml:space="preserve">CHAPA DE MADEIRA COMPENSADA NAVAL (COM COLA FENOLICA), E = 25 MM, DE *1,60 X 2,20* M                                                                                                                                                                                                                                                                                                                                                                                                                      </t>
  </si>
  <si>
    <t>59,24</t>
  </si>
  <si>
    <t xml:space="preserve">CHAPA DE MADEIRA COMPENSADA NAVAL (COM COLA FENOLICA), E = 4 MM, DE *1,60 X 2,20* M                                                                                                                                                                                                                                                                                                                                                                                                                       </t>
  </si>
  <si>
    <t>15,25</t>
  </si>
  <si>
    <t xml:space="preserve">CHAPA DE MADEIRA COMPENSADA NAVAL (COM COLA FENOLICA), E = 6 MM, DE *1,60 X 2,20* M                                                                                                                                                                                                                                                                                                                                                                                                                       </t>
  </si>
  <si>
    <t>18,84</t>
  </si>
  <si>
    <t xml:space="preserve">CHAPA DE MADEIRA COMPENSADA PLASTIFICADA PARA FORMA DE CONCRETO, DE 2,20 x 1,10 M, E = 10 MM                                                                                                                                                                                                                                                                                                                                                                                                              </t>
  </si>
  <si>
    <t>21,97</t>
  </si>
  <si>
    <t xml:space="preserve">CHAPA DE MADEIRA COMPENSADA PLASTIFICADA PARA FORMA DE CONCRETO, DE 2,20 x 1,10 M, E = 18 MM                                                                                                                                                                                                                                                                                                                                                                                                              </t>
  </si>
  <si>
    <t>35,59</t>
  </si>
  <si>
    <t xml:space="preserve">CHAPA DE MADEIRA COMPENSADA PLASTIFICADA PARA FORMA DE CONCRETO, DE 2,20 x 1,10 M, E = 6 MM                                                                                                                                                                                                                                                                                                                                                                                                               </t>
  </si>
  <si>
    <t>38,28</t>
  </si>
  <si>
    <t xml:space="preserve">CHAPA DE MADEIRA COMPENSADA PLASTIFICADA PARA FORMA DE CONCRETO, DE 2,20 X 1,10 m, E = 14 MM                                                                                                                                                                                                                                                                                                                                                                                                              </t>
  </si>
  <si>
    <t>67,66</t>
  </si>
  <si>
    <t xml:space="preserve">CHAPA DE MADEIRA COMPENSADA PLASTIFICADA PARA FORMA DE CONCRETO, DE 2,20 X 1,10 M, E = 12 MM                                                                                                                                                                                                                                                                                                                                                                                                              </t>
  </si>
  <si>
    <t>26,25</t>
  </si>
  <si>
    <t xml:space="preserve">CHAPA DE MADEIRA COMPENSADA PLASTIFICADA PARA FORMA DE CONCRETO, DE 2,20 X 1,10 M, E = 20 MM                                                                                                                                                                                                                                                                                                                                                                                                              </t>
  </si>
  <si>
    <t>96,50</t>
  </si>
  <si>
    <t xml:space="preserve">CHAPA DE MADEIRA COMPENSADA RESINADA PARA FORMA DE CONCRETO, DE *2,2 X 1,1* M, E = 10 MM                                                                                                                                                                                                                                                                                                                                                                                                                  </t>
  </si>
  <si>
    <t>37,18</t>
  </si>
  <si>
    <t xml:space="preserve">CHAPA DE MADEIRA COMPENSADA RESINADA PARA FORMA DE CONCRETO, DE *2,2 X 1,1* M, E = 12 MM                                                                                                                                                                                                                                                                                                                                                                                                                  </t>
  </si>
  <si>
    <t xml:space="preserve">CHAPA DE MADEIRA COMPENSADA RESINADA PARA FORMA DE CONCRETO, DE *2,2 X 1,1* M, E = 14 MM                                                                                                                                                                                                                                                                                                                                                                                                                  </t>
  </si>
  <si>
    <t>21,79</t>
  </si>
  <si>
    <t xml:space="preserve">CHAPA DE MADEIRA COMPENSADA RESINADA PARA FORMA DE CONCRETO, DE *2,2 X 1,1* M, E = 17 MM                                                                                                                                                                                                                                                                                                                                                                                                                  </t>
  </si>
  <si>
    <t>25,25</t>
  </si>
  <si>
    <t xml:space="preserve">CHAPA DE MADEIRA COMPENSADA RESINADA PARA FORMA DE CONCRETO, DE *2,2 X 1,1* M, E = 20 MM                                                                                                                                                                                                                                                                                                                                                                                                                  </t>
  </si>
  <si>
    <t>73,17</t>
  </si>
  <si>
    <t xml:space="preserve">CHAPA DE MADEIRA COMPENSADA RESINADA PARA FORMA DE CONCRETO, DE *2,2 X 1,1* M, E = 6 MM                                                                                                                                                                                                                                                                                                                                                                                                                   </t>
  </si>
  <si>
    <t>23,58</t>
  </si>
  <si>
    <t xml:space="preserve">CHAPA DE MDF BRANCO LISO 1 FACE, E = 12 MM, DE *2,75 X 1,85* M                                                                                                                                                                                                                                                                                                                                                                                                                                            </t>
  </si>
  <si>
    <t>19,67</t>
  </si>
  <si>
    <t xml:space="preserve">CHAPA DE MDF BRANCO LISO 1 FACE, E = 15 MM, DE *2,75 X 1,85* M                                                                                                                                                                                                                                                                                                                                                                                                                                            </t>
  </si>
  <si>
    <t xml:space="preserve">CHAPA DE MDF BRANCO LISO 1 FACE, E = 18 MM, DE *2,75 X 1,85* M                                                                                                                                                                                                                                                                                                                                                                                                                                            </t>
  </si>
  <si>
    <t xml:space="preserve">CHAPA DE MDF BRANCO LISO 1 FACE, E = 25 MM, DE *2,75 X 1,85* M                                                                                                                                                                                                                                                                                                                                                                                                                                            </t>
  </si>
  <si>
    <t>39,71</t>
  </si>
  <si>
    <t xml:space="preserve">CHAPA DE MDF BRANCO LISO 1 FACE, E = 6 MM, DE *2,75 X 1,85* M                                                                                                                                                                                                                                                                                                                                                                                                                                             </t>
  </si>
  <si>
    <t>14,38</t>
  </si>
  <si>
    <t xml:space="preserve">CHAPA DE MDF BRANCO LISO 1 FACE, E = 9 MM, DE *2,75 X 1,85* M                                                                                                                                                                                                                                                                                                                                                                                                                                             </t>
  </si>
  <si>
    <t>18,79</t>
  </si>
  <si>
    <t xml:space="preserve">CHAPA DE MDF BRANCO LISO 2 FACES, E = 12 MM, DE *2,75 X 1,85* M                                                                                                                                                                                                                                                                                                                                                                                                                                           </t>
  </si>
  <si>
    <t>20,68</t>
  </si>
  <si>
    <t xml:space="preserve">CHAPA DE MDF BRANCO LISO 2 FACES, E = 15 MM, DE *2,75 X 1,85* M                                                                                                                                                                                                                                                                                                                                                                                                                                           </t>
  </si>
  <si>
    <t>22,56</t>
  </si>
  <si>
    <t xml:space="preserve">CHAPA DE MDF BRANCO LISO 2 FACES, E = 18 MM, DE *2,75 X 1,85* M                                                                                                                                                                                                                                                                                                                                                                                                                                           </t>
  </si>
  <si>
    <t>28,01</t>
  </si>
  <si>
    <t xml:space="preserve">CHAPA DE MDF BRANCO LISO 2 FACES, E = 25 MM, DE *2,75 X 1,85* M                                                                                                                                                                                                                                                                                                                                                                                                                                           </t>
  </si>
  <si>
    <t>42,31</t>
  </si>
  <si>
    <t xml:space="preserve">CHAPA DE MDF BRANCO LISO 2 FACES, E = 6 MM, DE *2,75 X 1,85* M                                                                                                                                                                                                                                                                                                                                                                                                                                            </t>
  </si>
  <si>
    <t>15,51</t>
  </si>
  <si>
    <t xml:space="preserve">CHAPA DE MDF BRANCO LISO 2 FACES, E = 9 MM, DE *2,75 X 1,85* M                                                                                                                                                                                                                                                                                                                                                                                                                                            </t>
  </si>
  <si>
    <t xml:space="preserve">CHAPA DE MDF CRU, E = 12 MM, DE *2,75 X 1,85* M                                                                                                                                                                                                                                                                                                                                                                                                                                                           </t>
  </si>
  <si>
    <t>15,84</t>
  </si>
  <si>
    <t xml:space="preserve">CHAPA DE MDF CRU, E = 15 MM, DE *2,75 X 1,85* M                                                                                                                                                                                                                                                                                                                                                                                                                                                           </t>
  </si>
  <si>
    <t>16,70</t>
  </si>
  <si>
    <t xml:space="preserve">CHAPA DE MDF CRU, E = 18 MM, DE *2,75 X 1,85* M                                                                                                                                                                                                                                                                                                                                                                                                                                                           </t>
  </si>
  <si>
    <t>20,38</t>
  </si>
  <si>
    <t xml:space="preserve">CHAPA DE MDF CRU, E = 20 MM, DE *2,75 X 1,85* M                                                                                                                                                                                                                                                                                                                                                                                                                                                           </t>
  </si>
  <si>
    <t xml:space="preserve">CHAPA DE MDF CRU, E = 25 MM, DE *2,75 X 1,85* M                                                                                                                                                                                                                                                                                                                                                                                                                                                           </t>
  </si>
  <si>
    <t>33,03</t>
  </si>
  <si>
    <t xml:space="preserve">CHAPA DE MDF CRU, E = 6 MM, DE *2,75 X 1,85* M                                                                                                                                                                                                                                                                                                                                                                                                                                                            </t>
  </si>
  <si>
    <t>9,51</t>
  </si>
  <si>
    <t xml:space="preserve">CHAPA DE MDF CRU, E = 9 MM, DE *2,75 X 1,85* M                                                                                                                                                                                                                                                                                                                                                                                                                                                            </t>
  </si>
  <si>
    <t>12,78</t>
  </si>
  <si>
    <t xml:space="preserve">CHAPA PARA EMENDA DE VIGA, EM ACO GROSSO, QUALIDADE ESTRUTURAL, BITOLA 3/16 ", E= 4,75 MM, 4 FUROS, LARGURA 45 MM, COMPRIMENTO 500 MM                                                                                                                                                                                                                                                                                                                                                                     </t>
  </si>
  <si>
    <t>30,50</t>
  </si>
  <si>
    <t xml:space="preserve">CHAPA RIGIDA DE FIBRAS DE MADEIRA PRENSADA A QUENTE, LISA, DE *1,22 X 2,44* M,  E = 2,5 MM                                                                                                                                                                                                                                                                                                                                                                                                                </t>
  </si>
  <si>
    <t>78,69</t>
  </si>
  <si>
    <t xml:space="preserve">CHAPA/BOBINA ALUMINIO, E = 0,5 MM, L = 300 MM - 0,41 KG/M (LIGA 1200 - H14)                                                                                                                                                                                                                                                                                                                                                                                                                               </t>
  </si>
  <si>
    <t xml:space="preserve">CHAPA/BOBINA ALUMINIO, E = 0,8 MM, L = 1000 MM - 2,16 KG/M (LIGA 1200 - H14)                                                                                                                                                                                                                                                                                                                                                                                                                              </t>
  </si>
  <si>
    <t>6,99</t>
  </si>
  <si>
    <t xml:space="preserve">CHAPA/BOBINA ALUMINIO, E = 0,8 MM, L = 500 MM - 1,08 KG/M (LIGA 1200 - H14)                                                                                                                                                                                                                                                                                                                                                                                                                               </t>
  </si>
  <si>
    <t xml:space="preserve">CHAPA/BOBINA ALUMINIO, E = 0,8 MM, L = 600 MM - 1,30 KG/M (LIGA 1200 - H14)                                                                                                                                                                                                                                                                                                                                                                                                                               </t>
  </si>
  <si>
    <t>11,61</t>
  </si>
  <si>
    <t xml:space="preserve">CHAVE BLINDADA TRIPOLAR PARA MOTORES, DO TIPO FACA, COM PORTA FUSIVEL DO TIPO CARTUCHO, CORRENTE NOMINAL DE 100 A, TENSAO NOMINAL DE 250 V                                                                                                                                                                                                                                                                                                                                                                </t>
  </si>
  <si>
    <t>561,29</t>
  </si>
  <si>
    <t xml:space="preserve">CHAVE BLINDADA TRIPOLAR PARA MOTORES, DO TIPO FACA, COM PORTA FUSIVEL DO TIPO CARTUCHO, CORRENTE NOMINAL DE 30 A, TENSAO NOMINAL DE 250 V                                                                                                                                                                                                                                                                                                                                                                 </t>
  </si>
  <si>
    <t>189,81</t>
  </si>
  <si>
    <t xml:space="preserve">CHAVE BLINDADA TRIPOLAR PARA MOTORES, DO TIPO FACA, COM PORTA FUSIVEL DO TIPO CARTUCHO, CORRENTE NOMINAL DE 60 A, TENSAO NOMINAL DE 250 V                                                                                                                                                                                                                                                                                                                                                                 </t>
  </si>
  <si>
    <t>298,31</t>
  </si>
  <si>
    <t xml:space="preserve">CHAVE DE PARTIDA DIRETA TRIFASICA, COM CAIXA TERMOPLASTICA, COM FUSIVEL DE 25 A, PARA MOTOR COM POTENCIA DE 7,5 CV E TENSAO DE 380 V                                                                                                                                                                                                                                                                                                                                                                      </t>
  </si>
  <si>
    <t>445,53</t>
  </si>
  <si>
    <t xml:space="preserve">CHAVE DE PARTIDA DIRETA TRIFASICA, COM CAIXA TERMOPLASTICA, COM FUSIVEL DE 35 A, PARA MOTOR COM POTENCIA DE 5 CV E TENSAO DE 220 V                                                                                                                                                                                                                                                                                                                                                                        </t>
  </si>
  <si>
    <t>248,75</t>
  </si>
  <si>
    <t xml:space="preserve">CHAVE DE PARTIDA DIRETA TRIFASICA, COM CAIXA TERMOPLASTICA, COM FUSIVEL DE 63 A, PARA MOTOR COM POTENCIA DE 10 CV E TENSAO DE 220 V                                                                                                                                                                                                                                                                                                                                                                       </t>
  </si>
  <si>
    <t>392,39</t>
  </si>
  <si>
    <t xml:space="preserve">CHAVE DUPLA PARA CONEXOES TIPO STORZ, ENGATE RAPIDO 1 1/2" X 2 1/2", EM LATAO, PARA INSTALACAO PREDIAL COMBATE A INCENDIO                                                                                                                                                                                                                                                                                                                                                                                 </t>
  </si>
  <si>
    <t>12,04</t>
  </si>
  <si>
    <t xml:space="preserve">CHAVE FUSIVEL PARA REDES DE DISTRIBUICAO, TENSAO DE 15,0 KV, CORRENTE NOMINAL DO PORTA FUSIVEL DE 100 A, CAPACIDADE DE INTERRUPCAO SIMETRICA DE 7,10 KA, CAPACIDADE DE INTERRUPCAO ASSIMETRICA 10,00 KA                                                                                                                                                                                                                                                                                                   </t>
  </si>
  <si>
    <t>267,34</t>
  </si>
  <si>
    <t xml:space="preserve">CHAVE SECCIONADORA-FUSIVEL BLINDADA TRIPOLAR, ABERTURA COM CARGA, PARA FUSIVEL NH00, CORRENTE NOMINAL DE 160 A, TENSAO DE 500 V                                                                                                                                                                                                                                                                                                                                                                           </t>
  </si>
  <si>
    <t>289,99</t>
  </si>
  <si>
    <t xml:space="preserve">CHAVE SECCIONADORA-FUSIVEL BLINDADA TRIPOLAR, ABERTURA COM CARGA, PARA FUSIVEL NH01, CORRENTE NOMINAL DE 250 A, TENSAO DE 500 V                                                                                                                                                                                                                                                                                                                                                                           </t>
  </si>
  <si>
    <t>402,00</t>
  </si>
  <si>
    <t xml:space="preserve">CHUMBADOR DE ACO TIPO PARABOLT, * 5/8" X 200* MM,  COM PORCA E ARRUELA                                                                                                                                                                                                                                                                                                                                                                                                                                    </t>
  </si>
  <si>
    <t>9,46</t>
  </si>
  <si>
    <t xml:space="preserve">CHUMBADOR DE ACO, DIAMETRO 1/2", COMPRIMENTO 75 MM                                                                                                                                                                                                                                                                                                                                                                                                                                                        </t>
  </si>
  <si>
    <t xml:space="preserve">CHUMBADOR DE ACO, DIAMETRO 5/8", COMPRIMENTO 6", COM PORCA                                                                                                                                                                                                                                                                                                                                                                                                                                                </t>
  </si>
  <si>
    <t>10,75</t>
  </si>
  <si>
    <t xml:space="preserve">CHUMBADOR DE ACO, 1" X 600 MM, PARA POSTES DE ACO COM BASE, INCLUSO PORCA E ARRUELA                                                                                                                                                                                                                                                                                                                                                                                                                       </t>
  </si>
  <si>
    <t>119,63</t>
  </si>
  <si>
    <t xml:space="preserve">CHUMBADOR, DIAMETRO 1/4" COM PARAFUSO 1/4" X 40 MM                                                                                                                                                                                                                                                                                                                                                                                                                                                        </t>
  </si>
  <si>
    <t xml:space="preserve">CHUVEIRO COMUM EM PLASTICO BRANCO, COM CANO, 3 TEMPERATURAS, 5500 W (110/220 V)                                                                                                                                                                                                                                                                                                                                                                                                                           </t>
  </si>
  <si>
    <t>55,52</t>
  </si>
  <si>
    <t xml:space="preserve">CHUVEIRO COMUM EM PLASTICO CROMADO, COM CANO, 4 TEMPERATURAS (110/220 V)                                                                                                                                                                                                                                                                                                                                                                                                                                  </t>
  </si>
  <si>
    <t>179,59</t>
  </si>
  <si>
    <t xml:space="preserve">CHUVEIRO PLASTICO BRANCO SIMPLES 5 '' PARA ACOPLAR EM HASTE 1/2 ", AGUA FRIA                                                                                                                                                                                                                                                                                                                                                                                                                              </t>
  </si>
  <si>
    <t xml:space="preserve">CIMENTO ASFALTICO DE PETROLEO A GRANEL (CAP) 30/45 (COLETADO CAIXA NA ANP ACRESCIDO DE ICMS)                                                                                                                                                                                                                                                                                                                                                                                                              </t>
  </si>
  <si>
    <t>2,47</t>
  </si>
  <si>
    <t xml:space="preserve">CIMENTO ASFALTICO DE PETROLEO A GRANEL (CAP) 50/70 (COLETADO CAIXA NA ANP ACRESCIDO DE ICMS)                                                                                                                                                                                                                                                                                                                                                                                                              </t>
  </si>
  <si>
    <t>2.506,51</t>
  </si>
  <si>
    <t xml:space="preserve">CIMENTO BRANCO                                                                                                                                                                                                                                                                                                                                                                                                                                                                                            </t>
  </si>
  <si>
    <t>2,93</t>
  </si>
  <si>
    <t xml:space="preserve">CIMENTO IMPERMEABILIZANTE DE PEGA ULTRARRAPIDA PARA TAMPONAMENTOS                                                                                                                                                                                                                                                                                                                                                                                                                                         </t>
  </si>
  <si>
    <t>9,20</t>
  </si>
  <si>
    <t xml:space="preserve">CIMENTO PORTLAND COMPOSTO CP II-32                                                                                                                                                                                                                                                                                                                                                                                                                                                                        </t>
  </si>
  <si>
    <t>0,50</t>
  </si>
  <si>
    <t xml:space="preserve">CIMENTO PORTLAND COMPOSTO CP II-32 (SACO DE 50 KG)                                                                                                                                                                                                                                                                                                                                                                                                                                                        </t>
  </si>
  <si>
    <t xml:space="preserve">50KG  </t>
  </si>
  <si>
    <t>25,00</t>
  </si>
  <si>
    <t xml:space="preserve">CIMENTO PORTLAND DE ALTO FORNO (AF) CP III-32                                                                                                                                                                                                                                                                                                                                                                                                                                                             </t>
  </si>
  <si>
    <t xml:space="preserve">CIMENTO PORTLAND ESTRUTURAL BRANCO CPB-32                                                                                                                                                                                                                                                                                                                                                                                                                                                                 </t>
  </si>
  <si>
    <t xml:space="preserve">CIMENTO PORTLAND POZOLANICO CP IV- 32                                                                                                                                                                                                                                                                                                                                                                                                                                                                     </t>
  </si>
  <si>
    <t>24,09</t>
  </si>
  <si>
    <t xml:space="preserve">CIMENTO PORTLAND POZOLANICO CP IV-32                                                                                                                                                                                                                                                                                                                                                                                                                                                                      </t>
  </si>
  <si>
    <t xml:space="preserve">CINTA CIRCULAR EM ACO GALVANIZADO DE 150 MM DE DIAMETRO PARA FIXACAO DE CAIXA MEDICAO, INCLUI PARAFUSOS E PORCAS                                                                                                                                                                                                                                                                                                                                                                                          </t>
  </si>
  <si>
    <t>19,38</t>
  </si>
  <si>
    <t xml:space="preserve">CINTA CIRCULAR EM ACO GALVANIZADO DE 210 MM DE DIAMETRO PARA INSTALACAO DE TRANSFORMADOR EM POSTE DE CONCRETO                                                                                                                                                                                                                                                                                                                                                                                             </t>
  </si>
  <si>
    <t>23,08</t>
  </si>
  <si>
    <t xml:space="preserve">CINTURAO DE SEGURANCA TIPO PARAQUEDISTA, FIVELA EM ACO, AJUSTE NO SUSPENSARIO, CINTURA E PERNAS                                                                                                                                                                                                                                                                                                                                                                                                           </t>
  </si>
  <si>
    <t xml:space="preserve">COBRE ELETROLITICO EM BARRA OU CHAPA                                                                                                                                                                                                                                                                                                                                                                                                                                                                      </t>
  </si>
  <si>
    <t>73,19</t>
  </si>
  <si>
    <t xml:space="preserve">COLA A BASE DE RESINA SINTETICA PARA CHAPA DE LAMINADO MELAMINICO                                                                                                                                                                                                                                                                                                                                                                                                                                         </t>
  </si>
  <si>
    <t>22,85</t>
  </si>
  <si>
    <t xml:space="preserve">COLA BRANCA BASE PVA                                                                                                                                                                                                                                                                                                                                                                                                                                                                                      </t>
  </si>
  <si>
    <t>9,62</t>
  </si>
  <si>
    <t xml:space="preserve">COLAR DE TOMADA EM POLIPROPILENO, PP, COM PARAFUSOS, PARA PEAD, 63 X 1/2" - LIGACAO PREDIAL DE AGUA                                                                                                                                                                                                                                                                                                                                                                                                       </t>
  </si>
  <si>
    <t>12,41</t>
  </si>
  <si>
    <t xml:space="preserve">COLAR DE TOMADA EM POLIPROPILENO, PP, COM PARAFUSOS, PARA PEAD, 63 X 3/4" - LIGACAO PREDIAL DE AGUA                                                                                                                                                                                                                                                                                                                                                                                                       </t>
  </si>
  <si>
    <t>12,75</t>
  </si>
  <si>
    <t xml:space="preserve">COLAR TOMADA PVC, COM TRAVAS, SAIDA COM ROSCA, DE 110 MM X 1/2" OU 110 MM X 3/4", PARA LIGACAO PREDIAL DE AGUA                                                                                                                                                                                                                                                                                                                                                                                            </t>
  </si>
  <si>
    <t xml:space="preserve">COLAR TOMADA PVC, COM TRAVAS, SAIDA COM ROSCA, DE 32 MM X 1/2" OU 32 MM X 3/4", PARA LIGACAO PREDIAL DE AGUA                                                                                                                                                                                                                                                                                                                                                                                              </t>
  </si>
  <si>
    <t>10,20</t>
  </si>
  <si>
    <t xml:space="preserve">COLAR TOMADA PVC, COM TRAVAS, SAIDA COM ROSCA, DE 40 MM X 1/2" OU 40 MM X 3/4", PARA LIGACAO PREDIAL DE AGUA                                                                                                                                                                                                                                                                                                                                                                                              </t>
  </si>
  <si>
    <t>10,59</t>
  </si>
  <si>
    <t xml:space="preserve">COLAR TOMADA PVC, COM TRAVAS, SAIDA COM ROSCA, DE 50 MM X 1/2" OU 50 MM X 3/4", PARA LIGACAO PREDIAL DE AGUA                                                                                                                                                                                                                                                                                                                                                                                              </t>
  </si>
  <si>
    <t>11,47</t>
  </si>
  <si>
    <t xml:space="preserve">COLAR TOMADA PVC, COM TRAVAS, SAIDA COM ROSCA, DE 60 MM X 1/2" OU 60 MM X 3/4", PARA LIGACAO PREDIAL DE AGUA                                                                                                                                                                                                                                                                                                                                                                                              </t>
  </si>
  <si>
    <t>12,88</t>
  </si>
  <si>
    <t xml:space="preserve">COLAR TOMADA PVC, COM TRAVAS, SAIDA COM ROSCA, DE 75 MM X 1/2" OU 75 MM X 3/4", PARA LIGACAO PREDIAL DE AGUA                                                                                                                                                                                                                                                                                                                                                                                              </t>
  </si>
  <si>
    <t>15,58</t>
  </si>
  <si>
    <t xml:space="preserve">COLAR TOMADA PVC, COM TRAVAS, SAIDA COM ROSCA, DE 85 MM X 1/2" OU 85 MM X 3/4", PARA LIGACAO PREDIAL DE AGUA                                                                                                                                                                                                                                                                                                                                                                                              </t>
  </si>
  <si>
    <t>16,16</t>
  </si>
  <si>
    <t xml:space="preserve">COLAR TOMADA PVC, COM TRAVAS, SAIDA ROSCAVEL COM BUCHA DE LATAO, DE 110 MM X 1/2" OU 110 MM X 3/4", PARA LIGACAO PREDIAL DE AGUA                                                                                                                                                                                                                                                                                                                                                                          </t>
  </si>
  <si>
    <t>29,37</t>
  </si>
  <si>
    <t xml:space="preserve">COLAR TOMADA PVC, COM TRAVAS, SAIDA ROSCAVEL COM BUCHA DE LATAO, DE 60 MM X 1/2" OU 60 MM X 3/4", PARA LIGACAO PREDIAL DE AGUA                                                                                                                                                                                                                                                                                                                                                                            </t>
  </si>
  <si>
    <t>19,52</t>
  </si>
  <si>
    <t xml:space="preserve">COLAR TOMADA PVC, COM TRAVAS, SAIDA ROSCAVEL COM BUCHA DE LATAO, DE 75 MM X 1/2" OU 75 MM X 3/4", PARA LIGACAO PREDIAL DE AGUA                                                                                                                                                                                                                                                                                                                                                                            </t>
  </si>
  <si>
    <t>24,32</t>
  </si>
  <si>
    <t xml:space="preserve">COLAR TOMADA PVC, COM TRAVAS, SAIDA ROSCAVEL COM BUCHA DE LATAO, DE 85 MM X 1/2" OU 85 MM X 3/4", PARA LIGACAO PREDIAL DE AGUA                                                                                                                                                                                                                                                                                                                                                                            </t>
  </si>
  <si>
    <t>25,78</t>
  </si>
  <si>
    <t xml:space="preserve">COMPACTADOR DE SOLO A PERCUSSAO (SOQUETE), COM MOTOR GASOLINA DE 4 TEMPOS, PESO ENTRE 55 E 65 KG, FORCA DE IMPACTO DE 1.000 A 1.500 KGF, FREQUENCIA DE 600 A 700 GOLPES POR MINUTO, VELOCIDADE DE TRABALHO ENTRE 10 E 15 M/MIN, POTENCIA ENTRE 2,00 E 3,00 HP                                                                                                                                                                                                                                             </t>
  </si>
  <si>
    <t>9.751,28</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</si>
  <si>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</si>
  <si>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5.462,39</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</si>
  <si>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</si>
  <si>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96.582,67</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</si>
  <si>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</si>
  <si>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8.186,12</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</si>
  <si>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</si>
  <si>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7.066,14</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</si>
  <si>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</si>
  <si>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12.715,75</t>
  </si>
  <si>
    <t xml:space="preserve">COMPACTADOR DE SOLOS DE PERCURSAO (SOQUETE) COM MOTOR A GASOLINA 4 TEMPOS DE 4 HP (4 CV)                                                                                                                                                                                                                                                                                                                                                                                                                  </t>
  </si>
  <si>
    <t>12.083,10</t>
  </si>
  <si>
    <t xml:space="preserve">COMPRESSOR DE AR ESTACIONARIO, VAZAO 620 PCM, PRESSAO EFETIVA DE TRABALHO 109 PSI, MOTOR ELETRICO, POTENCIA 127 CV                                                                                                                                                                                                                                                                                                                                                                                        </t>
  </si>
  <si>
    <t>71.134,19</t>
  </si>
  <si>
    <t xml:space="preserve">COMPRESSOR DE AR REBOCAVEL VAZAO 400 PCM, PRESSAO EFETIVA DE TRABALHO 102 PSI, MOTOR DIESEL, POTENCIA 110 CV                                                                                                                                                                                                                                                                                                                                                                                              </t>
  </si>
  <si>
    <t>57.322,82</t>
  </si>
  <si>
    <t xml:space="preserve">COMPRESSOR DE AR REBOCAVEL VAZAO 748 PCM, PRESSAO EFETIVA DE TRABALHO 102 PSI, MOTOR DIESEL, POTENCIA 210 CV                                                                                                                                                                                                                                                                                                                                                                                              </t>
  </si>
  <si>
    <t>122.720,43</t>
  </si>
  <si>
    <t xml:space="preserve">COMPRESSOR DE AR REBOCAVEL VAZAO 860 PCM, PRESSAO EFETIVA DE TRABALHO 102 PSI, MOTOR DIESEL, POTENCIA 250 CV                                                                                                                                                                                                                                                                                                                                                                                              </t>
  </si>
  <si>
    <t>133.299,67</t>
  </si>
  <si>
    <t xml:space="preserve">COMPRESSOR DE AR REBOCAVEL, VAZAO *89* PCM, PRESSAO EFETIVA DE TRABALHO *102* PSI, MOTOR DIESEL, POTENCIA *20* CV                                                                                                                                                                                                                                                                                                                                                                                         </t>
  </si>
  <si>
    <t>48.200,00</t>
  </si>
  <si>
    <t xml:space="preserve">COMPRESSOR DE AR REBOCAVEL, VAZAO 152 PCM, PRESSAO EFETIVA DE TRABALHO 102 PSI, MOTOR DIESEL, POTENCIA 31,5 KW                                                                                                                                                                                                                                                                                                                                                                                            </t>
  </si>
  <si>
    <t>31.035,58</t>
  </si>
  <si>
    <t xml:space="preserve">COMPRESSOR DE AR REBOCAVEL, VAZAO 189 PCM, PRESSAO EFETIVA DE TRABALHO 102 PSI, MOTOR DIESEL, POTENCIA 63 CV                                                                                                                                                                                                                                                                                                                                                                                              </t>
  </si>
  <si>
    <t>36.094,01</t>
  </si>
  <si>
    <t xml:space="preserve">COMPRESSOR DE AR REBOCAVEL, VAZAO 250 PCM, PRESSAO EFETIVA DE TRABALHO 102 PSI, MOTOR DIESEL, POTENCIA 81 CV                                                                                                                                                                                                                                                                                                                                                                                              </t>
  </si>
  <si>
    <t>48.338,31</t>
  </si>
  <si>
    <t xml:space="preserve">COMPRESSOR DE AR, VAZAO DE 10 PCM, RESERVATORIO 100 L, PRESSAO DE TRABALHO ENTRE 6,9 E 9,7 BAR,  POTENCIA 2 HP, TENSAO 110/220 V (COLETADO CAIXA)                                                                                                                                                                                                                                                                                                                                                         </t>
  </si>
  <si>
    <t>1.786,17</t>
  </si>
  <si>
    <t xml:space="preserve">CONCERTINA CLIPADA (DUPLA) EM ACO GALVANIZADO DE ALTA RESISTENCIA, COM ESPIRAL DE 300 MM, D = 2,76 MM                                                                                                                                                                                                                                                                                                                                                                                                     </t>
  </si>
  <si>
    <t>31,53</t>
  </si>
  <si>
    <t xml:space="preserve">CONCERTINA SIMPLES EM ACO GALVANIZADO DE ALTA RESISTENCIA, COM ESPIRAL DE 300 MM, D = 2,76 MM                                                                                                                                                                                                                                                                                                                                                                                                             </t>
  </si>
  <si>
    <t xml:space="preserve">CONCRETO AUTOADENSAVEL (CAA) CLASSE DE RESISTENCIA C15, ESPALHAMENTO SF2, INCLUI SERVICO DE BOMBEAMENTO (NBR 15823)                                                                                                                                                                                                                                                                                                                                                                                       </t>
  </si>
  <si>
    <t>322,10</t>
  </si>
  <si>
    <t xml:space="preserve">CONCRETO AUTOADENSAVEL (CAA) CLASSE DE RESISTENCIA C20, ESPALHAMENTO SF2, INCLUI SERVICO DE BOMBEAMENTO (NBR 15823)                                                                                                                                                                                                                                                                                                                                                                                       </t>
  </si>
  <si>
    <t>334,03</t>
  </si>
  <si>
    <t xml:space="preserve">CONCRETO AUTOADENSAVEL (CAA) CLASSE DE RESISTENCIA C25, ESPALHAMENTO SF2, INCLUI SERVICO DE BOMBEAMENTO (NBR 15823)                                                                                                                                                                                                                                                                                                                                                                                       </t>
  </si>
  <si>
    <t>345,96</t>
  </si>
  <si>
    <t xml:space="preserve">CONCRETO AUTOADENSAVEL (CAA) CLASSE DE RESISTENCIA C30, ESPALHAMENTO SF2, INCLUI SERVICO DE BOMBEAMENTO (NBR 15823)                                                                                                                                                                                                                                                                                                                                                                                       </t>
  </si>
  <si>
    <t>352,96</t>
  </si>
  <si>
    <t xml:space="preserve">CONCRETO BETUMINOSO USINADO A QUENTE (CBUQ) PARA PAVIMENTACAO ASFALTICA, PADRAO DNIT, FAIXA C, COM CAP 30/45 - AQUISICAO POSTO USINA                                                                                                                                                                                                                                                                                                                                                                      </t>
  </si>
  <si>
    <t>229,79</t>
  </si>
  <si>
    <t xml:space="preserve">CONCRETO BETUMINOSO USINADO A QUENTE (CBUQ) PARA PAVIMENTACAO ASFALTICA, PADRAO DNIT, FAIXA C, COM CAP 50/70 - AQUISICAO POSTO USINA                                                                                                                                                                                                                                                                                                                                                                      </t>
  </si>
  <si>
    <t>248,00</t>
  </si>
  <si>
    <t xml:space="preserve">CONCRETO BETUMINOSO USINADO A QUENTE (CBUQ) PARA PAVIMENTACAO ASFALTICA, PADRAO DNIT, PARA BINDER, COM CAP 50/70 - AQUISICAO POSTO USINA                                                                                                                                                                                                                                                                                                                                                                  </t>
  </si>
  <si>
    <t>240,26</t>
  </si>
  <si>
    <t xml:space="preserve">CONCRETO USINADO BOMBEAVEL, CLASSE DE RESISTENCIA C20, COM BRITA 0 E 1, SLUMP = 100 +/- 20 MM, EXCLUI SERVICO DE BOMBEAMENTO (NBR 8953)                                                                                                                                                                                                                                                                                                                                                                   </t>
  </si>
  <si>
    <t>292,28</t>
  </si>
  <si>
    <t xml:space="preserve">CONCRETO USINADO BOMBEAVEL, CLASSE DE RESISTENCIA C20, COM BRITA 0 E 1, SLUMP = 100 +/- 20 MM, INCLUI SERVICO DE BOMBEAMENTO (NBR 8953)                                                                                                                                                                                                                                                                                                                                                                   </t>
  </si>
  <si>
    <t>340,00</t>
  </si>
  <si>
    <t xml:space="preserve">CONCRETO USINADO BOMBEAVEL, CLASSE DE RESISTENCIA C20, COM BRITA 0 E 1, SLUMP = 130 +/- 20 MM, EXCLUI SERVICO DE BOMBEAMENTO (NBR 8953)                                                                                                                                                                                                                                                                                                                                                                   </t>
  </si>
  <si>
    <t>358,86</t>
  </si>
  <si>
    <t xml:space="preserve">CONCRETO USINADO BOMBEAVEL, CLASSE DE RESISTENCIA C20, COM BRITA 0 E 1, SLUMP = 190 +/- 20 MM, INCLUI SERVICO DE BOMBEAMENTO (NBR 8953)                                                                                                                                                                                                                                                                                                                                                                   </t>
  </si>
  <si>
    <t>358,08</t>
  </si>
  <si>
    <t xml:space="preserve">CONCRETO USINADO BOMBEAVEL, CLASSE DE RESISTENCIA C20, COM BRITA 0, SLUMP = 220 +/- 20 MM, INCLUI SERVICO DE BOMBEAMENTO (NBR 8953)                                                                                                                                                                                                                                                                                                                                                                       </t>
  </si>
  <si>
    <t>433,50</t>
  </si>
  <si>
    <t xml:space="preserve">CONCRETO USINADO BOMBEAVEL, CLASSE DE RESISTENCIA C25, COM BRITA 0 E 1, SLUMP = 100 +/- 20 MM, EXCLUI SERVICO DE BOMBEAMENTO (NBR 8953)                                                                                                                                                                                                                                                                                                                                                                   </t>
  </si>
  <si>
    <t>303,61</t>
  </si>
  <si>
    <t xml:space="preserve">CONCRETO USINADO BOMBEAVEL, CLASSE DE RESISTENCIA C25, COM BRITA 0 E 1, SLUMP = 100 +/- 20 MM, INCLUI SERVICO DE BOMBEAMENTO (NBR 8953)                                                                                                                                                                                                                                                                                                                                                                   </t>
  </si>
  <si>
    <t>354,31</t>
  </si>
  <si>
    <t xml:space="preserve">CONCRETO USINADO BOMBEAVEL, CLASSE DE RESISTENCIA C25, COM BRITA 0 E 1, SLUMP = 130 +/- 20 MM, EXCLUI SERVICO DE BOMBEAMENTO (NBR 8953)                                                                                                                                                                                                                                                                                                                                                                   </t>
  </si>
  <si>
    <t>380,39</t>
  </si>
  <si>
    <t xml:space="preserve">CONCRETO USINADO BOMBEAVEL, CLASSE DE RESISTENCIA C25, COM BRITA 0 E 1, SLUMP = 190 +/- 20 MM, EXCLUI SERVICO DE BOMBEAMENTO (NBR 8953)                                                                                                                                                                                                                                                                                                                                                                   </t>
  </si>
  <si>
    <t>395,55</t>
  </si>
  <si>
    <t xml:space="preserve">CONCRETO USINADO BOMBEAVEL, CLASSE DE RESISTENCIA C30, COM BRITA 0 E 1, SLUMP = 100 +/- 20 MM, EXCLUI SERVICO DE BOMBEAMENTO (NBR 8953)                                                                                                                                                                                                                                                                                                                                                                   </t>
  </si>
  <si>
    <t>317,09</t>
  </si>
  <si>
    <t xml:space="preserve">CONCRETO USINADO BOMBEAVEL, CLASSE DE RESISTENCIA C30, COM BRITA 0 E 1, SLUMP = 100 +/- 20 MM, INCLUI SERVICO DE BOMBEAMENTO (NBR 8953)                                                                                                                                                                                                                                                                                                                                                                   </t>
  </si>
  <si>
    <t>366,24</t>
  </si>
  <si>
    <t xml:space="preserve">CONCRETO USINADO BOMBEAVEL, CLASSE DE RESISTENCIA C30, COM BRITA 0 E 1, SLUMP = 130 +/- 20 MM, EXCLUI SERVICO DE BOMBEAMENTO (NBR 8953)                                                                                                                                                                                                                                                                                                                                                                   </t>
  </si>
  <si>
    <t>399,67</t>
  </si>
  <si>
    <t xml:space="preserve">CONCRETO USINADO BOMBEAVEL, CLASSE DE RESISTENCIA C30, COM BRITA 0 E 1, SLUMP = 190 +/- 20 MM, EXCLUI SERVICO DE BOMBEAMENTO (NBR 8953)                                                                                                                                                                                                                                                                                                                                                                   </t>
  </si>
  <si>
    <t>426,37</t>
  </si>
  <si>
    <t xml:space="preserve">CONCRETO USINADO BOMBEAVEL, CLASSE DE RESISTENCIA C35, COM BRITA 0 E 1, SLUMP = 100 +/- 20 MM, EXCLUI SERVICO DE BOMBEAMENTO (NBR 8953)                                                                                                                                                                                                                                                                                                                                                                   </t>
  </si>
  <si>
    <t>330,63</t>
  </si>
  <si>
    <t xml:space="preserve">CONCRETO USINADO BOMBEAVEL, CLASSE DE RESISTENCIA C35, COM BRITA 0 E 1, SLUMP = 100 +/- 20 MM, INCLUI SERVICO DE BOMBEAMENTO (NBR 8953)                                                                                                                                                                                                                                                                                                                                                                   </t>
  </si>
  <si>
    <t>379,36</t>
  </si>
  <si>
    <t xml:space="preserve">CONCRETO USINADO BOMBEAVEL, CLASSE DE RESISTENCIA C40, COM BRITA 0 E 1, SLUMP = 100 +/- 20 MM, EXCLUI SERVICO DE BOMBEAMENTO (NBR 8953)                                                                                                                                                                                                                                                                                                                                                                   </t>
  </si>
  <si>
    <t>345,36</t>
  </si>
  <si>
    <t xml:space="preserve">CONCRETO USINADO BOMBEAVEL, CLASSE DE RESISTENCIA C40, COM BRITA 0 E 1, SLUMP = 100 +/- 20 MM, INCLUI SERVICO DE BOMBEAMENTO (NBR 8953)                                                                                                                                                                                                                                                                                                                                                                   </t>
  </si>
  <si>
    <t>393,68</t>
  </si>
  <si>
    <t xml:space="preserve">CONCRETO USINADO BOMBEAVEL, CLASSE DE RESISTENCIA C45, COM BRITA 0 E 1, SLUMP = 100 +/- 20 MM, INCLUI SERVICO DE BOMBEAMENTO (NBR 8953)                                                                                                                                                                                                                                                                                                                                                                   </t>
  </si>
  <si>
    <t>442,59</t>
  </si>
  <si>
    <t xml:space="preserve">CONCRETO USINADO BOMBEAVEL, CLASSE DE RESISTENCIA C50, COM BRITA 0 E 1, SLUMP = 100 +/- 20 MM, INCLUI SERVICO DE BOMBEAMENTO (NBR 8953)                                                                                                                                                                                                                                                                                                                                                                   </t>
  </si>
  <si>
    <t>524,91</t>
  </si>
  <si>
    <t xml:space="preserve">CONCRETO USINADO BOMBEAVEL, CLASSE DE RESISTENCIA C60, COM BRITA 0 E 1, SLUMP = 100 +/- 20 MM, INCLUI SERVICO DE BOMBEAMENTO (NBR 8953)                                                                                                                                                                                                                                                                                                                                                                   </t>
  </si>
  <si>
    <t>674,03</t>
  </si>
  <si>
    <t xml:space="preserve">CONCRETO USINADO BOMBEAVEL, CLASSE DE RESISTENCIA C80, COM BRITA 0 E 1, SLUMP = 100 +/- 20 MM, EXCLUI SERVICO DE BOMBEAMENTO (NBR 8953)                                                                                                                                                                                                                                                                                                                                                                   </t>
  </si>
  <si>
    <t>930,52</t>
  </si>
  <si>
    <t xml:space="preserve">CONCRETO USINADO CONVENCIONAL (NAO BOMBEAVEL) CLASSE DE RESISTENCIA C10, COM BRITA 1 E 2, SLUMP = 80 MM +/- 10 MM (NBR 8953)                                                                                                                                                                                                                                                                                                                                                                              </t>
  </si>
  <si>
    <t>291,63</t>
  </si>
  <si>
    <t xml:space="preserve">CONCRETO USINADO CONVENCIONAL (NAO BOMBEAVEL) CLASSE DE RESISTENCIA C15, COM BRITA 1 E 2, SLUMP = 80 MM +/- 10 MM (NBR 8953)                                                                                                                                                                                                                                                                                                                                                                              </t>
  </si>
  <si>
    <t>294,42</t>
  </si>
  <si>
    <t xml:space="preserve">CONDULETE DE ALUMINIO TIPO B, PARA ELETRODUTO ROSCAVEL DE 1/2", COM TAMPA CEGA                                                                                                                                                                                                                                                                                                                                                                                                                            </t>
  </si>
  <si>
    <t>6,50</t>
  </si>
  <si>
    <t xml:space="preserve">CONDULETE DE ALUMINIO TIPO B, PARA ELETRODUTO ROSCAVEL DE 1", COM TAMPA CEGA                                                                                                                                                                                                                                                                                                                                                                                                                              </t>
  </si>
  <si>
    <t xml:space="preserve">CONDULETE DE ALUMINIO TIPO B, PARA ELETRODUTO ROSCAVEL DE 3/4", COM TAMPA CEGA                                                                                                                                                                                                                                                                                                                                                                                                                            </t>
  </si>
  <si>
    <t>6,60</t>
  </si>
  <si>
    <t xml:space="preserve">CONDULETE DE ALUMINIO TIPO C, PARA ELETRODUTO ROSCAVEL DE 1/2", COM TAMPA CEGA                                                                                                                                                                                                                                                                                                                                                                                                                            </t>
  </si>
  <si>
    <t>4,97</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</si>
  <si>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</si>
  <si>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</si>
  <si>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</si>
  <si>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116,04</t>
  </si>
  <si>
    <t xml:space="preserve">CONDULETE DE ALUMINIO TIPO E, PARA ELETRODUTO ROSCAVEL DE 1  1/4", COM TAMPA CEGA                                                                                                                                                                                                                                                                                                                                                                                                                         </t>
  </si>
  <si>
    <t>11,67</t>
  </si>
  <si>
    <t xml:space="preserve">CONDULETE DE ALUMINIO TIPO E, PARA ELETRODUTO ROSCAVEL DE 1 1/2", COM TAMPA CEGA                                                                                                                                                                                                                                                                                                                                                                                                                          </t>
  </si>
  <si>
    <t>15,52</t>
  </si>
  <si>
    <t xml:space="preserve">CONDULETE DE ALUMINIO TIPO E, PARA ELETRODUTO ROSCAVEL DE 1/2", COM TAMPA CEGA                                                                                                                                                                                                                                                                                                                                                                                                                            </t>
  </si>
  <si>
    <t>5,66</t>
  </si>
  <si>
    <t xml:space="preserve">CONDULETE DE ALUMINIO TIPO E, PARA ELETRODUTO ROSCAVEL DE 1", COM TAMPA CEGA                                                                                                                                                                                                                                                                                                                                                                                                                              </t>
  </si>
  <si>
    <t>9,52</t>
  </si>
  <si>
    <t xml:space="preserve">CONDULETE DE ALUMINIO TIPO E, PARA ELETRODUTO ROSCAVEL DE 2", COM TAMPA CEGA                                                                                                                                                                                                                                                                                                                                                                                                                              </t>
  </si>
  <si>
    <t>22,76</t>
  </si>
  <si>
    <t xml:space="preserve">CONDULETE DE ALUMINIO TIPO E, PARA ELETRODUTO ROSCAVEL DE 3/4", COM TAMPA CEGA                                                                                                                                                                                                                                                                                                                                                                                                                            </t>
  </si>
  <si>
    <t>5,67</t>
  </si>
  <si>
    <t xml:space="preserve">CONDULETE DE ALUMINIO TIPO E, PARA ELETRODUTO ROSCAVEL DE 3", COM TAMPA CEGA                                                                                                                                                                                                                                                                                                                                                                                                                              </t>
  </si>
  <si>
    <t>63,22</t>
  </si>
  <si>
    <t xml:space="preserve">CONDULETE DE ALUMINIO TIPO E, PARA ELETRODUTO ROSCAVEL DE 4", COM TAMPA CEGA                                                                                                                                                                                                                                                                                                                                                                                                                              </t>
  </si>
  <si>
    <t>105,32</t>
  </si>
  <si>
    <t xml:space="preserve">CONDULETE DE ALUMINIO TIPO LR, PARA ELETRODUTO ROSCAVEL DE 1 1/2", COM TAMPA CEGA                                                                                                                                                                                                                                                                                                                                                                                                                         </t>
  </si>
  <si>
    <t xml:space="preserve">CONDULETE DE ALUMINIO TIPO LR, PARA ELETRODUTO ROSCAVEL DE 1 1/4", COM TAMPA CEGA                                                                                                                                                                                                                                                                                                                                                                                                                         </t>
  </si>
  <si>
    <t>14,26</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</si>
  <si>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</si>
  <si>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</si>
  <si>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</si>
  <si>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27,34</t>
  </si>
  <si>
    <t xml:space="preserve">CONDULETE DE ALUMINIO TIPO LR, PARA ELETRODUTO ROSCAVEL DE 3/4", COM TAMPA CEGA                                                                                                                                                                                                                                                                                                                                                                                                                           </t>
  </si>
  <si>
    <t>5,85</t>
  </si>
  <si>
    <t xml:space="preserve">CONDULETE DE ALUMINIO TIPO LR, PARA ELETRODUTO ROSCAVEL DE 3", COM TAMPA CEGA                                                                                                                                                                                                                                                                                                                                                                                                                             </t>
  </si>
  <si>
    <t>80,85</t>
  </si>
  <si>
    <t xml:space="preserve">CONDULETE DE ALUMINIO TIPO LR, PARA ELETRODUTO ROSCAVEL DE 4", COM TAMPA CEGA                                                                                                                                                                                                                                                                                                                                                                                                                             </t>
  </si>
  <si>
    <t>126,14</t>
  </si>
  <si>
    <t xml:space="preserve">CONDULETE DE ALUMINIO TIPO T, PARA ELETRODUTO ROSCAVEL DE 1 1/2", COM TAMPA CEGA                                                                                                                                                                                                                                                                                                                                                                                                                          </t>
  </si>
  <si>
    <t>21,50</t>
  </si>
  <si>
    <t xml:space="preserve">CONDULETE DE ALUMINIO TIPO T, PARA ELETRODUTO ROSCAVEL DE 1 1/4", COM TAMPA CEGA                                                                                                                                                                                                                                                                                                                                                                                                                          </t>
  </si>
  <si>
    <t xml:space="preserve">CONDULETE DE ALUMINIO TIPO T, PARA ELETRODUTO ROSCAVEL DE 1/2", COM TAMPA CEGA                                                                                                                                                                                                                                                                                                                                                                                                                            </t>
  </si>
  <si>
    <t>6,71</t>
  </si>
  <si>
    <t xml:space="preserve">CONDULETE DE ALUMINIO TIPO T, PARA ELETRODUTO ROSCAVEL DE 1", COM TAMPA CEGA                                                                                                                                                                                                                                                                                                                                                                                                                              </t>
  </si>
  <si>
    <t>10,88</t>
  </si>
  <si>
    <t xml:space="preserve">CONDULETE DE ALUMINIO TIPO T, PARA ELETRODUTO ROSCAVEL DE 2", COM TAMPA CEGA                                                                                                                                                                                                                                                                                                                                                                                                                              </t>
  </si>
  <si>
    <t>29,14</t>
  </si>
  <si>
    <t xml:space="preserve">CONDULETE DE ALUMINIO TIPO T, PARA ELETRODUTO ROSCAVEL DE 3/4", COM TAMPA CEGA                                                                                                                                                                                                                                                                                                                                                                                                                            </t>
  </si>
  <si>
    <t>6,75</t>
  </si>
  <si>
    <t xml:space="preserve">CONDULETE DE ALUMINIO TIPO T, PARA ELETRODUTO ROSCAVEL DE 3", COM TAMPA CEGA                                                                                                                                                                                                                                                                                                                                                                                                                              </t>
  </si>
  <si>
    <t>90,97</t>
  </si>
  <si>
    <t xml:space="preserve">CONDULETE DE ALUMINIO TIPO T, PARA ELETRODUTO ROSCAVEL DE 4", COM TAMPA CEGA                                                                                                                                                                                                                                                                                                                                                                                                                              </t>
  </si>
  <si>
    <t>124,83</t>
  </si>
  <si>
    <t xml:space="preserve">CONDULETE DE ALUMINIO TIPO TB, PARA ELETRODUTO ROSCAVEL DE 3", COM TAMPA CEGA                                                                                                                                                                                                                                                                                                                                                                                                                             </t>
  </si>
  <si>
    <t>66,98</t>
  </si>
  <si>
    <t xml:space="preserve">CONDULETE DE ALUMINIO TIPO X, PARA ELETRODUTO ROSCAVEL DE 1 1/2", COM TAMPA CEGA                                                                                                                                                                                                                                                                                                                                                                                                                          </t>
  </si>
  <si>
    <t>19,94</t>
  </si>
  <si>
    <t xml:space="preserve">CONDULETE DE ALUMINIO TIPO X, PARA ELETRODUTO ROSCAVEL DE 1 1/4", COM TAMPA CEGA                                                                                                                                                                                                                                                                                                                                                                                                                          </t>
  </si>
  <si>
    <t>17,09</t>
  </si>
  <si>
    <t xml:space="preserve">CONDULETE DE ALUMINIO TIPO X, PARA ELETRODUTO ROSCAVEL DE 1/2", COM TAMPA CEGA                                                                                                                                                                                                                                                                                                                                                                                                                            </t>
  </si>
  <si>
    <t>8,14</t>
  </si>
  <si>
    <t xml:space="preserve">CONDULETE DE ALUMINIO TIPO X, PARA ELETRODUTO ROSCAVEL DE 1", COM TAMPA CEGA                                                                                                                                                                                                                                                                                                                                                                                                                              </t>
  </si>
  <si>
    <t>10,41</t>
  </si>
  <si>
    <t xml:space="preserve">CONDULETE DE ALUMINIO TIPO X, PARA ELETRODUTO ROSCAVEL DE 2", COM TAMPA CEGA                                                                                                                                                                                                                                                                                                                                                                                                                              </t>
  </si>
  <si>
    <t>30,80</t>
  </si>
  <si>
    <t xml:space="preserve">CONDULETE DE ALUMINIO TIPO X, PARA ELETRODUTO ROSCAVEL DE 3/4", COM TAMPA CEGA                                                                                                                                                                                                                                                                                                                                                                                                                            </t>
  </si>
  <si>
    <t>8,92</t>
  </si>
  <si>
    <t xml:space="preserve">CONDULETE DE ALUMINIO TIPO X, PARA ELETRODUTO ROSCAVEL DE 3", COM TAMPA CEGA                                                                                                                                                                                                                                                                                                                                                                                                                              </t>
  </si>
  <si>
    <t>74,91</t>
  </si>
  <si>
    <t xml:space="preserve">CONDULETE DE ALUMINIO TIPO X, PARA ELETRODUTO ROSCAVEL DE 4", COM TAMPA CEGA                                                                                                                                                                                                                                                                                                                                                                                                                              </t>
  </si>
  <si>
    <t>124,71</t>
  </si>
  <si>
    <t xml:space="preserve">CONDULETE EM PVC, TIPO "B", SEM TAMPA, DE 1/2" OU 3/4"                                                                                                                                                                                                                                                                                                                                                                                                                                                    </t>
  </si>
  <si>
    <t>6,98</t>
  </si>
  <si>
    <t xml:space="preserve">CONDULETE EM PVC, TIPO "B", SEM TAMPA, DE 1"                                                                                                                                                                                                                                                                                                                                                                                                                                                              </t>
  </si>
  <si>
    <t>7,30</t>
  </si>
  <si>
    <t xml:space="preserve">CONDULETE EM PVC, TIPO "C", SEM TAMPA, DE 1/2"                                                                                                                                                                                                                                                                                                                                                                                                                                                            </t>
  </si>
  <si>
    <t>7,68</t>
  </si>
  <si>
    <t xml:space="preserve">CONDULETE EM PVC, TIPO "C", SEM TAMPA, DE 1"                                                                                                                                                                                                                                                                                                                                                                                                                                                              </t>
  </si>
  <si>
    <t>8,58</t>
  </si>
  <si>
    <t xml:space="preserve">CONDULETE EM PVC, TIPO "C", SEM TAMPA, DE 3/4"                                                                                                                                                                                                                                                                                                                                                                                                                                                            </t>
  </si>
  <si>
    <t>6,83</t>
  </si>
  <si>
    <t xml:space="preserve">CONDULETE EM PVC, TIPO "E", SEM TAMPA, DE 1/2"                                                                                                                                                                                                                                                                                                                                                                                                                                                            </t>
  </si>
  <si>
    <t>6,66</t>
  </si>
  <si>
    <t xml:space="preserve">CONDULETE EM PVC, TIPO "E", SEM TAMPA, DE 1"                                                                                                                                                                                                                                                                                                                                                                                                                                                              </t>
  </si>
  <si>
    <t>7,71</t>
  </si>
  <si>
    <t xml:space="preserve">CONDULETE EM PVC, TIPO "E", SEM TAMPA, DE 3/4"                                                                                                                                                                                                                                                                                                                                                                                                                                                            </t>
  </si>
  <si>
    <t xml:space="preserve">CONDULETE EM PVC, TIPO "LB", SEM TAMPA, DE 1/2" OU 3/4"                                                                                                                                                                                                                                                                                                                                                                                                                                                   </t>
  </si>
  <si>
    <t>7,69</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</si>
  <si>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</si>
  <si>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</si>
  <si>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</si>
  <si>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</si>
  <si>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</si>
  <si>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</si>
  <si>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</si>
  <si>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11,19</t>
  </si>
  <si>
    <t xml:space="preserve">CONDULETE EM PVC, TIPO "T", SEM TAMPA, DE 3/4"                                                                                                                                                                                                                                                                                                                                                                                                                                                            </t>
  </si>
  <si>
    <t xml:space="preserve">CONDULETE EM PVC, TIPO "TB", SEM TAMPA, DE 1/2" OU 3/4"                                                                                                                                                                                                                                                                                                                                                                                                                                                   </t>
  </si>
  <si>
    <t>8,48</t>
  </si>
  <si>
    <t xml:space="preserve">CONDULETE EM PVC, TIPO "TB", SEM TAMPA, DE 1"                                                                                                                                                                                                                                                                                                                                                                                                                                                             </t>
  </si>
  <si>
    <t xml:space="preserve">CONDULETE EM PVC, TIPO "X", SEM TAMPA, DE 1/2"                                                                                                                                                                                                                                                                                                                                                                                                                                                            </t>
  </si>
  <si>
    <t>9,45</t>
  </si>
  <si>
    <t xml:space="preserve">CONDULETE EM PVC, TIPO "X", SEM TAMPA, DE 1"                                                                                                                                                                                                                                                                                                                                                                                                                                                              </t>
  </si>
  <si>
    <t xml:space="preserve">CONDULETE EM PVC, TIPO "X", SEM TAMPA, DE 3/4"                                                                                                                                                                                                                                                                                                                                                                                                                                                            </t>
  </si>
  <si>
    <t>9,13</t>
  </si>
  <si>
    <t xml:space="preserve">CONDUTOR PLUVIAL, PVC, CIRCULAR, DIAMETRO ENTRE 80 E 100 MM, PARA DRENAGEM PREDIAL                                                                                                                                                                                                                                                                                                                                                                                                                        </t>
  </si>
  <si>
    <t>11,43</t>
  </si>
  <si>
    <t xml:space="preserve">CONE DE SINALIZACAO EM PVC FLEXIVEL, H = 70 / 76 CM (NBR 15071)                                                                                                                                                                                                                                                                                                                                                                                                                                           </t>
  </si>
  <si>
    <t>80,25</t>
  </si>
  <si>
    <t xml:space="preserve">CONE DE SINALIZACAO EM PVC RIGIDO COM FAIXA REFLETIVA, H = 70 / 76 CM                                                                                                                                                                                                                                                                                                                                                                                                                                     </t>
  </si>
  <si>
    <t>33,78</t>
  </si>
  <si>
    <t xml:space="preserve">CONECTOR / ADAPTADOR FEMEA, COM INSERTO METALICO, PPR, DN 25 MM X 1/2", PARA AGUA QUENTE E FRIA PREDIAL                                                                                                                                                                                                                                                                                                                                                                                                   </t>
  </si>
  <si>
    <t>7,52</t>
  </si>
  <si>
    <t xml:space="preserve">CONECTOR / ADAPTADOR FEMEA, COM INSERTO METALICO, PPR, DN 32 MM X 3/4", PARA AGUA QUENTE E FRIA PREDIAL                                                                                                                                                                                                                                                                                                                                                                                                   </t>
  </si>
  <si>
    <t>12,45</t>
  </si>
  <si>
    <t xml:space="preserve">CONECTOR / ADAPTADOR MACHO, COM INSERTO METALICO, PPR, DN 25 MM X 1/2", PARA AGUA QUENTE E FRIA PREDIAL                                                                                                                                                                                                                                                                                                                                                                                                   </t>
  </si>
  <si>
    <t>10,87</t>
  </si>
  <si>
    <t xml:space="preserve">CONECTOR / ADAPTADOR MACHO, COM INSERTO METALICO, PPR, DN 32 MM X 3/4", PARA AGUA QUENTE E FRIA PREDIAL                                                                                                                                                                                                                                                                                                                                                                                                   </t>
  </si>
  <si>
    <t>17,60</t>
  </si>
  <si>
    <t xml:space="preserve">CONECTOR BRONZE/LATAO (REF 603) SEM ANEL DE SOLDA, BOLSA X ROSCA F, 15 MM X 1/2"                                                                                                                                                                                                                                                                                                                                                                                                                          </t>
  </si>
  <si>
    <t>6,24</t>
  </si>
  <si>
    <t xml:space="preserve">CONECTOR BRONZE/LATAO (REF 603) SEM ANEL DE SOLDA, BOLSA X ROSCA F, 22 MM X 1/2"                                                                                                                                                                                                                                                                                                                                                                                                                          </t>
  </si>
  <si>
    <t>6,32</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</si>
  <si>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</si>
  <si>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</si>
  <si>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</si>
  <si>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12,42</t>
  </si>
  <si>
    <t xml:space="preserve">CONECTOR CURVO 90 GRAUS DE ALUMINIO, BITOLA 1 1/4", PARA ADAPTAR ENTRADA DE ELETRODUTO METALICO FLEXIVEL EM QUADROS                                                                                                                                                                                                                                                                                                                                                                                       </t>
  </si>
  <si>
    <t>8,03</t>
  </si>
  <si>
    <t xml:space="preserve">CONECTOR CURVO 90 GRAUS DE ALUMINIO, BITOLA 1/2", PARA ADAPTAR ENTRADA DE ELETRODUTO METALICO FLEXIVEL EM QUADROS                                                                                                                                                                                                                                                                                                                                                                                         </t>
  </si>
  <si>
    <t>4,94</t>
  </si>
  <si>
    <t xml:space="preserve">CONECTOR CURVO 90 GRAUS DE ALUMINIO, BITOLA 1", PARA ADAPTAR ENTRADA DE ELETRODUTO METALICO FLEXIVEL EM QUADROS                                                                                                                                                                                                                                                                                                                                                                                           </t>
  </si>
  <si>
    <t>6,44</t>
  </si>
  <si>
    <t xml:space="preserve">CONECTOR CURVO 90 GRAUS DE ALUMINIO, BITOLA 2 1/2", PARA ADAPTAR ENTRADA DE ELETRODUTO METALICO FLEXIVEL EM QUADROS                                                                                                                                                                                                                                                                                                                                                                                       </t>
  </si>
  <si>
    <t>59,14</t>
  </si>
  <si>
    <t xml:space="preserve">CONECTOR CURVO 90 GRAUS DE ALUMINIO, BITOLA 2", PARA ADAPTAR ENTRADA DE ELETRODUTO METALICO FLEXIVEL EM QUADROS                                                                                                                                                                                                                                                                                                                                                                                           </t>
  </si>
  <si>
    <t>25,17</t>
  </si>
  <si>
    <t xml:space="preserve">CONECTOR CURVO 90 GRAUS DE ALUMINIO, BITOLA 3/4", PARA ADAPTAR ENTRADA DE ELETRODUTO METALICO FLEXIVEL EM QUADROS                                                                                                                                                                                                                                                                                                                                                                                         </t>
  </si>
  <si>
    <t>5,36</t>
  </si>
  <si>
    <t xml:space="preserve">CONECTOR CURVO 90 GRAUS DE ALUMINIO, BITOLA 3", PARA ADAPTAR ENTRADA DE ELETRODUTO METALICO FLEXIVEL EM QUADROS                                                                                                                                                                                                                                                                                                                                                                                           </t>
  </si>
  <si>
    <t>71,31</t>
  </si>
  <si>
    <t xml:space="preserve">CONECTOR CURVO 90 GRAUS DE ALUMINIO, BITOLA 4", PARA ADAPTAR ENTRADA DE ELETRODUTO METALICO FLEXIVEL EM QUADROS                                                                                                                                                                                                                                                                                                                                                                                           </t>
  </si>
  <si>
    <t>131,25</t>
  </si>
  <si>
    <t xml:space="preserve">CONECTOR DE ALUMINIO TIPO PRENSA CABO, BITOLA 1 1/2", PARA CABOS DE DIAMETRO DE 37 A 40 MM                                                                                                                                                                                                                                                                                                                                                                                                                </t>
  </si>
  <si>
    <t>25,55</t>
  </si>
  <si>
    <t xml:space="preserve">CONECTOR DE ALUMINIO TIPO PRENSA CABO, BITOLA 1 1/4", PARA CABOS DE DIAMETRO DE 31 A 34 MM                                                                                                                                                                                                                                                                                                                                                                                                                </t>
  </si>
  <si>
    <t>22,77</t>
  </si>
  <si>
    <t xml:space="preserve">CONECTOR DE ALUMINIO TIPO PRENSA CABO, BITOLA 1/2", PARA CABOS DE DIAMETRO DE 12,5 A 15 MM                                                                                                                                                                                                                                                                                                                                                                                                                </t>
  </si>
  <si>
    <t xml:space="preserve">CONECTOR DE ALUMINIO TIPO PRENSA CABO, BITOLA 1", PARA CABOS DE DIAMETRO DE 22,5 A 25 MM                                                                                                                                                                                                                                                                                                                                                                                                                  </t>
  </si>
  <si>
    <t>9,95</t>
  </si>
  <si>
    <t xml:space="preserve">CONECTOR DE ALUMINIO TIPO PRENSA CABO, BITOLA 2", PARA CABOS DE DIAMETRO DE 47,5 A 50 MM                                                                                                                                                                                                                                                                                                                                                                                                                  </t>
  </si>
  <si>
    <t>38,58</t>
  </si>
  <si>
    <t xml:space="preserve">CONECTOR DE ALUMINIO TIPO PRENSA CABO, BITOLA 3/4", PARA CABOS DE DIAMETRO DE 17,5 A 20 MM                                                                                                                                                                                                                                                                                                                                                                                                                </t>
  </si>
  <si>
    <t>7,82</t>
  </si>
  <si>
    <t xml:space="preserve">CONECTOR DE ALUMINIO TIPO PRENSA CABO, BITOLA 3/8", PARA CABOS DE DIAMETRO DE 9 A 10 MM                                                                                                                                                                                                                                                                                                                                                                                                                   </t>
  </si>
  <si>
    <t>6,33</t>
  </si>
  <si>
    <t xml:space="preserve">CONECTOR FEMEA RJ - 45, CATEGORIA 5 E                                                                                                                                                                                                                                                                                                                                                                                                                                                                     </t>
  </si>
  <si>
    <t>9,57</t>
  </si>
  <si>
    <t xml:space="preserve">CONECTOR FEMEA RJ - 45, CATEGORIA 6                                                                                                                                                                                                                                                                                                                                                                                                                                                                       </t>
  </si>
  <si>
    <t>16,64</t>
  </si>
  <si>
    <t xml:space="preserve">CONECTOR MACHO RJ - 45, CATEGORIA 5 E                                                                                                                                                                                                                                                                                                                                                                                                                                                                     </t>
  </si>
  <si>
    <t xml:space="preserve">CONECTOR MACHO RJ - 45, CATEGORIA 6                                                                                                                                                                                                                                                                                                                                                                                                                                                                       </t>
  </si>
  <si>
    <t>1,87</t>
  </si>
  <si>
    <t xml:space="preserve">CONECTOR METALICO TIPO PARAFUSO FENDIDO (SPLIT BOLT), COM SEPARADOR DE CABOS BIMETALICOS, PARA CABOS ATE 25 MM2                                                                                                                                                                                                                                                                                                                                                                                           </t>
  </si>
  <si>
    <t>5,20</t>
  </si>
  <si>
    <t xml:space="preserve">CONECTOR METALICO TIPO PARAFUSO FENDIDO (SPLIT BOLT), COM SEPARADOR DE CABOS BIMETALICOS, PARA CABOS ATE 50 MM2                                                                                                                                                                                                                                                                                                                                                                                           </t>
  </si>
  <si>
    <t>8,52</t>
  </si>
  <si>
    <t xml:space="preserve">CONECTOR METALICO TIPO PARAFUSO FENDIDO (SPLIT BOLT), COM SEPARADOR DE CABOS BIMETALICOS, PARA CABOS ATE 70 MM2                                                                                                                                                                                                                                                                                                                                                                                           </t>
  </si>
  <si>
    <t>11,44</t>
  </si>
  <si>
    <t xml:space="preserve">CONECTOR METALICO TIPO PARAFUSO FENDIDO (SPLIT BOLT), PARA CABOS ATE 10 MM2                                                                                                                                                                                                                                                                                                                                                                                                                               </t>
  </si>
  <si>
    <t xml:space="preserve">CONECTOR METALICO TIPO PARAFUSO FENDIDO (SPLIT BOLT), PARA CABOS ATE 120 MM2                                                                                                                                                                                                                                                                                                                                                                                                                              </t>
  </si>
  <si>
    <t>17,94</t>
  </si>
  <si>
    <t xml:space="preserve">CONECTOR METALICO TIPO PARAFUSO FENDIDO (SPLIT BOLT), PARA CABOS ATE 150 MM2                                                                                                                                                                                                                                                                                                                                                                                                                              </t>
  </si>
  <si>
    <t>22,27</t>
  </si>
  <si>
    <t xml:space="preserve">CONECTOR METALICO TIPO PARAFUSO FENDIDO (SPLIT BOLT), PARA CABOS ATE 16 MM2                                                                                                                                                                                                                                                                                                                                                                                                                               </t>
  </si>
  <si>
    <t xml:space="preserve">CONECTOR METALICO TIPO PARAFUSO FENDIDO (SPLIT BOLT), PARA CABOS ATE 185 MM2                                                                                                                                                                                                                                                                                                                                                                                                                              </t>
  </si>
  <si>
    <t>30,30</t>
  </si>
  <si>
    <t xml:space="preserve">CONECTOR METALICO TIPO PARAFUSO FENDIDO (SPLIT BOLT), PARA CABOS ATE 25 MM2                                                                                                                                                                                                                                                                                                                                                                                                                               </t>
  </si>
  <si>
    <t>4,22</t>
  </si>
  <si>
    <t xml:space="preserve">CONECTOR METALICO TIPO PARAFUSO FENDIDO (SPLIT BOLT), PARA CABOS ATE 35 MM2                                                                                                                                                                                                                                                                                                                                                                                                                               </t>
  </si>
  <si>
    <t>5,28</t>
  </si>
  <si>
    <t xml:space="preserve">CONECTOR METALICO TIPO PARAFUSO FENDIDO (SPLIT BOLT), PARA CABOS ATE 50 MM2                                                                                                                                                                                                                                                                                                                                                                                                                               </t>
  </si>
  <si>
    <t>7,41</t>
  </si>
  <si>
    <t xml:space="preserve">CONECTOR METALICO TIPO PARAFUSO FENDIDO (SPLIT BOLT), PARA CABOS ATE 6 MM2                                                                                                                                                                                                                                                                                                                                                                                                                                </t>
  </si>
  <si>
    <t>2,99</t>
  </si>
  <si>
    <t xml:space="preserve">CONECTOR METALICO TIPO PARAFUSO FENDIDO (SPLIT BOLT), PARA CABOS ATE 70 MM2                                                                                                                                                                                                                                                                                                                                                                                                                               </t>
  </si>
  <si>
    <t>11,06</t>
  </si>
  <si>
    <t xml:space="preserve">CONECTOR METALICO TIPO PARAFUSO FENDIDO (SPLIT BOLT), PARA CABOS ATE 95 MM2                                                                                                                                                                                                                                                                                                                                                                                                                               </t>
  </si>
  <si>
    <t>16,72</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</si>
  <si>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</si>
  <si>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</si>
  <si>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2,85</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</si>
  <si>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</si>
  <si>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</si>
  <si>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2,03</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</si>
  <si>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</si>
  <si>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</si>
  <si>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4,93</t>
  </si>
  <si>
    <t xml:space="preserve">CONECTOR RETO DE ALUMINIO PARA ELETRODUTO DE 3/4", PARA ADAPTAR ENTRADA DE ELETRODUTO METALICO FLEXIVEL EM QUADROS                                                                                                                                                                                                                                                                                                                                                                                        </t>
  </si>
  <si>
    <t>1,14</t>
  </si>
  <si>
    <t xml:space="preserve">CONECTOR RETO DE ALUMINIO PARA ELETRODUTO DE 3", PARA ADAPTAR ENTRADA DE ELETRODUTO METALICO FLEXIVEL EM QUADROS                                                                                                                                                                                                                                                                                                                                                                                          </t>
  </si>
  <si>
    <t>16,25</t>
  </si>
  <si>
    <t xml:space="preserve">CONECTOR RETO DE ALUMINIO PARA ELETRODUTO DE 4", PARA ADAPTAR ENTRADA DE ELETRODUTO METALICO FLEXIVEL EM QUADROS                                                                                                                                                                                                                                                                                                                                                                                          </t>
  </si>
  <si>
    <t>25,47</t>
  </si>
  <si>
    <t xml:space="preserve">CONECTOR, CPVC, SOLDAVEL, 15 MM X 1/2", PARA AGUA QUENTE                                                                                                                                                                                                                                                                                                                                                                                                                                                  </t>
  </si>
  <si>
    <t>16,91</t>
  </si>
  <si>
    <t xml:space="preserve">CONECTOR, CPVC, SOLDAVEL, 22 MM X 1/2", PARA AGUA QUENTE                                                                                                                                                                                                                                                                                                                                                                                                                                                  </t>
  </si>
  <si>
    <t>20,75</t>
  </si>
  <si>
    <t xml:space="preserve">CONECTOR, CPVC, SOLDAVEL, 22 MM X 3/4", PARA AGUA QUENTE                                                                                                                                                                                                                                                                                                                                                                                                                                                  </t>
  </si>
  <si>
    <t>19,44</t>
  </si>
  <si>
    <t xml:space="preserve">CONECTOR, CPVC, SOLDAVEL, 28 MM X 1", PARA AGUA QUENTE                                                                                                                                                                                                                                                                                                                                                                                                                                                    </t>
  </si>
  <si>
    <t>31,77</t>
  </si>
  <si>
    <t xml:space="preserve">CONECTOR, CPVC, SOLDAVEL, 35 MM X 1 1/4", PARA AGUA QUENTE                                                                                                                                                                                                                                                                                                                                                                                                                                                </t>
  </si>
  <si>
    <t>127,94</t>
  </si>
  <si>
    <t xml:space="preserve">CONECTOR, CPVC, SOLDAVEL, 42 MM X 1 1/2", PARA AGUA QUENTE                                                                                                                                                                                                                                                                                                                                                                                                                                                </t>
  </si>
  <si>
    <t>156,36</t>
  </si>
  <si>
    <t xml:space="preserve">CONEXAO FIXA, ROSCA FEMEA, EM PLASTICO, DN 16 MM X 1/2", PARA CONEXAO COM CRIMPAGEM EM TUBO PEX                                                                                                                                                                                                                                                                                                                                                                                                           </t>
  </si>
  <si>
    <t>9,92</t>
  </si>
  <si>
    <t xml:space="preserve">CONEXAO FIXA, ROSCA FEMEA, EM PLASTICO, DN 16 MM X 3/4", PARA CONEXAO COM CRIMPAGEM EM TUBO PEX                                                                                                                                                                                                                                                                                                                                                                                                           </t>
  </si>
  <si>
    <t>14,36</t>
  </si>
  <si>
    <t xml:space="preserve">CONEXAO FIXA, ROSCA FEMEA, EM PLASTICO, DN 20 MM X 1/2", PARA CONEXAO COM CRIMPAGEM EM TUBO PEX                                                                                                                                                                                                                                                                                                                                                                                                           </t>
  </si>
  <si>
    <t>12,86</t>
  </si>
  <si>
    <t xml:space="preserve">CONEXAO FIXA, ROSCA FEMEA, EM PLASTICO, DN 20 MM X 3/4", PARA CONEXAO COM CRIMPAGEM EM TUBO PEX                                                                                                                                                                                                                                                                                                                                                                                                           </t>
  </si>
  <si>
    <t>16,93</t>
  </si>
  <si>
    <t xml:space="preserve">CONEXAO FIXA, ROSCA FEMEA, EM PLASTICO, DN 25 MM X 1/2", PARA CONEXAO COM CRIMPAGEM EM TUBO PEX                                                                                                                                                                                                                                                                                                                                                                                                           </t>
  </si>
  <si>
    <t>14,51</t>
  </si>
  <si>
    <t xml:space="preserve">CONEXAO FIXA, ROSCA FEMEA, EM PLASTICO, DN 25 MM X 3/4", PARA CONEXAO COM CRIMPAGEM EM TUBO PEX                                                                                                                                                                                                                                                                                                                                                                                                           </t>
  </si>
  <si>
    <t>17,34</t>
  </si>
  <si>
    <t xml:space="preserve">CONEXAO FIXA, ROSCA FEMEA, EM PLASTICO, DN 32 MM X 3/4", PARA CONEXAO COM CRIMPAGEM EM TUBO PEX                                                                                                                                                                                                                                                                                                                                                                                                           </t>
  </si>
  <si>
    <t>23,59</t>
  </si>
  <si>
    <t xml:space="preserve">CONEXAO FIXA, ROSCA FEMEA, METALICA, COM ANEL DESLIZANTE, DN 16 MM X 1/2", PARA TUBO PEX                                                                                                                                                                                                                                                                                                                                                                                                                  </t>
  </si>
  <si>
    <t>7,25</t>
  </si>
  <si>
    <t xml:space="preserve">CONEXAO FIXA, ROSCA FEMEA, METALICA, COM ANEL DESLIZANTE, DN 20 MM X 1/2", PARA TUBO PEX                                                                                                                                                                                                                                                                                                                                                                                                                  </t>
  </si>
  <si>
    <t>7,93</t>
  </si>
  <si>
    <t xml:space="preserve">CONEXAO FIXA, ROSCA FEMEA, METALICA, COM ANEL DESLIZANTE, DN 20 MM X 3/4", PARA TUBO PEX                                                                                                                                                                                                                                                                                                                                                                                                                  </t>
  </si>
  <si>
    <t xml:space="preserve">CONEXAO FIXA, ROSCA FEMEA, METALICA, COM ANEL DESLIZANTE, DN 25 MM X 1", PARA TUBO PEX                                                                                                                                                                                                                                                                                                                                                                                                                    </t>
  </si>
  <si>
    <t>13,56</t>
  </si>
  <si>
    <t xml:space="preserve">CONEXAO FIXA, ROSCA FEMEA, METALICA, COM ANEL DESLIZANTE, DN 25 MM X 3/4", PARA TUBO PEX                                                                                                                                                                                                                                                                                                                                                                                                                  </t>
  </si>
  <si>
    <t>11,34</t>
  </si>
  <si>
    <t xml:space="preserve">CONEXAO FIXA, ROSCA FEMEA, METALICA, COM ANEL DESLIZANTE, DN 32 MM X 1", PARA TUBO PEX                                                                                                                                                                                                                                                                                                                                                                                                                    </t>
  </si>
  <si>
    <t>20,61</t>
  </si>
  <si>
    <t xml:space="preserve">CONEXAO FIXA, ROSCA MACHO, METALICA, PARA TUBO PEX, DN 16 MM X 1/2"                                                                                                                                                                                                                                                                                                                                                                                                                                       </t>
  </si>
  <si>
    <t>5,82</t>
  </si>
  <si>
    <t xml:space="preserve">CONEXAO FIXA, ROSCA MACHO, METALICA, PARA TUBO PEX, DN 16 MM X 3/4"                                                                                                                                                                                                                                                                                                                                                                                                                                       </t>
  </si>
  <si>
    <t>7,84</t>
  </si>
  <si>
    <t xml:space="preserve">CONEXAO FIXA, ROSCA MACHO, METALICA, PARA TUBO PEX, DN 20 MM X 1/2"                                                                                                                                                                                                                                                                                                                                                                                                                                       </t>
  </si>
  <si>
    <t>6,61</t>
  </si>
  <si>
    <t xml:space="preserve">CONEXAO FIXA, ROSCA MACHO, METALICA, PARA TUBO PEX, DN 20 MM X 3/4"                                                                                                                                                                                                                                                                                                                                                                                                                                       </t>
  </si>
  <si>
    <t>7,59</t>
  </si>
  <si>
    <t xml:space="preserve">CONEXAO FIXA, ROSCA MACHO, METALICA, PARA TUBO PEX, DN 25 MM X 1/2"                                                                                                                                                                                                                                                                                                                                                                                                                                       </t>
  </si>
  <si>
    <t>10,31</t>
  </si>
  <si>
    <t xml:space="preserve">CONEXAO FIXA, ROSCA MACHO, METALICA, PARA TUBO PEX, DN 25 MM X 1"                                                                                                                                                                                                                                                                                                                                                                                                                                         </t>
  </si>
  <si>
    <t>15,76</t>
  </si>
  <si>
    <t xml:space="preserve">CONEXAO FIXA, ROSCA MACHO, METALICA, PARA TUBO PEX, DN 25 MM X 3/4"                                                                                                                                                                                                                                                                                                                                                                                                                                       </t>
  </si>
  <si>
    <t>11,09</t>
  </si>
  <si>
    <t xml:space="preserve">CONEXAO FIXA, ROSCA MACHO, METALICA, PARA TUBO PEX, DN 32 MM X 1"                                                                                                                                                                                                                                                                                                                                                                                                                                         </t>
  </si>
  <si>
    <t xml:space="preserve">CONEXAO MOVEL, ROSCA FEMEA, METALICA, COM ANEL DESLIZANTE, PARA TUBO PEX, DN 16 MM X 1/2"                                                                                                                                                                                                                                                                                                                                                                                                                 </t>
  </si>
  <si>
    <t>5,97</t>
  </si>
  <si>
    <t xml:space="preserve">CONEXAO MOVEL, ROSCA FEMEA, METALICA, COM ANEL DESLIZANTE, PARA TUBO PEX, DN 16 MM X 3/4"                                                                                                                                                                                                                                                                                                                                                                                                                 </t>
  </si>
  <si>
    <t>8,17</t>
  </si>
  <si>
    <t xml:space="preserve">CONEXAO MOVEL, ROSCA FEMEA, METALICA, COM ANEL DESLIZANTE, PARA TUBO PEX, DN 20 MM X 1/2"                                                                                                                                                                                                                                                                                                                                                                                                                 </t>
  </si>
  <si>
    <t>6,06</t>
  </si>
  <si>
    <t xml:space="preserve">CONEXAO MOVEL, ROSCA FEMEA, METALICA, COM ANEL DESLIZANTE, PARA TUBO PEX, DN 20 MM X 3/4"                                                                                                                                                                                                                                                                                                                                                                                                                 </t>
  </si>
  <si>
    <t>9,73</t>
  </si>
  <si>
    <t xml:space="preserve">CONEXAO MOVEL, ROSCA FEMEA, METALICA, COM ANEL DESLIZANTE, PARA TUBO PEX, DN 25 MM X 1"                                                                                                                                                                                                                                                                                                                                                                                                                   </t>
  </si>
  <si>
    <t xml:space="preserve">CONEXAO MOVEL, ROSCA FEMEA, METALICA, COM ANEL DESLIZANTE, PARA TUBO PEX, DN 25 MM X 3/4"                                                                                                                                                                                                                                                                                                                                                                                                                 </t>
  </si>
  <si>
    <t>11,70</t>
  </si>
  <si>
    <t xml:space="preserve">CONEXAO MOVEL, ROSCA FEMEA, METALICA, COM ANEL DESLIZANTE, PARA TUBO PEX, DN 32 MM X 1"                                                                                                                                                                                                                                                                                                                                                                                                                   </t>
  </si>
  <si>
    <t>18,95</t>
  </si>
  <si>
    <t xml:space="preserve">CONJUNTO ARRUELAS DE VEDACAO 5/16" PARA TELHA FIBROCIMENTO (UMA ARRUELA METALICA E UMA ARRUELA PVC - CONICAS)                                                                                                                                                                                                                                                                                                                                                                                             </t>
  </si>
  <si>
    <t xml:space="preserve">CJ    </t>
  </si>
  <si>
    <t xml:space="preserve">CONJUNTO DE FECHADURA DE SOBREPOR EM FERRO PINTADO, SEM MACANETA, COM CHAVE GRANDE (SEM CILINDRO) - TIPO CAIXAO - COMPLETA                                                                                                                                                                                                                                                                                                                                                                                </t>
  </si>
  <si>
    <t>14,52</t>
  </si>
  <si>
    <t xml:space="preserve">CONJUNTO DE FERRAGENS PIVO, PARA PORTA PIVOTANTE DE ATE 100 KG, REGULAVEL COM ESFERA , CROMADO - SUPERIOR E INFERIOR - COMPLETO                                                                                                                                                                                                                                                                                                                                                                           </t>
  </si>
  <si>
    <t>61,18</t>
  </si>
  <si>
    <t xml:space="preserve">CONJUNTO DE LIGACAO PARA BACIA SANITARIA AJUSTAVEL, EM PLASTICO BRANCO, COM TUBO, CANOPLA E ESPUDE                                                                                                                                                                                                                                                                                                                                                                                                        </t>
  </si>
  <si>
    <t>5,27</t>
  </si>
  <si>
    <t xml:space="preserve">CONJUNTO DE LIGACAO PARA BACIA SANITARIA EM PLASTICO BRANCO COM TUBO, CANOPLA E ANEL DE EXPANSAO (TUBO 1.1/2 '' X 20 CM)                                                                                                                                                                                                                                                                                                                                                                                  </t>
  </si>
  <si>
    <t>7,31</t>
  </si>
  <si>
    <t xml:space="preserve">CONJUNTO MONTADO ESTOPIM COM ESPOLETA COMUM NUMERO 8, COM CABECA ACENDEDORA, 1,5 M                                                                                                                                                                                                                                                                                                                                                                                                                        </t>
  </si>
  <si>
    <t>17,44</t>
  </si>
  <si>
    <t xml:space="preserve">CONJUNTO PARA FUTSAL COM TRAVES OFICIAIS DE 3,00 X 2,00 M EM TUBO DE ACO GALVANIZADO 3" COM REQUADRO EM TUBO DE 1", PINTURA EM PRIMER COM TINTA ESMALTE SINTETICO E REDES DE POLIETILENO FIO 4 MM                                                                                                                                                                                                                                                                                                         </t>
  </si>
  <si>
    <t>2.238,42</t>
  </si>
  <si>
    <t xml:space="preserve">CONJUNTO PARA QUADRA DE  VOLEI COM POSTES EM TUBO DE ACO GALVANIZADO 3", H = *255* CM, PINTURA EM TINTA ESMALTE SINTETICO, REDE DE NYLON COM 2 MM, MALHA 10 X 10 CM E ANTENAS OFICIAIS EM FIBRA DE VIDRO                                                                                                                                                                                                                                                                                                  </t>
  </si>
  <si>
    <t>1.358,92</t>
  </si>
  <si>
    <t xml:space="preserve">CONTAINER ALMOXARIFADO, DE *2,40* X *6,00* M, PADRAO SIMPLES, SEM REVESTIMENTO E SEM DIVISORIAS INTERNOS E SEM SANITARIO, PARA USO EM CANTEIRO DE OBRAS                                                                                                                                                                                                                                                                                                                                                   </t>
  </si>
  <si>
    <t>9.846,00</t>
  </si>
  <si>
    <t xml:space="preserve">CONTATOR TRIPOLAR, CORRENTE DE *110* A, TENSAO NOMINAL DE *500* V, CATEGORIA AC-2 E AC-3                                                                                                                                                                                                                                                                                                                                                                                                                  </t>
  </si>
  <si>
    <t>1.005,11</t>
  </si>
  <si>
    <t xml:space="preserve">CONTATOR TRIPOLAR, CORRENTE DE *185* A, TENSAO NOMINAL DE *500* V, CATEGORIA AC-2 E AC-3                                                                                                                                                                                                                                                                                                                                                                                                                  </t>
  </si>
  <si>
    <t>1.503,27</t>
  </si>
  <si>
    <t xml:space="preserve">CONTATOR TRIPOLAR, CORRENTE DE *22* A, TENSAO NOMINAL DE *500* V, CATEGORIA AC-2 E AC-3                                                                                                                                                                                                                                                                                                                                                                                                                   </t>
  </si>
  <si>
    <t>104,99</t>
  </si>
  <si>
    <t xml:space="preserve">CONTATOR TRIPOLAR, CORRENTE DE *265* A, TENSAO NOMINAL DE *500* V, CATEGORIA AC-2 E AC-3                                                                                                                                                                                                                                                                                                                                                                                                                  </t>
  </si>
  <si>
    <t>3.392,27</t>
  </si>
  <si>
    <t xml:space="preserve">CONTATOR TRIPOLAR, CORRENTE DE *38* A, TENSAO NOMINAL DE *500* V, CATEGORIA AC-2 E AC-3                                                                                                                                                                                                                                                                                                                                                                                                                   </t>
  </si>
  <si>
    <t>221,18</t>
  </si>
  <si>
    <t xml:space="preserve">CONTATOR TRIPOLAR, CORRENTE DE *500* A, TENSAO NOMINAL DE *500* V, CATEGORIA AC-2 E AC-3                                                                                                                                                                                                                                                                                                                                                                                                                  </t>
  </si>
  <si>
    <t>8.255,99</t>
  </si>
  <si>
    <t xml:space="preserve">CONTATOR TRIPOLAR, CORRENTE DE *65* A, TENSAO NOMINAL DE *500* V, CATEGORIA AC-2 E AC-3                                                                                                                                                                                                                                                                                                                                                                                                                   </t>
  </si>
  <si>
    <t>422,78</t>
  </si>
  <si>
    <t xml:space="preserve">CONTATOR TRIPOLAR, CORRENTE DE 12 A, TENSAO NOMINAL DE *500* V, CATEGORIA AC-2 E AC-3                                                                                                                                                                                                                                                                                                                                                                                                                     </t>
  </si>
  <si>
    <t>85,63</t>
  </si>
  <si>
    <t xml:space="preserve">CONTATOR TRIPOLAR, CORRENTE DE 25 A, TENSAO NOMINAL DE *500* V, CATEGORIA AC-2 E AC-3                                                                                                                                                                                                                                                                                                                                                                                                                     </t>
  </si>
  <si>
    <t>117,79</t>
  </si>
  <si>
    <t xml:space="preserve">CONTATOR TRIPOLAR, CORRENTE DE 250 A, TENSAO NOMINAL DE *500* V, PARA ACIONAMENTO DE CAPACITORES                                                                                                                                                                                                                                                                                                                                                                                                          </t>
  </si>
  <si>
    <t>2.593,46</t>
  </si>
  <si>
    <t xml:space="preserve">CONTATOR TRIPOLAR, CORRENTE DE 300 A, TENSAO NOMINAL DE *500* V, CATEGORIA AC-2 E AC-3                                                                                                                                                                                                                                                                                                                                                                                                                    </t>
  </si>
  <si>
    <t>3.988,79</t>
  </si>
  <si>
    <t xml:space="preserve">CONTATOR TRIPOLAR, CORRENTE DE 32 A, TENSAO NOMINAL DE *500* V, CATEGORIA AC-2 E AC-3                                                                                                                                                                                                                                                                                                                                                                                                                     </t>
  </si>
  <si>
    <t>182,30</t>
  </si>
  <si>
    <t xml:space="preserve">CONTATOR TRIPOLAR, CORRENTE DE 400 A, TENSAO NOMINAL DE *500* V, CATEGORIA AC-2 E AC-3                                                                                                                                                                                                                                                                                                                                                                                                                    </t>
  </si>
  <si>
    <t>4.761,76</t>
  </si>
  <si>
    <t xml:space="preserve">CONTATOR TRIPOLAR, CORRENTE DE 45 A, TENSAO NOMINAL DE *500* V, CATEGORIA AC-2 E AC-3                                                                                                                                                                                                                                                                                                                                                                                                                     </t>
  </si>
  <si>
    <t>326,04</t>
  </si>
  <si>
    <t xml:space="preserve">CONTATOR TRIPOLAR, CORRENTE DE 630 A, TENSAO NOMINAL DE *500* V, CATEGORIA AC-2 E AC-3                                                                                                                                                                                                                                                                                                                                                                                                                    </t>
  </si>
  <si>
    <t>11.704,64</t>
  </si>
  <si>
    <t xml:space="preserve">CONTATOR TRIPOLAR, CORRENTE DE 75 A, TENSAO NOMINAL DE *500* V, CATEGORIA AC-2 E AC-3                                                                                                                                                                                                                                                                                                                                                                                                                     </t>
  </si>
  <si>
    <t>612,25</t>
  </si>
  <si>
    <t xml:space="preserve">CONTATOR TRIPOLAR, CORRENTE DE 9 A, TENSAO NOMINAL DE *500* V, CATEGORIA AC-2 E AC-3                                                                                                                                                                                                                                                                                                                                                                                                                      </t>
  </si>
  <si>
    <t>80,64</t>
  </si>
  <si>
    <t xml:space="preserve">CONTATOR TRIPOLAR, CORRENTE DE 95 A, TENSAO NOMINAL DE *500* V, CATEGORIA AC-2 E AC-3                                                                                                                                                                                                                                                                                                                                                                                                                     </t>
  </si>
  <si>
    <t>841,33</t>
  </si>
  <si>
    <t xml:space="preserve">CONTRA-PORCA SEXTAVADA, DIAMETRO NOMINAL 1 3/8", ALTURA 35 MM                                                                                                                                                                                                                                                                                                                                                                                                                                             </t>
  </si>
  <si>
    <t>20,48</t>
  </si>
  <si>
    <t xml:space="preserve">COORDENADOR / GERENTE DE OBRA                                                                                                                                                                                                                                                                                                                                                                                                                                                                             </t>
  </si>
  <si>
    <t>22,24</t>
  </si>
  <si>
    <t xml:space="preserve">COORDENADOR / GERENTE DE OBRA (MENSALISTA)                                                                                                                                                                                                                                                                                                                                                                                                                                                                </t>
  </si>
  <si>
    <t>3.922,81</t>
  </si>
  <si>
    <t xml:space="preserve">CORANTE LIQUIDO PARA TINTA PVA, BISNAGA 50 ML                                                                                                                                                                                                                                                                                                                                                                                                                                                             </t>
  </si>
  <si>
    <t>4,19</t>
  </si>
  <si>
    <t xml:space="preserve">CORDA DE POLIAMIDA 12 MM TIPO BOMBEIRO, PARA TRABALHO EM ALTURA                                                                                                                                                                                                                                                                                                                                                                                                                                           </t>
  </si>
  <si>
    <t xml:space="preserve">100M  </t>
  </si>
  <si>
    <t>512,19</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</si>
  <si>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</si>
  <si>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</si>
  <si>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</si>
  <si>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</si>
  <si>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1,57</t>
  </si>
  <si>
    <t xml:space="preserve">CORDAO DE COBRE, FLEXIVEL, TORCIDO, CLASSE 4 OU 5, ISOLACAO EM PVC/D, 300 V, 2 CONDUTORES DE 2,5 MM2                                                                                                                                                                                                                                                                                                                                                                                                      </t>
  </si>
  <si>
    <t>2,60</t>
  </si>
  <si>
    <t xml:space="preserve">CORDAO DE COBRE, FLEXIVEL, TORCIDO, CLASSE 4 OU 5, ISOLACAO EM PVC/D, 300 V, 2 CONDUTORES DE 4 MM2                                                                                                                                                                                                                                                                                                                                                                                                        </t>
  </si>
  <si>
    <t xml:space="preserve">CORDEL DETONANTE, NP 05 G/M                                                                                                                                                                                                                                                                                                                                                                                                                                                                               </t>
  </si>
  <si>
    <t>3,87</t>
  </si>
  <si>
    <t xml:space="preserve">CORDEL DETONANTE, NP 10 G/M                                                                                                                                                                                                                                                                                                                                                                                                                                                                               </t>
  </si>
  <si>
    <t xml:space="preserve">CORRENTE DE ELO CURTO COMUM, SOLDADA, GALVANIZADA, ESPESSURA DO ELO = 1/2" (12,5 MM)                                                                                                                                                                                                                                                                                                                                                                                                                      </t>
  </si>
  <si>
    <t>25,33</t>
  </si>
  <si>
    <t xml:space="preserve">CORTADEIRA DE PISO DE CONCRETO E ASFALTO, PARA DISCO PADRAO DE DIAMETRO 350 MM (14") OU 450 MM (18") , MOTOR A GASOLINA, POTENCIA 13 HP, SEM DISCO                                                                                                                                                                                                                                                                                                                                                        </t>
  </si>
  <si>
    <t>7.211,72</t>
  </si>
  <si>
    <t xml:space="preserve">CORTADEIRA HIDRAULICA DE VERGALHAO, PARA ACO DE DIAMETRO ATE 50 MM, MOTOR ELETRICO TRIFASICO, POTENCIA DE 5,5 HP A 7,5 HP                                                                                                                                                                                                                                                                                                                                                                                 </t>
  </si>
  <si>
    <t>59.450,97</t>
  </si>
  <si>
    <t xml:space="preserve">COTOVELO BRONZE/LATAO (REF 707-3) SEM ANEL DE SOLDA, BOLSA X ROSCA F, 15MM X 1/2"                                                                                                                                                                                                                                                                                                                                                                                                                         </t>
  </si>
  <si>
    <t>6,19</t>
  </si>
  <si>
    <t xml:space="preserve">COTOVELO BRONZE/LATAO (REF 707-3) SEM ANEL DE SOLDA, BOLSA X ROSCA F, 22MM X 1/2"                                                                                                                                                                                                                                                                                                                                                                                                                         </t>
  </si>
  <si>
    <t>9,48</t>
  </si>
  <si>
    <t xml:space="preserve">COTOVELO BRONZE/LATAO (REF 707-3) SEM ANEL DE SOLDA, BOLSA X ROSCA F, 22MM X 3/4"                                                                                                                                                                                                                                                                                                                                                                                                                         </t>
  </si>
  <si>
    <t xml:space="preserve">COTOVELO DE COBRE 90 GRAUS (REF 607) SEM ANEL DE SOLDA, BOLSA X BOLSA, 104 MM                                                                                                                                                                                                                                                                                                                                                                                                                             </t>
  </si>
  <si>
    <t>355,56</t>
  </si>
  <si>
    <t xml:space="preserve">COTOVELO DE COBRE 90 GRAUS (REF 607) SEM ANEL DE SOLDA, BOLSA X BOLSA, 15 MM                                                                                                                                                                                                                                                                                                                                                                                                                              </t>
  </si>
  <si>
    <t>2,32</t>
  </si>
  <si>
    <t xml:space="preserve">COTOVELO DE COBRE 90 GRAUS (REF 607) SEM ANEL DE SOLDA, BOLSA X BOLSA, 22 MM                                                                                                                                                                                                                                                                                                                                                                                                                              </t>
  </si>
  <si>
    <t>5,24</t>
  </si>
  <si>
    <t xml:space="preserve">COTOVELO DE COBRE 90 GRAUS (REF 607) SEM ANEL DE SOLDA, BOLSA X BOLSA, 28 MM                                                                                                                                                                                                                                                                                                                                                                                                                              </t>
  </si>
  <si>
    <t>9,00</t>
  </si>
  <si>
    <t xml:space="preserve">COTOVELO DE COBRE 90 GRAUS (REF 607) SEM ANEL DE SOLDA, BOLSA X BOLSA, 35 MM                                                                                                                                                                                                                                                                                                                                                                                                                              </t>
  </si>
  <si>
    <t>17,69</t>
  </si>
  <si>
    <t xml:space="preserve">COTOVELO DE COBRE 90 GRAUS (REF 607) SEM ANEL DE SOLDA, BOLSA X BOLSA, 42 MM                                                                                                                                                                                                                                                                                                                                                                                                                              </t>
  </si>
  <si>
    <t>27,14</t>
  </si>
  <si>
    <t xml:space="preserve">COTOVELO DE COBRE 90 GRAUS (REF 607) SEM ANEL DE SOLDA, BOLSA X BOLSA, 54 MM                                                                                                                                                                                                                                                                                                                                                                                                                              </t>
  </si>
  <si>
    <t>43,09</t>
  </si>
  <si>
    <t xml:space="preserve">COTOVELO DE COBRE 90 GRAUS (REF 607) SEM ANEL DE SOLDA, BOLSA X BOLSA, 66 MM                                                                                                                                                                                                                                                                                                                                                                                                                              </t>
  </si>
  <si>
    <t>150,06</t>
  </si>
  <si>
    <t xml:space="preserve">COTOVELO DE COBRE 90 GRAUS (REF 607) SEM ANEL DE SOLDA, BOLSA X BOLSA, 79 MM                                                                                                                                                                                                                                                                                                                                                                                                                              </t>
  </si>
  <si>
    <t>143,89</t>
  </si>
  <si>
    <t xml:space="preserve">COTOVELO DE REDUCAO 90 GRAUS DE FERRO GALVANIZADO, COM ROSCA BSP, DE 1 1/2" X 1"                                                                                                                                                                                                                                                                                                                                                                                                                          </t>
  </si>
  <si>
    <t>21,46</t>
  </si>
  <si>
    <t xml:space="preserve">COTOVELO DE REDUCAO 90 GRAUS DE FERRO GALVANIZADO, COM ROSCA BSP, DE 1 1/2" X 3/4"                                                                                                                                                                                                                                                                                                                                                                                                                        </t>
  </si>
  <si>
    <t xml:space="preserve">COTOVELO DE REDUCAO 90 GRAUS DE FERRO GALVANIZADO, COM ROSCA BSP, DE 1 1/4" X 1"                                                                                                                                                                                                                                                                                                                                                                                                                          </t>
  </si>
  <si>
    <t>15,29</t>
  </si>
  <si>
    <t xml:space="preserve">COTOVELO DE REDUCAO 90 GRAUS DE FERRO GALVANIZADO, COM ROSCA BSP, DE 1" X 1/2"                                                                                                                                                                                                                                                                                                                                                                                                                            </t>
  </si>
  <si>
    <t>8,93</t>
  </si>
  <si>
    <t xml:space="preserve">COTOVELO DE REDUCAO 90 GRAUS DE FERRO GALVANIZADO, COM ROSCA BSP, DE 1" X 3/4"                                                                                                                                                                                                                                                                                                                                                                                                                            </t>
  </si>
  <si>
    <t xml:space="preserve">COTOVELO DE REDUCAO 90 GRAUS DE FERRO GALVANIZADO, COM ROSCA BSP, DE 2 1/2" X 2"                                                                                                                                                                                                                                                                                                                                                                                                                          </t>
  </si>
  <si>
    <t>54,50</t>
  </si>
  <si>
    <t xml:space="preserve">COTOVELO DE REDUCAO 90 GRAUS DE FERRO GALVANIZADO, COM ROSCA BSP, DE 2" X 1 1/2"                                                                                                                                                                                                                                                                                                                                                                                                                          </t>
  </si>
  <si>
    <t>30,78</t>
  </si>
  <si>
    <t xml:space="preserve">COTOVELO DE REDUCAO 90 GRAUS DE FERRO GALVANIZADO, COM ROSCA BSP, DE 3/4" X 1/2"                                                                                                                                                                                                                                                                                                                                                                                                                          </t>
  </si>
  <si>
    <t>5,89</t>
  </si>
  <si>
    <t xml:space="preserve">COTOVELO 45 GRAUS DE FERRO GALVANIZADO, COM ROSCA BSP, DE 1 1/2"                                                                                                                                                                                                                                                                                                                                                                                                                                          </t>
  </si>
  <si>
    <t>18,14</t>
  </si>
  <si>
    <t xml:space="preserve">COTOVELO 45 GRAUS DE FERRO GALVANIZADO, COM ROSCA BSP, DE 1 1/4"                                                                                                                                                                                                                                                                                                                                                                                                                                          </t>
  </si>
  <si>
    <t>14,81</t>
  </si>
  <si>
    <t xml:space="preserve">COTOVELO 45 GRAUS DE FERRO GALVANIZADO, COM ROSCA BSP, DE 1/2"                                                                                                                                                                                                                                                                                                                                                                                                                                            </t>
  </si>
  <si>
    <t>4,18</t>
  </si>
  <si>
    <t xml:space="preserve">COTOVELO 45 GRAUS DE FERRO GALVANIZADO, COM ROSCA BSP, DE 1"                                                                                                                                                                                                                                                                                                                                                                                                                                              </t>
  </si>
  <si>
    <t>9,11</t>
  </si>
  <si>
    <t xml:space="preserve">COTOVELO 45 GRAUS DE FERRO GALVANIZADO, COM ROSCA BSP, DE 2 1/2"                                                                                                                                                                                                                                                                                                                                                                                                                                          </t>
  </si>
  <si>
    <t>51,00</t>
  </si>
  <si>
    <t xml:space="preserve">COTOVELO 45 GRAUS DE FERRO GALVANIZADO, COM ROSCA BSP, DE 2"                                                                                                                                                                                                                                                                                                                                                                                                                                              </t>
  </si>
  <si>
    <t>26,39</t>
  </si>
  <si>
    <t xml:space="preserve">COTOVELO 45 GRAUS DE FERRO GALVANIZADO, COM ROSCA BSP, DE 3/4"                                                                                                                                                                                                                                                                                                                                                                                                                                            </t>
  </si>
  <si>
    <t>6,25</t>
  </si>
  <si>
    <t xml:space="preserve">COTOVELO 45 GRAUS DE FERRO GALVANIZADO, COM ROSCA BSP, DE 3"                                                                                                                                                                                                                                                                                                                                                                                                                                              </t>
  </si>
  <si>
    <t>74,57</t>
  </si>
  <si>
    <t xml:space="preserve">COTOVELO 45 GRAUS DE FERRO GALVANIZADO, COM ROSCA BSP, DE 4"                                                                                                                                                                                                                                                                                                                                                                                                                                              </t>
  </si>
  <si>
    <t>130,67</t>
  </si>
  <si>
    <t xml:space="preserve">COTOVELO 45 GRAUS, PEAD PE 100, DE 125 MM, PARA ELETROFUSAO                                                                                                                                                                                                                                                                                                                                                                                                                                               </t>
  </si>
  <si>
    <t>146,04</t>
  </si>
  <si>
    <t xml:space="preserve">COTOVELO 45 GRAUS, PEAD PE 100, DE 200 MM, PARA ELETROFUSAO                                                                                                                                                                                                                                                                                                                                                                                                                                               </t>
  </si>
  <si>
    <t>954,79</t>
  </si>
  <si>
    <t xml:space="preserve">COTOVELO 45 GRAUS, PEAD PE 100, DE 32 MM, PARA ELETROFUSAO                                                                                                                                                                                                                                                                                                                                                                                                                                                </t>
  </si>
  <si>
    <t>17,16</t>
  </si>
  <si>
    <t xml:space="preserve">COTOVELO 45 GRAUS, PEAD PE 100, DE 40 MM, PARA ELETROFUSAO                                                                                                                                                                                                                                                                                                                                                                                                                                                </t>
  </si>
  <si>
    <t>20,25</t>
  </si>
  <si>
    <t xml:space="preserve">COTOVELO 45 GRAUS, PEAD PE 100, DE 63 MM, PARA ELETROFUSAO                                                                                                                                                                                                                                                                                                                                                                                                                                                </t>
  </si>
  <si>
    <t>29,29</t>
  </si>
  <si>
    <t xml:space="preserve">COTOVELO 90 GRAUS DE FERRO GALVANIZADO, COM ROSCA BSP MACHO/FEMEA, DE 1 1/2"                                                                                                                                                                                                                                                                                                                                                                                                                              </t>
  </si>
  <si>
    <t>20,51</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</si>
  <si>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</si>
  <si>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</si>
  <si>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</si>
  <si>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</si>
  <si>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59,88</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</si>
  <si>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</si>
  <si>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</si>
  <si>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</si>
  <si>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91,08</t>
  </si>
  <si>
    <t xml:space="preserve">COTOVELO 90 GRAUS DE FERRO GALVANIZADO, COM ROSCA BSP, DE 1 1/2"                                                                                                                                                                                                                                                                                                                                                                                                                                          </t>
  </si>
  <si>
    <t>16,44</t>
  </si>
  <si>
    <t xml:space="preserve">COTOVELO 90 GRAUS DE FERRO GALVANIZADO, COM ROSCA BSP, DE 1 1/4"                                                                                                                                                                                                                                                                                                                                                                                                                                          </t>
  </si>
  <si>
    <t>12,34</t>
  </si>
  <si>
    <t xml:space="preserve">COTOVELO 90 GRAUS DE FERRO GALVANIZADO, COM ROSCA BSP, DE 1/2"                                                                                                                                                                                                                                                                                                                                                                                                                                            </t>
  </si>
  <si>
    <t>3,50</t>
  </si>
  <si>
    <t xml:space="preserve">COTOVELO 90 GRAUS DE FERRO GALVANIZADO, COM ROSCA BSP, DE 1"                                                                                                                                                                                                                                                                                                                                                                                                                                              </t>
  </si>
  <si>
    <t>7,87</t>
  </si>
  <si>
    <t xml:space="preserve">COTOVELO 90 GRAUS DE FERRO GALVANIZADO, COM ROSCA BSP, DE 2 1/2"                                                                                                                                                                                                                                                                                                                                                                                                                                          </t>
  </si>
  <si>
    <t>45,92</t>
  </si>
  <si>
    <t xml:space="preserve">COTOVELO 90 GRAUS DE FERRO GALVANIZADO, COM ROSCA BSP, DE 2"                                                                                                                                                                                                                                                                                                                                                                                                                                              </t>
  </si>
  <si>
    <t>25,23</t>
  </si>
  <si>
    <t xml:space="preserve">COTOVELO 90 GRAUS DE FERRO GALVANIZADO, COM ROSCA BSP, DE 3/4"                                                                                                                                                                                                                                                                                                                                                                                                                                            </t>
  </si>
  <si>
    <t xml:space="preserve">COTOVELO 90 GRAUS DE FERRO GALVANIZADO, COM ROSCA BSP, DE 3"                                                                                                                                                                                                                                                                                                                                                                                                                                              </t>
  </si>
  <si>
    <t>64,77</t>
  </si>
  <si>
    <t xml:space="preserve">COTOVELO 90 GRAUS DE FERRO GALVANIZADO, COM ROSCA BSP, DE 4"                                                                                                                                                                                                                                                                                                                                                                                                                                              </t>
  </si>
  <si>
    <t>123,18</t>
  </si>
  <si>
    <t xml:space="preserve">COTOVELO 90 GRAUS DE FERRO GALVANIZADO, COM ROSCA BSP, DE 5"                                                                                                                                                                                                                                                                                                                                                                                                                                              </t>
  </si>
  <si>
    <t>179,73</t>
  </si>
  <si>
    <t xml:space="preserve">COTOVELO 90 GRAUS DE FERRO GALVANIZADO, COM ROSCA BSP, DE 6"                                                                                                                                                                                                                                                                                                                                                                                                                                              </t>
  </si>
  <si>
    <t>459,39</t>
  </si>
  <si>
    <t xml:space="preserve">COTOVELO 90 GRAUS, PEAD PE 100, DE 125 MM, PARA ELETROFUSAO                                                                                                                                                                                                                                                                                                                                                                                                                                               </t>
  </si>
  <si>
    <t xml:space="preserve">COTOVELO 90 GRAUS, PEAD PE 100, DE 20 MM, PARA ELETROFUSAO                                                                                                                                                                                                                                                                                                                                                                                                                                                </t>
  </si>
  <si>
    <t>18,30</t>
  </si>
  <si>
    <t xml:space="preserve">COTOVELO 90 GRAUS, PEAD PE 100, DE 200 MM, PARA ELETROFUSAO                                                                                                                                                                                                                                                                                                                                                                                                                                               </t>
  </si>
  <si>
    <t>1.361,66</t>
  </si>
  <si>
    <t xml:space="preserve">COTOVELO 90 GRAUS, PEAD PE 100, DE 32 MM, PARA ELETROFUSAO                                                                                                                                                                                                                                                                                                                                                                                                                                                </t>
  </si>
  <si>
    <t>24,82</t>
  </si>
  <si>
    <t xml:space="preserve">COTOVELO 90 GRAUS, PEAD PE 100, DE 63 MM, PARA ELETROFUSAO                                                                                                                                                                                                                                                                                                                                                                                                                                                </t>
  </si>
  <si>
    <t>45,79</t>
  </si>
  <si>
    <t xml:space="preserve">COTOVELO/JOELHO COM ADAPTADOR, 90 GRAUS, EM POLIPROPILENO, PN 16, PARA TUBOS PEAD, 20 MM X 1/2" - LIGACAO PREDIAL DE AGUA                                                                                                                                                                                                                                                                                                                                                                                 </t>
  </si>
  <si>
    <t>2,84</t>
  </si>
  <si>
    <t xml:space="preserve">COTOVELO/JOELHO COM ADAPTADOR, 90 GRAUS, EM POLIPROPILENO, PN 16, PARA TUBOS PEAD, 20 MM X 3/4" - LIGACAO PREDIAL DE AGUA                                                                                                                                                                                                                                                                                                                                                                                 </t>
  </si>
  <si>
    <t>3,23</t>
  </si>
  <si>
    <t xml:space="preserve">COTOVELO/JOELHO COM ADAPTADOR, 90 GRAUS, EM POLIPROPILENO, PN 16, PARA TUBOS PEAD, 32 MM X 1" - LIGACAO PREDIAL DE AGUA                                                                                                                                                                                                                                                                                                                                                                                   </t>
  </si>
  <si>
    <t>5,87</t>
  </si>
  <si>
    <t xml:space="preserve">COTOVELO/JOELHO 90 GRAUS, EM POLIPROPILENO, PN 16, PARA TUBOS PEAD, 20 X 20 MM - LIGACAO PREDIAL DE AGUA                                                                                                                                                                                                                                                                                                                                                                                                  </t>
  </si>
  <si>
    <t>2,66</t>
  </si>
  <si>
    <t xml:space="preserve">COTOVELO/JOELHO 90 GRAUS, EM POLIPROPILENO, PN 16, PARA TUBOS PEAD, 32 X 32 MM - LIGACAO PREDIAL DE AGUA                                                                                                                                                                                                                                                                                                                                                                                                  </t>
  </si>
  <si>
    <t>3,82</t>
  </si>
  <si>
    <t xml:space="preserve">CREMONA COM CASTANHA BIPARTIDA, COM VARA DE 1.20 M, EM LATAO CROMADO, PARA PORTAS E JANELAS - COMPLETA                                                                                                                                                                                                                                                                                                                                                                                                    </t>
  </si>
  <si>
    <t>51,17</t>
  </si>
  <si>
    <t xml:space="preserve">CREMONA COM CASTANHA BIPARTIDA, COM VARA DE 1.50 M, EM LATAO CROMADO, PARA PORTAS E JANELAS - COMPLETA                                                                                                                                                                                                                                                                                                                                                                                                    </t>
  </si>
  <si>
    <t>58,95</t>
  </si>
  <si>
    <t xml:space="preserve">CREMONA LATAO CROMADO, COM CASTANHA BIPARTIDA E PRESILHAS, MEDIDAS APROXIMADAS DE 113 X 40 X 35 MM (NAO INCL VARA FERRO)                                                                                                                                                                                                                                                                                                                                                                                  </t>
  </si>
  <si>
    <t xml:space="preserve">CRUZETA DE CONCRETO LEVE, COMP. 2000 MM SECAO, 90 X 90 MM                                                                                                                                                                                                                                                                                                                                                                                                                                                 </t>
  </si>
  <si>
    <t>71,82</t>
  </si>
  <si>
    <t xml:space="preserve">CRUZETA DE EUCALIPTO TRATADO, OU EQUIVALENTE DA REGIAO, *2,4* M, SECAO *9 X 11,5* CM                                                                                                                                                                                                                                                                                                                                                                                                                      </t>
  </si>
  <si>
    <t>65,62</t>
  </si>
  <si>
    <t xml:space="preserve">CRUZETA DE FERRO GALVANIZADO, COM ROSCA BSP, DE 1 1/2"                                                                                                                                                                                                                                                                                                                                                                                                                                                    </t>
  </si>
  <si>
    <t>38,78</t>
  </si>
  <si>
    <t xml:space="preserve">CRUZETA DE FERRO GALVANIZADO, COM ROSCA BSP, DE 1 1/4"                                                                                                                                                                                                                                                                                                                                                                                                                                                    </t>
  </si>
  <si>
    <t>30,37</t>
  </si>
  <si>
    <t xml:space="preserve">CRUZETA DE FERRO GALVANIZADO, COM ROSCA BSP, DE 1/2"                                                                                                                                                                                                                                                                                                                                                                                                                                                      </t>
  </si>
  <si>
    <t xml:space="preserve">CRUZETA DE FERRO GALVANIZADO, COM ROSCA BSP, DE 1"                                                                                                                                                                                                                                                                                                                                                                                                                                                        </t>
  </si>
  <si>
    <t>20,88</t>
  </si>
  <si>
    <t xml:space="preserve">CRUZETA DE FERRO GALVANIZADO, COM ROSCA BSP, DE 2 1/2"                                                                                                                                                                                                                                                                                                                                                                                                                                                    </t>
  </si>
  <si>
    <t>96,89</t>
  </si>
  <si>
    <t xml:space="preserve">CRUZETA DE FERRO GALVANIZADO, COM ROSCA BSP, DE 2"                                                                                                                                                                                                                                                                                                                                                                                                                                                        </t>
  </si>
  <si>
    <t>53,56</t>
  </si>
  <si>
    <t xml:space="preserve">CRUZETA DE FERRO GALVANIZADO, COM ROSCA BSP, DE 3/4"                                                                                                                                                                                                                                                                                                                                                                                                                                                      </t>
  </si>
  <si>
    <t>14,93</t>
  </si>
  <si>
    <t xml:space="preserve">CRUZETA DE FERRO GALVANIZADO, COM ROSCA BSP, DE 3"                                                                                                                                                                                                                                                                                                                                                                                                                                                        </t>
  </si>
  <si>
    <t>139,07</t>
  </si>
  <si>
    <t xml:space="preserve">CRUZETA DE REDUCAO PVC PBA, JE, BBBB, DN 75 X 50 / DE 85 X 60 MM                                                                                                                                                                                                                                                                                                                                                                                                                                          </t>
  </si>
  <si>
    <t>63,75</t>
  </si>
  <si>
    <t xml:space="preserve">CRUZETA PVC PBA, JE, BBBB, DN 100 / DE 110 MM                                                                                                                                                                                                                                                                                                                                                                                                                                                             </t>
  </si>
  <si>
    <t>84,25</t>
  </si>
  <si>
    <t xml:space="preserve">CRUZETA PVC PBA, JE, BBBB, DN 50 / DE 60 MM                                                                                                                                                                                                                                                                                                                                                                                                                                                               </t>
  </si>
  <si>
    <t>18,39</t>
  </si>
  <si>
    <t xml:space="preserve">CRUZETA PVC PBA, JE, BBBB, DN 75 / DE 85 MM                                                                                                                                                                                                                                                                                                                                                                                                                                                               </t>
  </si>
  <si>
    <t>45,39</t>
  </si>
  <si>
    <t xml:space="preserve">CUBA ACO INOX (AISI 304) DE EMBUTIR COM VALVULA DE 3 1/2 ", DE *56 X 33 X 12* CM                                                                                                                                                                                                                                                                                                                                                                                                                          </t>
  </si>
  <si>
    <t>117,89</t>
  </si>
  <si>
    <t xml:space="preserve">CUBA ACO INOX (AISI 304) DE EMBUTIR COM VALVULA 3 1/2 ", DE *40 X 34 X 12* CM                                                                                                                                                                                                                                                                                                                                                                                                                             </t>
  </si>
  <si>
    <t>81,66</t>
  </si>
  <si>
    <t xml:space="preserve">CUBA ACO INOX (AISI 304) DE EMBUTIR COM VALVULA 3 1/2 ", DE *46 X 30 X 12* CM                                                                                                                                                                                                                                                                                                                                                                                                                             </t>
  </si>
  <si>
    <t>107,23</t>
  </si>
  <si>
    <t xml:space="preserve">CUMEEIRA ALUMINIO ONDULADA, COMPRIMENTO = *1,12* M, E = 0,8 MM                                                                                                                                                                                                                                                                                                                                                                                                                                            </t>
  </si>
  <si>
    <t>35,14</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</si>
  <si>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</si>
  <si>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</si>
  <si>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11,58</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</si>
  <si>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</si>
  <si>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</si>
  <si>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21,76</t>
  </si>
  <si>
    <t xml:space="preserve">CUMEEIRA NORMAL PARA TELHA ESTRUTURAL DE FIBROCIMENTO 1 ABA, E = 6 MM, COMPRIMENTO 608 MM (SEM AMIANTO)                                                                                                                                                                                                                                                                                                                                                                                                   </t>
  </si>
  <si>
    <t>18,63</t>
  </si>
  <si>
    <t xml:space="preserve">CUMEEIRA NORMAL PARA TELHA ESTRUTURAL DE FIBROCIMENTO 2 ABAS, E = 6 MM, DE 1050 X 935 MM (SEM AMIANTO)                                                                                                                                                                                                                                                                                                                                                                                                    </t>
  </si>
  <si>
    <t>77,87</t>
  </si>
  <si>
    <t xml:space="preserve">CUMEEIRA NORMAL PARA TELHA ONDULADA DE FIBROCIMENTO, E = 6 MM, ABA 300 MM, COMPRIMENTO 1100 MM (SEM AMIANTO)                                                                                                                                                                                                                                                                                                                                                                                              </t>
  </si>
  <si>
    <t>39,37</t>
  </si>
  <si>
    <t xml:space="preserve">CUMEEIRA PARA TELHA CERAMICA, COMPRIMENTO DE *41* CM, RENDIMENTO DE *3* TELHAS/M                                                                                                                                                                                                                                                                                                                                                                                                                          </t>
  </si>
  <si>
    <t xml:space="preserve">CUMEEIRA PARA TELHA DE CONCRETO, PARA 2 AGUAS DE TELHADO, COR CINZA, RENDIMENTO DE *3* TELHAS/M (COLETADO CAIXA)                                                                                                                                                                                                                                                                                                                                                                                          </t>
  </si>
  <si>
    <t>8,90</t>
  </si>
  <si>
    <t xml:space="preserve">CUMEEIRA SHED PARA TELHA ONDULADA DE FIBROCIMENTO, E = 6 MM, ABA 280 MM, COMPRIMENTO 1100 MM (SEM AMIANTO)                                                                                                                                                                                                                                                                                                                                                                                                </t>
  </si>
  <si>
    <t>26,68</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</si>
  <si>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</si>
  <si>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</si>
  <si>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</si>
  <si>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</si>
  <si>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3,64</t>
  </si>
  <si>
    <t xml:space="preserve">CURVA CURTA PVC, PB, JE, 45 GRAUS, DN 100 MM, PARA REDE COLETORA ESGOTO (NBR 10569)                                                                                                                                                                                                                                                                                                                                                                                                                       </t>
  </si>
  <si>
    <t>10,56</t>
  </si>
  <si>
    <t xml:space="preserve">CURVA CURTA PVC, PB, JE, 90 GRAUS, DN 100 MM, PARA REDE COLETORA ESGOTO (NBR 10569)                                                                                                                                                                                                                                                                                                                                                                                                                       </t>
  </si>
  <si>
    <t>17,89</t>
  </si>
  <si>
    <t xml:space="preserve">CURVA DE PVC 45 GRAUS, SOLDAVEL, 110 MM, PARA AGUA FRIA PREDIAL (NBR 5648)                                                                                                                                                                                                                                                                                                                                                                                                                                </t>
  </si>
  <si>
    <t>78,34</t>
  </si>
  <si>
    <t xml:space="preserve">CURVA DE PVC 45 GRAUS, SOLDAVEL, 20 MM, PARA AGUA FRIA PREDIAL (NBR 5648)                                                                                                                                                                                                                                                                                                                                                                                                                                 </t>
  </si>
  <si>
    <t>1,38</t>
  </si>
  <si>
    <t xml:space="preserve">CURVA DE PVC 45 GRAUS, SOLDAVEL, 25 MM, PARA AGUA FRIA PREDIAL (NBR 5648)                                                                                                                                                                                                                                                                                                                                                                                                                                 </t>
  </si>
  <si>
    <t xml:space="preserve">CURVA DE PVC 45 GRAUS, SOLDAVEL, 32 MM, PARA AGUA FRIA PREDIAL (NBR 5648)                                                                                                                                                                                                                                                                                                                                                                                                                                 </t>
  </si>
  <si>
    <t>2,72</t>
  </si>
  <si>
    <t xml:space="preserve">CURVA DE PVC 45 GRAUS, SOLDAVEL, 40 MM, PARA AGUA FRIA PREDIAL (NBR 5648)                                                                                                                                                                                                                                                                                                                                                                                                                                 </t>
  </si>
  <si>
    <t>3,44</t>
  </si>
  <si>
    <t xml:space="preserve">CURVA DE PVC 45 GRAUS, SOLDAVEL, 50 MM, PARA AGUA FRIA PREDIAL (NBR 5648)                                                                                                                                                                                                                                                                                                                                                                                                                                 </t>
  </si>
  <si>
    <t>7,15</t>
  </si>
  <si>
    <t xml:space="preserve">CURVA DE PVC 45 GRAUS, SOLDAVEL, 60 MM, PARA AGUA FRIA PREDIAL (NBR 5648)                                                                                                                                                                                                                                                                                                                                                                                                                                 </t>
  </si>
  <si>
    <t>12,12</t>
  </si>
  <si>
    <t xml:space="preserve">CURVA DE PVC 45 GRAUS, SOLDAVEL, 75 MM, PARA AGUA FRIA PREDIAL (NBR 5648)                                                                                                                                                                                                                                                                                                                                                                                                                                 </t>
  </si>
  <si>
    <t>24,58</t>
  </si>
  <si>
    <t xml:space="preserve">CURVA DE PVC 45 GRAUS, SOLDAVEL, 85 MM, PARA AGUA FRIA PREDIAL (NBR 5648)                                                                                                                                                                                                                                                                                                                                                                                                                                 </t>
  </si>
  <si>
    <t>29,36</t>
  </si>
  <si>
    <t xml:space="preserve">CURVA DE PVC 90 GRAUS, SOLDAVEL, 110 MM, PARA AGUA FRIA PREDIAL (NBR 5648)                                                                                                                                                                                                                                                                                                                                                                                                                                </t>
  </si>
  <si>
    <t>85,51</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</si>
  <si>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</si>
  <si>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</si>
  <si>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</si>
  <si>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</si>
  <si>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</si>
  <si>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8,47</t>
  </si>
  <si>
    <t xml:space="preserve">CURVA DE PVC 90 GRAUS, SOLDAVEL, 60 MM, PARA AGUA FRIA PREDIAL (NBR 5648)                                                                                                                                                                                                                                                                                                                                                                                                                                 </t>
  </si>
  <si>
    <t>19,57</t>
  </si>
  <si>
    <t xml:space="preserve">CURVA DE PVC 90 GRAUS, SOLDAVEL, 75 MM, PARA AGUA FRIA PREDIAL (NBR 5648)                                                                                                                                                                                                                                                                                                                                                                                                                                 </t>
  </si>
  <si>
    <t>33,79</t>
  </si>
  <si>
    <t xml:space="preserve">CURVA DE PVC 90 GRAUS, SOLDAVEL, 85 MM, PARA AGUA FRIA PREDIAL (NBR 5648)                                                                                                                                                                                                                                                                                                                                                                                                                                 </t>
  </si>
  <si>
    <t>40,56</t>
  </si>
  <si>
    <t xml:space="preserve">CURVA DE PVC, 45 GRAUS, SERIE R, DN 100 MM, PARA ESGOTO PREDIAL                                                                                                                                                                                                                                                                                                                                                                                                                                           </t>
  </si>
  <si>
    <t>19,03</t>
  </si>
  <si>
    <t xml:space="preserve">CURVA DE PVC, 45 GRAUS, SERIE R, DN 150 MM, PARA ESGOTO PREDIAL                                                                                                                                                                                                                                                                                                                                                                                                                                           </t>
  </si>
  <si>
    <t>39,07</t>
  </si>
  <si>
    <t xml:space="preserve">CURVA DE PVC, 45 GRAUS, SERIE R, DN 75 MM, PARA ESGOTO PREDIAL                                                                                                                                                                                                                                                                                                                                                                                                                                            </t>
  </si>
  <si>
    <t xml:space="preserve">CURVA DE PVC, 90 GRAUS, SERIE R, DN 100 MM, PARA ESGOTO PREDIAL                                                                                                                                                                                                                                                                                                                                                                                                                                           </t>
  </si>
  <si>
    <t>32,60</t>
  </si>
  <si>
    <t xml:space="preserve">CURVA DE PVC, 90 GRAUS, SERIE R, DN 150 MM, PARA ESGOTO PREDIAL                                                                                                                                                                                                                                                                                                                                                                                                                                           </t>
  </si>
  <si>
    <t>48,84</t>
  </si>
  <si>
    <t xml:space="preserve">CURVA DE PVC, 90 GRAUS, SERIE R, DN 50 MM, PARA ESGOTO PREDIAL                                                                                                                                                                                                                                                                                                                                                                                                                                            </t>
  </si>
  <si>
    <t xml:space="preserve">CURVA DE PVC, 90 GRAUS, SERIE R, DN 75 MM, PARA ESGOTO PREDIAL                                                                                                                                                                                                                                                                                                                                                                                                                                            </t>
  </si>
  <si>
    <t>20,85</t>
  </si>
  <si>
    <t xml:space="preserve">CURVA DE TRANSPOSICAO BRONZE/LATAO (REF 736) SEM ANEL DE SOLDA, BOLSA X BOLSA, 15 MM                                                                                                                                                                                                                                                                                                                                                                                                                      </t>
  </si>
  <si>
    <t xml:space="preserve">CURVA DE TRANSPOSICAO BRONZE/LATAO (REF 736) SEM ANEL DE SOLDA, BOLSA X BOLSA, 22 MM                                                                                                                                                                                                                                                                                                                                                                                                                      </t>
  </si>
  <si>
    <t>18,24</t>
  </si>
  <si>
    <t xml:space="preserve">CURVA DE TRANSPOSICAO BRONZE/LATAO (REF 736) SEM ANEL DE SOLDA, BOLSA X BOLSA, 28 MM                                                                                                                                                                                                                                                                                                                                                                                                                      </t>
  </si>
  <si>
    <t>32,87</t>
  </si>
  <si>
    <t xml:space="preserve">CURVA DE TRANSPOSICAO, CPVC, SOLDAVEL, 15 MM                                                                                                                                                                                                                                                                                                                                                                                                                                                              </t>
  </si>
  <si>
    <t>5,81</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</si>
  <si>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</si>
  <si>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</si>
  <si>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</si>
  <si>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</si>
  <si>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10,42</t>
  </si>
  <si>
    <t xml:space="preserve">CURVA LONGA PVC, PB, JE, 45 GRAUS, DN 100 MM, PARA REDE COLETORA ESGOTO (NBR 10569)                                                                                                                                                                                                                                                                                                                                                                                                                       </t>
  </si>
  <si>
    <t>20,21</t>
  </si>
  <si>
    <t xml:space="preserve">CURVA LONGA PVC, PB, JE, 45 GRAUS, DN 150 MM, PARA REDE COLETORA ESGOTO (NBR 10569)                                                                                                                                                                                                                                                                                                                                                                                                                       </t>
  </si>
  <si>
    <t>86,64</t>
  </si>
  <si>
    <t xml:space="preserve">CURVA LONGA PVC, PB, JE, 45 GRAUS, DN 250 MM, PARA REDE COLETORA ESGOTO (NBR 10569)                                                                                                                                                                                                                                                                                                                                                                                                                       </t>
  </si>
  <si>
    <t>313,96</t>
  </si>
  <si>
    <t xml:space="preserve">CURVA LONGA PVC, PB, JE, 45 GRAUS, DN 300 MM, PARA REDE COLETORA ESGOTO (NBR 10569)                                                                                                                                                                                                                                                                                                                                                                                                                       </t>
  </si>
  <si>
    <t>618,29</t>
  </si>
  <si>
    <t xml:space="preserve">CURVA LONGA PVC, PB, JE, 45 GRAUS, DN 400 MM, PARA REDE COLETORA ESGOTO (NBR 10569)                                                                                                                                                                                                                                                                                                                                                                                                                       </t>
  </si>
  <si>
    <t>993,38</t>
  </si>
  <si>
    <t xml:space="preserve">CURVA LONGA PVC, PB, JE, 90 GRAUS, DN 100 MM, PARA REDE COLETORA ESGOTO (NBR 10569)                                                                                                                                                                                                                                                                                                                                                                                                                       </t>
  </si>
  <si>
    <t>19,42</t>
  </si>
  <si>
    <t xml:space="preserve">CURVA LONGA PVC, PB, JE, 90 GRAUS, DN 150 MM, PARA REDE COLETORA ESGOTO (NBR 10569)                                                                                                                                                                                                                                                                                                                                                                                                                       </t>
  </si>
  <si>
    <t>87,25</t>
  </si>
  <si>
    <t xml:space="preserve">CURVA LONGA PVC, PB, JE, 90 GRAUS, DN 200 MM, PARA REDE COLETORA ESGOTO (NBR 10569)                                                                                                                                                                                                                                                                                                                                                                                                                       </t>
  </si>
  <si>
    <t>238,71</t>
  </si>
  <si>
    <t xml:space="preserve">CURVA LONGA PVC, PB, JE, 90 GRAUS, DN 250 MM, PARA REDE COLETORA ESGOTO (NBR 10569)                                                                                                                                                                                                                                                                                                                                                                                                                       </t>
  </si>
  <si>
    <t>352,89</t>
  </si>
  <si>
    <t xml:space="preserve">CURVA LONGA PVC, PB, JE, 90 GRAUS, DN 300 MM, PARA REDE COLETORA ESGOTO (NBR 10569)                                                                                                                                                                                                                                                                                                                                                                                                                       </t>
  </si>
  <si>
    <t>781,24</t>
  </si>
  <si>
    <t xml:space="preserve">CURVA LONGA PVC, PB, JE, 90 GRAUS, DN 350 MM, PARA REDE COLETORA ESGOTO (NBR 10569)                                                                                                                                                                                                                                                                                                                                                                                                                       </t>
  </si>
  <si>
    <t>1.127,34</t>
  </si>
  <si>
    <t xml:space="preserve">CURVA LONGA PVC, PB, JE, 90 GRAUS, DN 400 MM, PARA REDE COLETORA ESGOTO (NBR 10569)                                                                                                                                                                                                                                                                                                                                                                                                                       </t>
  </si>
  <si>
    <t>1.475,45</t>
  </si>
  <si>
    <t xml:space="preserve">CURVA LONGA, PVC, PB, JE, 45 GRAUS, DN 200 MM, PARA REDE COLETORA ESGOTO (NBR 10569)                                                                                                                                                                                                                                                                                                                                                                                                                      </t>
  </si>
  <si>
    <t>190,87</t>
  </si>
  <si>
    <t xml:space="preserve">CURVA PPR 90 GRAUS, DN 20 MM, PARA AGUA QUENTE PREDIAL                                                                                                                                                                                                                                                                                                                                                                                                                                                    </t>
  </si>
  <si>
    <t>4,16</t>
  </si>
  <si>
    <t xml:space="preserve">CURVA PPR 90 GRAUS, DN 25 MM, PARA AGUA QUENTE PREDIAL                                                                                                                                                                                                                                                                                                                                                                                                                                                    </t>
  </si>
  <si>
    <t xml:space="preserve">CURVA PVC CURTA 90 G, DN 50 MM, PARA ESGOTO PREDIAL                                                                                                                                                                                                                                                                                                                                                                                                                                                       </t>
  </si>
  <si>
    <t>6,69</t>
  </si>
  <si>
    <t xml:space="preserve">CURVA PVC CURTA 90 GRAUS, DN 40 MM, PARA ESGOTO PREDIAL                                                                                                                                                                                                                                                                                                                                                                                                                                                   </t>
  </si>
  <si>
    <t>2,94</t>
  </si>
  <si>
    <t xml:space="preserve">CURVA PVC CURTA 90 GRAUS, DN 75 MM, PARA ESGOTO PREDIAL                                                                                                                                                                                                                                                                                                                                                                                                                                                   </t>
  </si>
  <si>
    <t>13,50</t>
  </si>
  <si>
    <t xml:space="preserve">CURVA PVC CURTA 90 GRAUS, 100 MM, PARA ESGOTO PREDIAL                                                                                                                                                                                                                                                                                                                                                                                                                                                     </t>
  </si>
  <si>
    <t>14,32</t>
  </si>
  <si>
    <t xml:space="preserve">CURVA PVC LEVE, 90 GRAUS, COM PONTA E BOLSA LISA, DN 150 MM                                                                                                                                                                                                                                                                                                                                                                                                                                               </t>
  </si>
  <si>
    <t>88,03</t>
  </si>
  <si>
    <t xml:space="preserve">CURVA PVC LEVE, 90 GRAUS, COM PONTA E BOLSA LISA, DN 250 MM                                                                                                                                                                                                                                                                                                                                                                                                                                               </t>
  </si>
  <si>
    <t>334,58</t>
  </si>
  <si>
    <t xml:space="preserve">CURVA PVC LEVE, 90 GRAUS, COM PONTA E BOLSA LISA, DN 300 MM                                                                                                                                                                                                                                                                                                                                                                                                                                               </t>
  </si>
  <si>
    <t>521,16</t>
  </si>
  <si>
    <t xml:space="preserve">CURVA PVC LONGA 45 GRAUS, 100 MM, PARA ESGOTO PREDIAL                                                                                                                                                                                                                                                                                                                                                                                                                                                     </t>
  </si>
  <si>
    <t>26,27</t>
  </si>
  <si>
    <t xml:space="preserve">CURVA PVC LONGA 45G, DN 50 MM, PARA ESGOTO PREDIAL                                                                                                                                                                                                                                                                                                                                                                                                                                                        </t>
  </si>
  <si>
    <t xml:space="preserve">CURVA PVC LONGA 45G, DN 75 MM, PARA ESGOTO PREDIAL                                                                                                                                                                                                                                                                                                                                                                                                                                                        </t>
  </si>
  <si>
    <t>18,29</t>
  </si>
  <si>
    <t xml:space="preserve">CURVA PVC LONGA 90 GRAUS, 100 MM, PARA ESGOTO PREDIAL                                                                                                                                                                                                                                                                                                                                                                                                                                                     </t>
  </si>
  <si>
    <t>32,91</t>
  </si>
  <si>
    <t xml:space="preserve">CURVA PVC LONGA 90 GRAUS, 40 MM, PARA ESGOTO PREDIAL                                                                                                                                                                                                                                                                                                                                                                                                                                                      </t>
  </si>
  <si>
    <t>3,04</t>
  </si>
  <si>
    <t xml:space="preserve">CURVA PVC LONGA 90 GRAUS, 50 MM, PARA ESGOTO PREDIAL                                                                                                                                                                                                                                                                                                                                                                                                                                                      </t>
  </si>
  <si>
    <t>6,59</t>
  </si>
  <si>
    <t xml:space="preserve">CURVA PVC LONGA 90 GRAUS, 75 MM, PARA ESGOTO PREDIAL                                                                                                                                                                                                                                                                                                                                                                                                                                                      </t>
  </si>
  <si>
    <t>20,58</t>
  </si>
  <si>
    <t xml:space="preserve">CURVA PVC PBA, JE, PB, 22 GRAUS, DN 100 / DE 110 MM, PARA REDE AGUA (NBR 10351)                                                                                                                                                                                                                                                                                                                                                                                                                           </t>
  </si>
  <si>
    <t>49,64</t>
  </si>
  <si>
    <t xml:space="preserve">CURVA PVC PBA, JE, PB, 22 GRAUS, DN 50 / DE 60 MM, PARA REDE AGUA (NBR 10351)                                                                                                                                                                                                                                                                                                                                                                                                                             </t>
  </si>
  <si>
    <t>12,16</t>
  </si>
  <si>
    <t xml:space="preserve">CURVA PVC PBA, JE, PB, 22 GRAUS, DN 75 / DE 85 MM, PARA REDE AGUA (NBR 10351)                                                                                                                                                                                                                                                                                                                                                                                                                             </t>
  </si>
  <si>
    <t>28,39</t>
  </si>
  <si>
    <t xml:space="preserve">CURVA PVC PBA, JE, PB, 45 GRAUS, DN 100 / DE 110 MM, PARA REDE AGUA (NBR 10351)                                                                                                                                                                                                                                                                                                                                                                                                                           </t>
  </si>
  <si>
    <t>51,08</t>
  </si>
  <si>
    <t xml:space="preserve">CURVA PVC PBA, JE, PB, 45 GRAUS, DN 50 / DE 60 MM, PARA REDE AGUA (NBR 10351)                                                                                                                                                                                                                                                                                                                                                                                                                             </t>
  </si>
  <si>
    <t>12,63</t>
  </si>
  <si>
    <t xml:space="preserve">CURVA PVC PBA, JE, PB, 45 GRAUS, DN 75 / DE 85 MM, PARA REDE AGUA (NBR 10351)                                                                                                                                                                                                                                                                                                                                                                                                                             </t>
  </si>
  <si>
    <t>28,34</t>
  </si>
  <si>
    <t xml:space="preserve">CURVA PVC PBA, JE, PB, 90 GRAUS, DN 100 / DE 110 MM, PARA REDE AGUA (NBR 10351)                                                                                                                                                                                                                                                                                                                                                                                                                           </t>
  </si>
  <si>
    <t>57,87</t>
  </si>
  <si>
    <t xml:space="preserve">CURVA PVC PBA, JE, PB, 90 GRAUS, DN 50 / DE 60 MM, PARA REDE AGUA (NBR 10351)                                                                                                                                                                                                                                                                                                                                                                                                                             </t>
  </si>
  <si>
    <t>13,84</t>
  </si>
  <si>
    <t xml:space="preserve">CURVA PVC PBA, JE, PB, 90 GRAUS, DN 75 / DE 85 MM, PARA REDE AGUA (NBR 10351)                                                                                                                                                                                                                                                                                                                                                                                                                             </t>
  </si>
  <si>
    <t>32,29</t>
  </si>
  <si>
    <t xml:space="preserve">CURVA PVC 90 GRAUS, ROSCAVEL, 1 1/2",  AGUA FRIA PREDIAL                                                                                                                                                                                                                                                                                                                                                                                                                                                  </t>
  </si>
  <si>
    <t xml:space="preserve">CURVA PVC 90 GRAUS, ROSCAVEL, 1 1/4",  AGUA FRIA PREDIAL                                                                                                                                                                                                                                                                                                                                                                                                                                                  </t>
  </si>
  <si>
    <t>12,95</t>
  </si>
  <si>
    <t xml:space="preserve">CURVA PVC 90 GRAUS, ROSCAVEL, 1/2",  AGUA FRIA PREDIAL                                                                                                                                                                                                                                                                                                                                                                                                                                                    </t>
  </si>
  <si>
    <t xml:space="preserve">CURVA PVC 90 GRAUS, ROSCAVEL, 1",  AGUA FRIA PREDIAL                                                                                                                                                                                                                                                                                                                                                                                                                                                      </t>
  </si>
  <si>
    <t xml:space="preserve">CURVA PVC 90 GRAUS, ROSCAVEL, 2",  AGUA FRIA PREDIAL                                                                                                                                                                                                                                                                                                                                                                                                                                                      </t>
  </si>
  <si>
    <t>24,61</t>
  </si>
  <si>
    <t xml:space="preserve">CURVA PVC 90 GRAUS, ROSCAVEL, 3/4",  AGUA FRIA PREDIAL                                                                                                                                                                                                                                                                                                                                                                                                                                                    </t>
  </si>
  <si>
    <t>2,53</t>
  </si>
  <si>
    <t xml:space="preserve">CURVA PVC, SERIE R, 87.30 GRAUS, CURTA, 100 MM, PARA ESGOTO PREDIAL (PARA PE-DE-COLUNA)                                                                                                                                                                                                                                                                                                                                                                                                                   </t>
  </si>
  <si>
    <t>27,23</t>
  </si>
  <si>
    <t xml:space="preserve">CURVA PVC, SERIE R, 87.30 GRAUS, CURTA, 150 MM, PARA ESGOTO PREDIAL (PARA PE-DE-COLUNA)                                                                                                                                                                                                                                                                                                                                                                                                                   </t>
  </si>
  <si>
    <t>196,36</t>
  </si>
  <si>
    <t xml:space="preserve">CURVA PVC, SERIE R, 87.30 GRAUS, CURTA, 75 MM, PARA ESGOTO PREDIAL (PARA PE-DE-COLUNA)                                                                                                                                                                                                                                                                                                                                                                                                                    </t>
  </si>
  <si>
    <t>15,70</t>
  </si>
  <si>
    <t xml:space="preserve">CURVA PVC, 45 GRAUS, CURTA, PB, DN 100 MM, PARA ESGOTO PREDIAL                                                                                                                                                                                                                                                                                                                                                                                                                                            </t>
  </si>
  <si>
    <t>20,02</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</si>
  <si>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</si>
  <si>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</si>
  <si>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</si>
  <si>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236,57</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</si>
  <si>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</si>
  <si>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</si>
  <si>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</si>
  <si>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</si>
  <si>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22,70</t>
  </si>
  <si>
    <t xml:space="preserve">CURVA 135 GRAUS, PARA ELETRODUTO, EM ACO GALVANIZADO ELETROLITICO, DIAMETRO DE 40 MM (1 1/2")                                                                                                                                                                                                                                                                                                                                                                                                             </t>
  </si>
  <si>
    <t>33,26</t>
  </si>
  <si>
    <t xml:space="preserve">CURVA 135 GRAUS, PARA ELETRODUTO, EM ACO GALVANIZADO ELETROLITICO, DIAMETRO DE 50 MM (2")                                                                                                                                                                                                                                                                                                                                                                                                                 </t>
  </si>
  <si>
    <t>50,58</t>
  </si>
  <si>
    <t xml:space="preserve">CURVA 135 GRAUS, PARA ELETRODUTO, EM ACO GALVANIZADO ELETROLITICO, DIAMETRO DE 65 MM (2 1/2")                                                                                                                                                                                                                                                                                                                                                                                                             </t>
  </si>
  <si>
    <t>89,10</t>
  </si>
  <si>
    <t xml:space="preserve">CURVA 135 GRAUS, PARA ELETRODUTO, EM ACO GALVANIZADO ELETROLITICO, DIAMETRO DE 80 MM (3")                                                                                                                                                                                                                                                                                                                                                                                                                 </t>
  </si>
  <si>
    <t>120,52</t>
  </si>
  <si>
    <t xml:space="preserve">CURVA 180 GRAUS, DE PVC RIGIDO ROSCAVEL, DE 1 1/2", PARA ELETRODUTO                                                                                                                                                                                                                                                                                                                                                                                                                                       </t>
  </si>
  <si>
    <t>7,29</t>
  </si>
  <si>
    <t xml:space="preserve">CURVA 180 GRAUS, DE PVC RIGIDO ROSCAVEL, DE 1 1/4", PARA ELETRODUTO                                                                                                                                                                                                                                                                                                                                                                                                                                       </t>
  </si>
  <si>
    <t>4,79</t>
  </si>
  <si>
    <t xml:space="preserve">CURVA 180 GRAUS, DE PVC RIGIDO ROSCAVEL, DE 1/2", PARA ELETRODUTO                                                                                                                                                                                                                                                                                                                                                                                                                                         </t>
  </si>
  <si>
    <t xml:space="preserve">CURVA 180 GRAUS, DE PVC RIGIDO ROSCAVEL, DE 1", PARA ELETRODUTO                                                                                                                                                                                                                                                                                                                                                                                                                                           </t>
  </si>
  <si>
    <t>4,31</t>
  </si>
  <si>
    <t xml:space="preserve">CURVA 180 GRAUS, DE PVC RIGIDO ROSCAVEL, DE 2", PARA ELETRODUTO                                                                                                                                                                                                                                                                                                                                                                                                                                           </t>
  </si>
  <si>
    <t>11,65</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</si>
  <si>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</si>
  <si>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</si>
  <si>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</si>
  <si>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</si>
  <si>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8,20</t>
  </si>
  <si>
    <t xml:space="preserve">CURVA 45 GRAUS DE COBRE (REF 606) SEM ANEL DE SOLDA, BOLSA X BOLSA, 35 MM                                                                                                                                                                                                                                                                                                                                                                                                                                 </t>
  </si>
  <si>
    <t>21,60</t>
  </si>
  <si>
    <t xml:space="preserve">CURVA 45 GRAUS DE COBRE (REF 606) SEM ANEL DE SOLDA, BOLSA X BOLSA, 42 MM                                                                                                                                                                                                                                                                                                                                                                                                                                 </t>
  </si>
  <si>
    <t>34,49</t>
  </si>
  <si>
    <t xml:space="preserve">CURVA 45 GRAUS DE COBRE (REF 606) SEM ANEL DE SOLDA, BOLSA X BOLSA, 54 MM                                                                                                                                                                                                                                                                                                                                                                                                                                 </t>
  </si>
  <si>
    <t>51,23</t>
  </si>
  <si>
    <t xml:space="preserve">CURVA 45 GRAUS DE COBRE (REF 606) SEM ANEL DE SOLDA, BOLSA X BOLSA, 66 MM                                                                                                                                                                                                                                                                                                                                                                                                                                 </t>
  </si>
  <si>
    <t>121,76</t>
  </si>
  <si>
    <t xml:space="preserve">CURVA 45 GRAUS DE FERRO GALVANIZADO, COM ROSCA BSP FEMEA, DE 1 1/2"                                                                                                                                                                                                                                                                                                                                                                                                                                       </t>
  </si>
  <si>
    <t>41,81</t>
  </si>
  <si>
    <t xml:space="preserve">CURVA 45 GRAUS DE FERRO GALVANIZADO, COM ROSCA BSP FEMEA, DE 1 1/4"                                                                                                                                                                                                                                                                                                                                                                                                                                       </t>
  </si>
  <si>
    <t>30,42</t>
  </si>
  <si>
    <t xml:space="preserve">CURVA 45 GRAUS DE FERRO GALVANIZADO, COM ROSCA BSP FEMEA, DE 1/2"                                                                                                                                                                                                                                                                                                                                                                                                                                         </t>
  </si>
  <si>
    <t xml:space="preserve">CURVA 45 GRAUS DE FERRO GALVANIZADO, COM ROSCA BSP FEMEA, DE 1"                                                                                                                                                                                                                                                                                                                                                                                                                                           </t>
  </si>
  <si>
    <t>24,75</t>
  </si>
  <si>
    <t xml:space="preserve">CURVA 45 GRAUS DE FERRO GALVANIZADO, COM ROSCA BSP FEMEA, DE 2 1/2"                                                                                                                                                                                                                                                                                                                                                                                                                                       </t>
  </si>
  <si>
    <t>101,21</t>
  </si>
  <si>
    <t xml:space="preserve">CURVA 45 GRAUS DE FERRO GALVANIZADO, COM ROSCA BSP FEMEA, DE 2"                                                                                                                                                                                                                                                                                                                                                                                                                                           </t>
  </si>
  <si>
    <t>67,18</t>
  </si>
  <si>
    <t xml:space="preserve">CURVA 45 GRAUS DE FERRO GALVANIZADO, COM ROSCA BSP FEMEA, DE 3/4"                                                                                                                                                                                                                                                                                                                                                                                                                                         </t>
  </si>
  <si>
    <t xml:space="preserve">CURVA 45 GRAUS DE FERRO GALVANIZADO, COM ROSCA BSP FEMEA, DE 3"                                                                                                                                                                                                                                                                                                                                                                                                                                           </t>
  </si>
  <si>
    <t>147,20</t>
  </si>
  <si>
    <t xml:space="preserve">CURVA 45 GRAUS DE FERRO GALVANIZADO, COM ROSCA BSP FEMEA, DE 4"                                                                                                                                                                                                                                                                                                                                                                                                                                           </t>
  </si>
  <si>
    <t>303,47</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</si>
  <si>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</si>
  <si>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</si>
  <si>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</si>
  <si>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</si>
  <si>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16,53</t>
  </si>
  <si>
    <t xml:space="preserve">CURVA 45 GRAUS DE FERRO GALVANIZADO, COM ROSCA BSP MACHO/FEMEA, DE 2 1/2"                                                                                                                                                                                                                                                                                                                                                                                                                                 </t>
  </si>
  <si>
    <t>90,60</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</si>
  <si>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</si>
  <si>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</si>
  <si>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</si>
  <si>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126,86</t>
  </si>
  <si>
    <t xml:space="preserve">CURVA 45 GRAUS EM ACO CARBONO, SOLDAVEL, PRESSAO 3.000 LBS, DN 1 1/2"                                                                                                                                                                                                                                                                                                                                                                                                                                     </t>
  </si>
  <si>
    <t>39,96</t>
  </si>
  <si>
    <t xml:space="preserve">CURVA 45 GRAUS EM ACO CARBONO, SOLDAVEL, PRESSAO 3.000 LBS, DN 1 1/4"                                                                                                                                                                                                                                                                                                                                                                                                                                     </t>
  </si>
  <si>
    <t>27,36</t>
  </si>
  <si>
    <t xml:space="preserve">CURVA 45 GRAUS EM ACO CARBONO, SOLDAVEL, PRESSAO 3.000 LBS, DN 1/2"                                                                                                                                                                                                                                                                                                                                                                                                                                       </t>
  </si>
  <si>
    <t xml:space="preserve">CURVA 45 GRAUS EM ACO CARBONO, SOLDAVEL, PRESSAO 3.000 LBS, DN 1"                                                                                                                                                                                                                                                                                                                                                                                                                                         </t>
  </si>
  <si>
    <t>17,90</t>
  </si>
  <si>
    <t xml:space="preserve">CURVA 45 GRAUS EM ACO CARBONO, SOLDAVEL, PRESSAO 3.000 LBS, DN 2 1/2"                                                                                                                                                                                                                                                                                                                                                                                                                                     </t>
  </si>
  <si>
    <t>113,51</t>
  </si>
  <si>
    <t xml:space="preserve">CURVA 45 GRAUS EM ACO CARBONO, SOLDAVEL, PRESSAO 3.000 LBS, DN 2"                                                                                                                                                                                                                                                                                                                                                                                                                                         </t>
  </si>
  <si>
    <t>56,81</t>
  </si>
  <si>
    <t xml:space="preserve">CURVA 45 GRAUS EM ACO CARBONO, SOLDAVEL, PRESSAO 3.000 LBS, DN 3/4"                                                                                                                                                                                                                                                                                                                                                                                                                                       </t>
  </si>
  <si>
    <t>12,61</t>
  </si>
  <si>
    <t xml:space="preserve">CURVA 45 GRAUS EM ACO CARBONO, SOLDAVEL, PRESSAO 3.000 LBS, DN 3"                                                                                                                                                                                                                                                                                                                                                                                                                                         </t>
  </si>
  <si>
    <t>294,62</t>
  </si>
  <si>
    <t xml:space="preserve">CURVA 45 GRAUS RANHURADA EM FERRO FUNDIDO, DN 50 MM (2")                                                                                                                                                                                                                                                                                                                                                                                                                                                  </t>
  </si>
  <si>
    <t>14,57</t>
  </si>
  <si>
    <t xml:space="preserve">CURVA 45 GRAUS RANHURADA EM FERRO FUNDIDO, DN 65 MM (2 1/2")                                                                                                                                                                                                                                                                                                                                                                                                                                              </t>
  </si>
  <si>
    <t>20,15</t>
  </si>
  <si>
    <t xml:space="preserve">CURVA 45 GRAUS RANHURADA EM FERRO FUNDIDO, DN 80 MM (3")                                                                                                                                                                                                                                                                                                                                                                                                                                                  </t>
  </si>
  <si>
    <t>24,03</t>
  </si>
  <si>
    <t xml:space="preserve">CURVA 45 GRAUS, PARA ELETRODUTO, EM ACO GALVANIZADO ELETROLITICO, DIAMETRO DE 100 MM (4")                                                                                                                                                                                                                                                                                                                                                                                                                 </t>
  </si>
  <si>
    <t>157,14</t>
  </si>
  <si>
    <t xml:space="preserve">CURVA 45 GRAUS, PARA ELETRODUTO, EM ACO GALVANIZADO ELETROLITICO, DIAMETRO DE 15 MM (1/2")                                                                                                                                                                                                                                                                                                                                                                                                                </t>
  </si>
  <si>
    <t>4,69</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</si>
  <si>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</si>
  <si>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</si>
  <si>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</si>
  <si>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19,53</t>
  </si>
  <si>
    <t xml:space="preserve">CURVA 45 GRAUS, PARA ELETRODUTO, EM ACO GALVANIZADO ELETROLITICO, DIAMETRO DE 50 MM (2")                                                                                                                                                                                                                                                                                                                                                                                                                  </t>
  </si>
  <si>
    <t>28,42</t>
  </si>
  <si>
    <t xml:space="preserve">CURVA 45 GRAUS, PARA ELETRODUTO, EM ACO GALVANIZADO ELETROLITICO, DIAMETRO DE 65 MM (2 1/2")                                                                                                                                                                                                                                                                                                                                                                                                              </t>
  </si>
  <si>
    <t>68,59</t>
  </si>
  <si>
    <t xml:space="preserve">CURVA 45 GRAUS, PARA ELETRODUTO, EM ACO GALVANIZADO ELETROLITICO, DIAMETRO DE 80 MM (3")                                                                                                                                                                                                                                                                                                                                                                                                                  </t>
  </si>
  <si>
    <t>95,38</t>
  </si>
  <si>
    <t xml:space="preserve">CURVA 90 GRAUS DE BARRA CHATA EM ALUMINIO 3/4 " X 1/4 " X 300 MM                                                                                                                                                                                                                                                                                                                                                                                                                                          </t>
  </si>
  <si>
    <t>5,93</t>
  </si>
  <si>
    <t xml:space="preserve">CURVA 90 GRAUS DE FERRO GALVANIZADO, COM ROSCA BSP FEMEA, DE 1 1/2"                                                                                                                                                                                                                                                                                                                                                                                                                                       </t>
  </si>
  <si>
    <t>40,13</t>
  </si>
  <si>
    <t xml:space="preserve">CURVA 90 GRAUS DE FERRO GALVANIZADO, COM ROSCA BSP FEMEA, DE 1 1/4"                                                                                                                                                                                                                                                                                                                                                                                                                                       </t>
  </si>
  <si>
    <t>32,17</t>
  </si>
  <si>
    <t xml:space="preserve">CURVA 90 GRAUS DE FERRO GALVANIZADO, COM ROSCA BSP FEMEA, DE 1/2"                                                                                                                                                                                                                                                                                                                                                                                                                                         </t>
  </si>
  <si>
    <t xml:space="preserve">CURVA 90 GRAUS DE FERRO GALVANIZADO, COM ROSCA BSP FEMEA, DE 1"                                                                                                                                                                                                                                                                                                                                                                                                                                           </t>
  </si>
  <si>
    <t>19,12</t>
  </si>
  <si>
    <t xml:space="preserve">CURVA 90 GRAUS DE FERRO GALVANIZADO, COM ROSCA BSP FEMEA, DE 2 1/2"                                                                                                                                                                                                                                                                                                                                                                                                                                       </t>
  </si>
  <si>
    <t>115,99</t>
  </si>
  <si>
    <t xml:space="preserve">CURVA 90 GRAUS DE FERRO GALVANIZADO, COM ROSCA BSP FEMEA, DE 2"                                                                                                                                                                                                                                                                                                                                                                                                                                           </t>
  </si>
  <si>
    <t>66,83</t>
  </si>
  <si>
    <t xml:space="preserve">CURVA 90 GRAUS DE FERRO GALVANIZADO, COM ROSCA BSP FEMEA, DE 3/4"                                                                                                                                                                                                                                                                                                                                                                                                                                         </t>
  </si>
  <si>
    <t>12,67</t>
  </si>
  <si>
    <t xml:space="preserve">CURVA 90 GRAUS DE FERRO GALVANIZADO, COM ROSCA BSP FEMEA, DE 3"                                                                                                                                                                                                                                                                                                                                                                                                                                           </t>
  </si>
  <si>
    <t xml:space="preserve">CURVA 90 GRAUS DE FERRO GALVANIZADO, COM ROSCA BSP FEMEA, DE 4"                                                                                                                                                                                                                                                                                                                                                                                                                                           </t>
  </si>
  <si>
    <t>316,37</t>
  </si>
  <si>
    <t xml:space="preserve">CURVA 90 GRAUS DE FERRO GALVANIZADO, COM ROSCA BSP MACHO/FEMEA, DE 1 1/2"                                                                                                                                                                                                                                                                                                                                                                                                                                 </t>
  </si>
  <si>
    <t>37,62</t>
  </si>
  <si>
    <t xml:space="preserve">CURVA 90 GRAUS DE FERRO GALVANIZADO, COM ROSCA BSP MACHO/FEMEA, DE 1 1/4"                                                                                                                                                                                                                                                                                                                                                                                                                                 </t>
  </si>
  <si>
    <t>30,91</t>
  </si>
  <si>
    <t xml:space="preserve">CURVA 90 GRAUS DE FERRO GALVANIZADO, COM ROSCA BSP MACHO/FEMEA, DE 1/2"                                                                                                                                                                                                                                                                                                                                                                                                                                   </t>
  </si>
  <si>
    <t>7,81</t>
  </si>
  <si>
    <t xml:space="preserve">CURVA 90 GRAUS DE FERRO GALVANIZADO, COM ROSCA BSP MACHO/FEMEA, DE 1"                                                                                                                                                                                                                                                                                                                                                                                                                                     </t>
  </si>
  <si>
    <t xml:space="preserve">CURVA 90 GRAUS DE FERRO GALVANIZADO, COM ROSCA BSP MACHO/FEMEA, DE 2 1/2"                                                                                                                                                                                                                                                                                                                                                                                                                                 </t>
  </si>
  <si>
    <t>105,97</t>
  </si>
  <si>
    <t xml:space="preserve">CURVA 90 GRAUS DE FERRO GALVANIZADO, COM ROSCA BSP MACHO/FEMEA, DE 2"                                                                                                                                                                                                                                                                                                                                                                                                                                     </t>
  </si>
  <si>
    <t>63,07</t>
  </si>
  <si>
    <t xml:space="preserve">CURVA 90 GRAUS DE FERRO GALVANIZADO, COM ROSCA BSP MACHO/FEMEA, DE 3/4"                                                                                                                                                                                                                                                                                                                                                                                                                                   </t>
  </si>
  <si>
    <t>11,12</t>
  </si>
  <si>
    <t xml:space="preserve">CURVA 90 GRAUS DE FERRO GALVANIZADO, COM ROSCA BSP MACHO/FEMEA, DE 3"                                                                                                                                                                                                                                                                                                                                                                                                                                     </t>
  </si>
  <si>
    <t>151,55</t>
  </si>
  <si>
    <t xml:space="preserve">CURVA 90 GRAUS DE FERRO GALVANIZADO, COM ROSCA BSP MACHO/FEMEA, DE 4"                                                                                                                                                                                                                                                                                                                                                                                                                                     </t>
  </si>
  <si>
    <t>303,84</t>
  </si>
  <si>
    <t xml:space="preserve">CURVA 90 GRAUS DE FERRO GALVANIZADO, COM ROSCA BSP MACHO, DE 1 1/2"                                                                                                                                                                                                                                                                                                                                                                                                                                       </t>
  </si>
  <si>
    <t>45,57</t>
  </si>
  <si>
    <t xml:space="preserve">CURVA 90 GRAUS DE FERRO GALVANIZADO, COM ROSCA BSP MACHO, DE 1 1/4"                                                                                                                                                                                                                                                                                                                                                                                                                                       </t>
  </si>
  <si>
    <t>34,95</t>
  </si>
  <si>
    <t xml:space="preserve">CURVA 90 GRAUS DE FERRO GALVANIZADO, COM ROSCA BSP MACHO, DE 1/2"                                                                                                                                                                                                                                                                                                                                                                                                                                         </t>
  </si>
  <si>
    <t>8,34</t>
  </si>
  <si>
    <t xml:space="preserve">CURVA 90 GRAUS DE FERRO GALVANIZADO, COM ROSCA BSP MACHO, DE 1"                                                                                                                                                                                                                                                                                                                                                                                                                                           </t>
  </si>
  <si>
    <t>18,81</t>
  </si>
  <si>
    <t xml:space="preserve">CURVA 90 GRAUS DE FERRO GALVANIZADO, COM ROSCA BSP MACHO, DE 2 1/2"                                                                                                                                                                                                                                                                                                                                                                                                                                       </t>
  </si>
  <si>
    <t>144,49</t>
  </si>
  <si>
    <t xml:space="preserve">CURVA 90 GRAUS DE FERRO GALVANIZADO, COM ROSCA BSP MACHO, DE 2"                                                                                                                                                                                                                                                                                                                                                                                                                                           </t>
  </si>
  <si>
    <t>64,65</t>
  </si>
  <si>
    <t xml:space="preserve">CURVA 90 GRAUS DE FERRO GALVANIZADO, COM ROSCA BSP MACHO, DE 3/4"                                                                                                                                                                                                                                                                                                                                                                                                                                         </t>
  </si>
  <si>
    <t>11,56</t>
  </si>
  <si>
    <t xml:space="preserve">CURVA 90 GRAUS DE FERRO GALVANIZADO, COM ROSCA BSP MACHO, DE 3"                                                                                                                                                                                                                                                                                                                                                                                                                                           </t>
  </si>
  <si>
    <t>188,18</t>
  </si>
  <si>
    <t xml:space="preserve">CURVA 90 GRAUS DE FERRO GALVANIZADO, COM ROSCA BSP MACHO, DE 4"                                                                                                                                                                                                                                                                                                                                                                                                                                           </t>
  </si>
  <si>
    <t>359,27</t>
  </si>
  <si>
    <t xml:space="preserve">CURVA 90 GRAUS DE FERRO GALVANIZADO, COM ROSCA BSP MACHO, DE 6"                                                                                                                                                                                                                                                                                                                                                                                                                                           </t>
  </si>
  <si>
    <t>898,69</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</si>
  <si>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</si>
  <si>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</si>
  <si>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</si>
  <si>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</si>
  <si>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</si>
  <si>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121,94</t>
  </si>
  <si>
    <t xml:space="preserve">CURVA 90 GRAUS EM ACO CARBONO, RAIO CURTO, SOLDAVEL, PRESSAO 3.000 LBS, DN 2"                                                                                                                                                                                                                                                                                                                                                                                                                             </t>
  </si>
  <si>
    <t>62,08</t>
  </si>
  <si>
    <t xml:space="preserve">CURVA 90 GRAUS EM ACO CARBONO, RAIO CURTO, SOLDAVEL, PRESSAO 3.000 LBS, DN 3/4"                                                                                                                                                                                                                                                                                                                                                                                                                           </t>
  </si>
  <si>
    <t xml:space="preserve">CURVA 90 GRAUS EM ACO CARBONO, RAIO CURTO, SOLDAVEL, PRESSAO 3.000 LBS, DN 3"                                                                                                                                                                                                                                                                                                                                                                                                                             </t>
  </si>
  <si>
    <t>256,81</t>
  </si>
  <si>
    <t xml:space="preserve">CURVA 90 GRAUS RANHURADA EM FERRO FUNDIDO, DN 50 MM (2")                                                                                                                                                                                                                                                                                                                                                                                                                                                  </t>
  </si>
  <si>
    <t>15,83</t>
  </si>
  <si>
    <t xml:space="preserve">CURVA 90 GRAUS RANHURADA EM FERRO FUNDIDO, DN 65 MM (2 1/2")                                                                                                                                                                                                                                                                                                                                                                                                                                              </t>
  </si>
  <si>
    <t xml:space="preserve">CURVA 90 GRAUS RANHURADA EM FERRO FUNDIDO, DN 80 MM (3")                                                                                                                                                                                                                                                                                                                                                                                                                                                  </t>
  </si>
  <si>
    <t>26,62</t>
  </si>
  <si>
    <t xml:space="preserve">CURVA 90 GRAUS, CURTA, DE PVC RIGIDO ROSCAVEL, DE 1/2", PARA ELETRODUTO                                                                                                                                                                                                                                                                                                                                                                                                                                   </t>
  </si>
  <si>
    <t>1,47</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</si>
  <si>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</si>
  <si>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</si>
  <si>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</si>
  <si>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3,98</t>
  </si>
  <si>
    <t xml:space="preserve">CURVA 90 GRAUS, LONGA, DE PVC RIGIDO ROSCAVEL, DE 1 1/4", PARA ELETRODUTO                                                                                                                                                                                                                                                                                                                                                                                                                                 </t>
  </si>
  <si>
    <t xml:space="preserve">CURVA 90 GRAUS, LONGA, DE PVC RIGIDO ROSCAVEL, DE 1/2", PARA ELETRODUTO                                                                                                                                                                                                                                                                                                                                                                                                                                   </t>
  </si>
  <si>
    <t>1,90</t>
  </si>
  <si>
    <t xml:space="preserve">CURVA 90 GRAUS, LONGA, DE PVC RIGIDO ROSCAVEL, DE 1", PARA ELETRODUTO                                                                                                                                                                                                                                                                                                                                                                                                                                     </t>
  </si>
  <si>
    <t>2,91</t>
  </si>
  <si>
    <t xml:space="preserve">CURVA 90 GRAUS, LONGA, DE PVC RIGIDO ROSCAVEL, DE 2 1/2", PARA ELETRODUTO                                                                                                                                                                                                                                                                                                                                                                                                                                 </t>
  </si>
  <si>
    <t>16,52</t>
  </si>
  <si>
    <t xml:space="preserve">CURVA 90 GRAUS, LONGA, DE PVC RIGIDO ROSCAVEL, DE 2", PARA ELETRODUTO                                                                                                                                                                                                                                                                                                                                                                                                                                     </t>
  </si>
  <si>
    <t>6,47</t>
  </si>
  <si>
    <t xml:space="preserve">CURVA 90 GRAUS, LONGA, DE PVC RIGIDO ROSCAVEL, DE 3/4", PARA ELETRODUTO                                                                                                                                                                                                                                                                                                                                                                                                                                   </t>
  </si>
  <si>
    <t xml:space="preserve">CURVA 90 GRAUS, LONGA, DE PVC RIGIDO ROSCAVEL, DE 3", PARA ELETRODUTO                                                                                                                                                                                                                                                                                                                                                                                                                                     </t>
  </si>
  <si>
    <t>16,54</t>
  </si>
  <si>
    <t xml:space="preserve">CURVA 90 GRAUS, LONGA, DE PVC RIGIDO ROSCAVEL, DE 4", PARA ELETRODUTO                                                                                                                                                                                                                                                                                                                                                                                                                                     </t>
  </si>
  <si>
    <t>33,23</t>
  </si>
  <si>
    <t xml:space="preserve">CURVA 90 GRAUS, PARA ELETRODUTO, EM ACO GALVANIZADO ELETROLITICO, DIAMETRO DE 100 MM (4")                                                                                                                                                                                                                                                                                                                                                                                                                 </t>
  </si>
  <si>
    <t>167,14</t>
  </si>
  <si>
    <t xml:space="preserve">CURVA 90 GRAUS, PARA ELETRODUTO, EM ACO GALVANIZADO ELETROLITICO, DIAMETRO DE 15 MM (1/2")                                                                                                                                                                                                                                                                                                                                                                                                                </t>
  </si>
  <si>
    <t xml:space="preserve">CURVA 90 GRAUS, PARA ELETRODUTO, EM ACO GALVANIZADO ELETROLITICO, DIAMETRO DE 20 MM (3/4")                                                                                                                                                                                                                                                                                                                                                                                                                </t>
  </si>
  <si>
    <t>5,35</t>
  </si>
  <si>
    <t xml:space="preserve">CURVA 90 GRAUS, PARA ELETRODUTO, EM ACO GALVANIZADO ELETROLITICO, DIAMETRO DE 25 MM (1")                                                                                                                                                                                                                                                                                                                                                                                                                  </t>
  </si>
  <si>
    <t>7,27</t>
  </si>
  <si>
    <t xml:space="preserve">CURVA 90 GRAUS, PARA ELETRODUTO, EM ACO GALVANIZADO ELETROLITICO, DIAMETRO DE 32 MM (1 1/4")                                                                                                                                                                                                                                                                                                                                                                                                              </t>
  </si>
  <si>
    <t>16,55</t>
  </si>
  <si>
    <t xml:space="preserve">CURVA 90 GRAUS, PARA ELETRODUTO, EM ACO GALVANIZADO ELETROLITICO, DIAMETRO DE 40 MM (1 1/2")                                                                                                                                                                                                                                                                                                                                                                                                              </t>
  </si>
  <si>
    <t>20,19</t>
  </si>
  <si>
    <t xml:space="preserve">CURVA 90 GRAUS, PARA ELETRODUTO, EM ACO GALVANIZADO ELETROLITICO, DIAMETRO DE 50 MM (2")                                                                                                                                                                                                                                                                                                                                                                                                                  </t>
  </si>
  <si>
    <t>29,65</t>
  </si>
  <si>
    <t xml:space="preserve">CURVA 90 GRAUS, PARA ELETRODUTO, EM ACO GALVANIZADO ELETROLITICO, DIAMETRO DE 65 MM (2 1/2")                                                                                                                                                                                                                                                                                                                                                                                                              </t>
  </si>
  <si>
    <t>75,06</t>
  </si>
  <si>
    <t xml:space="preserve">CURVA 90 GRAUS, PARA ELETRODUTO, EM ACO GALVANIZADO ELETROLITICO, DIAMETRO DE 80 MM (3")                                                                                                                                                                                                                                                                                                                                                                                                                  </t>
  </si>
  <si>
    <t>98,55</t>
  </si>
  <si>
    <t xml:space="preserve">DENTE PARA FRESADORA                                                                                                                                                                                                                                                                                                                                                                                                                                                                                      </t>
  </si>
  <si>
    <t>30,93</t>
  </si>
  <si>
    <t xml:space="preserve">DESEMPENADEIRA DE ACO DENTADA 12 X *25* CM, DENTES 8 X 8 MM, CABO FECHADO DE MADEIRA                                                                                                                                                                                                                                                                                                                                                                                                                      </t>
  </si>
  <si>
    <t xml:space="preserve">DESEMPENADEIRA DE ACO LISA 12 X *25* CM COM CABO FECHADO DE MADEIRA                                                                                                                                                                                                                                                                                                                                                                                                                                       </t>
  </si>
  <si>
    <t xml:space="preserve">DESEMPENADEIRA PLASTICA LISA *14 X 27* CM                                                                                                                                                                                                                                                                                                                                                                                                                                                                 </t>
  </si>
  <si>
    <t>15,20</t>
  </si>
  <si>
    <t xml:space="preserve">DESENHISTA COPISTA                                                                                                                                                                                                                                                                                                                                                                                                                                                                                        </t>
  </si>
  <si>
    <t>14,87</t>
  </si>
  <si>
    <t xml:space="preserve">DESENHISTA COPISTA (MENSALISTA)                                                                                                                                                                                                                                                                                                                                                                                                                                                                           </t>
  </si>
  <si>
    <t>2.625,01</t>
  </si>
  <si>
    <t xml:space="preserve">DESENHISTA DETALHISTA                                                                                                                                                                                                                                                                                                                                                                                                                                                                                     </t>
  </si>
  <si>
    <t>19,72</t>
  </si>
  <si>
    <t xml:space="preserve">DESENHISTA DETALHISTA (MENSALISTA)                                                                                                                                                                                                                                                                                                                                                                                                                                                                        </t>
  </si>
  <si>
    <t>3.480,07</t>
  </si>
  <si>
    <t xml:space="preserve">DESENHISTA PROJETISTA                                                                                                                                                                                                                                                                                                                                                                                                                                                                                     </t>
  </si>
  <si>
    <t xml:space="preserve">DESENHISTA PROJETISTA (MENSALISTA)                                                                                                                                                                                                                                                                                                                                                                                                                                                                        </t>
  </si>
  <si>
    <t>2.781,73</t>
  </si>
  <si>
    <t xml:space="preserve">DESENHISTA TECNICO AUXILIAR                                                                                                                                                                                                                                                                                                                                                                                                                                                                               </t>
  </si>
  <si>
    <t xml:space="preserve">DESENHISTA TECNICO AUXILIAR (MENSALISTA)                                                                                                                                                                                                                                                                                                                                                                                                                                                                  </t>
  </si>
  <si>
    <t>2.780,96</t>
  </si>
  <si>
    <t xml:space="preserve">DESMOLDANTE PARA FORMAS METALICAS A BASE DE OLEO VEGETAL                                                                                                                                                                                                                                                                                                                                                                                                                                                  </t>
  </si>
  <si>
    <t xml:space="preserve">DESMOLDANTE PROTETOR PARA FORMAS DE MADEIRA, DE BASE OLEOSA EMULSIONADA EM AGUA                                                                                                                                                                                                                                                                                                                                                                                                                           </t>
  </si>
  <si>
    <t>5,43</t>
  </si>
  <si>
    <t xml:space="preserve">DETERGENTE AMONIACO (AMONIA DILUIDA)                                                                                                                                                                                                                                                                                                                                                                                                                                                                      </t>
  </si>
  <si>
    <t>10,94</t>
  </si>
  <si>
    <t xml:space="preserve">DILUENTE EPOXI                                                                                                                                                                                                                                                                                                                                                                                                                                                                                            </t>
  </si>
  <si>
    <t>35,49</t>
  </si>
  <si>
    <t xml:space="preserve">DISCO DE BORRACHA PARA LIXADEIRA RIGIDO 7 " COM ARRUELA CENTRAL                                                                                                                                                                                                                                                                                                                                                                                                                                           </t>
  </si>
  <si>
    <t>29,71</t>
  </si>
  <si>
    <t xml:space="preserve">DISCO DE CORTE DIAMANTADO SEGMENTADO DIAMETRO DE 180 MM PARA ESMERILHADEIRA 7 "                                                                                                                                                                                                                                                                                                                                                                                                                           </t>
  </si>
  <si>
    <t>94,43</t>
  </si>
  <si>
    <t xml:space="preserve">DISCO DE CORTE DIAMANTADO SEGMENTADO PARA CONCRETO, DIAMETRO DE 110 MM, FURO DE 20 MM                                                                                                                                                                                                                                                                                                                                                                                                                     </t>
  </si>
  <si>
    <t>22,90</t>
  </si>
  <si>
    <t xml:space="preserve">DISCO DE CORTE DIAMANTADO SEGMENTADO PARA CONCRETO, DIAMETRO DE 350 MM, FURO DE 1 " (14 X 1 ")                                                                                                                                                                                                                                                                                                                                                                                                            </t>
  </si>
  <si>
    <t>542,17</t>
  </si>
  <si>
    <t xml:space="preserve">DISCO DE CORTE PARA METAL COM DUAS TELAS 12 X 1/8 X 3/4 " (300 X 3,2 X 19,05 MM)                                                                                                                                                                                                                                                                                                                                                                                                                          </t>
  </si>
  <si>
    <t>24,13</t>
  </si>
  <si>
    <t xml:space="preserve">DISCO DE DESBASTE PARA METAL FERROSO EM GERAL, COM TRES TELAS,  9 X 1/4 X 7/8 " (228,6 X 6,4 X 22,2 MM)                                                                                                                                                                                                                                                                                                                                                                                                   </t>
  </si>
  <si>
    <t xml:space="preserve">DISCO DE LIXA PARA METAL, DIAMETRO = 180 MM, GRAO 120                                                                                                                                                                                                                                                                                                                                                                                                                                                     </t>
  </si>
  <si>
    <t>5,94</t>
  </si>
  <si>
    <t xml:space="preserve">DISJUNTOR  TERMOMAGNETICO TRIPOLAR 3 X 400 A / ICC - 25 KA                                                                                                                                                                                                                                                                                                                                                                                                                                                </t>
  </si>
  <si>
    <t>1.092,66</t>
  </si>
  <si>
    <t xml:space="preserve">DISJUNTOR TERMICO E MAGNETICO AJUSTAVEIS, TRIPOLAR DE 100 ATE 250A, CAPACIDADE DE INTERRUPCAO DE 35KA                                                                                                                                                                                                                                                                                                                                                                                                     </t>
  </si>
  <si>
    <t>859,55</t>
  </si>
  <si>
    <t xml:space="preserve">DISJUNTOR TERMICO E MAGNETICO AJUSTAVEIS, TRIPOLAR DE 300 ATE 400A, CAPACIDADE DE INTERRUPCAO DE 35KA                                                                                                                                                                                                                                                                                                                                                                                                     </t>
  </si>
  <si>
    <t>1.330,86</t>
  </si>
  <si>
    <t xml:space="preserve">DISJUNTOR TERMICO E MAGNETICO AJUSTAVEIS, TRIPOLAR DE 450 ATE 600A, CAPACIDADE DE INTERRUPCAO DE 35KA                                                                                                                                                                                                                                                                                                                                                                                                     </t>
  </si>
  <si>
    <t>3.109,30</t>
  </si>
  <si>
    <t xml:space="preserve">DISJUNTOR TERMOMAGNETICO TRIPOLAR 125A                                                                                                                                                                                                                                                                                                                                                                                                                                                                    </t>
  </si>
  <si>
    <t>252,89</t>
  </si>
  <si>
    <t xml:space="preserve">DISJUNTOR TERMOMAGNETICO TRIPOLAR 150 A / 600 V, TIPO FXD / ICC - 35 KA                                                                                                                                                                                                                                                                                                                                                                                                                                   </t>
  </si>
  <si>
    <t>286,89</t>
  </si>
  <si>
    <t xml:space="preserve">DISJUNTOR TERMOMAGNETICO TRIPOLAR 200 A / 600 V, TIPO FXD / ICC - 35 KA                                                                                                                                                                                                                                                                                                                                                                                                                                   </t>
  </si>
  <si>
    <t>402,62</t>
  </si>
  <si>
    <t xml:space="preserve">DISJUNTOR TERMOMAGNETICO TRIPOLAR 250 A / 600 V, TIPO FXD                                                                                                                                                                                                                                                                                                                                                                                                                                                 </t>
  </si>
  <si>
    <t>674,25</t>
  </si>
  <si>
    <t xml:space="preserve">DISJUNTOR TERMOMAGNETICO TRIPOLAR 3  X 250 A/ICC - 25 KA                                                                                                                                                                                                                                                                                                                                                                                                                                                  </t>
  </si>
  <si>
    <t>589,73</t>
  </si>
  <si>
    <t xml:space="preserve">DISJUNTOR TERMOMAGNETICO TRIPOLAR 3 X 350 A/ICC - 25 KA                                                                                                                                                                                                                                                                                                                                                                                                                                                   </t>
  </si>
  <si>
    <t>1.092,78</t>
  </si>
  <si>
    <t xml:space="preserve">DISJUNTOR TERMOMAGNETICO TRIPOLAR 300 A / 600 V, TIPO JXD / ICC - 40 KA                                                                                                                                                                                                                                                                                                                                                                                                                                   </t>
  </si>
  <si>
    <t>926,17</t>
  </si>
  <si>
    <t xml:space="preserve">DISJUNTOR TERMOMAGNETICO TRIPOLAR 400 A / 600 V, TIPO JXD / ICC - 40 KA                                                                                                                                                                                                                                                                                                                                                                                                                                   </t>
  </si>
  <si>
    <t xml:space="preserve">DISJUNTOR TERMOMAGNETICO TRIPOLAR 600 A / 600 V, TIPO LXD / ICC - 40 KA                                                                                                                                                                                                                                                                                                                                                                                                                                   </t>
  </si>
  <si>
    <t>1.525,40</t>
  </si>
  <si>
    <t xml:space="preserve">DISJUNTOR TERMOMAGNETICO TRIPOLAR 800 A / 600 V, TIPO LMXD                                                                                                                                                                                                                                                                                                                                                                                                                                                </t>
  </si>
  <si>
    <t>3.261,03</t>
  </si>
  <si>
    <t xml:space="preserve">DISJUNTOR TIPO DIN / IEC, MONOPOLAR DE 40  ATE 50A                                                                                                                                                                                                                                                                                                                                                                                                                                                        </t>
  </si>
  <si>
    <t>9,79</t>
  </si>
  <si>
    <t xml:space="preserve">DISJUNTOR TIPO DIN/IEC, BIPOLAR DE 6 ATE 32A                                                                                                                                                                                                                                                                                                                                                                                                                                                              </t>
  </si>
  <si>
    <t>37,84</t>
  </si>
  <si>
    <t xml:space="preserve">DISJUNTOR TIPO DIN/IEC, BIPOLAR 40 ATE 50A                                                                                                                                                                                                                                                                                                                                                                                                                                                                </t>
  </si>
  <si>
    <t>37,26</t>
  </si>
  <si>
    <t xml:space="preserve">DISJUNTOR TIPO DIN/IEC, BIPOLAR 63 A                                                                                                                                                                                                                                                                                                                                                                                                                                                                      </t>
  </si>
  <si>
    <t>53,37</t>
  </si>
  <si>
    <t xml:space="preserve">DISJUNTOR TIPO DIN/IEC, MONOPOLAR DE 6  ATE  32A                                                                                                                                                                                                                                                                                                                                                                                                                                                          </t>
  </si>
  <si>
    <t xml:space="preserve">DISJUNTOR TIPO DIN/IEC, MONOPOLAR DE 63 A                                                                                                                                                                                                                                                                                                                                                                                                                                                                 </t>
  </si>
  <si>
    <t>11,96</t>
  </si>
  <si>
    <t xml:space="preserve">DISJUNTOR TIPO DIN/IEC, TRIPOLAR DE 10 ATE 50A                                                                                                                                                                                                                                                                                                                                                                                                                                                            </t>
  </si>
  <si>
    <t>46,36</t>
  </si>
  <si>
    <t xml:space="preserve">DISJUNTOR TIPO DIN/IEC, TRIPOLAR 63 A                                                                                                                                                                                                                                                                                                                                                                                                                                                                     </t>
  </si>
  <si>
    <t>55,37</t>
  </si>
  <si>
    <t xml:space="preserve">DISJUNTOR TIPO NEMA, BIPOLAR 10  ATE  50 A, TENSAO MAXIMA 415 V                                                                                                                                                                                                                                                                                                                                                                                                                                           </t>
  </si>
  <si>
    <t>46,01</t>
  </si>
  <si>
    <t xml:space="preserve">DISJUNTOR TIPO NEMA, BIPOLAR 60 ATE 100A, TENSAO MAXIMA 415 V                                                                                                                                                                                                                                                                                                                                                                                                                                             </t>
  </si>
  <si>
    <t>70,58</t>
  </si>
  <si>
    <t xml:space="preserve">DISJUNTOR TIPO NEMA, MONOPOLAR DE 60 ATE 70A, TENSAO MAXIMA DE 240 V                                                                                                                                                                                                                                                                                                                                                                                                                                      </t>
  </si>
  <si>
    <t>22,47</t>
  </si>
  <si>
    <t xml:space="preserve">DISJUNTOR TIPO NEMA, MONOPOLAR 10 ATE 30A, TENSAO MAXIMA DE 240 V                                                                                                                                                                                                                                                                                                                                                                                                                                         </t>
  </si>
  <si>
    <t>8,55</t>
  </si>
  <si>
    <t xml:space="preserve">DISJUNTOR TIPO NEMA, MONOPOLAR 35  ATE  50 A, TENSAO MAXIMA DE 240 V                                                                                                                                                                                                                                                                                                                                                                                                                                      </t>
  </si>
  <si>
    <t>14,34</t>
  </si>
  <si>
    <t xml:space="preserve">DISJUNTOR TIPO NEMA, TRIPOLAR 10  ATE  50A, TENSAO MAXIMA DE 415 V                                                                                                                                                                                                                                                                                                                                                                                                                                        </t>
  </si>
  <si>
    <t>57,39</t>
  </si>
  <si>
    <t xml:space="preserve">DISJUNTOR TIPO NEMA, TRIPOLAR 60 ATE 100 A, TENSAO MAXIMA DE 415 V                                                                                                                                                                                                                                                                                                                                                                                                                                        </t>
  </si>
  <si>
    <t>80,86</t>
  </si>
  <si>
    <t xml:space="preserve">DISPOSITIVO DPS CLASSE II, 1 POLO, TENSAO MAXIMA DE 175 V, CORRENTE MAXIMA DE *20* KA (TIPO AC)                                                                                                                                                                                                                                                                                                                                                                                                           </t>
  </si>
  <si>
    <t>49,40</t>
  </si>
  <si>
    <t xml:space="preserve">DISPOSITIVO DPS CLASSE II, 1 POLO, TENSAO MAXIMA DE 175 V, CORRENTE MAXIMA DE *30* KA (TIPO AC)                                                                                                                                                                                                                                                                                                                                                                                                           </t>
  </si>
  <si>
    <t>55,57</t>
  </si>
  <si>
    <t xml:space="preserve">DISPOSITIVO DPS CLASSE II, 1 POLO, TENSAO MAXIMA DE 175 V, CORRENTE MAXIMA DE *45* KA (TIPO AC)                                                                                                                                                                                                                                                                                                                                                                                                           </t>
  </si>
  <si>
    <t>71,08</t>
  </si>
  <si>
    <t xml:space="preserve">DISPOSITIVO DPS CLASSE II, 1 POLO, TENSAO MAXIMA DE 175 V, CORRENTE MAXIMA DE *90* KA (TIPO AC)                                                                                                                                                                                                                                                                                                                                                                                                           </t>
  </si>
  <si>
    <t>126,35</t>
  </si>
  <si>
    <t xml:space="preserve">DISPOSITIVO DPS CLASSE II, 1 POLO, TENSAO MAXIMA DE 275 V, CORRENTE MAXIMA DE *20* KA (TIPO AC)                                                                                                                                                                                                                                                                                                                                                                                                           </t>
  </si>
  <si>
    <t>51,47</t>
  </si>
  <si>
    <t xml:space="preserve">DISPOSITIVO DPS CLASSE II, 1 POLO, TENSAO MAXIMA DE 275 V, CORRENTE MAXIMA DE *30* KA (TIPO AC)                                                                                                                                                                                                                                                                                                                                                                                                           </t>
  </si>
  <si>
    <t>63,24</t>
  </si>
  <si>
    <t xml:space="preserve">DISPOSITIVO DPS CLASSE II, 1 POLO, TENSAO MAXIMA DE 275 V, CORRENTE MAXIMA DE *45* KA (TIPO AC)                                                                                                                                                                                                                                                                                                                                                                                                           </t>
  </si>
  <si>
    <t>76,00</t>
  </si>
  <si>
    <t xml:space="preserve">DISPOSITIVO DPS CLASSE II, 1 POLO, TENSAO MAXIMA DE 275 V, CORRENTE MAXIMA DE *90* KA (TIPO AC)                                                                                                                                                                                                                                                                                                                                                                                                           </t>
  </si>
  <si>
    <t>132,04</t>
  </si>
  <si>
    <t xml:space="preserve">DISPOSITIVO DPS CLASSE II, 1 POLO, TENSAO MAXIMA DE 385 V, CORRENTE MAXIMA DE *20* KA (TIPO AC)                                                                                                                                                                                                                                                                                                                                                                                                           </t>
  </si>
  <si>
    <t>85,30</t>
  </si>
  <si>
    <t xml:space="preserve">DISPOSITIVO DPS CLASSE II, 1 POLO, TENSAO MAXIMA DE 385 V, CORRENTE MAXIMA DE *30* KA (TIPO AC)                                                                                                                                                                                                                                                                                                                                                                                                           </t>
  </si>
  <si>
    <t>90,93</t>
  </si>
  <si>
    <t xml:space="preserve">DISPOSITIVO DPS CLASSE II, 1 POLO, TENSAO MAXIMA DE 385 V, CORRENTE MAXIMA DE *45* KA (TIPO AC)                                                                                                                                                                                                                                                                                                                                                                                                           </t>
  </si>
  <si>
    <t>103,17</t>
  </si>
  <si>
    <t xml:space="preserve">DISPOSITIVO DPS CLASSE II, 1 POLO, TENSAO MAXIMA DE 385 V, CORRENTE MAXIMA DE *90* KA (TIPO AC)                                                                                                                                                                                                                                                                                                                                                                                                           </t>
  </si>
  <si>
    <t>194,22</t>
  </si>
  <si>
    <t xml:space="preserve">DISPOSITIVO DPS CLASSE II, 1 POLO, TENSAO MAXIMA DE 460 V, CORRENTE MAXIMA DE *20* KA (TIPO AC)                                                                                                                                                                                                                                                                                                                                                                                                           </t>
  </si>
  <si>
    <t>95,16</t>
  </si>
  <si>
    <t xml:space="preserve">DISPOSITIVO DPS CLASSE II, 1 POLO, TENSAO MAXIMA DE 460 V, CORRENTE MAXIMA DE *30* KA (TIPO AC)                                                                                                                                                                                                                                                                                                                                                                                                           </t>
  </si>
  <si>
    <t xml:space="preserve">DISPOSITIVO DPS CLASSE II, 1 POLO, TENSAO MAXIMA DE 460 V, CORRENTE MAXIMA DE *45* KA (TIPO AC)                                                                                                                                                                                                                                                                                                                                                                                                           </t>
  </si>
  <si>
    <t>115,59</t>
  </si>
  <si>
    <t xml:space="preserve">DISPOSITIVO DPS CLASSE II, 1 POLO, TENSAO MAXIMA DE 460 V, CORRENTE MAXIMA DE *90* KA (TIPO AC)                                                                                                                                                                                                                                                                                                                                                                                                           </t>
  </si>
  <si>
    <t>238,52</t>
  </si>
  <si>
    <t xml:space="preserve">DISPOSITIVO DR, 2 POLOS, SENSIBILIDADE DE 30 MA, CORRENTE DE 100 A, TIPO AC                                                                                                                                                                                                                                                                                                                                                                                                                               </t>
  </si>
  <si>
    <t>202,44</t>
  </si>
  <si>
    <t xml:space="preserve">DISPOSITIVO DR, 2 POLOS, SENSIBILIDADE DE 30 MA, CORRENTE DE 25 A, TIPO AC                                                                                                                                                                                                                                                                                                                                                                                                                                </t>
  </si>
  <si>
    <t>101,65</t>
  </si>
  <si>
    <t xml:space="preserve">DISPOSITIVO DR, 2 POLOS, SENSIBILIDADE DE 30 MA, CORRENTE DE 40 A, TIPO AC                                                                                                                                                                                                                                                                                                                                                                                                                                </t>
  </si>
  <si>
    <t>103,45</t>
  </si>
  <si>
    <t xml:space="preserve">DISPOSITIVO DR, 2 POLOS, SENSIBILIDADE DE 30 MA, CORRENTE DE 63 A, TIPO AC                                                                                                                                                                                                                                                                                                                                                                                                                                </t>
  </si>
  <si>
    <t>110,63</t>
  </si>
  <si>
    <t xml:space="preserve">DISPOSITIVO DR, 2 POLOS, SENSIBILIDADE DE 30 MA, CORRENTE DE 80 A, TIPO AC                                                                                                                                                                                                                                                                                                                                                                                                                                </t>
  </si>
  <si>
    <t>188,65</t>
  </si>
  <si>
    <t xml:space="preserve">DISPOSITIVO DR, 2 POLOS, SENSIBILIDADE DE 300 MA, CORRENTE DE 25 A, TIPO AC                                                                                                                                                                                                                                                                                                                                                                                                                               </t>
  </si>
  <si>
    <t>115,10</t>
  </si>
  <si>
    <t xml:space="preserve">DISPOSITIVO DR, 2 POLOS, SENSIBILIDADE DE 300 MA, CORRENTE DE 40 A, TIPO AC                                                                                                                                                                                                                                                                                                                                                                                                                               </t>
  </si>
  <si>
    <t>125,54</t>
  </si>
  <si>
    <t xml:space="preserve">DISPOSITIVO DR, 2 POLOS, SENSIBILIDADE DE 300 MA, CORRENTE DE 63 A, TIPO AC                                                                                                                                                                                                                                                                                                                                                                                                                               </t>
  </si>
  <si>
    <t>126,29</t>
  </si>
  <si>
    <t xml:space="preserve">DISPOSITIVO DR, 2 POLOS, SENSIBILIDADE DE 300 MA, CORRENTE DE 80 A, TIPO  AC                                                                                                                                                                                                                                                                                                                                                                                                                              </t>
  </si>
  <si>
    <t>211,34</t>
  </si>
  <si>
    <t xml:space="preserve">DISPOSITIVO DR, 4 POLOS, SENSIBILIDADE DE 30 MA, CORRENTE DE 100 A, TIPO AC                                                                                                                                                                                                                                                                                                                                                                                                                               </t>
  </si>
  <si>
    <t>234,05</t>
  </si>
  <si>
    <t xml:space="preserve">DISPOSITIVO DR, 4 POLOS, SENSIBILIDADE DE 30 MA, CORRENTE DE 25 A, TIPO AC                                                                                                                                                                                                                                                                                                                                                                                                                                </t>
  </si>
  <si>
    <t>115,81</t>
  </si>
  <si>
    <t xml:space="preserve">DISPOSITIVO DR, 4 POLOS, SENSIBILIDADE DE 30 MA, CORRENTE DE 40 A, TIPO AC                                                                                                                                                                                                                                                                                                                                                                                                                                </t>
  </si>
  <si>
    <t>115,90</t>
  </si>
  <si>
    <t xml:space="preserve">DISPOSITIVO DR, 4 POLOS, SENSIBILIDADE DE 30 MA, CORRENTE DE 63 A, TIPO AC                                                                                                                                                                                                                                                                                                                                                                                                                                </t>
  </si>
  <si>
    <t xml:space="preserve">DISPOSITIVO DR, 4 POLOS, SENSIBILIDADE DE 30 MA, CORRENTE DE 80 A, TIPO AC                                                                                                                                                                                                                                                                                                                                                                                                                                </t>
  </si>
  <si>
    <t>235,77</t>
  </si>
  <si>
    <t xml:space="preserve">DISPOSITIVO DR, 4 POLOS, SENSIBILIDADE DE 300 MA, CORRENTE DE 100 A, TIPO AC                                                                                                                                                                                                                                                                                                                                                                                                                              </t>
  </si>
  <si>
    <t>379,14</t>
  </si>
  <si>
    <t xml:space="preserve">DISPOSITIVO DR, 4 POLOS, SENSIBILIDADE DE 300 MA, CORRENTE DE 25 A, TIPO AC                                                                                                                                                                                                                                                                                                                                                                                                                               </t>
  </si>
  <si>
    <t>143,80</t>
  </si>
  <si>
    <t xml:space="preserve">DISPOSITIVO DR, 4 POLOS, SENSIBILIDADE DE 300 MA, CORRENTE DE 40 A, TIPO AC                                                                                                                                                                                                                                                                                                                                                                                                                               </t>
  </si>
  <si>
    <t>168,50</t>
  </si>
  <si>
    <t xml:space="preserve">DISPOSITIVO DR, 4 POLOS, SENSIBILIDADE DE 300 MA, CORRENTE DE 63 A, TIPO AC                                                                                                                                                                                                                                                                                                                                                                                                                               </t>
  </si>
  <si>
    <t>162,39</t>
  </si>
  <si>
    <t xml:space="preserve">DISPOSITIVO DR, 4 POLOS, SENSIBILIDADE DE 300 MA, CORRENTE DE 80 A, TIPO AC                                                                                                                                                                                                                                                                                                                                                                                                                               </t>
  </si>
  <si>
    <t>376,20</t>
  </si>
  <si>
    <t xml:space="preserve">DISTRIBUIDOR DE AGREGADOS AUTOPROPELIDO, CAP 3 M3, A DIESEL, 6 CC, 176 CV                                                                                                                                                                                                                                                                                                                                                                                                                                 </t>
  </si>
  <si>
    <t>231.038,02</t>
  </si>
  <si>
    <t xml:space="preserve">DISTRIBUIDOR DE AGREGADOS REBOCAVEL, CAPACIDADE 1,9 M3, LARGURA DE TRABALHO 3,66 M                                                                                                                                                                                                                                                                                                                                                                                                                        </t>
  </si>
  <si>
    <t>53.141,30</t>
  </si>
  <si>
    <t xml:space="preserve">DISTRIBUIDOR METALICO, COM ROSCA, 2 SAIDAS, DN 1" X 1/2", PARA CONEXAO COM ANEL DESLIZANTE EM TUBO PEX                                                                                                                                                                                                                                                                                                                                                                                                    </t>
  </si>
  <si>
    <t>33,93</t>
  </si>
  <si>
    <t xml:space="preserve">DISTRIBUIDOR METALICO, COM ROSCA, 2 SAIDAS, DN 3/4" X 1/2", PARA CONEXAO COM ANEL DESLIZANTE EM TUBO PEX                                                                                                                                                                                                                                                                                                                                                                                                  </t>
  </si>
  <si>
    <t>29,92</t>
  </si>
  <si>
    <t xml:space="preserve">DISTRIBUIDOR METALICO, COM ROSCA, 3 SAIDAS, DN 1" X 1/2", PARA CONEXAO COM ANEL DESLIZANTE EM TUBO PEX                                                                                                                                                                                                                                                                                                                                                                                                    </t>
  </si>
  <si>
    <t>46,34</t>
  </si>
  <si>
    <t xml:space="preserve">DISTRIBUIDOR METALICO, COM ROSCA, 3 SAIDAS, DN 3/4" X 1/2", PARA CONEXAO COM ANEL DESLIZANTE EM TUBO PEX                                                                                                                                                                                                                                                                                                                                                                                                  </t>
  </si>
  <si>
    <t>37,28</t>
  </si>
  <si>
    <t xml:space="preserve">DISTRIBUIDOR, PLASTICO, 2 SAIDAS, DN 32 X 16 MM, PARA CONEXAO COM CRIMPAGEM EM TUBO PEX                                                                                                                                                                                                                                                                                                                                                                                                                   </t>
  </si>
  <si>
    <t>116,11</t>
  </si>
  <si>
    <t xml:space="preserve">DISTRIBUIDOR, PLASTICO, 2 SAIDAS, DN 32 X 20 MM, PARA CONEXAO COM CRIMPAGEM EM TUBO PEX                                                                                                                                                                                                                                                                                                                                                                                                                   </t>
  </si>
  <si>
    <t>125,82</t>
  </si>
  <si>
    <t xml:space="preserve">DISTRIBUIDOR, PLASTICO, 2 SAIDAS, DN 32 X 25 MM, PARA CONEXAO COM CRIMPAGEM EM TUBO PEX                                                                                                                                                                                                                                                                                                                                                                                                                   </t>
  </si>
  <si>
    <t>127,64</t>
  </si>
  <si>
    <t xml:space="preserve">DISTRIBUIDOR, PLASTICO, 3 SAIDAS, DN 32 X 16 MM, PARA CONEXAO COM CRIMPAGEM EM TUBO PEX                                                                                                                                                                                                                                                                                                                                                                                                                   </t>
  </si>
  <si>
    <t>124,86</t>
  </si>
  <si>
    <t xml:space="preserve">DISTRIBUIDOR, PLASTICO, 3 SAIDAS, DN 32 X 20 MM, PARA CONEXAO COM CRIMPAGEM EM TUBO PEX                                                                                                                                                                                                                                                                                                                                                                                                                   </t>
  </si>
  <si>
    <t>146,61</t>
  </si>
  <si>
    <t xml:space="preserve">DISTRIBUIDOR, PLASTICO, 3 SAIDAS, DN 32 X 25 MM, PARA CONEXAO COM CRIMPAGEM EM TUBO PEX                                                                                                                                                                                                                                                                                                                                                                                                                   </t>
  </si>
  <si>
    <t>156,46</t>
  </si>
  <si>
    <t xml:space="preserve">DIVISORIA (N2) PAINEL/VIDRO - PAINEL C/ MSO/COMEIA E=35MM - MONTANTE/RODAPE DUPLO ACO GALV PINTADO - COLOCADA                                                                                                                                                                                                                                                                                                                                                                                             </t>
  </si>
  <si>
    <t>90,28</t>
  </si>
  <si>
    <t xml:space="preserve">DIVISORIA (N2) PAINEL/VIDRO - PAINEL C/ MSO/COMEIA E=35MM - PERFIS SIMPLES ACO GALV PINTADO - COLOCADA                                                                                                                                                                                                                                                                                                                                                                                                    </t>
  </si>
  <si>
    <t>86,85</t>
  </si>
  <si>
    <t xml:space="preserve">DIVISORIA (N2) PAINEL/VIDRO - PAINEL MSO/COMEIA E=35MM - MONTANTE/RODAPE DUPLO ALUMINIO ANOD NAT - COLOCADA                                                                                                                                                                                                                                                                                                                                                                                               </t>
  </si>
  <si>
    <t>101,09</t>
  </si>
  <si>
    <t xml:space="preserve">DIVISORIA (N2) PAINEL/VIDRO - PAINEL MSO/COMEIA E=35MM - PERFIS SIMPLES ALUMINIO ANOD NAT - COLOCADA                                                                                                                                                                                                                                                                                                                                                                                                      </t>
  </si>
  <si>
    <t>84,57</t>
  </si>
  <si>
    <t xml:space="preserve">DIVISORIA (N2) PAINEL/VIDRO - PAINEL VERMICULITA E=35MM - PERFIS SIMPLES ALUMINIO ANOD NATURAL - COLOCADA                                                                                                                                                                                                                                                                                                                                                                                                 </t>
  </si>
  <si>
    <t>226,28</t>
  </si>
  <si>
    <t xml:space="preserve">DIVISORIA (N3) PAINEL/VIDRO/PAINEL MSO/COMEIA E=35MM - MONTANTE/RODAPE DUPLO ACO GALV PINTADO - COLOCADA                                                                                                                                                                                                                                                                                                                                                                                                  </t>
  </si>
  <si>
    <t>100,11</t>
  </si>
  <si>
    <t xml:space="preserve">DIVISORIA (N3) PAINEL/VIDRO/PAINEL MSO/COMEIA E=35MM - MONTANTE/RODAPE DUPLO ALUMINIO ANOD NAT - COLOCADA                                                                                                                                                                                                                                                                                                                                                                                                 </t>
  </si>
  <si>
    <t>96,68</t>
  </si>
  <si>
    <t xml:space="preserve">DIVISORIA (N3) PAINEL/VIDRO/PAINEL MSO/COMEIA E=35MM - PERFIS SIMPLES ACO GALV PINTADO - COLOCADA                                                                                                                                                                                                                                                                                                                                                                                                         </t>
  </si>
  <si>
    <t xml:space="preserve">DIVISORIA (N3) PAINEL/VIDRO/PAINEL MSO/COMEIA E=35MM - PERFIS SIMPLES ALUMINIO ANOD NAT - COLOCADA                                                                                                                                                                                                                                                                                                                                                                                                        </t>
  </si>
  <si>
    <t>82,28</t>
  </si>
  <si>
    <t xml:space="preserve">DIVISORIA (N3) PAINEL/VIDRO/PAINEL VERMICULITA E=35MM - MONTANTE/RODAPE DUPLO ALUMINIO ANOD NATURAL - COLOCADA                                                                                                                                                                                                                                                                                                                                                                                            </t>
  </si>
  <si>
    <t>201,14</t>
  </si>
  <si>
    <t xml:space="preserve">DIVISORIA (N3) PAINEL/VIDRO/PAINEL VERMICULITA E=35MM - MONTANTE/RODAPE PERFIL DUPLO ACO GALV PINTADO - COLOCADA                                                                                                                                                                                                                                                                                                                                                                                          </t>
  </si>
  <si>
    <t>194,28</t>
  </si>
  <si>
    <t xml:space="preserve">DIVISORIA CEGA (N1) - PAINEL MSO/COMEIA E=35MM - MONTANTE/RODAPE DUPLO   ACO GALV PINTADO - COLOCADA                                                                                                                                                                                                                                                                                                                                                                                                      </t>
  </si>
  <si>
    <t>85,71</t>
  </si>
  <si>
    <t xml:space="preserve">DIVISORIA CEGA (N1) - PAINEL MSO/COMEIA E=35MM - MONTANTE/RODAPE DUPLO ALUMINIO ANOD NAT - COLOCADA                                                                                                                                                                                                                                                                                                                                                                                                       </t>
  </si>
  <si>
    <t>91,42</t>
  </si>
  <si>
    <t xml:space="preserve">DIVISORIA CEGA (N1) - PAINEL MSO/COMEIA E=35MM - PERFIS SIMPLES ACO GALV PINTADO   - COLOCADA                                                                                                                                                                                                                                                                                                                                                                                                             </t>
  </si>
  <si>
    <t>73,14</t>
  </si>
  <si>
    <t xml:space="preserve">DIVISORIA CEGA (N1) - PAINEL MSO/COMEIA E=35MM - PERFIS SIMPLES ALUMINIO ANOD NAT - COLOCADA                                                                                                                                                                                                                                                                                                                                                                                                              </t>
  </si>
  <si>
    <t xml:space="preserve">DIVISORIA CEGA (N1) - PAINEL VERMICULITA E=35MM - MONTANTE/RODAPE PERFIS SIMPLES ACO GALV PINTADO - COLOCADA                                                                                                                                                                                                                                                                                                                                                                                              </t>
  </si>
  <si>
    <t>178,28</t>
  </si>
  <si>
    <t xml:space="preserve">DIVISORIA CEGA (N1) - PAINEL VERMICULITA E=35MM - PERFIS SIMPLES ALUMINIO ANOD NATURAL - COLOCADA                                                                                                                                                                                                                                                                                                                                                                                                         </t>
  </si>
  <si>
    <t>217,14</t>
  </si>
  <si>
    <t xml:space="preserve">DIVISORIA EM GRANITO, COM DUAS FACES POLIDAS, TIPO ANDORINHA/ QUARTZ/ CASTELO/ CORUMBA OU OUTROS EQUIVALENTES DA REGIAO, E=  *3,0* CM                                                                                                                                                                                                                                                                                                                                                                     </t>
  </si>
  <si>
    <t>535,34</t>
  </si>
  <si>
    <t xml:space="preserve">DIVISORIA EM MARMORE, COM DUAS FACES POLIDAS, BRANCO COMUM, E=  *3,0* CM                                                                                                                                                                                                                                                                                                                                                                                                                                  </t>
  </si>
  <si>
    <t>442,04</t>
  </si>
  <si>
    <t xml:space="preserve">DIVISORIA, PLACA  PRE-MOLDADA EM GRANILITE, MARMORITE OU GRANITINA,  E = *3 CM                                                                                                                                                                                                                                                                                                                                                                                                                            </t>
  </si>
  <si>
    <t>153,04</t>
  </si>
  <si>
    <t xml:space="preserve">DOBRADEIRA ELETROMECANICA DE VERGALHAO, PARA ACO DE DIAMETRO ATE 1 1/2 "Â, MOTOR ELETRICO TRIFASICO, POTENCIA DE 3 HP ATE 5 HP                                                                                                                                                                                                                                                                                                                                                                           </t>
  </si>
  <si>
    <t>63.008,47</t>
  </si>
  <si>
    <t xml:space="preserve">DOBRADICA EM ACO/FERRO, 3 1/2" X  3", E= 1,9  A 2 MM, COM ANEL,  CROMADO OU ZINCADO, TAMPA BOLA, COM PARAFUSOS                                                                                                                                                                                                                                                                                                                                                                                            </t>
  </si>
  <si>
    <t>13,30</t>
  </si>
  <si>
    <t xml:space="preserve">DOBRADICA EM ACO/FERRO, 3" X 2 1/2", E= 1,2 A 1,8 MM, SEM ANEL,  CROMADO OU ZINCADO, TAMPA BOLA, COM PARAFUSOS                                                                                                                                                                                                                                                                                                                                                                                            </t>
  </si>
  <si>
    <t>6,17</t>
  </si>
  <si>
    <t xml:space="preserve">DOBRADICA EM ACO/FERRO, 3" X 2 1/2", E= 1,2 A 1,8 MM, SEM ANEL,  CROMADO OU ZINCADO, TAMPA CHATA, COM PARAFUSOS                                                                                                                                                                                                                                                                                                                                                                                           </t>
  </si>
  <si>
    <t>4,50</t>
  </si>
  <si>
    <t xml:space="preserve">DOBRADICA EM ACO/FERRO, 3" X 2 1/2", E= 1,9 A 2 MM, SEM ANEL,  CROMADO OU ZINCADO, TAMPA BOLA, COM PARAFUSOS                                                                                                                                                                                                                                                                                                                                                                                              </t>
  </si>
  <si>
    <t>7,74</t>
  </si>
  <si>
    <t xml:space="preserve">DOBRADICA EM ACO/FERRO, 4" X 3", E= 2,2 A 3,0 MM, COM ANEL, CROMADO OU ZINCADO,TAMPA BOLA, COM PARAFUSOS                                                                                                                                                                                                                                                                                                                                                                                                  </t>
  </si>
  <si>
    <t>16,88</t>
  </si>
  <si>
    <t xml:space="preserve">DOBRADICA EM LATAO, 3 " X 2 1/2 ", E= 1,9 A 2 MM, COM ANEL, CROMADO, TAMPA BOLA, COM PARAFUSOS                                                                                                                                                                                                                                                                                                                                                                                                            </t>
  </si>
  <si>
    <t xml:space="preserve">DOBRADICA EM LATAO, 4" X 3", E= 2,2 A 3,0 MM, COM ANEL,  TAMPA BOLA, COM PARAFUSOS                                                                                                                                                                                                                                                                                                                                                                                                                        </t>
  </si>
  <si>
    <t>38,70</t>
  </si>
  <si>
    <t xml:space="preserve">DOBRADICA TIPO PIANO EM ACO/FERRO, 1'' X 3 M, GALVANIZADO, COM PARAFUSOS                                                                                                                                                                                                                                                                                                                                                                                                                                  </t>
  </si>
  <si>
    <t>41,69</t>
  </si>
  <si>
    <t xml:space="preserve">DOBRADICA TIPO VAI-E-VEM EM ACO/FERRO, TAMANHO 3'', GALVANIZADO, COM PARAFUSOS                                                                                                                                                                                                                                                                                                                                                                                                                            </t>
  </si>
  <si>
    <t>41,00</t>
  </si>
  <si>
    <t xml:space="preserve">DOMOS INDIVIDUAL EM ACRILICO BRANCO *95 X 95* CM, SEM INSTALACAO                                                                                                                                                                                                                                                                                                                                                                                                                                          </t>
  </si>
  <si>
    <t>471,55</t>
  </si>
  <si>
    <t xml:space="preserve">DOSADOR DE AREIA, CAPACIDADE DE *26* LITROS                                                                                                                                                                                                                                                                                                                                                                                                                                                               </t>
  </si>
  <si>
    <t>1.210,31</t>
  </si>
  <si>
    <t xml:space="preserve">DUCHA HIGIENICA PLASTICA COM REGISTRO METALICO 1/2 "                                                                                                                                                                                                                                                                                                                                                                                                                                                      </t>
  </si>
  <si>
    <t>75,60</t>
  </si>
  <si>
    <t xml:space="preserve">DUCHA METALICA DE PAREDE, ARTICULAVEL, COM BRACO/CANO, SEM DESVIADOR                                                                                                                                                                                                                                                                                                                                                                                                                                      </t>
  </si>
  <si>
    <t>189,78</t>
  </si>
  <si>
    <t xml:space="preserve">DUCHA METALICA DE PAREDE, ARTICULAVEL, COM DESVIADOR E DUCHA MANUAL                                                                                                                                                                                                                                                                                                                                                                                                                                       </t>
  </si>
  <si>
    <t>426,76</t>
  </si>
  <si>
    <t xml:space="preserve">DUMPER COM CAPACIDADE DE CARGA DE 1700 KG, PARTIDA ELETRICA, MOTOR DIESEL COM POTENCIA DE 16 CV                                                                                                                                                                                                                                                                                                                                                                                                           </t>
  </si>
  <si>
    <t>71.153,02</t>
  </si>
  <si>
    <t xml:space="preserve">ELEMENTO VAZADO CERAMICO 25 X 18 X 7 CM                                                                                                                                                                                                                                                                                                                                                                                                                                                                   </t>
  </si>
  <si>
    <t>1,53</t>
  </si>
  <si>
    <t xml:space="preserve">ELEMENTO VAZADO CERAMICO 7 X 20 X 20 CM                                                                                                                                                                                                                                                                                                                                                                                                                                                                   </t>
  </si>
  <si>
    <t xml:space="preserve">ELEMENTO VAZADO CERAMICO 9 X 20 X 20 CM                                                                                                                                                                                                                                                                                                                                                                                                                                                                   </t>
  </si>
  <si>
    <t xml:space="preserve">ELEMENTO VAZADO DE CONCRETO, QUADRICULADO, 1 FURO *10 X 10 X 10* CM                                                                                                                                                                                                                                                                                                                                                                                                                                       </t>
  </si>
  <si>
    <t>1,95</t>
  </si>
  <si>
    <t xml:space="preserve">ELEMENTO VAZADO DE CONCRETO, QUADRICULADO, 1 FURO *20 X 10 X 7* CM                                                                                                                                                                                                                                                                                                                                                                                                                                        </t>
  </si>
  <si>
    <t>3,89</t>
  </si>
  <si>
    <t xml:space="preserve">ELEMENTO VAZADO DE CONCRETO, QUADRICULADO, 1 FURO *20 X 20 X 6,5* CM                                                                                                                                                                                                                                                                                                                                                                                                                                      </t>
  </si>
  <si>
    <t>3,92</t>
  </si>
  <si>
    <t xml:space="preserve">ELEMENTO VAZADO DE CONCRETO, QUADRICULADO, 16 FUROS *29 X 29 X 6* CM                                                                                                                                                                                                                                                                                                                                                                                                                                      </t>
  </si>
  <si>
    <t xml:space="preserve">ELEMENTO VAZADO DE CONCRETO, QUADRICULADO, 16 FUROS *33 X 33 X 10* CM                                                                                                                                                                                                                                                                                                                                                                                                                                     </t>
  </si>
  <si>
    <t>10,79</t>
  </si>
  <si>
    <t xml:space="preserve">ELEMENTO VAZADO DE CONCRETO, QUADRICULADO, 16 FUROS *40 X 40 X 7* CM                                                                                                                                                                                                                                                                                                                                                                                                                                      </t>
  </si>
  <si>
    <t>10,71</t>
  </si>
  <si>
    <t xml:space="preserve">ELEMENTO VAZADO DE CONCRETO, QUADRICULADO, 16 FUROS *50 X 50 X 7* CM                                                                                                                                                                                                                                                                                                                                                                                                                                      </t>
  </si>
  <si>
    <t>20,07</t>
  </si>
  <si>
    <t xml:space="preserve">ELEMENTO VAZADO DE CONCRETO, QUADRICULADO, 25 FUROS *50 X 50 X 5* CM                                                                                                                                                                                                                                                                                                                                                                                                                                      </t>
  </si>
  <si>
    <t>15,71</t>
  </si>
  <si>
    <t xml:space="preserve">ELEMENTO VAZADO DE CONCRETO, VENEZIANA *39 X 22 X 15* CM                                                                                                                                                                                                                                                                                                                                                                                                                                                  </t>
  </si>
  <si>
    <t xml:space="preserve">ELEMENTO VAZADO DE CONCRETO, VENEZIANA *39 X 29 X 10* CM                                                                                                                                                                                                                                                                                                                                                                                                                                                  </t>
  </si>
  <si>
    <t>14,37</t>
  </si>
  <si>
    <t xml:space="preserve">ELEMENTO VAZADO DE CONCRETO, VENEZIANA *40 X 10 X 10* CM                                                                                                                                                                                                                                                                                                                                                                                                                                                  </t>
  </si>
  <si>
    <t>5,03</t>
  </si>
  <si>
    <t xml:space="preserve">ELETRICISTA                                                                                                                                                                                                                                                                                                                                                                                                                                                                                               </t>
  </si>
  <si>
    <t xml:space="preserve">ELETRICISTA (MENSALISTA)                                                                                                                                                                                                                                                                                                                                                                                                                                                                                  </t>
  </si>
  <si>
    <t>2.313,07</t>
  </si>
  <si>
    <t xml:space="preserve">ELETRICISTA DE MANUTENCAO INDUSTRIAL                                                                                                                                                                                                                                                                                                                                                                                                                                                                      </t>
  </si>
  <si>
    <t xml:space="preserve">ELETRICISTA DE MANUTENCAO INDUSTRIAL (MENSALISTA)                                                                                                                                                                                                                                                                                                                                                                                                                                                         </t>
  </si>
  <si>
    <t xml:space="preserve">ELETRODO REVESTIDO AWS - E-6010, DIAMETRO IGUAL A 4,00 MM                                                                                                                                                                                                                                                                                                                                                                                                                                                 </t>
  </si>
  <si>
    <t>12,57</t>
  </si>
  <si>
    <t xml:space="preserve">ELETRODO REVESTIDO AWS - E6013, DIAMETRO IGUAL A 2,50 MM                                                                                                                                                                                                                                                                                                                                                                                                                                                  </t>
  </si>
  <si>
    <t>11,52</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</si>
  <si>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</si>
  <si>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</si>
  <si>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</si>
  <si>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</si>
  <si>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4,72</t>
  </si>
  <si>
    <t xml:space="preserve">ELETRODUTO DE PVC RIGIDO ROSCAVEL DE 1 1/4 ", SEM LUVA                                                                                                                                                                                                                                                                                                                                                                                                                                                    </t>
  </si>
  <si>
    <t xml:space="preserve">ELETRODUTO DE PVC RIGIDO ROSCAVEL DE 1/2 ", SEM LUVA                                                                                                                                                                                                                                                                                                                                                                                                                                                      </t>
  </si>
  <si>
    <t xml:space="preserve">ELETRODUTO DE PVC RIGIDO ROSCAVEL DE 2 ", SEM LUVA                                                                                                                                                                                                                                                                                                                                                                                                                                                        </t>
  </si>
  <si>
    <t>7,72</t>
  </si>
  <si>
    <t xml:space="preserve">ELETRODUTO DE PVC RIGIDO ROSCAVEL DE 2 1/2 ", SEM LUVA                                                                                                                                                                                                                                                                                                                                                                                                                                                    </t>
  </si>
  <si>
    <t xml:space="preserve">ELETRODUTO DE PVC RIGIDO ROSCAVEL DE 3 ", SEM LUVA                                                                                                                                                                                                                                                                                                                                                                                                                                                        </t>
  </si>
  <si>
    <t>14,13</t>
  </si>
  <si>
    <t xml:space="preserve">ELETRODUTO DE PVC RIGIDO ROSCAVEL DE 3/4 ", SEM LUVA                                                                                                                                                                                                                                                                                                                                                                                                                                                      </t>
  </si>
  <si>
    <t>2,06</t>
  </si>
  <si>
    <t xml:space="preserve">ELETRODUTO DE PVC RIGIDO ROSCAVEL DE 4 ", SEM LUVA                                                                                                                                                                                                                                                                                                                                                                                                                                                        </t>
  </si>
  <si>
    <t xml:space="preserve">ELETRODUTO DE PVC RIGIDO SOLDAVEL, CLASSE B, DE 20 MM                                                                                                                                                                                                                                                                                                                                                                                                                                                     </t>
  </si>
  <si>
    <t xml:space="preserve">ELETRODUTO DE PVC RIGIDO SOLDAVEL, CLASSE B, DE 25 MM                                                                                                                                                                                                                                                                                                                                                                                                                                                     </t>
  </si>
  <si>
    <t>1,20</t>
  </si>
  <si>
    <t xml:space="preserve">ELETRODUTO DE PVC RIGIDO SOLDAVEL, CLASSE B, DE 32 MM                                                                                                                                                                                                                                                                                                                                                                                                                                                     </t>
  </si>
  <si>
    <t xml:space="preserve">ELETRODUTO DE PVC RIGIDO SOLDAVEL, CLASSE B, DE 40 MM                                                                                                                                                                                                                                                                                                                                                                                                                                                     </t>
  </si>
  <si>
    <t xml:space="preserve">ELETRODUTO DE PVC RIGIDO SOLDAVEL, CLASSE B, DE 50 MM                                                                                                                                                                                                                                                                                                                                                                                                                                                     </t>
  </si>
  <si>
    <t>3,37</t>
  </si>
  <si>
    <t xml:space="preserve">ELETRODUTO DE PVC RIGIDO SOLDAVEL, CLASSE B, DE 60 MM                                                                                                                                                                                                                                                                                                                                                                                                                                                     </t>
  </si>
  <si>
    <t>4,57</t>
  </si>
  <si>
    <t xml:space="preserve">ELETRODUTO FLEXIVEL PLANO EM PEAD, COR PRETA E LARANJA,  DIAMETRO 32 MM                                                                                                                                                                                                                                                                                                                                                                                                                                   </t>
  </si>
  <si>
    <t>1,54</t>
  </si>
  <si>
    <t xml:space="preserve">ELETRODUTO FLEXIVEL PLANO EM PEAD, COR PRETA E LARANJA,  DIAMETRO 40 MM                                                                                                                                                                                                                                                                                                                                                                                                                                   </t>
  </si>
  <si>
    <t xml:space="preserve">ELETRODUTO FLEXIVEL PLANO EM PEAD, COR PRETA E LARANJA, DIAMETRO 25 MM                                                                                                                                                                                                                                                                                                                                                                                                                                    </t>
  </si>
  <si>
    <t>1,04</t>
  </si>
  <si>
    <t xml:space="preserve">ELETRODUTO FLEXIVEL, EM ACO GALVANIZADO, REVESTIDO EXTERNAMENTE COM PVC PRETO, DIAMETRO EXTERNO DE 25 MM (3/4"), TIPO SEALTUBO                                                                                                                                                                                                                                                                                                                                                                            </t>
  </si>
  <si>
    <t>12,15</t>
  </si>
  <si>
    <t xml:space="preserve">ELETRODUTO FLEXIVEL, EM ACO GALVANIZADO, REVESTIDO EXTERNAMENTE COM PVC PRETO, DIAMETRO EXTERNO DE 32 MM (1"), TIPO SEALTUBO                                                                                                                                                                                                                                                                                                                                                                              </t>
  </si>
  <si>
    <t>15,93</t>
  </si>
  <si>
    <t xml:space="preserve">ELETRODUTO FLEXIVEL, EM ACO GALVANIZADO, REVESTIDO EXTERNAMENTE COM PVC PRETO, DIAMETRO EXTERNO DE 40 MM (1 1/4"), TIPO SEALTUBO                                                                                                                                                                                                                                                                                                                                                                          </t>
  </si>
  <si>
    <t>24,04</t>
  </si>
  <si>
    <t xml:space="preserve">ELETRODUTO FLEXIVEL, EM ACO GALVANIZADO, REVESTIDO EXTERNAMENTE COM PVC PRETO, DIAMETRO EXTERNO DE 50 MM( 1 1/2"), TIPO SEALTUBO                                                                                                                                                                                                                                                                                                                                                                          </t>
  </si>
  <si>
    <t>30,94</t>
  </si>
  <si>
    <t xml:space="preserve">ELETRODUTO FLEXIVEL, EM ACO GALVANIZADO, REVESTIDO EXTERNAMENTE COM PVC PRETO, DIAMETRO EXTERNO DE 60 MM (2"), TIPO SEALTUBO                                                                                                                                                                                                                                                                                                                                                                              </t>
  </si>
  <si>
    <t>41,21</t>
  </si>
  <si>
    <t xml:space="preserve">ELETRODUTO FLEXIVEL, EM ACO GALVANIZADO, REVESTIDO EXTERNAMENTE COM PVC PRETO, DIAMETRO EXTERNO DE 75 MM (2 1/2"), TIPO SEALTUBO                                                                                                                                                                                                                                                                                                                                                                          </t>
  </si>
  <si>
    <t>64,23</t>
  </si>
  <si>
    <t xml:space="preserve">ELETRODUTO FLEXIVEL, EM ACO, TIPO CONDUITE, DIAMETRO DE 1 1/2"                                                                                                                                                                                                                                                                                                                                                                                                                                            </t>
  </si>
  <si>
    <t xml:space="preserve">ELETRODUTO FLEXIVEL, EM ACO, TIPO CONDUITE, DIAMETRO DE 1 1/4"                                                                                                                                                                                                                                                                                                                                                                                                                                            </t>
  </si>
  <si>
    <t xml:space="preserve">ELETRODUTO FLEXIVEL, EM ACO, TIPO CONDUITE, DIAMETRO DE 1/2"                                                                                                                                                                                                                                                                                                                                                                                                                                              </t>
  </si>
  <si>
    <t>7,73</t>
  </si>
  <si>
    <t xml:space="preserve">ELETRODUTO FLEXIVEL, EM ACO, TIPO CONDUITE, DIAMETRO DE 1"                                                                                                                                                                                                                                                                                                                                                                                                                                                </t>
  </si>
  <si>
    <t xml:space="preserve">ELETRODUTO FLEXIVEL, EM ACO, TIPO CONDUITE, DIAMETRO DE 2 1/2"                                                                                                                                                                                                                                                                                                                                                                                                                                            </t>
  </si>
  <si>
    <t>57,27</t>
  </si>
  <si>
    <t xml:space="preserve">ELETRODUTO FLEXIVEL, EM ACO, TIPO CONDUITE, DIAMETRO DE 2"                                                                                                                                                                                                                                                                                                                                                                                                                                                </t>
  </si>
  <si>
    <t>34,97</t>
  </si>
  <si>
    <t xml:space="preserve">ELETRODUTO FLEXIVEL, EM ACO, TIPO CONDUITE, DIAMETRO DE 3"                                                                                                                                                                                                                                                                                                                                                                                                                                                </t>
  </si>
  <si>
    <t>64,49</t>
  </si>
  <si>
    <t xml:space="preserve">ELETRODUTO METALICO FLEXIVEL REVESTIDO COM PVC PRETO, DIAMETRO EXTERNO DE 15 MM (3/8"), TIPO COPEX                                                                                                                                                                                                                                                                                                                                                                                                        </t>
  </si>
  <si>
    <t>11,21</t>
  </si>
  <si>
    <t xml:space="preserve">ELETRODUTO PVC FLEXIVEL CORRUGADO, COR AMARELA, DE 16 MM                                                                                                                                                                                                                                                                                                                                                                                                                                                  </t>
  </si>
  <si>
    <t xml:space="preserve">ELETRODUTO PVC FLEXIVEL CORRUGADO, COR AMARELA, DE 20 MM                                                                                                                                                                                                                                                                                                                                                                                                                                                  </t>
  </si>
  <si>
    <t xml:space="preserve">ELETRODUTO PVC FLEXIVEL CORRUGADO, COR AMARELA, DE 25 MM                                                                                                                                                                                                                                                                                                                                                                                                                                                  </t>
  </si>
  <si>
    <t>1,08</t>
  </si>
  <si>
    <t xml:space="preserve">ELETRODUTO PVC FLEXIVEL CORRUGADO, COR AMARELA, DE 32 MM                                                                                                                                                                                                                                                                                                                                                                                                                                                  </t>
  </si>
  <si>
    <t xml:space="preserve">ELETRODUTO PVC FLEXIVEL CORRUGADO, REFORCADO, COR LARANJA, DE 20 MM, PARA LAJES E PISOS                                                                                                                                                                                                                                                                                                                                                                                                                   </t>
  </si>
  <si>
    <t>1,22</t>
  </si>
  <si>
    <t xml:space="preserve">ELETRODUTO PVC FLEXIVEL CORRUGADO, REFORCADO, COR LARANJA, DE 25 MM, PARA LAJES E PISOS                                                                                                                                                                                                                                                                                                                                                                                                                   </t>
  </si>
  <si>
    <t xml:space="preserve">ELETRODUTO PVC FLEXIVEL CORRUGADO, REFORCADO, COR LARANJA, DE 32 MM, PARA LAJES E PISOS                                                                                                                                                                                                                                                                                                                                                                                                                   </t>
  </si>
  <si>
    <t>3,18</t>
  </si>
  <si>
    <t xml:space="preserve">ELETRODUTO/CONDULETE DE PVC RIGIDO, LISO, COR CINZA, DE 1/2", PARA INSTALACOES APARENTES (NBR 5410)                                                                                                                                                                                                                                                                                                                                                                                                       </t>
  </si>
  <si>
    <t xml:space="preserve">ELETRODUTO/CONDULETE DE PVC RIGIDO, LISO, COR CINZA, DE 1", PARA INSTALACOES APARENTES (NBR 5410)                                                                                                                                                                                                                                                                                                                                                                                                         </t>
  </si>
  <si>
    <t>8,82</t>
  </si>
  <si>
    <t xml:space="preserve">ELETRODUTO/CONDULETE DE PVC RIGIDO, LISO, COR CINZA, DE 3/4", PARA INSTALACOES APARENTES (NBR 5410)                                                                                                                                                                                                                                                                                                                                                                                                       </t>
  </si>
  <si>
    <t>6,07</t>
  </si>
  <si>
    <t xml:space="preserve">ELETRODUTO/DUTO PEAD FLEXIVEL PAREDE SIMPLES, CORRUGACAO HELICOIDAL, COR PRETA, SEM ROSCA, DE 2",  PARA CABEAMENTO SUBTERRANEO (NBR 15715)                                                                                                                                                                                                                                                                                                                                                                </t>
  </si>
  <si>
    <t>3,84</t>
  </si>
  <si>
    <t xml:space="preserve">ELETRODUTO/DUTO PEAD FLEXIVEL PAREDE SIMPLES, CORRUGACAO HELICOIDAL, COR PRETA, SEM ROSCA, DE 3",  PARA CABEAMENTO SUBTERRANEO (NBR 15715)                                                                                                                                                                                                                                                                                                                                                                </t>
  </si>
  <si>
    <t>5,38</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</si>
  <si>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</si>
  <si>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</si>
  <si>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2,33</t>
  </si>
  <si>
    <t xml:space="preserve">ELETRODUTODUTO PEAD FLEXIVEL PAREDE SIMPLES, CORRUGACAO HELICOIDAL, COR PRETA, SEM ROSCA, DE 4",  PARA CABEAMENTO SUBTERRANEO (NBR 15715)                                                                                                                                                                                                                                                                                                                                                                 </t>
  </si>
  <si>
    <t>7,49</t>
  </si>
  <si>
    <t xml:space="preserve">ELETROTECNICO                                                                                                                                                                                                                                                                                                                                                                                                                                                                                             </t>
  </si>
  <si>
    <t>13,25</t>
  </si>
  <si>
    <t xml:space="preserve">ELETROTECNICO (MENSALISTA)                                                                                                                                                                                                                                                                                                                                                                                                                                                                                </t>
  </si>
  <si>
    <t>2.338,78</t>
  </si>
  <si>
    <t xml:space="preserve">ELEVADOR DE CARGA A CABO, CABINE SEMI FECHADA 2,0 X 1,5 X 2,0 M, CAPACIDADE DE CARGA 1000 KG, TORRE  2,38 X 2,21 X 15 M, GUINCHO DE EMBREAGEM, FREIO DE SEGURANCA, LIMITADOR DE VELOCIDADE E CANCELA                                                                                                                                                                                                                                                                                                      </t>
  </si>
  <si>
    <t>33.148,75</t>
  </si>
  <si>
    <t xml:space="preserve">ELEVADOR DE CREMALHEIRA CABINE FECHADA 1,5 X 2,5 X 2,35 M (UMA POR TORRE), CAPACIDADE DE CARGA 1200 KG (15 PESSOAS), TORRE  24 M (16 MODULOS), FREIO DE SEGURANCA, LIMITADOR DE CARGA                                                                                                                                                                                                                                                                                                                     </t>
  </si>
  <si>
    <t>156.063,70</t>
  </si>
  <si>
    <t xml:space="preserve">EMENDA PARA CALHA PLUVIAL, PVC, DIAMETRO ENTRE 119 E 170 MM, PARA DRENAGEM PREDIAL                                                                                                                                                                                                                                                                                                                                                                                                                        </t>
  </si>
  <si>
    <t>10,98</t>
  </si>
  <si>
    <t xml:space="preserve">EMPILHADEIRA SOBRE PNEUS COM TORRE DE TRES ESTAGIOS, 4,70M DE ELEVACAO, C/ DESLOCADOR LATERAL DOS GARFOS, MOTOR GLP 4.3L, CAPACIDADE NOMINAL DE CARGA DE 6T                                                                                                                                                                                                                                                                                                                                               </t>
  </si>
  <si>
    <t>319.274,99</t>
  </si>
  <si>
    <t xml:space="preserve">EMPILHADEIRA SOBRE PNEUS COM TORRE DE TRES ESTAGIOS, 4,80M DE ELEVACAO, C/ DESLOCADOR LATERAL DOS GARFOS, MOTOR GLP 2.2L, CAPACIDADE NOMINAL DE CARGA DE 3T                                                                                                                                                                                                                                                                                                                                               </t>
  </si>
  <si>
    <t>110.357,67</t>
  </si>
  <si>
    <t xml:space="preserve">EMPILHADEIRA SOBRE PNEUS COM TORRE DE TRES ESTAGIOS, 4,80M DE ELEVACAO, C/ DESLOCADOR LATERAL DOS GARFOS, MOTOR GLP 2.4L, CAPACIDADE NOMINAL DE CARGA DE 2,5T                                                                                                                                                                                                                                                                                                                                             </t>
  </si>
  <si>
    <t>94.500,00</t>
  </si>
  <si>
    <t xml:space="preserve">EMPILHADEIRA SOBRE PNEUS COM TORRE DE TRES ESTAGIOS, 4,80M DE ELEVACAO, C/ DESLOCADOR LATERAL DOS GARFOS, MOTOR GLP 4.3L, CAPACIDADE NOMINAL DE CARGA DE 4T                                                                                                                                                                                                                                                                                                                                               </t>
  </si>
  <si>
    <t>208.112,14</t>
  </si>
  <si>
    <t xml:space="preserve">EMPILHADEIRA SOBRE PNEUS COM TORRE DE TRES ESTAGIOS, 4,80M DE ELEVACAO, C/ DESLOCADOR LATERAL DOS GARFOS, MOTOR GLP 4.3L, CAPACIDADE NOMINAL DE CARGA DE 5T                                                                                                                                                                                                                                                                                                                                               </t>
  </si>
  <si>
    <t>217.687,49</t>
  </si>
  <si>
    <t xml:space="preserve">EMULSAO ASFALTICA ANIONICA                                                                                                                                                                                                                                                                                                                                                                                                                                                                                </t>
  </si>
  <si>
    <t xml:space="preserve">EMULSAO ASFALTICA CATIONICA RL-1C PARA USO EM PAVIMENTACAO ASFALTICA (COLETADO CAIXA NA ANP ACRESCIDO DE ICMS)                                                                                                                                                                                                                                                                                                                                                                                            </t>
  </si>
  <si>
    <t>1.931,69</t>
  </si>
  <si>
    <t xml:space="preserve">EMULSAO ASFALTICA CATIONICA RR-1C PARA USO EM PAVIMENTACAO ASFALTICA (COLETADO CAIXA NA ANP ACRESCIDO DE ICMS)                                                                                                                                                                                                                                                                                                                                                                                            </t>
  </si>
  <si>
    <t xml:space="preserve">EMULSAO ASFALTICA CATIONICA RR-2C PARA USO EM PAVIMENTACAO ASFALTICA (COLETADO CAIXA NA ANP ACRESCIDO DE ICMS)                                                                                                                                                                                                                                                                                                                                                                                            </t>
  </si>
  <si>
    <t>1,99</t>
  </si>
  <si>
    <t xml:space="preserve">EMULSAO EXPLOSIVA EM CARTUCHOS DE 1" X 12", DENSIDADE 1.15 G/CM3, INICIACAO ESPOLETA N. 8 / CORDEL                                                                                                                                                                                                                                                                                                                                                                                                        </t>
  </si>
  <si>
    <t>12,25</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</si>
  <si>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</si>
  <si>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</si>
  <si>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</si>
  <si>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9,27</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</si>
  <si>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</si>
  <si>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</si>
  <si>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</si>
  <si>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</si>
  <si>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</si>
  <si>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16,99</t>
  </si>
  <si>
    <t xml:space="preserve">ENCARREGADO GERAL DE OBRAS (MENSALISTA)                                                                                                                                                                                                                                                                                                                                                                                                                                                                   </t>
  </si>
  <si>
    <t>2.995,34</t>
  </si>
  <si>
    <t xml:space="preserve">ENERGIA ELETRICA ATE 2000 KWH INDUSTRIAL, SEM DEMANDA                                                                                                                                                                                                                                                                                                                                                                                                                                                     </t>
  </si>
  <si>
    <t xml:space="preserve">KW/H  </t>
  </si>
  <si>
    <t>0,51</t>
  </si>
  <si>
    <t xml:space="preserve">ENERGIA ELETRICA COMERCIAL, BAIXA TENSAO, RELATIVA AO CONSUMO DE ATE 100 KWH, INCLUINDO ICMS, PIS/PASEP E COFINS                                                                                                                                                                                                                                                                                                                                                                                          </t>
  </si>
  <si>
    <t xml:space="preserve">ENGATE / RABICHO FLEXIVEL INOX 1/2 " X 30 CM                                                                                                                                                                                                                                                                                                                                                                                                                                                              </t>
  </si>
  <si>
    <t>30,02</t>
  </si>
  <si>
    <t xml:space="preserve">ENGATE / RABICHO FLEXIVEL INOX 1/2 " X 40 CM                                                                                                                                                                                                                                                                                                                                                                                                                                                              </t>
  </si>
  <si>
    <t>32,86</t>
  </si>
  <si>
    <t xml:space="preserve">ENGATE/RABICHO FLEXIVEL PLASTICO (PVC OU ABS) BRANCO 1/2 " X 30 CM                                                                                                                                                                                                                                                                                                                                                                                                                                        </t>
  </si>
  <si>
    <t xml:space="preserve">ENGATE/RABICHO FLEXIVEL PLASTICO (PVC OU ABS) BRANCO 1/2 " X 40 CM                                                                                                                                                                                                                                                                                                                                                                                                                                        </t>
  </si>
  <si>
    <t xml:space="preserve">ENGENHEIRO CIVIL DE OBRA JUNIOR                                                                                                                                                                                                                                                                                                                                                                                                                                                                           </t>
  </si>
  <si>
    <t>79,39</t>
  </si>
  <si>
    <t xml:space="preserve">ENGENHEIRO CIVIL DE OBRA JUNIOR (MENSALISTA)                                                                                                                                                                                                                                                                                                                                                                                                                                                              </t>
  </si>
  <si>
    <t>13.994,91</t>
  </si>
  <si>
    <t xml:space="preserve">ENGENHEIRO CIVIL DE OBRA PLENO                                                                                                                                                                                                                                                                                                                                                                                                                                                                            </t>
  </si>
  <si>
    <t>90,35</t>
  </si>
  <si>
    <t xml:space="preserve">ENGENHEIRO CIVIL DE OBRA PLENO (MENSALISTA)                                                                                                                                                                                                                                                                                                                                                                                                                                                               </t>
  </si>
  <si>
    <t>15.929,08</t>
  </si>
  <si>
    <t xml:space="preserve">ENGENHEIRO CIVIL DE OBRA SENIOR                                                                                                                                                                                                                                                                                                                                                                                                                                                                           </t>
  </si>
  <si>
    <t>123,51</t>
  </si>
  <si>
    <t xml:space="preserve">ENGENHEIRO CIVIL DE OBRA SENIOR (MENSALISTA)                                                                                                                                                                                                                                                                                                                                                                                                                                                              </t>
  </si>
  <si>
    <t>21.774,63</t>
  </si>
  <si>
    <t xml:space="preserve">ENGENHEIRO CIVIL JUNIOR                                                                                                                                                                                                                                                                                                                                                                                                                                                                                   </t>
  </si>
  <si>
    <t>80,54</t>
  </si>
  <si>
    <t xml:space="preserve">ENGENHEIRO CIVIL JUNIOR (MENSALISTA)                                                                                                                                                                                                                                                                                                                                                                                                                                                                      </t>
  </si>
  <si>
    <t>14.199,06</t>
  </si>
  <si>
    <t xml:space="preserve">ENGENHEIRO CIVIL PLENO                                                                                                                                                                                                                                                                                                                                                                                                                                                                                    </t>
  </si>
  <si>
    <t>90,86</t>
  </si>
  <si>
    <t xml:space="preserve">ENGENHEIRO CIVIL PLENO (MENSALISTA)                                                                                                                                                                                                                                                                                                                                                                                                                                                                       </t>
  </si>
  <si>
    <t>16.019,35</t>
  </si>
  <si>
    <t xml:space="preserve">ENGENHEIRO CIVIL SENIOR                                                                                                                                                                                                                                                                                                                                                                                                                                                                                   </t>
  </si>
  <si>
    <t>124,53</t>
  </si>
  <si>
    <t xml:space="preserve">ENGENHEIRO CIVIL SENIOR (MENSALISTA)                                                                                                                                                                                                                                                                                                                                                                                                                                                                      </t>
  </si>
  <si>
    <t>21.953,01</t>
  </si>
  <si>
    <t xml:space="preserve">ENGENHEIRO ELETRICISTA                                                                                                                                                                                                                                                                                                                                                                                                                                                                                    </t>
  </si>
  <si>
    <t>30,52</t>
  </si>
  <si>
    <t xml:space="preserve">ENGENHEIRO ELETRICISTA (MENSALISTA)                                                                                                                                                                                                                                                                                                                                                                                                                                                                       </t>
  </si>
  <si>
    <t>5.382,64</t>
  </si>
  <si>
    <t xml:space="preserve">ENGENHEIRO SANITARISTA                                                                                                                                                                                                                                                                                                                                                                                                                                                                                    </t>
  </si>
  <si>
    <t>74,97</t>
  </si>
  <si>
    <t xml:space="preserve">ENGENHEIRO SANITARISTA (MENSALISTA)                                                                                                                                                                                                                                                                                                                                                                                                                                                                       </t>
  </si>
  <si>
    <t>13.217,40</t>
  </si>
  <si>
    <t xml:space="preserve">ENXADA ESTREITA *25 X 23* CM COM CABO                                                                                                                                                                                                                                                                                                                                                                                                                                                                     </t>
  </si>
  <si>
    <t>25,76</t>
  </si>
  <si>
    <t xml:space="preserve">EQUIPAMENTO DE LIMPEZA COMBINADO (VACUO/ALTA PRESSAO) 95% VACUO, TANQUE 7000 L, BOMBA 140 KGF/CM2 66 L/MIN COM MOTOR INDEPENDENTE A DIESEL DE 60 CV (INCLUI MONTAGEM, NAO INCLUI CAMINHAO)                                                                                                                                                                                                                                                                                                                </t>
  </si>
  <si>
    <t>134.097,39</t>
  </si>
  <si>
    <t xml:space="preserve">EQUIPAMENTO PARA DEMARCACAO DE FAIXAS DE TRAFEGO A FRIO, A SER MONTADO SOBRE CAMINHAO DE PBT MINIMO DE 9 T E DISTANCIA MINIMA ENTRE EIXOS DE 4,3 M, CAPACIDADE PARA 800 L DE TINTA (INCLUI MONTAGEM, NAO INCLUI CAMINHAO)                                                                                                                                                                                                                                                                                 </t>
  </si>
  <si>
    <t>921.093,75</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</si>
  <si>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</si>
  <si>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1.371.093,75</t>
  </si>
  <si>
    <t xml:space="preserve">ESCADA DUPLA DE ABRIR EM ALUMINIO, MODELO PINTOR, 8 DEGRAUS                                                                                                                                                                                                                                                                                                                                                                                                                                               </t>
  </si>
  <si>
    <t>193,63</t>
  </si>
  <si>
    <t xml:space="preserve">ESCADA EXTENSIVEL EM ALUMINIO COM 6,00 M ESTENDIDA                                                                                                                                                                                                                                                                                                                                                                                                                                                        </t>
  </si>
  <si>
    <t>548,36</t>
  </si>
  <si>
    <t xml:space="preserve">ESCAVADEIRA HIDRAULICA SOBRE ESTEIRA, COM GARRA GIRATORIA DE MANDIBULAS, PESO OPERACIONAL ENTRE 22,00 E 25,50 TON, POTENCIA LIQUIDA ENTRE 150 E 160 HP                                                                                                                                                                                                                                                                                                                                                    </t>
  </si>
  <si>
    <t>504.187,90</t>
  </si>
  <si>
    <t xml:space="preserve">ESCAVADEIRA HIDRAULICA SOBRE ESTEIRAS CACAMBA 0,40 A 1,20 M3, PESO OPERACIONAL 21,19 T, POTENCIA LIQUIDA 173 HP                                                                                                                                                                                                                                                                                                                                                                                           </t>
  </si>
  <si>
    <t>456.875,00</t>
  </si>
  <si>
    <t xml:space="preserve">ESCAVADEIRA HIDRAULICA SOBRE ESTEIRAS COM CACAMBA DE 1,20 M3, PESO OPERACIONAL 21 T, POTENCIA BRUTA 155 HP                                                                                                                                                                                                                                                                                                                                                                                                </t>
  </si>
  <si>
    <t>478.375,00</t>
  </si>
  <si>
    <t xml:space="preserve">ESCAVADEIRA HIDRAULICA SOBRE ESTEIRAS, CACAMBA  0,80 M3, PESO OPERACIONAL 17,8 T, POTENCIA LIQUIDA 110 HP                                                                                                                                                                                                                                                                                                                                                                                                 </t>
  </si>
  <si>
    <t>410.273,19</t>
  </si>
  <si>
    <t xml:space="preserve">ESCAVADEIRA HIDRAULICA SOBRE ESTEIRAS, CACAMBA 0,4 A 1,70 M3, PESO OPERACIONAL 23,2 T, POTENCIA BRUTA 183 HP                                                                                                                                                                                                                                                                                                                                                                                              </t>
  </si>
  <si>
    <t>490.200,00</t>
  </si>
  <si>
    <t xml:space="preserve">ESCAVADEIRA HIDRAULICA SOBRE ESTEIRAS, CACAMBA 0,62M3, PESO OPERACIONAL 12,61T, POTENCIA LIQUIDA 95HP                                                                                                                                                                                                                                                                                                                                                                                                     </t>
  </si>
  <si>
    <t>376.250,00</t>
  </si>
  <si>
    <t xml:space="preserve">ESCAVADEIRA HIDRAULICA SOBRE ESTEIRAS, CACAMBA 0,80 A 1,30 M3, PESO OPERACIONAL 22,18 T, POTENCIA LIQUIDA 170 HP                                                                                                                                                                                                                                                                                                                                                                                          </t>
  </si>
  <si>
    <t>448.812,50</t>
  </si>
  <si>
    <t xml:space="preserve">ESCAVADEIRA HIDRAULICA SOBRE ESTEIRAS, CACAMBA 0,80M3, PESO OPERACIONAL 17T, POTENCIA BRUTA 111HP                                                                                                                                                                                                                                                                                                                                                                                                         </t>
  </si>
  <si>
    <t>430.000,00</t>
  </si>
  <si>
    <t xml:space="preserve">ESCAVADEIRA HIDRAULICA SOBRE ESTEIRAS, CAPACIDADE DA CACAMBA ENTRE 1,20 E 1,50 M3, PESO OPERACIONAL ENTRE 20,00 E 22,00 TON, POTENCIA LIQUIDA ENTRE 150 E 155 HP, EQUIPADA COM CLAMSHELL                                                                                                                                                                                                                                                                                                                  </t>
  </si>
  <si>
    <t>485.375,40</t>
  </si>
  <si>
    <t xml:space="preserve">ESCORA PRE-MOLDADA EM CONCRETO, *10 X 10* CM, H = 2,30M                                                                                                                                                                                                                                                                                                                                                                                                                                                   </t>
  </si>
  <si>
    <t>32,50</t>
  </si>
  <si>
    <t xml:space="preserve">ESCOVA CIRCULAR EM ACO LATONADO, 6 X 1 " (DIAMETRO X ESPESSURA), FURO DE 1 1/4 ", FIO ONDULADO *0,30* MM                                                                                                                                                                                                                                                                                                                                                                                                  </t>
  </si>
  <si>
    <t>54,86</t>
  </si>
  <si>
    <t xml:space="preserve">ESCOVA DE ACO, COM CABO, *4  X 15* FILEIRAS DE CERDAS                                                                                                                                                                                                                                                                                                                                                                                                                                                     </t>
  </si>
  <si>
    <t xml:space="preserve">ESGUICHO JATO REGULAVEL, TIPO ELKHART, ENGATE RAPIDO 1 1/2", PARA COMBATE A INCENDIO                                                                                                                                                                                                                                                                                                                                                                                                                      </t>
  </si>
  <si>
    <t>148,50</t>
  </si>
  <si>
    <t xml:space="preserve">ESGUICHO JATO REGULAVEL, TIPO ELKHART, ENGATE RAPIDO 2 1/2", PARA COMBATE A INCENDIO                                                                                                                                                                                                                                                                                                                                                                                                                      </t>
  </si>
  <si>
    <t>180,64</t>
  </si>
  <si>
    <t xml:space="preserve">ESGUICHO TIPO JATO SOLIDO, EM LATAO, ENGATE RAPIDO 1 1/2" X 13 MM, PARA MANGUEIRA EM INSTALACAO PREDIAL COMBATE A INCENDIO                                                                                                                                                                                                                                                                                                                                                                                </t>
  </si>
  <si>
    <t>45,32</t>
  </si>
  <si>
    <t xml:space="preserve">ESGUICHO TIPO JATO SOLIDO, EM LATAO, ENGATE RAPIDO 1 1/2" X 16 MM, PARA MANGUEIRA EM INSTALACAO PREDIAL COMBATE A INCENDIO                                                                                                                                                                                                                                                                                                                                                                                </t>
  </si>
  <si>
    <t>45,75</t>
  </si>
  <si>
    <t xml:space="preserve">ESGUICHO TIPO JATO SOLIDO, EM LATAO, ENGATE RAPIDO 1 1/2" X 19 MM, PARA MANGUEIRA EM INSTALACAO PREDIAL COMBATE A INCENDIO                                                                                                                                                                                                                                                                                                                                                                                </t>
  </si>
  <si>
    <t>49,26</t>
  </si>
  <si>
    <t xml:space="preserve">ESGUICHO TIPO JATO SOLIDO, EM LATAO, ENGATE RAPIDO 2 1/2" X 13 MM, PARA MANGUEIRA EM INSTALACAO PREDIAL COMBATE A INCENDIO                                                                                                                                                                                                                                                                                                                                                                                </t>
  </si>
  <si>
    <t>74,66</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</si>
  <si>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</si>
  <si>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</si>
  <si>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81,89</t>
  </si>
  <si>
    <t xml:space="preserve">ESMERILHADEIRA ANGULAR ELETRICA, DIAMETRO DO DISCO 7 '' (180 MM), ROTACAO 8500 RPM, POTENCIA 2400 W                                                                                                                                                                                                                                                                                                                                                                                                       </t>
  </si>
  <si>
    <t>522,00</t>
  </si>
  <si>
    <t xml:space="preserve">ESPACADOR / DISTANCIADOR CIRCULAR COM ENTRADA LATERAL, EM PLASTICO, PARA VERGALHAO *4,2 A 12,5* MM, COBRIMENTO 20 MM                                                                                                                                                                                                                                                                                                                                                                                      </t>
  </si>
  <si>
    <t>0,12</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</si>
  <si>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</si>
  <si>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</si>
  <si>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</si>
  <si>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</si>
  <si>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0,98</t>
  </si>
  <si>
    <t xml:space="preserve">ESPACADOR/SEPARADOR DE CORDOALHA TIPO DISCO 12 FUROS DE 14 MM, PARA TIRANTES                                                                                                                                                                                                                                                                                                                                                                                                                              </t>
  </si>
  <si>
    <t xml:space="preserve">ESPARGIDOR DE ASFALTO PRESSURIZADO, REBOCAVEL, TANQUE DE 2500 L, PNEUMATICO,  COM MOTOR A GASOLINA 3,4HP                                                                                                                                                                                                                                                                                                                                                                                                  </t>
  </si>
  <si>
    <t>68.500,00</t>
  </si>
  <si>
    <t xml:space="preserve">ESPARGIDOR DE ASFALTO PRESSURIZADO, TANQUE 6 M3 COM ISOLACAO TERMICA, AQUECIDO COM 2 MACARICOS, COM BARRA ESPARGIDORA 3,60 M, A SER MONTADO SOBRE CAMINHAO                                                                                                                                                                                                                                                                                                                                                </t>
  </si>
  <si>
    <t>145.413,02</t>
  </si>
  <si>
    <t xml:space="preserve">ESPATULA DE ACO INOX COM CABO DE MADEIRA, LARGURA 8 CM                                                                                                                                                                                                                                                                                                                                                                                                                                                    </t>
  </si>
  <si>
    <t>10,40</t>
  </si>
  <si>
    <t xml:space="preserve">ESPATULA DE PLASTICO LISA, LARGURA 10 CM                                                                                                                                                                                                                                                                                                                                                                                                                                                                  </t>
  </si>
  <si>
    <t xml:space="preserve">ESPELHO / PLACA CEGA 4" X 2", PARA INSTALACAO DE TOMADAS E INTERRUPTORES                                                                                                                                                                                                                                                                                                                                                                                                                                  </t>
  </si>
  <si>
    <t xml:space="preserve">ESPELHO / PLACA CEGA 4" X 4", PARA INSTALACAO DE TOMADAS E INTERRUPTORES                                                                                                                                                                                                                                                                                                                                                                                                                                  </t>
  </si>
  <si>
    <t>2,96</t>
  </si>
  <si>
    <t xml:space="preserve">ESPELHO / PLACA DE 1 POSTO 4" X 2", PARA INSTALACAO DE TOMADAS E INTERRUPTORES                                                                                                                                                                                                                                                                                                                                                                                                                            </t>
  </si>
  <si>
    <t>1,32</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</si>
  <si>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</si>
  <si>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</si>
  <si>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</si>
  <si>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</si>
  <si>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</si>
  <si>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</si>
  <si>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267,55</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</si>
  <si>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</si>
  <si>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</si>
  <si>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28,09</t>
  </si>
  <si>
    <t xml:space="preserve">ESPOLETA SIMPLES N 8.                                                                                                                                                                                                                                                                                                                                                                                                                                                                                     </t>
  </si>
  <si>
    <t>4,43</t>
  </si>
  <si>
    <t xml:space="preserve">ESPUMA EXPANSIVA DE POLIURETANO, APLICACAO MANUAL - 500 ML                                                                                                                                                                                                                                                                                                                                                                                                                                                </t>
  </si>
  <si>
    <t>22,50</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</si>
  <si>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</si>
  <si>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</si>
  <si>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 COLETADO CAIXA *                                                                                                                                                                                                                                                                                                                        </t>
  </si>
  <si>
    <t>5.016,01</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</si>
  <si>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</si>
  <si>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</si>
  <si>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47,59</t>
  </si>
  <si>
    <t xml:space="preserve">ESTACA PRE-MOLDADA VAZADA DE CONCRETO CENTRIFUGADO, PARA CARGA DE 100 T, SECAO CIRCULAR, COM ANEL METALICO INCORPORADO A PECA (SOMENTE FORNECIMENTO)                                                                                                                                                                                                                                                                                                                                                      </t>
  </si>
  <si>
    <t>121,97</t>
  </si>
  <si>
    <t xml:space="preserve">ESTILETE DE METAL, LAMINA 18 MM                                                                                                                                                                                                                                                                                                                                                                                                                                                                           </t>
  </si>
  <si>
    <t>15,31</t>
  </si>
  <si>
    <t xml:space="preserve">ESTOPA                                                                                                                                                                                                                                                                                                                                                                                                                                                                                                    </t>
  </si>
  <si>
    <t xml:space="preserve">ESTOPIM SIMPLES                                                                                                                                                                                                                                                                                                                                                                                                                                                                                           </t>
  </si>
  <si>
    <t>5,53</t>
  </si>
  <si>
    <t xml:space="preserve">ESTRIBO COM PARAFUSO EM CHAPA DE FERRO FUNDIDO DE 2" X 3/16" X 35 CM, SECAO "U", PARA MADEIRAMENTO DE TELHADO                                                                                                                                                                                                                                                                                                                                                                                             </t>
  </si>
  <si>
    <t>18,62</t>
  </si>
  <si>
    <t xml:space="preserve">ESTUCADOR                                                                                                                                                                                                                                                                                                                                                                                                                                                                                                 </t>
  </si>
  <si>
    <t>13,31</t>
  </si>
  <si>
    <t xml:space="preserve">ESTUCADOR (MENSALISTA)                                                                                                                                                                                                                                                                                                                                                                                                                                                                                    </t>
  </si>
  <si>
    <t>2.346,59</t>
  </si>
  <si>
    <t xml:space="preserve">ETANOL                                                                                                                                                                                                                                                                                                                                                                                                                                                                                                    </t>
  </si>
  <si>
    <t xml:space="preserve">EXAMES - HORISTA (ENCARGOS COMPLEMENTARES) (COLETADO CAIXA)                                                                                                                                                                                                                                                                                                                                                                                                                                               </t>
  </si>
  <si>
    <t xml:space="preserve">EXAMES - MENSALISTA (ENCARGOS COMPLEMENTARES) (COLETADO CAIXA)                                                                                                                                                                                                                                                                                                                                                                                                                                            </t>
  </si>
  <si>
    <t>69,24</t>
  </si>
  <si>
    <t xml:space="preserve">EXTENSAO DE SOLDA 201 ACETILENO, E = *1,5 A 2,5* MM                                                                                                                                                                                                                                                                                                                                                                                                                                                       </t>
  </si>
  <si>
    <t>23,52</t>
  </si>
  <si>
    <t xml:space="preserve">EXTENSAO DE SOLDA 201 GLP, E = *2,5 A 4,0* MM                                                                                                                                                                                                                                                                                                                                                                                                                                                             </t>
  </si>
  <si>
    <t>29,08</t>
  </si>
  <si>
    <t xml:space="preserve">EXTINTOR DE INCENDIO PORTATIL COM CARGA DE AGUA PRESSURIZADA DE 10 L, CLASSE A                                                                                                                                                                                                                                                                                                                                                                                                                            </t>
  </si>
  <si>
    <t>136,38</t>
  </si>
  <si>
    <t xml:space="preserve">EXTINTOR DE INCENDIO PORTATIL COM CARGA DE GAS CARBONICO CO2 DE 4 KG, CLASSE BC                                                                                                                                                                                                                                                                                                                                                                                                                           </t>
  </si>
  <si>
    <t>431,63</t>
  </si>
  <si>
    <t xml:space="preserve">EXTINTOR DE INCENDIO PORTATIL COM CARGA DE GAS CARBONICO CO2 DE 6 KG, CLASSE BC                                                                                                                                                                                                                                                                                                                                                                                                                           </t>
  </si>
  <si>
    <t>467,61</t>
  </si>
  <si>
    <t xml:space="preserve">EXTINTOR DE INCENDIO PORTATIL COM CARGA DE PO QUIMICO SECO (PQS) DE 12 KG, CLASSE BC                                                                                                                                                                                                                                                                                                                                                                                                                      </t>
  </si>
  <si>
    <t>215,81</t>
  </si>
  <si>
    <t xml:space="preserve">EXTINTOR DE INCENDIO PORTATIL COM CARGA DE PO QUIMICO SECO (PQS) DE 4 KG, CLASSE BC                                                                                                                                                                                                                                                                                                                                                                                                                       </t>
  </si>
  <si>
    <t>131,88</t>
  </si>
  <si>
    <t xml:space="preserve">EXTINTOR DE INCENDIO PORTATIL COM CARGA DE PO QUIMICO SECO (PQS) DE 6 KG, CLASSE BC                                                                                                                                                                                                                                                                                                                                                                                                                       </t>
  </si>
  <si>
    <t>155,87</t>
  </si>
  <si>
    <t xml:space="preserve">EXTINTOR DE INCENDIO PORTATIL COM CARGA DE PO QUIMICO SECO (PQS) DE 8 KG, CLASSE BC                                                                                                                                                                                                                                                                                                                                                                                                                       </t>
  </si>
  <si>
    <t>185,84</t>
  </si>
  <si>
    <t xml:space="preserve">EXTREMIDADE PVC PBA, BF, JE, DN 100/ DE 110 MM (NBR 10351)                                                                                                                                                                                                                                                                                                                                                                                                                                                </t>
  </si>
  <si>
    <t>112,86</t>
  </si>
  <si>
    <t xml:space="preserve">EXTREMIDADE PVC PBA, BF, JE, DN 50 / DE 60 MM (NBR 10351)                                                                                                                                                                                                                                                                                                                                                                                                                                                 </t>
  </si>
  <si>
    <t>53,13</t>
  </si>
  <si>
    <t xml:space="preserve">EXTREMIDADE PVC PBA, BF, JE, DN 75/ DE 85 MM (NBR 10351)                                                                                                                                                                                                                                                                                                                                                                                                                                                  </t>
  </si>
  <si>
    <t>89,83</t>
  </si>
  <si>
    <t xml:space="preserve">EXTREMIDADE PVC PBA, PF, JE, DN 100 / DE 110 MM (NBR 10351)                                                                                                                                                                                                                                                                                                                                                                                                                                               </t>
  </si>
  <si>
    <t>101,16</t>
  </si>
  <si>
    <t xml:space="preserve">EXTREMIDADE PVC PBA, PF, JE, DN 50/ DE 60 MM (NBR 10351)                                                                                                                                                                                                                                                                                                                                                                                                                                                  </t>
  </si>
  <si>
    <t>44,89</t>
  </si>
  <si>
    <t xml:space="preserve">EXTREMIDADE PVC PBA, PF, JE, DN 75 / DE 85 MM (NBR 10351)                                                                                                                                                                                                                                                                                                                                                                                                                                                 </t>
  </si>
  <si>
    <t>80,97</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</si>
  <si>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</si>
  <si>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</si>
  <si>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</si>
  <si>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2,87</t>
  </si>
  <si>
    <t xml:space="preserve">EXTREMIDADE/TUBETE PARA HIDROMETRO PVC, COM ROSCA, CURTA, SEM BUCHA LATAO, 3/4"                                                                                                                                                                                                                                                                                                                                                                                                                           </t>
  </si>
  <si>
    <t xml:space="preserve">EXTREMIDADE/TUBETE PARA HIDROMETRO PVC, COM ROSCA, LONGA, SEM BUCHA LATAO, 1/2"                                                                                                                                                                                                                                                                                                                                                                                                                           </t>
  </si>
  <si>
    <t>2,75</t>
  </si>
  <si>
    <t xml:space="preserve">EXTREMIDADE/TUBETE PARA HIDROMETRO PVC, COM ROSCA, LONGA, SEM BUCHA LATAO, 3/4"                                                                                                                                                                                                                                                                                                                                                                                                                           </t>
  </si>
  <si>
    <t xml:space="preserve">FAIXA / FILETE / LISTELO EM CERAMICA, DECORADA, *8 X 30* CM (L X C)                                                                                                                                                                                                                                                                                                                                                                                                                                       </t>
  </si>
  <si>
    <t>140,28</t>
  </si>
  <si>
    <t xml:space="preserve">FAIXA / FILETE / LISTELO EM CERAMICA, LISO OU CORDAO, BRANCO, *2 X 30* CM (L X C)                                                                                                                                                                                                                                                                                                                                                                                                                         </t>
  </si>
  <si>
    <t>6,15</t>
  </si>
  <si>
    <t xml:space="preserve">FECHADURA AUXILIAR DE EMBUTIR PARA PORTA DE ARMARIO DE MADEIRA, CROMADA, CHAVE TIPO GORGES, CAIXA COM LINGUETA, CHAPA TESTA E CONTRA CHAPA                                                                                                                                                                                                                                                                                                                                                                </t>
  </si>
  <si>
    <t>31,48</t>
  </si>
  <si>
    <t xml:space="preserve">FECHADURA AUXILIAR DE EMBUTIR PARA PORTA DE ARMARIO, CROMADA, CAIXA COM CILINDRO REDONDO, CHAPA TESTA E LINGUETA                                                                                                                                                                                                                                                                                                                                                                                          </t>
  </si>
  <si>
    <t>20,62</t>
  </si>
  <si>
    <t xml:space="preserve">FECHADURA AUXILIAR SEGURANCA, DE EMBUTIR, REFORCADA, MAQUINA DE 40 A 55 MM, COM CILINDRO, CROMADA, PARA PORTA EXTERNA - COMPLETA                                                                                                                                                                                                                                                                                                                                                                          </t>
  </si>
  <si>
    <t>51,49</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</si>
  <si>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</si>
  <si>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</si>
  <si>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46,76</t>
  </si>
  <si>
    <t xml:space="preserve">FECHADURA BICO DE PAPAGAIO, MAQUINA *45* MM, CROMADA, COM CILINDRO, PARA PORTA DE CORRER EXTERNA - COMPLETA                                                                                                                                                                                                                                                                                                                                                                                               </t>
  </si>
  <si>
    <t>60,12</t>
  </si>
  <si>
    <t xml:space="preserve">FECHADURA C/ CILINDRO LATAO CROMADO P/ PORTA VIDRO TP AROUCA 2171-L OU EQUIV                                                                                                                                                                                                                                                                                                                                                                                                                              </t>
  </si>
  <si>
    <t>53,74</t>
  </si>
  <si>
    <t xml:space="preserve">FECHADURA DE EMBUTIR PARA PORTA DE BANHEIRO, CHAVE TIPO TRANQUETA, MAQUINA 40 MM, SEM MACANETA, SEM ESPELHO (SOMENTE MAQUINA) - NIVEL SEGURANCA MEDIO                                                                                                                                                                                                                                                                                                                                                     </t>
  </si>
  <si>
    <t>16,21</t>
  </si>
  <si>
    <t xml:space="preserve">FECHADURA DE EMBUTIR PARA PORTA DE BANHEIRO, TIPO TRANQUETA, MAQUINA 40 MM, MACANETAS ALAVANCA E ROSETAS REDONDAS EM METAL CROMADO - NIVEL SEGURANCA MEDIO - COMPLETA                                                                                                                                                                                                                                                                                                                                     </t>
  </si>
  <si>
    <t>33,30</t>
  </si>
  <si>
    <t xml:space="preserve">FECHADURA DE EMBUTIR PARA PORTA DE BANHEIRO, TIPO TRANQUETA, MAQUINA 40 MM, MACANETAS ALAVANCA, ESPELHO EM METAL CROMADO - NIVEL SEGURANCA MEDIO - COMPLETA                                                                                                                                                                                                                                                                                                                                               </t>
  </si>
  <si>
    <t>30,54</t>
  </si>
  <si>
    <t xml:space="preserve">FECHADURA DE EMBUTIR PARA PORTA DE BANHEIRO, TIPO TRANQUETA, MAQUINA 55 MM, MACANETAS ALAVANCA E ROSETAS REDONDAS EM METAL CROMADO - NIVEL SEGURANCA MEDIO - COMPLETA                                                                                                                                                                                                                                                                                                                                     </t>
  </si>
  <si>
    <t>53,27</t>
  </si>
  <si>
    <t xml:space="preserve">FECHADURA DE EMBUTIR PARA PORTA EXTERNA / ENTRADA, MAQUINA 40 MM, COM CILINDRO, MACANETA ALAVANCA E ESPELHO EM METAL CROMADO - NIVEL SEGURANCA MEDIO - COMPLETA                                                                                                                                                                                                                                                                                                                                           </t>
  </si>
  <si>
    <t>44,51</t>
  </si>
  <si>
    <t xml:space="preserve">FECHADURA DE EMBUTIR PARA PORTA EXTERNA / ENTRADA, MAQUINA 55 MM, COM CILINDRO, MACANETA ALAVANCA E ESPELHO EM METAL CROMADO - NIVEL SEGURANCA MEDIO - COMPLETA                                                                                                                                                                                                                                                                                                                                           </t>
  </si>
  <si>
    <t>67,36</t>
  </si>
  <si>
    <t xml:space="preserve">FECHADURA DE EMBUTIR PARA PORTA EXTERNA, MAQUINA 40 MM, COM CILINDRO, MACANETA ALAVANCA E ROSETA REDONDA EM METAL CROMADO - NIVEL DE SEGURANCA MEDIO - COMPLETA                                                                                                                                                                                                                                                                                                                                           </t>
  </si>
  <si>
    <t>42,17</t>
  </si>
  <si>
    <t xml:space="preserve">FECHADURA DE EMBUTIR PARA PORTA EXTERNA, MAQUINA 40 MM, SEM MACANETA, SEM ESPELHO (SOMENTE MAQUINA) - NIVEL DE SEGURANCA MEDIO                                                                                                                                                                                                                                                                                                                                                                            </t>
  </si>
  <si>
    <t>24,52</t>
  </si>
  <si>
    <t xml:space="preserve">FECHADURA DE EMBUTIR PARA PORTA EXTERNA, MAQUINA 55 MM, COM CILINDRO, MACANETA ALAVANCA E ROSETA REDONDA EM METAL CROMADO - NIVEL DE SEGURANCA MEDIO - COMPLETA                                                                                                                                                                                                                                                                                                                                           </t>
  </si>
  <si>
    <t>61,03</t>
  </si>
  <si>
    <t xml:space="preserve">FECHADURA DE EMBUTIR PARA PORTA EXTERNA, MAQUINA 55 MM, SEM ESPELHO, SEM MACANETA (SOMENTE MAQUINA) - NIVEL DE SEGURANCA MEDIO                                                                                                                                                                                                                                                                                                                                                                            </t>
  </si>
  <si>
    <t>43,02</t>
  </si>
  <si>
    <t xml:space="preserve">FECHADURA DE EMBUTIR PARA PORTA INTERNA, TIPO GORGES (CHAVE GRANDE), MAQUINA 40 MM, MACANETA ALAVANCA E ESPELHO EM METAL CROMADO - NIVEL SEGURANCA MEDIO - COMPLETA                                                                                                                                                                                                                                                                                                                                       </t>
  </si>
  <si>
    <t>35,99</t>
  </si>
  <si>
    <t xml:space="preserve">FECHADURA DE EMBUTIR PARA PORTA INTERNA, TIPO GORGES (CHAVE GRANDE), MAQUINA 55 MM, MACANETAS ALAVANCA E ROSETAS REDONDAS EM METAL CROMADO - NIVEL SEGURANCA MEDIO - COMPLETA                                                                                                                                                                                                                                                                                                                             </t>
  </si>
  <si>
    <t>59,81</t>
  </si>
  <si>
    <t xml:space="preserve">FECHADURA DE EMBUTIR PARA PORTA INTERNA, TIPO GORGES, MAQUINA 55 MM (SOMENTE MAQUINA, SEM ESPELHO E SEM MACANETA) - NIVEL DE SEGURANCA MEDIO                                                                                                                                                                                                                                                                                                                                                              </t>
  </si>
  <si>
    <t>25,77</t>
  </si>
  <si>
    <t xml:space="preserve">FECHADURA DE SOBREPOR EM FERRO PINTADO, COM MACANETA ALAVANCA, CHAVE GRANDE - COMPLETA                                                                                                                                                                                                                                                                                                                                                                                                                    </t>
  </si>
  <si>
    <t>41,63</t>
  </si>
  <si>
    <t xml:space="preserve">FECHADURA DE SOBREPOR PARA PORTAO, CAIXA *100* MM, COM CILINDRO, CHAVE SIMPLES, TRINCO LATERAL, EM  LATAO OU ACO CROMADO OU POLIDO, COM OU SEM PINTURA - COMPLETA                                                                                                                                                                                                                                                                                                                                         </t>
  </si>
  <si>
    <t>29,70</t>
  </si>
  <si>
    <t xml:space="preserve">FECHADURA DE SOBREPOR PARA PORTAO, COM CHAVE TETRA, CAIXA *100* MM, TRINCO LATERAL, EM LATAO OU ACO CROMADO, PINTADO - COMPLETA                                                                                                                                                                                                                                                                                                                                                                           </t>
  </si>
  <si>
    <t>40,49</t>
  </si>
  <si>
    <t xml:space="preserve">FECHADURA DE SOBREPOR, CROMADA, COM CILINDRO REDONDO, PARA ARMARIO E GAVETA DE MADEIRA, COM PORTA DE APROXIMADAMENTE 20 MM                                                                                                                                                                                                                                                                                                                                                                                </t>
  </si>
  <si>
    <t>9,09</t>
  </si>
  <si>
    <t xml:space="preserve">FECHADURA TRADICIONAL DE EMBUTIR, CROMADA, COM CILINDRO, PARA GAVETAS E MOVEIS DE MADEIRA - COM ABINHAS LATERAIS CURVAS, CHAVES COM PROTECAO PLASTICA                                                                                                                                                                                                                                                                                                                                                     </t>
  </si>
  <si>
    <t>10,85</t>
  </si>
  <si>
    <t xml:space="preserve">FECHADURA TUBULAR CROMADA, MACANETA DIAMETRO *30* MM, CILINDRO CENTRAL COM CHAVE EXTERNA E BOTAO INTERNO, MAQUINA *70* MM - COMPLETA                                                                                                                                                                                                                                                                                                                                                                      </t>
  </si>
  <si>
    <t>49,32</t>
  </si>
  <si>
    <t xml:space="preserve">FECHADURA TUBULAR, ACABAMENTO CROMADO, DISTANCIA DE BROCA 90 MM, CILINDRO CENTRAL COM CHAVE EXTERNA E BOTAO INTERNO, MACANETA FORMATO TULIPA/TACA/BOLA - COMPLETA                                                                                                                                                                                                                                                                                                                                         </t>
  </si>
  <si>
    <t>47,63</t>
  </si>
  <si>
    <t xml:space="preserve">FECHO / FECHADURA COM PUXADOR CONCHA, COM TRANCA TIPO TRAVA, PARA JANELA / PORTA DE CORRER (INCLUI TESTA, FECHADURA, PUXADOR) - COMPLETA                                                                                                                                                                                                                                                                                                                                                                  </t>
  </si>
  <si>
    <t>53,38</t>
  </si>
  <si>
    <t xml:space="preserve">FECHO / FECHADURA CONCHA COM ALAVANCA / TRAVA, DE EMBUTIR, PARA PORTA OU JANELA DE CORRER EM LATAO OU ACO INOX - COMPLETO                                                                                                                                                                                                                                                                                                                                                                                 </t>
  </si>
  <si>
    <t xml:space="preserve">FECHO / TRINCO / FERROLHO FIO REDONDO, DE SOBREPOR, 12", EM ACO GALVANIZADO / ZINCADO                                                                                                                                                                                                                                                                                                                                                                                                                     </t>
  </si>
  <si>
    <t>11,83</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</si>
  <si>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</si>
  <si>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</si>
  <si>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</si>
  <si>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</si>
  <si>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6,04</t>
  </si>
  <si>
    <t xml:space="preserve">FECHO / TRINCO / FERROLHO FIO REDONDO, DE SOBREPOR, 8", EM ACO GALVANIZADO / ZINCADO                                                                                                                                                                                                                                                                                                                                                                                                                      </t>
  </si>
  <si>
    <t xml:space="preserve">FECHO DE EMBUTIR, TIPO UNHA, COMANDO COM ALAVANCA, EM ACO CROMADO, 22 CM, PARA PORTAS E JANELAS - INCLUI PARAFUSOS                                                                                                                                                                                                                                                                                                                                                                                        </t>
  </si>
  <si>
    <t>20,29</t>
  </si>
  <si>
    <t xml:space="preserve">FECHO DE EMBUTIR, TIPO UNHA, COMANDO COM ALAVANCA, EM LATAO CROMADO, 22 CM, PARA PORTAS E JANELAS - INCLUI PARAFUSOS                                                                                                                                                                                                                                                                                                                                                                                      </t>
  </si>
  <si>
    <t>21,29</t>
  </si>
  <si>
    <t xml:space="preserve">FECHO DE EMBUTIR, TIPO UNHA, COMANDO COM ALAVANCA, EM LATAO CROMADO, 40 CM, PARA PORTAS E JANELAS - INCLUI PARAFUSOS                                                                                                                                                                                                                                                                                                                                                                                      </t>
  </si>
  <si>
    <t>33,07</t>
  </si>
  <si>
    <t xml:space="preserve">FECHO DE EMBUTIR, TIPO UNHA, COMANDO DESLIZANTE, COM TRAVA, 120 MM, EM LATAO CROMADO                                                                                                                                                                                                                                                                                                                                                                                                                      </t>
  </si>
  <si>
    <t xml:space="preserve">FECHO DE SEGURANCA, TIPO BATOM, EM LATAO / ZAMAC, CROMADO, PARA PORTAS E JANELAS - INCLUI PARAFUSOS                                                                                                                                                                                                                                                                                                                                                                                                       </t>
  </si>
  <si>
    <t>18,94</t>
  </si>
  <si>
    <t xml:space="preserve">FELTRO EM LA DE ROCHA, 1 FACE REVESTIDA COM PAPEL ALUMINIZADO, EM ROLO, DENSIDADE = 32 KG/M3, E=*50* MM (COLETADO CAIXA)                                                                                                                                                                                                                                                                                                                                                                                  </t>
  </si>
  <si>
    <t>24,73</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</si>
  <si>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</si>
  <si>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</si>
  <si>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3,65</t>
  </si>
  <si>
    <t xml:space="preserve">FERROLHO / FECHO CHATO, EM FERRO ZINCADO, LEVE, 3", COM PORTA CADEADO, PARA PORTAO, PORTA E JANELA - INCLUI PARAFUSOS                                                                                                                                                                                                                                                                                                                                                                                     </t>
  </si>
  <si>
    <t>3,07</t>
  </si>
  <si>
    <t xml:space="preserve">FERTILIZANTE NPK - 10:10:10                                                                                                                                                                                                                                                                                                                                                                                                                                                                               </t>
  </si>
  <si>
    <t>1,50</t>
  </si>
  <si>
    <t xml:space="preserve">FERTILIZANTE NPK - 4: 14: 8                                                                                                                                                                                                                                                                                                                                                                                                                                                                               </t>
  </si>
  <si>
    <t xml:space="preserve">FERTILIZANTE ORGANICO COMPOSTO, CLASSE A                                                                                                                                                                                                                                                                                                                                                                                                                                                                  </t>
  </si>
  <si>
    <t>0,63</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</si>
  <si>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</si>
  <si>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</si>
  <si>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455,13</t>
  </si>
  <si>
    <t xml:space="preserve">FILTRO ANAEROBIO, EM POLIETILENO DE ALTA DENSIDADE (PEAD), CAPACIDADE *1100* LITROS (NBR 13969)                                                                                                                                                                                                                                                                                                                                                                                                           </t>
  </si>
  <si>
    <t>741,80</t>
  </si>
  <si>
    <t xml:space="preserve">FILTRO ANAEROBIO, EM POLIETILENO DE ALTA DENSIDADE (PEAD), CAPACIDADE *2800* LITROS (NBR 13969)                                                                                                                                                                                                                                                                                                                                                                                                           </t>
  </si>
  <si>
    <t>1.899,33</t>
  </si>
  <si>
    <t xml:space="preserve">FILTRO ANAEROBIO, EM POLIETILENO DE ALTA DENSIDADE (PEAD), CAPACIDADE *5000* LITROS (NBR 13969)                                                                                                                                                                                                                                                                                                                                                                                                           </t>
  </si>
  <si>
    <t>2.596,04</t>
  </si>
  <si>
    <t xml:space="preserve">FINCAPINO CURTO CALIBRE 22 VERMELHO, CARGA MEDIA (ACAO DIRETA)                                                                                                                                                                                                                                                                                                                                                                                                                                            </t>
  </si>
  <si>
    <t xml:space="preserve">CENTO </t>
  </si>
  <si>
    <t>40,79</t>
  </si>
  <si>
    <t xml:space="preserve">FINCAPINO LONGO CALIBRE 22, CARGA FORTE (ACAO DIRETA)                                                                                                                                                                                                                                                                                                                                                                                                                                                     </t>
  </si>
  <si>
    <t>65,60</t>
  </si>
  <si>
    <t xml:space="preserve">FIO COBRE NU DE 150 A 500 MM2, PARA TENSOES DE ATE 600 V                                                                                                                                                                                                                                                                                                                                                                                                                                                  </t>
  </si>
  <si>
    <t>51,86</t>
  </si>
  <si>
    <t xml:space="preserve">FIO COBRE NU DE 16 A 35 MM2, PARA TENSOES DE ATE 600 V                                                                                                                                                                                                                                                                                                                                                                                                                                                    </t>
  </si>
  <si>
    <t>52,89</t>
  </si>
  <si>
    <t xml:space="preserve">FIO COBRE NU DE 50 A 120 MM2, PARA TENSOES DE ATE 600 V                                                                                                                                                                                                                                                                                                                                                                                                                                                   </t>
  </si>
  <si>
    <t>51,16</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</si>
  <si>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</si>
  <si>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</si>
  <si>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</si>
  <si>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</si>
  <si>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2,13</t>
  </si>
  <si>
    <t xml:space="preserve">FIO DE COBRE, SOLIDO, CLASSE 1, ISOLACAO EM PVC/A, ANTICHAMA BWF-B, 450/750V, SECAO NOMINAL 6 MM2                                                                                                                                                                                                                                                                                                                                                                                                         </t>
  </si>
  <si>
    <t xml:space="preserve">FIO TELEFONICO EXTERNO (FE) EM ACO COBREADO, ISOLACAO EM PEAD OU PVC ANTI-CHAMA, 2 CONDUTORES                                                                                                                                                                                                                                                                                                                                                                                                             </t>
  </si>
  <si>
    <t>1,73</t>
  </si>
  <si>
    <t xml:space="preserve">FIO TELEFONICO INTERNO (FI) EM COBRE ESTANHADO, ISOLACAO EM PVC ANTICHAMA, 2 CONDUTORES DE 0,6 MM (NBR 9115:2005)                                                                                                                                                                                                                                                                                                                                                                                         </t>
  </si>
  <si>
    <t xml:space="preserve">FITA ACO INOX PARA CINTAR POSTE, L = 19 MM, E = 0,5 MM (ROLO DE 30M)                                                                                                                                                                                                                                                                                                                                                                                                                                      </t>
  </si>
  <si>
    <t>50,94</t>
  </si>
  <si>
    <t xml:space="preserve">FITA ADESIVA ALUMINIZADA, PARA INSTALACAO DE MANTAS DE SUBCOBERTURA,  L = *5* CM                                                                                                                                                                                                                                                                                                                                                                                                                          </t>
  </si>
  <si>
    <t>0,83</t>
  </si>
  <si>
    <t xml:space="preserve">FITA ADESIVA ANTICORROSIVA DE PVC FLEXIVEL, COR PRETA, PARA PROTECAO TUBULACAO, 50 MM X 30 M (L X C), E= *0,25* MM                                                                                                                                                                                                                                                                                                                                                                                        </t>
  </si>
  <si>
    <t xml:space="preserve">FITA ADESIVA ASFALTICA ALUMINIZADA MULTIUSO, L = 10 CM, ROLO DE 10 M                                                                                                                                                                                                                                                                                                                                                                                                                                      </t>
  </si>
  <si>
    <t>70,11</t>
  </si>
  <si>
    <t xml:space="preserve">FITA CREPE ROLO DE 25 MM X 50 M                                                                                                                                                                                                                                                                                                                                                                                                                                                                           </t>
  </si>
  <si>
    <t xml:space="preserve">FITA DE ALUMINIO PARA PROTECAO DO CONDUTOR LARGURA 10 MM                                                                                                                                                                                                                                                                                                                                                                                                                                                  </t>
  </si>
  <si>
    <t>32,00</t>
  </si>
  <si>
    <t xml:space="preserve">FITA DE PAPEL MICROPERFURADO, 50 X 150 MM, PARA TRATAMENTO DE JUNTAS DE CHAPA DE GESSO PARA DRYWALL                                                                                                                                                                                                                                                                                                                                                                                                       </t>
  </si>
  <si>
    <t>0,22</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</si>
  <si>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</si>
  <si>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</si>
  <si>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</si>
  <si>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3,40</t>
  </si>
  <si>
    <t xml:space="preserve">FITA ISOLANTE DE BORRACHA AUTOFUSAO, USO ATE 69 KV (ALTA TENSAO)                                                                                                                                                                                                                                                                                                                                                                                                                                          </t>
  </si>
  <si>
    <t xml:space="preserve">FITA METALICA GRAVADA, L = 17 MM, ROLO DE 25 M, CARGA RECOMENDADA = *120* KGF                                                                                                                                                                                                                                                                                                                                                                                                                             </t>
  </si>
  <si>
    <t>47,15</t>
  </si>
  <si>
    <t xml:space="preserve">FITA METALICA PERFURADA, L = *18* MM, ROLO DE 30 M, CARGA RECOMENDADA = *30* KGF                                                                                                                                                                                                                                                                                                                                                                                                                          </t>
  </si>
  <si>
    <t>53,30</t>
  </si>
  <si>
    <t xml:space="preserve">FITA METALICA PERFURADA, L = 17 MM, ROLO DE 30 M, CARGA RECOMENDADA = *19* KGF                                                                                                                                                                                                                                                                                                                                                                                                                            </t>
  </si>
  <si>
    <t>40,91</t>
  </si>
  <si>
    <t xml:space="preserve">FITA METALICA PERFURADA, L = 25 MM, ROLO DE 30 M, CARGA RECOMENDADA = *222,5* KGF                                                                                                                                                                                                                                                                                                                                                                                                                         </t>
  </si>
  <si>
    <t>143,21</t>
  </si>
  <si>
    <t xml:space="preserve">FITA PLASTICA ZEBRADA PARA DEMARCACAO DE AREAS, LARGURA = 7 CM, SEM ADESIVO (COLETADO CAIXA)                                                                                                                                                                                                                                                                                                                                                                                                              </t>
  </si>
  <si>
    <t>0,08</t>
  </si>
  <si>
    <t xml:space="preserve">FITA VEDA ROSCA EM ROLOS DE 18 MM X 10 M (L X C)                                                                                                                                                                                                                                                                                                                                                                                                                                                          </t>
  </si>
  <si>
    <t>3,20</t>
  </si>
  <si>
    <t xml:space="preserve">FITA VEDA ROSCA EM ROLOS DE 18 MM X 25 M (L X C)                                                                                                                                                                                                                                                                                                                                                                                                                                                          </t>
  </si>
  <si>
    <t>7,28</t>
  </si>
  <si>
    <t xml:space="preserve">FITA VEDA ROSCA EM ROLOS DE 18 MM X 50 M (L X C)                                                                                                                                                                                                                                                                                                                                                                                                                                                          </t>
  </si>
  <si>
    <t>11,80</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</si>
  <si>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</si>
  <si>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</si>
  <si>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</si>
  <si>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</si>
  <si>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</si>
  <si>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1,56</t>
  </si>
  <si>
    <t xml:space="preserve">FLANGE PVC, ROSCAVEL SEXTAVADO SEM FUROS 3/4"                                                                                                                                                                                                                                                                                                                                                                                                                                                             </t>
  </si>
  <si>
    <t>4,48</t>
  </si>
  <si>
    <t xml:space="preserve">FLANGE PVC, ROSCAVEL, SEXTAVADO, SEM FUROS 3"                                                                                                                                                                                                                                                                                                                                                                                                                                                             </t>
  </si>
  <si>
    <t>79,98</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</si>
  <si>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</si>
  <si>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</si>
  <si>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</si>
  <si>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</si>
  <si>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5,79</t>
  </si>
  <si>
    <t xml:space="preserve">FLANGE PVC, ROSCAVEL, SEXTAVADO, SEM FUROS, 2 1/2"                                                                                                                                                                                                                                                                                                                                                                                                                                                        </t>
  </si>
  <si>
    <t>69,05</t>
  </si>
  <si>
    <t xml:space="preserve">FLANGE PVC, ROSCAVEL, SEXTAVADO, SEM FUROS, 2"                                                                                                                                                                                                                                                                                                                                                                                                                                                            </t>
  </si>
  <si>
    <t>11,14</t>
  </si>
  <si>
    <t xml:space="preserve">FLANGE SEXTAVADO DE FERRO GALVANIZADO, COM ROSCA BSP, DE 1 1/2"                                                                                                                                                                                                                                                                                                                                                                                                                                           </t>
  </si>
  <si>
    <t>26,74</t>
  </si>
  <si>
    <t xml:space="preserve">FLANGE SEXTAVADO DE FERRO GALVANIZADO, COM ROSCA BSP, DE 1 1/4"                                                                                                                                                                                                                                                                                                                                                                                                                                           </t>
  </si>
  <si>
    <t>21,24</t>
  </si>
  <si>
    <t xml:space="preserve">FLANGE SEXTAVADO DE FERRO GALVANIZADO, COM ROSCA BSP, DE 1/2"                                                                                                                                                                                                                                                                                                                                                                                                                                             </t>
  </si>
  <si>
    <t>9,30</t>
  </si>
  <si>
    <t xml:space="preserve">FLANGE SEXTAVADO DE FERRO GALVANIZADO, COM ROSCA BSP, DE 1"                                                                                                                                                                                                                                                                                                                                                                                                                                               </t>
  </si>
  <si>
    <t>15,27</t>
  </si>
  <si>
    <t xml:space="preserve">FLANGE SEXTAVADO DE FERRO GALVANIZADO, COM ROSCA BSP, DE 2 1/2"                                                                                                                                                                                                                                                                                                                                                                                                                                           </t>
  </si>
  <si>
    <t>49,89</t>
  </si>
  <si>
    <t xml:space="preserve">FLANGE SEXTAVADO DE FERRO GALVANIZADO, COM ROSCA BSP, DE 2"                                                                                                                                                                                                                                                                                                                                                                                                                                               </t>
  </si>
  <si>
    <t>31,74</t>
  </si>
  <si>
    <t xml:space="preserve">FLANGE SEXTAVADO DE FERRO GALVANIZADO, COM ROSCA BSP, DE 3/4"                                                                                                                                                                                                                                                                                                                                                                                                                                             </t>
  </si>
  <si>
    <t>12,70</t>
  </si>
  <si>
    <t xml:space="preserve">FLANGE SEXTAVADO DE FERRO GALVANIZADO, COM ROSCA BSP, DE 3"                                                                                                                                                                                                                                                                                                                                                                                                                                               </t>
  </si>
  <si>
    <t>67,45</t>
  </si>
  <si>
    <t xml:space="preserve">FLANGE SEXTAVADO DE FERRO GALVANIZADO, COM ROSCA BSP, DE 4"                                                                                                                                                                                                                                                                                                                                                                                                                                               </t>
  </si>
  <si>
    <t>99,72</t>
  </si>
  <si>
    <t xml:space="preserve">FLANGE SEXTAVADO DE FERRO GALVANIZADO, COM ROSCA BSP, DE 6"                                                                                                                                                                                                                                                                                                                                                                                                                                               </t>
  </si>
  <si>
    <t>167,54</t>
  </si>
  <si>
    <t xml:space="preserve">FORRO COMPOSTO POR PAINEIS DE LA DE VIDRO, REVESTIDOS EM PVC MICROPERFURADO, DE *1250 X 625* MM, ESPESSURA 15 MM (COM COLOCACAO)                                                                                                                                                                                                                                                                                                                                                                          </t>
  </si>
  <si>
    <t>73,05</t>
  </si>
  <si>
    <t xml:space="preserve">FORRO DE FIBRA MINERAL EM PLACAS DE 1250 X 625 MM, E = 15 MM, BORDA RETA, COM PINTURA ANTIMOFO, APOIADO EM PERFIL DE ACO GALVANIZADO COM 24 MM DE BASE - INSTALADO                                                                                                                                                                                                                                                                                                                                        </t>
  </si>
  <si>
    <t>69,18</t>
  </si>
  <si>
    <t xml:space="preserve">FORRO DE FIBRA MINERAL EM PLACAS DE 625 X 625 MM, E = 15 MM, BORDA RETA, COM PINTURA ANTIMOFO, APOIADO EM PERFIL DE ACO GALVANIZADO COM 24 MM DE BASE - INSTALADO                                                                                                                                                                                                                                                                                                                                         </t>
  </si>
  <si>
    <t>75,46</t>
  </si>
  <si>
    <t xml:space="preserve">FORRO DE FIBRA MINERAL EM PLACAS DE 625 X 625 MM, E = 15/16 MM, BORDA REBAIXADA, COM PINTURA ANTIMOFO, APOIADO EM PERFIL DE ACO GALVANIZADO COM 24 MM DE BASE - INSTALADO                                                                                                                                                                                                                                                                                                                                 </t>
  </si>
  <si>
    <t>80,94</t>
  </si>
  <si>
    <t xml:space="preserve">FORRO DE MADEIRA CEDRINHO OU EQUIVALENTE DA REGIAO, ENCAIXE MACHO/FEMEA COM FRISO, *10 X 1* CM (SEM COLOCACAO)                                                                                                                                                                                                                                                                                                                                                                                            </t>
  </si>
  <si>
    <t>42,35</t>
  </si>
  <si>
    <t xml:space="preserve">FORRO DE MADEIRA CUMARU/IPE CHAMPANHE OU EQUIVALENTE DA REGIAO, ENCAIXE MACHO/FEMEA COM FRISO, *10 X 1* CM (SEM COLOCACAO)                                                                                                                                                                                                                                                                                                                                                                                </t>
  </si>
  <si>
    <t xml:space="preserve">FORRO DE MADEIRA PINUS OU EQUIVALENTE DA REGIAO, ENCAIXE MACHO/FEMEA COM FRISO, *10 X 1* CM (SEM COLOCACAO)                                                                                                                                                                                                                                                                                                                                                                                               </t>
  </si>
  <si>
    <t>13,44</t>
  </si>
  <si>
    <t xml:space="preserve">FORRO DE PVC LISO, BRANCO, REGUA DE 10 CM, ESPESSURA DE 8 MM A 10 MM (COM COLOCACAO / SEM ESTRUTURA METALICA)                                                                                                                                                                                                                                                                                                                                                                                             </t>
  </si>
  <si>
    <t>50,09</t>
  </si>
  <si>
    <t xml:space="preserve">FORRO DE PVC LISO, BRANCO, REGUA DE 20 CM, ESPESSURA DE 8 MM A 10 MM, COMPRIMENTO 6 M (SEM COLOCACAO)                                                                                                                                                                                                                                                                                                                                                                                                     </t>
  </si>
  <si>
    <t>20,35</t>
  </si>
  <si>
    <t xml:space="preserve">FORRO DE PVC, FRISADO, BRANCO, REGUA DE 10 CM, ESPESSURA DE 8 MM A 10 MM E COMPRIMENTO 6 M (SEM COLOCACAO)                                                                                                                                                                                                                                                                                                                                                                                                </t>
  </si>
  <si>
    <t xml:space="preserve">FORRO DE PVC, FRISADO, BRANCO, REGUA DE 20 CM, ESPESSURA DE 8 MM A 10 MM E COMPRIMENTO 6 M (SEM COLOCACAO)                                                                                                                                                                                                                                                                                                                                                                                                </t>
  </si>
  <si>
    <t>14,61</t>
  </si>
  <si>
    <t xml:space="preserve">FOSSA SEPTICA CILINDRICA TIPO "IMHOFF", COM TAMPA, PARA 50 CONTRIBUINTES                                                                                                                                                                                                                                                                                                                                                                                                                                  </t>
  </si>
  <si>
    <t>2.144,03</t>
  </si>
  <si>
    <t xml:space="preserve">FOSSA SEPTICA CILINDRICA, TIPO "IMHOFF", COM TAMPA, PARA 100 CONTRIBUINTES                                                                                                                                                                                                                                                                                                                                                                                                                                </t>
  </si>
  <si>
    <t>3.152,11</t>
  </si>
  <si>
    <t xml:space="preserve">FOSSA SEPTICA CILINDRICA, TIPO "IMHOFF", COM TAMPA, PARA 150 CONTRIBUINTES                                                                                                                                                                                                                                                                                                                                                                                                                                </t>
  </si>
  <si>
    <t>3.381,93</t>
  </si>
  <si>
    <t xml:space="preserve">FOSSA SEPTICA CILINDRICA, TIPO "IMHOFF", COM TAMPA, PARA 200 CONTRIBUINTES                                                                                                                                                                                                                                                                                                                                                                                                                                </t>
  </si>
  <si>
    <t>3.772,00</t>
  </si>
  <si>
    <t xml:space="preserve">FOSSA SEPTICA CILINDRICA, TIPO "IMHOFF", COM TAMPA, PARA 30 CONTRIBUINTES                                                                                                                                                                                                                                                                                                                                                                                                                                 </t>
  </si>
  <si>
    <t>1.215,70</t>
  </si>
  <si>
    <t xml:space="preserve">FOSSA SEPTICA CILINDRICA, TIPO "IMHOFF", COM TAMPA, PARA 75 CONTRIBUINTES                                                                                                                                                                                                                                                                                                                                                                                                                                 </t>
  </si>
  <si>
    <t>2.854,95</t>
  </si>
  <si>
    <t xml:space="preserve">FOSSA SEPTICA CONCRETO PRE MOLDADO PARA 10 CONTRIBUINTES - *90 X 90* CM                                                                                                                                                                                                                                                                                                                                                                                                                                   </t>
  </si>
  <si>
    <t>481,46</t>
  </si>
  <si>
    <t xml:space="preserve">FOSSA SEPTICA CONCRETO PRE MOLDADO PARA 5 CONTRIBUINTES *90 X 70* CM                                                                                                                                                                                                                                                                                                                                                                                                                                      </t>
  </si>
  <si>
    <t>398,71</t>
  </si>
  <si>
    <t xml:space="preserve">FOSSA SEPTICA, SEM FILTRO, PARA 15 A 30 CONTRIBUINTES, CILINDRICA, COM TAMPA, EM POLIETILENO DE ALTA DENSIDADE (PEAD), CAPACIDADE APROXIMADA DE 5500 LITROS (NBR 7229)                                                                                                                                                                                                                                                                                                                                    </t>
  </si>
  <si>
    <t>3.021,66</t>
  </si>
  <si>
    <t xml:space="preserve">FOSSA SEPTICA, SEM FILTRO, PARA 4 A 7 CONTRIBUINTES, CILINDRICA,  COM TAMPA, EM POLIETILENO DE ALTA DENSIDADE (PEAD), CAPACIDADE APROXIMADA DE 1100 LITROS (NBR 7229)                                                                                                                                                                                                                                                                                                                                     </t>
  </si>
  <si>
    <t>777,00</t>
  </si>
  <si>
    <t xml:space="preserve">FOSSA SEPTICA, SEM FILTRO, PARA 8 A 14 CONTRIBUINTES, CILINDRICA, COM TAMPA, EM POLIETILENO DE ALTA DENSIDADE (PEAD), CAPACIDADE APROXIMADA DE 3000 LITROS (NBR 7229)                                                                                                                                                                                                                                                                                                                                     </t>
  </si>
  <si>
    <t>2.391,02</t>
  </si>
  <si>
    <t xml:space="preserve">FOSSA SEPTICA,SEM FILTRO, PARA 40 A 52 CONTRIBUINTES, CILINDRICA, COM TAMPA, EM POLIETILENO DE ALTA DENSIDADE (PEAD), CAPACIDADE APROXIMADA DE 10000 LITROS (NBR 7229)                                                                                                                                                                                                                                                                                                                                    </t>
  </si>
  <si>
    <t>6.906,66</t>
  </si>
  <si>
    <t xml:space="preserve">FRESADORA DE ASFALTO A FRIO SOBRE ESTEIRAS, LARG. FRESAGEM 2,00 M, POT. 410 KW/550 HP                                                                                                                                                                                                                                                                                                                                                                                                                     </t>
  </si>
  <si>
    <t>3.385.451,34</t>
  </si>
  <si>
    <t xml:space="preserve">FRESADORA DE ASFALTO A FRIO SOBRE RODAS, LARG. FRESAGEM 1,00 M, POT. 155 KW/208 HP                                                                                                                                                                                                                                                                                                                                                                                                                        </t>
  </si>
  <si>
    <t>1.449.261,22</t>
  </si>
  <si>
    <t xml:space="preserve">FUNDO ANTICORROSIVO PARA METAIS FERROSOS (ZARCAO)                                                                                                                                                                                                                                                                                                                                                                                                                                                         </t>
  </si>
  <si>
    <t xml:space="preserve">FUNDO PREPARADOR ACRILICO BASE AGUA                                                                                                                                                                                                                                                                                                                                                                                                                                                                       </t>
  </si>
  <si>
    <t xml:space="preserve">FUNDO SINTETICO NIVELADOR BRANCO FOSCO PARA MADEIRA                                                                                                                                                                                                                                                                                                                                                                                                                                                       </t>
  </si>
  <si>
    <t xml:space="preserve">GL    </t>
  </si>
  <si>
    <t>59,20</t>
  </si>
  <si>
    <t xml:space="preserve">FURO PARA TORNEIRA OU OUTROS ACESSORIOS  EM BANCADA DE MARMORE/ GRANITO OU OUTRO TIPO DE PEDRA NATURAL                                                                                                                                                                                                                                                                                                                                                                                                    </t>
  </si>
  <si>
    <t>15,45</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</si>
  <si>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</si>
  <si>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</si>
  <si>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</si>
  <si>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</si>
  <si>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</si>
  <si>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</si>
  <si>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</si>
  <si>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8,50</t>
  </si>
  <si>
    <t xml:space="preserve">FUSIVEL NH 200 A 250 AMPERES, TAMANHO 1, CAPACIDADE DE INTERRUPCAO DE 120 KA, TENSAO NOMIMNAL DE 500 V                                                                                                                                                                                                                                                                                                                                                                                                    </t>
  </si>
  <si>
    <t>19,92</t>
  </si>
  <si>
    <t xml:space="preserve">GABIAO  TIPO CAIXA, MALHA HEXAGONAL 8 X 10 CM (ZN/AL), FIO 2,7 MM, DIMENSOES 2,0 X 1,0 X 0,5 M (C X L X A)                                                                                                                                                                                                                                                                                                                                                                                                </t>
  </si>
  <si>
    <t>347,53</t>
  </si>
  <si>
    <t xml:space="preserve">GABIAO MANTA (COLCHAO) MALHA HEXAGONAL 6 X 8 CM (ZN/AL + PVC), DIMENSOES 4,0 X 2,0 X 0,17 M (C X L X A) FIO 2 MM                                                                                                                                                                                                                                                                                                                                                                                          </t>
  </si>
  <si>
    <t>954,43</t>
  </si>
  <si>
    <t xml:space="preserve">GABIAO MANTA (COLCHAO) MALHA HEXAGONAL 6 X 8 CM (ZN/AL + PVC), FIO 2 MM, REVESTIDO COM PVC, DIMENSOES 4,0 X 2,0 X 0,23 M (C X L X A)                                                                                                                                                                                                                                                                                                                                                                      </t>
  </si>
  <si>
    <t>1.029,67</t>
  </si>
  <si>
    <t xml:space="preserve">GABIAO MANTA (COLCHAO) MALHA HEXAGONAL 6 X 8 CM (ZN/AL + PVC), FIO 2 MM, REVESTIDO COM PVC, DIMENSOES 4,0 X 2,0 X 0,3 M (C X L X A)                                                                                                                                                                                                                                                                                                                                                                       </t>
  </si>
  <si>
    <t>1.132,71</t>
  </si>
  <si>
    <t xml:space="preserve">GABIAO MANTA (COLCHAO) MALHA HEXAGONAL 6 X 8 CM (ZN/AL + PVC), FIO 2,0 MM, DIMENSOES 5,0 X 2,0 X 0,17 M (C X L X A)                                                                                                                                                                                                                                                                                                                                                                                       </t>
  </si>
  <si>
    <t>91,56</t>
  </si>
  <si>
    <t xml:space="preserve">GABIAO MANTA (COLCHAO) MALHA HEXAGONAL 6 X 8 CM (ZN/AL + PVC), FIO 2,0 MM, DIMENSOES 5,0 X 2,0 X 0,23 M (C X L X A)                                                                                                                                                                                                                                                                                                                                                                                       </t>
  </si>
  <si>
    <t>99,07</t>
  </si>
  <si>
    <t xml:space="preserve">GABIAO MANTA (COLCHAO) MALHA HEXAGONAL 6 X 8 CM (ZN/AL + PVC), FIO 2,0 MM, DIMENSOES 5,0 X 2,0 X 0,30 M (C X L X A)                                                                                                                                                                                                                                                                                                                                                                                       </t>
  </si>
  <si>
    <t>108,66</t>
  </si>
  <si>
    <t xml:space="preserve">GABIAO SACO MALHA HEXAGONAL 8 X 10 CM (ZN/AL + PVC),  FIO 2,4 MM, DIMENSOES 3,0 X 0,65 M                                                                                                                                                                                                                                                                                                                                                                                                                  </t>
  </si>
  <si>
    <t>328,18</t>
  </si>
  <si>
    <t xml:space="preserve">GABIAO SACO MALHA HEXAGONAL 8 X 10 CM (ZN/AL + PVC), FIO 2,4 MM, H = 0,65 M                                                                                                                                                                                                                                                                                                                                                                                                                               </t>
  </si>
  <si>
    <t xml:space="preserve">GABIAO SACO MALHA HEXAGONAL 8 X 10 CM (ZN/AL), FIO 2,7 MM, DIMENSOES 4,0 X 0,65 M                                                                                                                                                                                                                                                                                                                                                                                                                         </t>
  </si>
  <si>
    <t>436,45</t>
  </si>
  <si>
    <t xml:space="preserve">GABIAO TIPO CAIXA MALHA HEXAGONAL 8 X 10 CM (ZN/AL + PVC),  FIO 2,4 MM, DIMENSOES 2,0 X 1,0 X 1,0 M (C X L X A)                                                                                                                                                                                                                                                                                                                                                                                           </t>
  </si>
  <si>
    <t>611,87</t>
  </si>
  <si>
    <t xml:space="preserve">GABIAO TIPO CAIXA MALHA HEXAGONAL 8 X 10 CM (ZN/AL + PVC),  FIO 2,4 MM, H = 0,50 M                                                                                                                                                                                                                                                                                                                                                                                                                        </t>
  </si>
  <si>
    <t>437,61</t>
  </si>
  <si>
    <t xml:space="preserve">GABIAO TIPO CAIXA MALHA HEXAGONAL 8 X 10 CM (ZN/AL), FIO 2,7 MM, DIMENSOES 2,0 X 1,0 X 1,0 M (C X L X A)                                                                                                                                                                                                                                                                                                                                                                                                  </t>
  </si>
  <si>
    <t>508,89</t>
  </si>
  <si>
    <t xml:space="preserve">GABIAO TIPO CAIXA MALHA HEXAGONAL 8 X 10 CM (ZN/AL), FIO 2,7 MM, H = 0,50 M                                                                                                                                                                                                                                                                                                                                                                                                                               </t>
  </si>
  <si>
    <t xml:space="preserve">GABIAO TIPO CAIXA PARA SOLO REFORCADO, MALHA HEXAGONAL DE DUPLA TORCAO 8 X 10 CM (ZN/ AL + PVC), FIO 2,7 MM, DIMENSOES 2,0 X 1,0 X 0,5 M, COM CAUDA DE 3,0 M                                                                                                                                                                                                                                                                                                                                              </t>
  </si>
  <si>
    <t>629,41</t>
  </si>
  <si>
    <t xml:space="preserve">GABIAO TIPO CAIXA PARA SOLO REFORCADO, MALHA HEXAGONAL DE DUPLA TORCAO 8 X 10 CM (ZN/ AL + PVC), FIO 2,7 MM, DIMENSOES 2,0 X 1,0 X 1,0 M, COM CAUDA DE 3,0 M                                                                                                                                                                                                                                                                                                                                              </t>
  </si>
  <si>
    <t>809,39</t>
  </si>
  <si>
    <t xml:space="preserve">GABIAO TIPO CAIXA PARA SOLO REFORCADO, MALHA HEXAGONAL DE DUPLA TORCAO 8 X 10 CM (ZN/ AL + PVC), FIO 2,7 MM, DIMENSOES 2,0 X 1,0 X 1,0 M, COM CAUDA DE 4,0 M                                                                                                                                                                                                                                                                                                                                              </t>
  </si>
  <si>
    <t>892,16</t>
  </si>
  <si>
    <t xml:space="preserve">GABIAO TIPO CAIXA PARA SOLO REFORCADO, MALHA HEXAGONAL 8 X 10 CM (ZN/ AL + PVC), FIO 2,7 MM, DIMENSOES 2,0 X 1,0 X 0,5 M, COM CAUDA DE 4,0 M                                                                                                                                                                                                                                                                                                                                                              </t>
  </si>
  <si>
    <t>455,82</t>
  </si>
  <si>
    <t xml:space="preserve">GABIAO TIPO CAIXA PARA SOLO REFORCADO, MALHA HEXAGONAL 8 X 10 CM (ZN/ AL + PVC), FIO 2,7 MM, DIMENSOES 2,0 X 1,0 X 1,0 M, COM CAUDA DE 4,0 M                                                                                                                                                                                                                                                                                                                                                              </t>
  </si>
  <si>
    <t>291,01</t>
  </si>
  <si>
    <t xml:space="preserve">GABIAO TIPO CAIXA TRAPEZOIDAL, MALHA HEXAGONAL 10 X 12 CM (ZN/AL + PVC) FIO 2,7 MM, FACE COM 65 GRAUS, DIMENSOES 2,0 X 1,5 X 1,0 M (C X L X A)                                                                                                                                                                                                                                                                                                                                                            </t>
  </si>
  <si>
    <t>244,65</t>
  </si>
  <si>
    <t xml:space="preserve">GABIAO TIPO CAIXA, MALHA HEXAGONAL 8 X 10 CM (ZN/AL + PVC), FIO DE 2,4 MM, DIMENSOES 2,0 x 1,0 x 1,0 M (C X L X A)                                                                                                                                                                                                                                                                                                                                                                                        </t>
  </si>
  <si>
    <t>305,93</t>
  </si>
  <si>
    <t xml:space="preserve">GABIAO TIPO CAIXA, MALHA HEXAGONAL 8 X 10 CM (ZN/AL + PVC), FIO 2,4 MM, DIMENSOES 2,0 X 1,0 X 0,5 M (C X L X A)                                                                                                                                                                                                                                                                                                                                                                                           </t>
  </si>
  <si>
    <t xml:space="preserve">GABIAO TIPO CAIXA, MALHA HEXAGONAL 8 X 10 CM (ZN/AL), FIO DE 2,7 MM, DIMENSOES 2,0 X 1,0 X 1,0 M (C X L X A)                                                                                                                                                                                                                                                                                                                                                                                              </t>
  </si>
  <si>
    <t>203,82</t>
  </si>
  <si>
    <t xml:space="preserve">GABIAO TIPO CAIXA, MALHA HEXAGONAL 8 X 10 CM (ZN/AL), FIO DE 2,7 MM, DIMENSOES 5,0 X 1,0 X 1,0 M (C X L X A)                                                                                                                                                                                                                                                                                                                                                                                              </t>
  </si>
  <si>
    <t>254,14</t>
  </si>
  <si>
    <t xml:space="preserve">GANCHO CHATO EM FERRO GALVANIZADO,  L = 110 MM, RECOBRIMENTO = 100MM, SECAO 1/8 X 1/2" (3 MM X 12 MM), PARA FIXAR TELHA DE FIBROCIMENTO ONDULADA                                                                                                                                                                                                                                                                                                                                                          </t>
  </si>
  <si>
    <t>1,29</t>
  </si>
  <si>
    <t xml:space="preserve">GANCHO L COM ROSCA, PARA FIXAR TELHA EM MADEIRA, 1/4" X 350 MM (COLETADO CAIXA)                                                                                                                                                                                                                                                                                                                                                                                                                           </t>
  </si>
  <si>
    <t xml:space="preserve">GANCHO OLHAL EM ACO GALVANIZADO, ESPESSURA 16MM, ABERTURA 21MM                                                                                                                                                                                                                                                                                                                                                                                                                                            </t>
  </si>
  <si>
    <t>8,63</t>
  </si>
  <si>
    <t xml:space="preserve">GAS DE COZINHA - GLP                                                                                                                                                                                                                                                                                                                                                                                                                                                                                      </t>
  </si>
  <si>
    <t xml:space="preserve">GASOLINA COMUM                                                                                                                                                                                                                                                                                                                                                                                                                                                                                            </t>
  </si>
  <si>
    <t xml:space="preserve">GEOGRELHA TECIDA COM FILAMENTOS DE POLIESTER + PVC, RESISTENCIA LONGITUDINAL: 90 KN/M, RESISTENCIA TRANSVERSAL: 30 KN/M, ALONGAMENTO = 12 POR CENTO                                                                                                                                                                                                                                                                                                                                                       </t>
  </si>
  <si>
    <t>36,94</t>
  </si>
  <si>
    <t xml:space="preserve">GEOTEXTIL NAO TECIDO AGULHADO DE FILAMENTOS CONTINUOS 100% POLIESTER, RESITENCIA A TRACAO = 09 KN/M                                                                                                                                                                                                                                                                                                                                                                                                       </t>
  </si>
  <si>
    <t xml:space="preserve">GEOTEXTIL NAO TECIDO AGULHADO DE FILAMENTOS CONTINUOS 100% POLIESTER, RESITENCIA A TRACAO = 10 KN/M                                                                                                                                                                                                                                                                                                                                                                                                       </t>
  </si>
  <si>
    <t>5,52</t>
  </si>
  <si>
    <t xml:space="preserve">GEOTEXTIL NAO TECIDO AGULHADO DE FILAMENTOS CONTINUOS 100% POLIESTER, RESITENCIA A TRACAO = 14 KN/M                                                                                                                                                                                                                                                                                                                                                                                                       </t>
  </si>
  <si>
    <t>6,89</t>
  </si>
  <si>
    <t xml:space="preserve">GEOTEXTIL NAO TECIDO AGULHADO DE FILAMENTOS CONTINUOS 100% POLIESTER, RESITENCIA A TRACAO = 16 KN/M                                                                                                                                                                                                                                                                                                                                                                                                       </t>
  </si>
  <si>
    <t xml:space="preserve">GEOTEXTIL NAO TECIDO AGULHADO DE FILAMENTOS CONTINUOS 100% POLIESTER, RESITENCIA A TRACAO = 21 KN/M                                                                                                                                                                                                                                                                                                                                                                                                       </t>
  </si>
  <si>
    <t>11,08</t>
  </si>
  <si>
    <t xml:space="preserve">GEOTEXTIL NAO TECIDO AGULHADO DE FILAMENTOS CONTINUOS 100% POLIESTER, RESITENCIA A TRACAO = 26 KN/M                                                                                                                                                                                                                                                                                                                                                                                                       </t>
  </si>
  <si>
    <t>13,87</t>
  </si>
  <si>
    <t xml:space="preserve">GEOTEXTIL NAO TECIDO AGULHADO DE FILAMENTOS CONTINUOS 100% POLIESTER, RESITENCIA A TRACAO = 31 KN/M                                                                                                                                                                                                                                                                                                                                                                                                       </t>
  </si>
  <si>
    <t>16,62</t>
  </si>
  <si>
    <t xml:space="preserve">GERADOR PORTATIL MONOFASICO, POTENCIA 5500 VA, MOTOR A GASOLINA, POTENCIA DO MOTOR 13 CV                                                                                                                                                                                                                                                                                                                                                                                                                  </t>
  </si>
  <si>
    <t>3.755,42</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</si>
  <si>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</si>
  <si>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</si>
  <si>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</si>
  <si>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</si>
  <si>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</si>
  <si>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13,58</t>
  </si>
  <si>
    <t xml:space="preserve">GONZO DE SOBREPOR, EM LATAO / ZAMAC, PARA JANELA PIVOTANTE - INCLUI PARAFUSOS                                                                                                                                                                                                                                                                                                                                                                                                                             </t>
  </si>
  <si>
    <t xml:space="preserve">GRADE DE DISCOS COM CONTROLE REMOTO, REBOCAVEL, COM 24 DISCOS 24" X 6 MM, COM PNEUS PARA TRANSPORTE                                                                                                                                                                                                                                                                                                                                                                                                       </t>
  </si>
  <si>
    <t>28.935,36</t>
  </si>
  <si>
    <t xml:space="preserve">GRADE DE DISCOS MECANICA 20X24" COM 20 DISCOS 24" X 6MM  COM PNEUS PARA TRANSPORTE                                                                                                                                                                                                                                                                                                                                                                                                                        </t>
  </si>
  <si>
    <t>22.685,33</t>
  </si>
  <si>
    <t xml:space="preserve">GRADIL *1320 X 2170* MM (A X L) EM BARRA DE ACO CHATA *25 MM X 2* MM, ENTRELACADA COM BARRA ACO REDONDA *5* MM, MALHA *65 X 132* MM, GALVANIZADO E PINTURA ELETROSTATICA, COR PRETO                                                                                                                                                                                                                                                                                                                       </t>
  </si>
  <si>
    <t>246,39</t>
  </si>
  <si>
    <t xml:space="preserve">GRAMA BATATAIS EM PLACAS, SEM PLANTIO                                                                                                                                                                                                                                                                                                                                                                                                                                                                     </t>
  </si>
  <si>
    <t>4,99</t>
  </si>
  <si>
    <t xml:space="preserve">GRAMA ESMERALDA OU SAO CARLOS OU CURITIBANA, EM PLACAS, SEM PLANTIO                                                                                                                                                                                                                                                                                                                                                                                                                                       </t>
  </si>
  <si>
    <t xml:space="preserve">GRAMPO DE ACO POLIDO 1 " X 9                                                                                                                                                                                                                                                                                                                                                                                                                                                                              </t>
  </si>
  <si>
    <t>9,25</t>
  </si>
  <si>
    <t xml:space="preserve">GRAMPO DE ACO POLIDO 7/8 " X 9                                                                                                                                                                                                                                                                                                                                                                                                                                                                            </t>
  </si>
  <si>
    <t>10,22</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</si>
  <si>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</si>
  <si>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</si>
  <si>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</si>
  <si>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12,91</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</si>
  <si>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</si>
  <si>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</si>
  <si>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</si>
  <si>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16,13</t>
  </si>
  <si>
    <t xml:space="preserve">GRAMPO METALICO TIPO U PARA HASTE DE ATERRAMENTO DE ATE 5/8'', CONDUTOR DE 10 A 25 MM2                                                                                                                                                                                                                                                                                                                                                                                                                    </t>
  </si>
  <si>
    <t>15,75</t>
  </si>
  <si>
    <t xml:space="preserve">GRAMPO PARALELO METALICO PARA CABO DE 6 A 50 MM2, COM 2 PARAFUSOS                                                                                                                                                                                                                                                                                                                                                                                                                                         </t>
  </si>
  <si>
    <t>6,01</t>
  </si>
  <si>
    <t xml:space="preserve">GRAMPO U DE 5/8 " N8 EM FERRO GALVANIZADO                                                                                                                                                                                                                                                                                                                                                                                                                                                                 </t>
  </si>
  <si>
    <t xml:space="preserve">GRANALHA DE ACO, ANGULAR (GRIT), PARA JATEAMENTO, PENEIRA 0,117 A 1,00 MM, (SAE G-40 A G-80)                                                                                                                                                                                                                                                                                                                                                                                                              </t>
  </si>
  <si>
    <t>SC25KG</t>
  </si>
  <si>
    <t>97,73</t>
  </si>
  <si>
    <t xml:space="preserve">GRANALHA DE ACO, ANGULAR (GRIT), PARA JATEAMENTO, PENEIRA 1,41 A 1,19 MM (SAE G16)                                                                                                                                                                                                                                                                                                                                                                                                                        </t>
  </si>
  <si>
    <t>84,92</t>
  </si>
  <si>
    <t xml:space="preserve">GRANALHA DE ACO, ESFERICA (SHOT), PARA JATEAMENTO, PENEIRA 0,40 A 1,00 MM (SAE S-170 A S-280)                                                                                                                                                                                                                                                                                                                                                                                                             </t>
  </si>
  <si>
    <t>101,37</t>
  </si>
  <si>
    <t xml:space="preserve">GRANALHA DE ACO, ESFERICA (SHOT), PARA JATEAMENTO, PENEIRA 1,19 A 1,00 MM (SAE S390)                                                                                                                                                                                                                                                                                                                                                                                                                      </t>
  </si>
  <si>
    <t>114,18</t>
  </si>
  <si>
    <t xml:space="preserve">GRANILHA/ GRANA/ PEDRISCO OU AGREGADO EM MARMORE/ GRANITO/ QUARTZO E CALCARIO, PRETO, CINZA, PALHA OU BRANCO                                                                                                                                                                                                                                                                                                                                                                                              </t>
  </si>
  <si>
    <t xml:space="preserve">GRANITO PARA BANCADA, POLIDO, TIPO ANDORINHA/ QUARTZ/ CASTELO/ CORUMBA OU OUTROS EQUIVALENTES DA REGIAO, E=  *2,5* CM                                                                                                                                                                                                                                                                                                                                                                                     </t>
  </si>
  <si>
    <t>483,01</t>
  </si>
  <si>
    <t xml:space="preserve">GRAUTE CIMENTICIO PARA USO GERAL                                                                                                                                                                                                                                                                                                                                                                                                                                                                          </t>
  </si>
  <si>
    <t xml:space="preserve">GRAXA LUBRIFICANTE                                                                                                                                                                                                                                                                                                                                                                                                                                                                                        </t>
  </si>
  <si>
    <t xml:space="preserve">GRELHA DE CONCRETO DE PRE-MOLDADA *15 X 75 X 52* CM (A X C X L)                                                                                                                                                                                                                                                                                                                                                                                                                                           </t>
  </si>
  <si>
    <t>39,29</t>
  </si>
  <si>
    <t xml:space="preserve">GRELHA FOFO ARTICULADA, CARGA MAXIMA 1,5 T, *300 X 1000* MM, E= *15* MM                                                                                                                                                                                                                                                                                                                                                                                                                                   </t>
  </si>
  <si>
    <t>176,23</t>
  </si>
  <si>
    <t xml:space="preserve">GRELHA FOFO SIMPLES COM REQUADRO, CARGA MAXIMA  12,5 T, *300 X 1000* MM, E= *15* MM, AREA ESTACIONAMENTO CARRO PASSEIO                                                                                                                                                                                                                                                                                                                                                                                    </t>
  </si>
  <si>
    <t>243,75</t>
  </si>
  <si>
    <t xml:space="preserve">GRELHA FOFO SIMPLES COM REQUADRO, CARGA MAXIMA 1,5 T, 150 X 1000 MM, E= *15* MM                                                                                                                                                                                                                                                                                                                                                                                                                           </t>
  </si>
  <si>
    <t>134,48</t>
  </si>
  <si>
    <t xml:space="preserve">GRELHA FOFO SIMPLES COM REQUADRO, CARGA MAXIMA 1,5 T, 200 X 1000 MM, E= *15* MM                                                                                                                                                                                                                                                                                                                                                                                                                           </t>
  </si>
  <si>
    <t>170,90</t>
  </si>
  <si>
    <t xml:space="preserve">GRELHA PVC BRANCA QUADRADA, 150 X 150 MM                                                                                                                                                                                                                                                                                                                                                                                                                                                                  </t>
  </si>
  <si>
    <t>3,71</t>
  </si>
  <si>
    <t xml:space="preserve">GRELHA PVC CROMADA REDONDA, 150 MM                                                                                                                                                                                                                                                                                                                                                                                                                                                                        </t>
  </si>
  <si>
    <t>18,85</t>
  </si>
  <si>
    <t xml:space="preserve">GRUA ASCENCIONAL, LANCA DE 30 M, CAPACIDADE DE 1,0 T A 30 M, ALTURA ATE 39 M                                                                                                                                                                                                                                                                                                                                                                                                                              </t>
  </si>
  <si>
    <t>340.106,25</t>
  </si>
  <si>
    <t xml:space="preserve">GRUA ASCENCIONAL, LANCA DE 42 M, CAPACIDADE DE 1,5 T A 30 M, ALTURA ATE 39 M                                                                                                                                                                                                                                                                                                                                                                                                                              </t>
  </si>
  <si>
    <t>385.326,56</t>
  </si>
  <si>
    <t xml:space="preserve">GRUA ASCENCIONAL, LANCA DE 50 M, CAPACIDADE DE 2,33 T A 30 M, ALTURA ATE 48 M                                                                                                                                                                                                                                                                                                                                                                                                                             </t>
  </si>
  <si>
    <t>715.790,62</t>
  </si>
  <si>
    <t xml:space="preserve">GRUPO DE SOLDAGEM C/ GERADOR A DIESEL 60 CV PARA SOLDA ELETRICA, SOBRE 04 RODAS, COM MOTOR 4 CILINDROS                                                                                                                                                                                                                                                                                                                                                                                                    </t>
  </si>
  <si>
    <t>103.996,26</t>
  </si>
  <si>
    <t xml:space="preserve">GRUPO DE SOLDAGEM COM GERADOR A DIESEL 30 CV, PARA SOLDA ELETRICA, SOBRE DUAS RODAS                                                                                                                                                                                                                                                                                                                                                                                                                       </t>
  </si>
  <si>
    <t>92.961,10</t>
  </si>
  <si>
    <t xml:space="preserve">GRUPO GERADOR A GASOLINA, POTENCIA NOMINAL 2,2 KW, TENSAO DE SAIDA 110/220 V, MOTOR POTENCIA 6,5 HP                                                                                                                                                                                                                                                                                                                                                                                                       </t>
  </si>
  <si>
    <t>2.027,92</t>
  </si>
  <si>
    <t xml:space="preserve">GRUPO GERADOR DIESEL, COM CARENAGEM, POTENCIA STANDART ENTRE 100 E 110 KVA, VELOCIDADE DE 1800 RPM, FREQUENCIA DE 60 HZ                                                                                                                                                                                                                                                                                                                                                                                   </t>
  </si>
  <si>
    <t>67.150,38</t>
  </si>
  <si>
    <t xml:space="preserve">GRUPO GERADOR DIESEL, COM CARENAGEM, POTENCIA STANDART ENTRE 140 E 150 KVA, VELOCIDADE DE 1800 RPM, FREQUENCIA DE 60 HZ                                                                                                                                                                                                                                                                                                                                                                                   </t>
  </si>
  <si>
    <t>78.762,85</t>
  </si>
  <si>
    <t xml:space="preserve">GRUPO GERADOR DIESEL, COM CARENAGEM, POTENCIA STANDART ENTRE 210 E 220 KVA, VELOCIDADE DE 1800 RPM, FREQUENCIA DE 60 HZ                                                                                                                                                                                                                                                                                                                                                                                   </t>
  </si>
  <si>
    <t>95.929,11</t>
  </si>
  <si>
    <t xml:space="preserve">GRUPO GERADOR DIESEL, COM CARENAGEM, POTENCIA STANDART ENTRE 250 E 260 KVA, VELOCIDADE DE 1800 RPM, FREQUENCIA DE 60 HZ                                                                                                                                                                                                                                                                                                                                                                                   </t>
  </si>
  <si>
    <t>111.075,81</t>
  </si>
  <si>
    <t xml:space="preserve">GRUPO GERADOR DIESEL, COM CARENAGEM, POTENCIA STANDART ENTRE 50 E 55 KVA, VELOCIDADE DE 1800 RPM, FREQUENCIA DE 60 HZ                                                                                                                                                                                                                                                                                                                                                                                     </t>
  </si>
  <si>
    <t>59.799,18</t>
  </si>
  <si>
    <t xml:space="preserve">GRUPO GERADOR DIESEL, SEM CARENAGEM, POTENCIA STANDART ENTRE 100 E 110 KVA, VELOCIDADE DE 1800 RPM, FREQUENCIA DE 60 HZ                                                                                                                                                                                                                                                                                                                                                                                   </t>
  </si>
  <si>
    <t>58.365,29</t>
  </si>
  <si>
    <t xml:space="preserve">GRUPO GERADOR DIESEL, SEM CARENAGEM, POTENCIA STANDART ENTRE 210 E 220 KVA, VELOCIDADE DE 1800 RPM, FREQUENCIA DE 60 HZ                                                                                                                                                                                                                                                                                                                                                                                   </t>
  </si>
  <si>
    <t>83.872,33</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</si>
  <si>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</si>
  <si>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</si>
  <si>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54.528,13</t>
  </si>
  <si>
    <t xml:space="preserve">GRUPO GERADOR ESTACIONARIO SILENCIADO, POTENCIA 50 KVA, MOTOR DIESEL                                                                                                                                                                                                                                                                                                                                                                                                                                      </t>
  </si>
  <si>
    <t>45.535,33</t>
  </si>
  <si>
    <t xml:space="preserve">GRUPO GERADOR ESTACIONARIO, MOTOR DIESEL POTENCIA 170 KVA                                                                                                                                                                                                                                                                                                                                                                                                                                                 </t>
  </si>
  <si>
    <t>78.052,66</t>
  </si>
  <si>
    <t xml:space="preserve">GRUPO GERADOR ESTACIONARIO, POTENCIA 150 KVA, MOTOR DIESEL                                                                                                                                                                                                                                                                                                                                                                                                                                                </t>
  </si>
  <si>
    <t>69.493,76</t>
  </si>
  <si>
    <t xml:space="preserve">GRUPO GERADOR ESTACIONARIO, SILENCIADO, POTENCIA 180 KVA, MOTOR DIESEL                                                                                                                                                                                                                                                                                                                                                                                                                                    </t>
  </si>
  <si>
    <t>83.544,82</t>
  </si>
  <si>
    <t xml:space="preserve">GRUPO GERADOR REBOCAVEL, POTENCIA *66* KVA, MOTOR A DIESEL                                                                                                                                                                                                                                                                                                                                                                                                                                                </t>
  </si>
  <si>
    <t>49.109,34</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</si>
  <si>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</si>
  <si>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</si>
  <si>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</si>
  <si>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100,06</t>
  </si>
  <si>
    <t xml:space="preserve">GUARNICAO/ALIZAR/VISTA, E = *1,3* CM, L = *7,0* CM, EM POLIESTIRENO, BRANCO                                                                                                                                                                                                                                                                                                                                                                                                                               </t>
  </si>
  <si>
    <t>114,12</t>
  </si>
  <si>
    <t xml:space="preserve">GUARNICAO/ALIZAR/VISTA, E = *1,5* CM, L = *5,0* CM, EM POLIESTIRENO, BRANCO                                                                                                                                                                                                                                                                                                                                                                                                                               </t>
  </si>
  <si>
    <t>113,88</t>
  </si>
  <si>
    <t xml:space="preserve">GUARNICAO/MOLDURA DE ACABAMENTO PARA ESQUADRIA DE ALUMINIO ANODIZADO NATURAL, PARA 1 FACE                                                                                                                                                                                                                                                                                                                                                                                                                 </t>
  </si>
  <si>
    <t xml:space="preserve">GUINCHO DE ALAVANCA MANUAL, CAPACIDADE DE 1,6 T, COM 20 M DE CABO DE ACO (AQUISICAO)                                                                                                                                                                                                                                                                                                                                                                                                                      </t>
  </si>
  <si>
    <t>2.153,00</t>
  </si>
  <si>
    <t xml:space="preserve">GUINCHO DE ALAVANCA MANUAL, CAPACIDADE 3,2 T COM 20 M DE CABO DE ACO DIAMETRO 16,3 MM                                                                                                                                                                                                                                                                                                                                                                                                                     </t>
  </si>
  <si>
    <t>2.457,89</t>
  </si>
  <si>
    <t xml:space="preserve">GUINCHO ELETRICO DE COLUNA, CAPACIDADE 400 KG, COM MOTO FREIO, MOTOR TRIFASICO DE 1,25 CV                                                                                                                                                                                                                                                                                                                                                                                                                 </t>
  </si>
  <si>
    <t>4.279,56</t>
  </si>
  <si>
    <t xml:space="preserve">GUINDASTE HIDRAULICO AUTOPROPELIDO, COM LANCA TELESCOPICA 28,80 M, CAPACIDADE MAXIMA 30 T, POTENCIA 97 KW, TRACAO 4 X 4                                                                                                                                                                                                                                                                                                                                                                                   </t>
  </si>
  <si>
    <t>594.728,06</t>
  </si>
  <si>
    <t xml:space="preserve">GUINDASTE HIDRAULICO AUTOPROPELIDO, COM LANCA TELESCOPICA 40 M, CAPACIDADE MAXIMA 60 T, POTENCIA 260 KW, TRACAO 6 X 6                                                                                                                                                                                                                                                                                                                                                                                     </t>
  </si>
  <si>
    <t>1.143.707,81</t>
  </si>
  <si>
    <t xml:space="preserve">GUINDASTE HIDRAULICO AUTOPROPELIDO, COM LANCA TELESCOPICA 50 M, CAPACIDADE MAXIMA 100 T, POTENCIA 350 KW, TRACAO 10 X 6                                                                                                                                                                                                                                                                                                                                                                                   </t>
  </si>
  <si>
    <t>1.944.303,27</t>
  </si>
  <si>
    <t xml:space="preserve">GUINDAUTO HIDRAULICO, CAPACIDADE MAXIMA DE CARGA 10000 KG, MOMENTO MAXIMO DE CARGA 23 TM , ALCANCE MAXIMO HORIZONTAL 11,80 M, PARA MONTAGEM SOBRE CHASSI DE CAMINHAO PBT MINIMO 15000 KG (INCLUI MONTAGEM, NAO INCLUI CAMINHAO)                                                                                                                                                                                                                                                                           </t>
  </si>
  <si>
    <t>119.160,94</t>
  </si>
  <si>
    <t xml:space="preserve">GUINDAUTO HIDRAULICO, CAPACIDADE MAXIMA DE CARGA 14340 KG, MOMENTO MAXIMO DE CARGA 42,3 TM, ALCANCE MAXIMO HORIZONTAL 16,80 M, PARA MONTAGEM SOBRE CHASSI DE CAMINHAO PBT MINIMO 23000 KG (INCLUI MONTAGEM, NAO INCLUI CAMINHAO)                                                                                                                                                                                                                                                                          </t>
  </si>
  <si>
    <t>187.687,50</t>
  </si>
  <si>
    <t xml:space="preserve">GUINDAUTO HIDRAULICO, CAPACIDADE MAXIMA DE CARGA 30000 KG, MOMENTO MAXIMO DE CARGA 92,2 TM , ALCANCE MAXIMO HORIZONTAL  22,00 M, PARA MONTAGEM SOBRE CHASSI DE CAMINHAO PBT MINIMO 30000 KG (INCLUI MONTAGEM, NAO INCLUI CAMINHAO)                                                                                                                                                                                                                                                                        </t>
  </si>
  <si>
    <t>695.062,50</t>
  </si>
  <si>
    <t xml:space="preserve">GUINDAUTO HIDRAULICO, CAPACIDADE MAXIMA DE CARGA 3300 KG, MOMENTO MAXIMO DE CARGA 5,8 TM , ALCANCE MAXIMO HORIZONTAL  7,60 M, PARA MONTAGEM SOBRE CHASSI DE CAMINHAO PBT MINIMO 8000 KG (INCLUI MONTAGEM, NAO INCLUI CAMINHAO)                                                                                                                                                                                                                                                                            </t>
  </si>
  <si>
    <t>46.921,87</t>
  </si>
  <si>
    <t xml:space="preserve">GUINDAUTO HIDRAULICO, CAPACIDADE MAXIMA DE CARGA 6200 KG, MOMENTO MAXIMO DE CARGA 11,7 TM , ALCANCE MAXIMO HORIZONTAL  9,70 M, PARA MONTAGEM SOBRE CHASSI DE CAMINHAO PBT MINIMO 13000 KG (INCLUI MONTAGEM, NAO INCLUI CAMINHAO)                                                                                                                                                                                                                                                                          </t>
  </si>
  <si>
    <t>66.000,00</t>
  </si>
  <si>
    <t xml:space="preserve">GUINDAUTO HIDRAULICO, CAPACIDADE MAXIMA DE CARGA 8500 KG, MOMENTO MAXIMO DE CARGA 30,4 TM , ALCANCE MAXIMO HORIZONTAL  14,30 M, PARA MONTAGEM SOBRE CHASSI DE CAMINHAO PBT MINIMO 23000 KG (INCLUI MONTAGEM, NAO INCLUI CAMINHAO)                                                                                                                                                                                                                                                                         </t>
  </si>
  <si>
    <t>154.275,00</t>
  </si>
  <si>
    <t xml:space="preserve">HASTE ANCORA EM ACO GALVANIZADO, DIMENSOES 16 MM X 2000 MM                                                                                                                                                                                                                                                                                                                                                                                                                                                </t>
  </si>
  <si>
    <t>40,30</t>
  </si>
  <si>
    <t xml:space="preserve">HASTE DE ACO GALVANIZADO PARA FIXACAO DE CONCERTINA 2 "/3 M                                                                                                                                                                                                                                                                                                                                                                                                                                               </t>
  </si>
  <si>
    <t xml:space="preserve">HASTE DE ATERRAMENTO EM ACO GALVANIZADO TIPO CANTONEIRA COM 2,00 M DE COMPRIMENTO, 25 X 25 MM E CHAPA DE 3/16"                                                                                                                                                                                                                                                                                                                                                                                            </t>
  </si>
  <si>
    <t>35,86</t>
  </si>
  <si>
    <t xml:space="preserve">HASTE METALICA PARA FIXACAO DE CALHA PLUVIAL,  ZINCADA, DOBRADA 90 GRAUS                                                                                                                                                                                                                                                                                                                                                                                                                                  </t>
  </si>
  <si>
    <t>13,63</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</si>
  <si>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</si>
  <si>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</si>
  <si>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</si>
  <si>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</si>
  <si>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1,84</t>
  </si>
  <si>
    <t xml:space="preserve">HASTE RETA PARA GANCHO DE FERRO GALVANIZADO, COM ROSCA 5/16" X 45 CM PARA FIXACAO DE TELHA DE FIBROCIMENTO, INCLUI PORCA E ARRUELAS DE VEDACAO                                                                                                                                                                                                                                                                                                                                                            </t>
  </si>
  <si>
    <t xml:space="preserve">HEXAMETAFOSFATO DE SODIO                                                                                                                                                                                                                                                                                                                                                                                                                                                                                  </t>
  </si>
  <si>
    <t>1,49</t>
  </si>
  <si>
    <t xml:space="preserve">HIDRANTE DE COLUNA COMPLETO, EM FERRO FUNDIDO, DN = 100 MM, COM REGISTRO, CUNHA DE BORRACHA, CURVA DESSIMETRICA, EXTREMIDADE E TAMPAS (INCLUI KIT FIXACAO)                                                                                                                                                                                                                                                                                                                                                </t>
  </si>
  <si>
    <t>2.990,00</t>
  </si>
  <si>
    <t xml:space="preserve">HIDRANTE DE COLUNA COMPLETO, EM FERRO FUNDIDO, DN = 75 MM, COM REGISTRO, CUNHA DE BORRACHA, CURVA DESSIMETRICA, EXTREMIDADE E TAMPAS (INCLUI KIT FIXACAO)                                                                                                                                                                                                                                                                                                                                                 </t>
  </si>
  <si>
    <t>2.708,26</t>
  </si>
  <si>
    <t xml:space="preserve">HIDRANTE SUBTERRANEO, EM FERRO FUNDIDO, COM CURVA CURTA E CAIXA, DN 75 MM                                                                                                                                                                                                                                                                                                                                                                                                                                 </t>
  </si>
  <si>
    <t>1.600,70</t>
  </si>
  <si>
    <t xml:space="preserve">HIDRANTE SUBTERRANEO, EM FERRO FUNDIDO, COM CURVA LONGA E CAIXA, DN 75 MM                                                                                                                                                                                                                                                                                                                                                                                                                                 </t>
  </si>
  <si>
    <t>1.685,85</t>
  </si>
  <si>
    <t xml:space="preserve">HIDROJATEADORA PARA DESOBSTRUCAO DE REDES E GALERIAS, TANQUE 7000 L, BOMBA TRIPLEX 120 KGF/CM2 128 L/MIN (INCLUI MONTAGEM, NAO INCLUI CAMINHAO)                                                                                                                                                                                                                                                                                                                                                           </t>
  </si>
  <si>
    <t>81.389,54</t>
  </si>
  <si>
    <t xml:space="preserve">HIDROJATEADORA PARA DESOBSTRUCAO DE REDES E GALERIAS, TANQUE 7000 L, BOMBA TRIPLEX 140 KGF/CM2 260 L/MIN ALIMENTADA POR MOTOR INDEPENDENTE A DIESEL POTENCIA 125 CV (INCLUI MONTAGEM, NAO INCLUI CAMINHAO)                                                                                                                                                                                                                                                                                                </t>
  </si>
  <si>
    <t>86.585,51</t>
  </si>
  <si>
    <t xml:space="preserve">HIDROMETRO MULTIJATO, VAZAO MAXIMA DE 10,0 M3/H, DE 1"                                                                                                                                                                                                                                                                                                                                                                                                                                                    </t>
  </si>
  <si>
    <t>399,74</t>
  </si>
  <si>
    <t xml:space="preserve">HIDROMETRO MULTIJATO, VAZAO MAXIMA DE 20,0 M3/H, DE 1 1/2"                                                                                                                                                                                                                                                                                                                                                                                                                                                </t>
  </si>
  <si>
    <t>664,35</t>
  </si>
  <si>
    <t xml:space="preserve">HIDROMETRO MULTIJATO, VAZAO MAXIMA DE 30,0 M3/H, DE 2"                                                                                                                                                                                                                                                                                                                                                                                                                                                    </t>
  </si>
  <si>
    <t>934,60</t>
  </si>
  <si>
    <t xml:space="preserve">HIDROMETRO MULTIJATO, VAZAO MAXIMA DE 7,0 M3/H, DE 1"                                                                                                                                                                                                                                                                                                                                                                                                                                                     </t>
  </si>
  <si>
    <t>292,76</t>
  </si>
  <si>
    <t xml:space="preserve">HIDROMETRO UNIJATO, VAZAO MAXIMA DE 1,5 M3/H, DE 1/2"                                                                                                                                                                                                                                                                                                                                                                                                                                                     </t>
  </si>
  <si>
    <t>76,57</t>
  </si>
  <si>
    <t xml:space="preserve">HIDROMETRO UNIJATO, VAZAO MAXIMA DE 3,0 M3/H, DE 1/2"                                                                                                                                                                                                                                                                                                                                                                                                                                                     </t>
  </si>
  <si>
    <t>82,20</t>
  </si>
  <si>
    <t xml:space="preserve">HIDROMETRO UNIJATO, VAZAO MAXIMA DE 5,0 M3/H, DE 3/4"                                                                                                                                                                                                                                                                                                                                                                                                                                                     </t>
  </si>
  <si>
    <t>101,34</t>
  </si>
  <si>
    <t xml:space="preserve">HIDROMETRO WOLTMANN, VAZAO MAXIMA DE 50,0 M3/H, DE 2"                                                                                                                                                                                                                                                                                                                                                                                                                                                     </t>
  </si>
  <si>
    <t>1.508,87</t>
  </si>
  <si>
    <t xml:space="preserve">HIDROMETRO WOLTMANN, VAZAO MAXIMA DE 80,0 M3/H, DE 3"                                                                                                                                                                                                                                                                                                                                                                                                                                                     </t>
  </si>
  <si>
    <t>1.970,55</t>
  </si>
  <si>
    <t xml:space="preserve">IGNITOR PARA LAMPADA DE VAPOR DE SODIO / VAPOR METALICO ATE 2000 W, TENSAO DE PULSO ENTRE 600 A 750 V                                                                                                                                                                                                                                                                                                                                                                                                     </t>
  </si>
  <si>
    <t>44,87</t>
  </si>
  <si>
    <t xml:space="preserve">IGNITOR PARA LAMPADA DE VAPOR DE SODIO / VAPOR METALICO ATE 400 W, TENSAO DE PULSO ENTRE 3000 A 4500 V                                                                                                                                                                                                                                                                                                                                                                                                    </t>
  </si>
  <si>
    <t>23,28</t>
  </si>
  <si>
    <t xml:space="preserve">IGNITOR PARA LAMPADA DE VAPOR DE SODIO / VAPOR METALICO ATE 400 W, TENSAO DE PULSO ENTRE 580 A 750 V                                                                                                                                                                                                                                                                                                                                                                                                      </t>
  </si>
  <si>
    <t>26,20</t>
  </si>
  <si>
    <t xml:space="preserve">IMPERMEABILIZADOR                                                                                                                                                                                                                                                                                                                                                                                                                                                                                         </t>
  </si>
  <si>
    <t xml:space="preserve">IMPERMEABILIZADOR (MENSALISTA)                                                                                                                                                                                                                                                                                                                                                                                                                                                                            </t>
  </si>
  <si>
    <t>2.370,19</t>
  </si>
  <si>
    <t xml:space="preserve">IMPERMEABILIZANTE FLEXIVEL BRANCO DE BASE ACRILICA PARA COBERTURAS                                                                                                                                                                                                                                                                                                                                                                                                                                        </t>
  </si>
  <si>
    <t>13,88</t>
  </si>
  <si>
    <t xml:space="preserve">IMPERMEABILIZANTE INCOLOR PARA TRATAMENTO DE FACHADAS E TELHAS, BASE SILICONE                                                                                                                                                                                                                                                                                                                                                                                                                             </t>
  </si>
  <si>
    <t>17,45</t>
  </si>
  <si>
    <t xml:space="preserve">IMUNIZANTE PARA MADEIRA, INCOLOR                                                                                                                                                                                                                                                                                                                                                                                                                                                                          </t>
  </si>
  <si>
    <t>23,51</t>
  </si>
  <si>
    <t xml:space="preserve">INSTALADOR DE TUBULACOES (TUBOS/EQUIPAMENTOS)                                                                                                                                                                                                                                                                                                                                                                                                                                                             </t>
  </si>
  <si>
    <t>9,74</t>
  </si>
  <si>
    <t xml:space="preserve">INSTALADOR DE TUBULACOES (TUBOS/EQUIPAMENTOS) (MENSALISTA)                                                                                                                                                                                                                                                                                                                                                                                                                                                </t>
  </si>
  <si>
    <t>1.718,32</t>
  </si>
  <si>
    <t xml:space="preserve">INTERRUPTOR BIPOLAR SIMPLES 10 A, 250 V (APENAS MODULO)                                                                                                                                                                                                                                                                                                                                                                                                                                                   </t>
  </si>
  <si>
    <t>10,27</t>
  </si>
  <si>
    <t xml:space="preserve">INTERRUPTOR BIPOLAR 10A, 250V, CONJUNTO MONTADO PARA EMBUTIR 4" X 2" (PLACA + SUPORTE + MODULO)                                                                                                                                                                                                                                                                                                                                                                                                           </t>
  </si>
  <si>
    <t>11,48</t>
  </si>
  <si>
    <t xml:space="preserve">INTERRUPTOR INTERMEDIARIO 10 A, 250 V (APENAS MODULO)                                                                                                                                                                                                                                                                                                                                                                                                                                                     </t>
  </si>
  <si>
    <t>10,96</t>
  </si>
  <si>
    <t xml:space="preserve">INTERRUPTOR INTERMEDIARIO 10A, 250V, CONJUNTO MONTADO PARA EMBUTIR 4" X 2" (PLACA + SUPORTE + MODULO)                                                                                                                                                                                                                                                                                                                                                                                                     </t>
  </si>
  <si>
    <t xml:space="preserve">INTERRUPTOR PARALELO + TOMADA 2P+T 10A, 250V, CONJUNTO MONTADO PARA EMBUTIR 4" X 2" (PLACA + SUPORTE + MODULOS)                                                                                                                                                                                                                                                                                                                                                                                           </t>
  </si>
  <si>
    <t>9,50</t>
  </si>
  <si>
    <t xml:space="preserve">INTERRUPTOR PARALELO 10A, 250V (APENAS MODULO)                                                                                                                                                                                                                                                                                                                                                                                                                                                            </t>
  </si>
  <si>
    <t>5,16</t>
  </si>
  <si>
    <t xml:space="preserve">INTERRUPTOR PARALELO 10A, 250V, CONJUNTO MONTADO PARA EMBUTIR 4" X 2" (PLACA + SUPORTE + MODULO)                                                                                                                                                                                                                                                                                                                                                                                                          </t>
  </si>
  <si>
    <t>5,54</t>
  </si>
  <si>
    <t xml:space="preserve">INTERRUPTOR SIMPLES + INTERRUPTOR PARALELO + TOMADA 2P+T 10A, 250V, CONJUNTO MONTADO PARA EMBUTIR 4" X 2" (PLACA + SUPORTE + MODULOS)                                                                                                                                                                                                                                                                                                                                                                     </t>
  </si>
  <si>
    <t>16,50</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</si>
  <si>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</si>
  <si>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</si>
  <si>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</si>
  <si>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</si>
  <si>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</si>
  <si>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4,07</t>
  </si>
  <si>
    <t xml:space="preserve">INTERRUPTOR SIMPLES 10A, 250V, CONJUNTO MONTADO PARA SOBREPOR 4" X 2" (CAIXA + MODULO)                                                                                                                                                                                                                                                                                                                                                                                                                    </t>
  </si>
  <si>
    <t>5,44</t>
  </si>
  <si>
    <t xml:space="preserve">INTERRUPTOR SIMPLES 10A, 250V, CONJUNTO MONTADO PARA SOBREPOR 4" X 2" (CAIXA + 2 MODULOS)                                                                                                                                                                                                                                                                                                                                                                                                                 </t>
  </si>
  <si>
    <t>7,18</t>
  </si>
  <si>
    <t xml:space="preserve">INTERRUPTORES PARALELOS (2 MODULOS) + TOMADA 2P+T 10A, 250V, CONJUNTO MONTADO PARA EMBUTIR 4" X 2" (PLACA + SUPORTE + MODULOS)                                                                                                                                                                                                                                                                                                                                                                            </t>
  </si>
  <si>
    <t xml:space="preserve">INTERRUPTORES PARALELOS (2 MODULOS) 10A, 250V, CONJUNTO MONTADO PARA EMBUTIR 4" X 2" (PLACA + SUPORTE + MODULOS)                                                                                                                                                                                                                                                                                                                                                                                          </t>
  </si>
  <si>
    <t>9,64</t>
  </si>
  <si>
    <t xml:space="preserve">INTERRUPTORES PARALELOS (3 MODULOS) 10A, 250V, CONJUNTO MONTADO PARA EMBUTIR 4" X 2" (PLACA + SUPORTE + MODULO)                                                                                                                                                                                                                                                                                                                                                                                           </t>
  </si>
  <si>
    <t>14,67</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</si>
  <si>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</si>
  <si>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</si>
  <si>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</si>
  <si>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8,35</t>
  </si>
  <si>
    <t xml:space="preserve">INTERRUPTORES SIMPLES (3 MODULOS) 10A, 250V, CONJUNTO MONTADO PARA EMBUTIR 4" X 2" (PLACA + SUPORTE + MODULOS)                                                                                                                                                                                                                                                                                                                                                                                            </t>
  </si>
  <si>
    <t>9,98</t>
  </si>
  <si>
    <t xml:space="preserve">INVERSOR DE SOLDA MONOFASICO DE 160 A, POTENCIA DE 5400 W, TENSAO DE 220 V, TURBO VENTILADO, PROTECAO POR FUSIVEL TERMICO, PARA ELETRODOS DE 2,0 A 4,0 MM                                                                                                                                                                                                                                                                                                                                                 </t>
  </si>
  <si>
    <t>944,98</t>
  </si>
  <si>
    <t xml:space="preserve">ISOLADOR DE PORCELANA SUSPENSO, DISCO TIPO GARFO OLHAL, DIAMETRO DE 152 MM, PARA TENSAO DE *15* KV                                                                                                                                                                                                                                                                                                                                                                                                        </t>
  </si>
  <si>
    <t>67,23</t>
  </si>
  <si>
    <t xml:space="preserve">ISOLADOR DE PORCELANA, TIPO BUCHA, PARA TENSAO DE *15* KV                                                                                                                                                                                                                                                                                                                                                                                                                                                 </t>
  </si>
  <si>
    <t>354,91</t>
  </si>
  <si>
    <t xml:space="preserve">ISOLADOR DE PORCELANA, TIPO BUCHA, PARA TENSAO DE *35* KV                                                                                                                                                                                                                                                                                                                                                                                                                                                 </t>
  </si>
  <si>
    <t>604,27</t>
  </si>
  <si>
    <t xml:space="preserve">ISOLADOR DE PORCELANA, TIPO PINO MONOCORPO, PARA TENSAO DE *15* KV                                                                                                                                                                                                                                                                                                                                                                                                                                        </t>
  </si>
  <si>
    <t xml:space="preserve">ISOLADOR DE PORCELANA, TIPO PINO MONOCORPO, PARA TENSAO DE *35* KV                                                                                                                                                                                                                                                                                                                                                                                                                                        </t>
  </si>
  <si>
    <t>86,81</t>
  </si>
  <si>
    <t xml:space="preserve">ISOLADOR DE PORCELANA, TIPO ROLDANA, DIMENSOES DE *72* X *72* MM, PARA USO EM BAIXA TENSAO                                                                                                                                                                                                                                                                                                                                                                                                                </t>
  </si>
  <si>
    <t>4,12</t>
  </si>
  <si>
    <t xml:space="preserve">JANELA BASCULANTE EM ALUMINIO, 100 X 100 CM (A X L), ACABAMENTO ACET OU BRILHANTE, BATENTE/REQUADRO DE 3 A 14 CM, COM VIDRO, SEM GUARNICAO/ALIZAR                                                                                                                                                                                                                                                                                                                                                         </t>
  </si>
  <si>
    <t>386,48</t>
  </si>
  <si>
    <t xml:space="preserve">JANELA BASCULANTE EM ALUMINIO, 100 X 80 CM (A X L), ACABAMENTO ACET OU BRILHANTE, BATENTE/REQUADRO DE 3 A 14 CM, COM VIDRO, SEM GUARNICAO/ALIZAR                                                                                                                                                                                                                                                                                                                                                          </t>
  </si>
  <si>
    <t>311,29</t>
  </si>
  <si>
    <t xml:space="preserve">JANELA BASCULANTE EM ALUMINIO, 80 X 60 CM (A X L), ACABAMENTO ACET OU BRILHANTE, BATENTE/REQUADRO DE 3 A 14 CM, COM VIDRO, SEM GUARNICAO/ALIZAR                                                                                                                                                                                                                                                                                                                                                           </t>
  </si>
  <si>
    <t>287,08</t>
  </si>
  <si>
    <t xml:space="preserve">JANELA BASCULANTE EM ALUMINIO, 80 X 60 CM (A X L), BATENTE/REQUADRO DE 3 A 14 CM, COM VIDRO, SEM GUARNICAO/ALIZAR                                                                                                                                                                                                                                                                                                                                                                                         </t>
  </si>
  <si>
    <t>545,25</t>
  </si>
  <si>
    <t xml:space="preserve">JANELA BASCULANTE EM MADEIRA PINUS/ EUCALIPTO/ TAUARI/ VIROLA OU EQUIVALENTE DA REGIAO, *60 X 60*, CAIXA DO BATENTE/ MARCO E = *10* CM, 2 BASCULAS PARA VIDRO, COM FERRAGENS (SEM VIDRO, SEM GUARNICAO/ALIZAR E SEM ACABAMENTO)                                                                                                                                                                                                                                                                           </t>
  </si>
  <si>
    <t>134,04</t>
  </si>
  <si>
    <t xml:space="preserve">JANELA BASCULANTE EM MADEIRA PINUS/ EUCALIPTO/ TAUARI/ VIROLA OU EQUIVALENTE DA REGIAO, CAIXA DO BATENTE/ MARCO *10* CM, *2* FOLHAS BASCULANTES PARA VIDRO, COM FERRAGENS (SEM VIDRO, SEM GUARNICAO/ALIZAR E SEM ACABAMENTO)                                                                                                                                                                                                                                                                              </t>
  </si>
  <si>
    <t>372,33</t>
  </si>
  <si>
    <t xml:space="preserve">JANELA BASCULANTE, ACO, COM BATENTE/REQUADRO, 100 X 100 CM (SEM VIDROS)                                                                                                                                                                                                                                                                                                                                                                                                                                   </t>
  </si>
  <si>
    <t>256,31</t>
  </si>
  <si>
    <t xml:space="preserve">JANELA BASCULANTE, ACO, COM BATENTE/REQUADRO, 60 X 60 CM (SEM VIDROS)                                                                                                                                                                                                                                                                                                                                                                                                                                     </t>
  </si>
  <si>
    <t>118,90</t>
  </si>
  <si>
    <t xml:space="preserve">JANELA BASCULANTE, ACO, COM BATENTE/REQUADRO, 60 X 80 CM (SEM VIDROS)                                                                                                                                                                                                                                                                                                                                                                                                                                     </t>
  </si>
  <si>
    <t>139,83</t>
  </si>
  <si>
    <t>291,32</t>
  </si>
  <si>
    <t xml:space="preserve">JANELA BASCULANTE, ACO, COM BATENTE/REQUADRO, 80 X 80 CM (SEM VIDROS)                                                                                                                                                                                                                                                                                                                                                                                                                                     </t>
  </si>
  <si>
    <t>218,77</t>
  </si>
  <si>
    <t>341,82</t>
  </si>
  <si>
    <t xml:space="preserve">JANELA DE ABRIR EM MADEIRA IMBUIA/CEDRO ARANA/CEDRO ROSA OU EQUIVALENTE DA REGIAO, CAIXA DO BATENTE/MARCO *10* CM, 2 FOLHAS DE ABRIR TIPO VENEZIANA E 2 FOLHAS DE ABRIR PARA VIDRO, COM GUARNICAO/ALIZAR, COM FERRAGENS, (SEM VIDRO E SEM ACABAMENTO)                                                                                                                                                                                                                                                     </t>
  </si>
  <si>
    <t>552,30</t>
  </si>
  <si>
    <t xml:space="preserve">JANELA DE ABRIR EM MADEIRA PINUS/EUCALIPTO/ TAUARI/ VIROLA OU EQUIVALENTE DA REGIAO, CAIXA DO BATENTE/MARCO *10* CM, 2 FOLHAS DE ABRIR TIPO VENEZIANA E 2 FOLHAS GUILHOTINA PARA VIDRO, COM FERRAGENS (SEM VIDRO,SEM GUARNICAO/ALIZAR E SEM ACABAMENTO)                                                                                                                                                                                                                                                   </t>
  </si>
  <si>
    <t>315,55</t>
  </si>
  <si>
    <t xml:space="preserve">JANELA DE CORRER EM ALUMINIO, VENEZIANA, 120  X 150 CM (A X L), 3 FLS (2 VENEZIANAS E 1 VIDRO), SEM BANDEIRA, ACABAMENTO ACET OU BRILHANTE, BATENTE/REQUADRO DE 6 A 14 CM, COM VIDRO, SEM GUARNICAO/ALIZAR                                                                                                                                                                                                                                                                                                </t>
  </si>
  <si>
    <t>1.050,77</t>
  </si>
  <si>
    <t xml:space="preserve">JANELA DE CORRER EM ALUMINIO, VENEZIANA, 120 X 120 CM (A X L), 3 FLS (2 VENEZIANAS E 1 VIDRO), SEM BANDEIRA, ACABAMENTO ACET OU BRILHANTE, BATENTE/REQUADRO DE 6 A 14 CM, COM VIDRO, SEM GUARNICAO/ALIZAR                                                                                                                                                                                                                                                                                                 </t>
  </si>
  <si>
    <t>871,41</t>
  </si>
  <si>
    <t xml:space="preserve">JANELA DE CORRER EM ALUMINIO, VENEZIANA, 120 X 150 CM (A X L), 6 FLS (4 VENEZIANAS E 2 VIDROS), SEM BANDEIRA, ACABAMENTO ACET OU BRILHANTE, BATENTE/REQUADRO DE 6 A 14 CM, COM VIDRO, SEM GUARNICAO/ALIZAR                                                                                                                                                                                                                                                                                                </t>
  </si>
  <si>
    <t>1.212,26</t>
  </si>
  <si>
    <t xml:space="preserve">JANELA DE CORRER EM ALUMINIO, VENEZIANA, 120 X 200 CM (A X L), 6 FLS (4 VENEZIANAS E 2 VIDROS), SEM BANDEIRA, ACABAMENTO ACET OU BRILHANTE,  BATENTE/REQUADRO DE 6 A 14 CM, COM VIDRO, SEM GUARNICAO/ALIZAR                                                                                                                                                                                                                                                                                               </t>
  </si>
  <si>
    <t>1.500,59</t>
  </si>
  <si>
    <t xml:space="preserve">JANELA DE CORRER EM ALUMINIO, 100 X 120 CM (A X L), 2 FLS,  SEM BANDEIRA,  ACABAMENTO ACET OU BRILHANTE, BATENTE/REQUADRO DE 6 A 14 CM, COM VIDRO, SEM GUARNICAO                                                                                                                                                                                                                                                                                                                                          </t>
  </si>
  <si>
    <t>500,00</t>
  </si>
  <si>
    <t xml:space="preserve">JANELA DE CORRER EM ALUMINIO, 100 X 150 CM (A X L), 2 FLS,  SEM BANDEIRA,  ACABAMENTO ACET OU BRILHANTE, BATENTE/REQUADRO DE 6 A 14 CM, COM VIDRO, SEM GUARNICAO/ALIZAR                                                                                                                                                                                                                                                                                                                                   </t>
  </si>
  <si>
    <t>587,32</t>
  </si>
  <si>
    <t xml:space="preserve">JANELA DE CORRER EM ALUMINIO, 100 X 150 CM (A X L), 4 FLS, SEM BANDEIRA, ACABAMENTO ACET OU BRILHANTE, BATENTE/REQUADRO DE 6 A 14 CM, COM VIDRO, SEM GUARNICAO/ALIZAR                                                                                                                                                                                                                                                                                                                                     </t>
  </si>
  <si>
    <t>486,44</t>
  </si>
  <si>
    <t>692,58</t>
  </si>
  <si>
    <t xml:space="preserve">JANELA DE CORRER EM ALUMINIO, 100 X 150 CM (A X L), 4 FLS, SEM BANDEIRA, ACABAMENTO ACET OU BRILHANTE, COM VIDRO, COM GUARNICAO PARA 1 FACE                                                                                                                                                                                                                                                                                                                                                               </t>
  </si>
  <si>
    <t>511,56</t>
  </si>
  <si>
    <t xml:space="preserve">JANELA DE CORRER EM ALUMINIO, 100 X 200 CM, 4 FLS,  BANDEIRA COM BASCULA,  ACABAMENTO ACET OU BRILHANTE, BATENTE/REQUADRO DE 6 A 14 CM, COM VIDRO, SEM GUARNICAO/ALIZAR                                                                                                                                                                                                                                                                                                                                   </t>
  </si>
  <si>
    <t>820,57</t>
  </si>
  <si>
    <t xml:space="preserve">JANELA DE CORRER EM ALUMINIO, 120 X 120 CM (A X L), 2 FLS, SEM BANDEIRA, ACABAMENTO ACET OU BRILHANTE,  BATENTE/REQUADRO DE 6 A 14 CM, COM VIDRO, SEM GUARNICAO/ALIZAR                                                                                                                                                                                                                                                                                                                                    </t>
  </si>
  <si>
    <t>569,37</t>
  </si>
  <si>
    <t xml:space="preserve">JANELA DE CORRER EM ALUMINIO, 120 X 150 CM (A X L), 2 FLS, SEM BANDEIRA, ACABAMENTO ACET OU BRILHANTE, BATENTE/REQUADRO DE 6 A 14 CM, COM VIDRO, SEM GUARNICAO/ALIZAR                                                                                                                                                                                                                                                                                                                                     </t>
  </si>
  <si>
    <t>643,54</t>
  </si>
  <si>
    <t xml:space="preserve">JANELA DE CORRER EM ALUMINIO, 120 X 150 CM (A X L), 4 FLS, BANDEIRA COM BASCULA,  ACABAMENTO ACET OU BRILHANTE, BATENTE/REQUADRO DE 6 A 14 CM, COM VIDRO, SEM GUARNICAO/ALIZAR                                                                                                                                                                                                                                                                                                                            </t>
  </si>
  <si>
    <t>802,63</t>
  </si>
  <si>
    <t xml:space="preserve">JANELA DE CORRER EM ALUMINIO, 120 X 200 CM (A X L), 4 FLS, BANDEIRA COM BASCULA,  ACABAMENTO ACET OU BRILHANTE, BATENTE/REQUADRO DE 6 A 14 CM, COM VIDRO, SEM GUARNICAO/ALIZAR                                                                                                                                                                                                                                                                                                                            </t>
  </si>
  <si>
    <t>904,30</t>
  </si>
  <si>
    <t xml:space="preserve">JANELA DE CORRER, ACO, BATENTE/REQUADRO DE 6 A 14 CM,  COM DIVISAO HORIZ , PINT ANTICORROSIVA, SEM VIDRO, BANDEIRA COM BASCULA, 4 FLS, 120  X 150 CM (A X L)                                                                                                                                                                                                                                                                                                                                              </t>
  </si>
  <si>
    <t>656,66</t>
  </si>
  <si>
    <t xml:space="preserve">JANELA DE CORRER, ACO, BATENTE/REQUADRO DE 6 A 14 CM, QUADRICULADA, PINT ANTICORROSIVA, SEM VIDRO, BANDEIRA COM BASCULA, 4 FLS, 120  X 150 CM (A X L)                                                                                                                                                                                                                                                                                                                                                     </t>
  </si>
  <si>
    <t>823,74</t>
  </si>
  <si>
    <t xml:space="preserve">JANELA DE CORRER, ACO, BATENTE/REQUADRO DE 6 A 14 CM, QUADRICULADA, PINT ANTICORROSIVA, SEM VIDRO, BANDEIRA COM BASCULA, 4 FLS, 120  X 200 CM (A X L)                                                                                                                                                                                                                                                                                                                                                     </t>
  </si>
  <si>
    <t>1.015,84</t>
  </si>
  <si>
    <t xml:space="preserve">JANELA DE CORRER, ACO, BATENTE/REQUADRO DE 6 A 14 CM, QUADRICULADA, PINT ANTICORROSIVA, SEM VIDRO, SEM BANDEIRA, 4 FLS, 100  X 120 CM (A X L)                                                                                                                                                                                                                                                                                                                                                             </t>
  </si>
  <si>
    <t>457,33</t>
  </si>
  <si>
    <t xml:space="preserve">JANELA DE CORRER, ACO, BATENTE/REQUADRO DE 6 A 14 CM, QUADRICULADA, PINT ANTICORROSIVA, SEM VIDRO, SEM BANDEIRA, 4 FLS, 120  X 150 CM (A X L)                                                                                                                                                                                                                                                                                                                                                             </t>
  </si>
  <si>
    <t>342,28</t>
  </si>
  <si>
    <t xml:space="preserve">JANELA DE CORRER, ACO, BATENTE/REQUADRO DE 6 A 14 CM, QUADRICULADA, PINT ANTICORROSIVA, SEM VIDRO, SEM BANDEIRA, 4 FLS, 120  X 200 CM (A X L)                                                                                                                                                                                                                                                                                                                                                             </t>
  </si>
  <si>
    <t>413,89</t>
  </si>
  <si>
    <t xml:space="preserve">JANELA DE CORRER, ACO, BATENTE/REQUADRO DE 6 A 14 CM, QUADRICULADA, PINTURA ANTICORROSIVA, SEM VIDRO, BANDEIRA COM BASCULA, 4 FLS, 120  X 150 CM (A X L)                                                                                                                                                                                                                                                                                                                                                  </t>
  </si>
  <si>
    <t>457,63</t>
  </si>
  <si>
    <t xml:space="preserve">JANELA DE CORRER, ACO, BATENTE/REQUADRO DE 6 A 14 CM, SEM  DIVISAO, PINT ANTICORROSIVA, SEM VIDRO, BANDEIRA COM BASCULA, 4 FLS, 120  X 200 CM (A X L)                                                                                                                                                                                                                                                                                                                                                     </t>
  </si>
  <si>
    <t>484,70</t>
  </si>
  <si>
    <t xml:space="preserve">JANELA DE CORRER, ACO, BATENTE/REQUADRO DE 6 A 14 CM, VENEZIANA, PINT ANTICORROSIVA, PINT ACABAMENTO, COM VIDRO, 6 FLS, 120  X 150 CM (A X L)                                                                                                                                                                                                                                                                                                                                                             </t>
  </si>
  <si>
    <t>463,99</t>
  </si>
  <si>
    <t xml:space="preserve">JANELA DE CORRER, ACO, BATENTE/REQUADRO DE 6 A 14 CM, VENEZIANA, PINT ANTICORROSIVA, SEM VIDRO, 6 FLS, 120  X 150 CM (A X L)                                                                                                                                                                                                                                                                                                                                                                              </t>
  </si>
  <si>
    <t>417,77</t>
  </si>
  <si>
    <t xml:space="preserve">JANELA DE CORRER, ACO, COM BATENTE/REQUADRO DE 6 A 14 CM, SEM DIVISAO, PINT ANTICORROSIVA, PINT ACABAMENTO, COM VIDRO, SEM BANDEIRA, COM GRADE, 4 FLS, 100  X 120 CM (A X L)                                                                                                                                                                                                                                                                                                                              </t>
  </si>
  <si>
    <t>524,67</t>
  </si>
  <si>
    <t xml:space="preserve">JANELA DE CORRER, ACO, COM BATENTE/REQUADRO DE 6 A 14 CM, SEM DIVISAO, PINT ANTICORROSIVA, PINT ACABAMENTO, COM VIDRO, SEM BANDEIRA, 2 FLS, 120  X 150 CM (A X L)                                                                                                                                                                                                                                                                                                                                         </t>
  </si>
  <si>
    <t>635,44</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</si>
  <si>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</si>
  <si>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526,80</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</si>
  <si>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</si>
  <si>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667,66</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</si>
  <si>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</si>
  <si>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410,49</t>
  </si>
  <si>
    <t xml:space="preserve">JANELA EM MADEIRA CEDRINHO/ ANGELIM COMERCIAL/ CURUPIXA/ CUMARU OU EQUIVALENTE DA REGIAO, CAIXA DO BATENTE/MARCO *10* CM, 2 FOLHAS DE ABRIR TIPO VENEZIANA E 2 FOLHAS GUILHOTINA PARA VIDRO, COM GUARNICAO/ALIZAR, COM FERRAGENS (SEM VIDRO E SEM ACABAMENTO)                                                                                                                                                                                                                                             </t>
  </si>
  <si>
    <t>413,63</t>
  </si>
  <si>
    <t xml:space="preserve">JANELA FIXA EM ALUMINIO, 60  X 80 CM (A X L), BATENTE/REQUADRO DE 3 A 14 CM, COM VIDRO, SEM GUARNICAO/ALIZAR                                                                                                                                                                                                                                                                                                                                                                                              </t>
  </si>
  <si>
    <t>433,61</t>
  </si>
  <si>
    <t xml:space="preserve">JANELA FIXA EM ALUMINIO, 60 X 80 CM (A X L), BATENTE/REQUADRO DE 3 A 14 CM, COM VIDRO, SEM GUARNICAO/ALIZAR                                                                                                                                                                                                                                                                                                                                                                                               </t>
  </si>
  <si>
    <t>224,88</t>
  </si>
  <si>
    <t xml:space="preserve">JANELA MAXIM AR EM ALUMINIO, 80 X 60 CM (A X L), BATENTE/REQUADRO DE 4 A 14 CM, COM VIDRO, SEM GUARNICAO/ALIZAR                                                                                                                                                                                                                                                                                                                                                                                           </t>
  </si>
  <si>
    <t>293,06</t>
  </si>
  <si>
    <t>584,94</t>
  </si>
  <si>
    <t xml:space="preserve">JANELA MAXIM AR EM MADEIRA CEDRINHO/ ANGELIM COMERCIAL/ CURUPIXA/ CUMARU OU EQUIVALENTE DA REGIAO, CAIXA DO BATENTE/MARCO *10* CM, 1 FOLHA  PARA VIDRO, COM GUARNICAO/ALIZAR, COM FERRAGENS, (SEM VIDRO E SEM ACABAMENTO)                                                                                                                                                                                                                                                                                 </t>
  </si>
  <si>
    <t>583,33</t>
  </si>
  <si>
    <t xml:space="preserve">JANELA MAXIMO AR, ACO, BATENTE / REQUADRO DE 6 A 14 CM, PINT ANTICORROSIVA, SEM VIDRO, COM GRADE, 1 FL, 60  X 80 CM (A X L)                                                                                                                                                                                                                                                                                                                                                                               </t>
  </si>
  <si>
    <t>258,98</t>
  </si>
  <si>
    <t xml:space="preserve">JANELA MAXIMO AR, ACO, BATENTE/REQUADRO DE 6 A 14 CM, PINT ANTICORROSIVA, SEM VIDRO, COM GRADE, 1 FL, 60  X 80 CM (A X L)                                                                                                                                                                                                                                                                                                                                                                                 </t>
  </si>
  <si>
    <t>539,55</t>
  </si>
  <si>
    <t xml:space="preserve">JANELA MAXIMO AR, ACO, BATENTE/REQUADRO DE 6 A 14 CM, PINT ANTICORROSIVA, SEM VIDRO, SEM GRADE, 1 FL, 60  X 80 CM (A X L)                                                                                                                                                                                                                                                                                                                                                                                 </t>
  </si>
  <si>
    <t>202,60</t>
  </si>
  <si>
    <t xml:space="preserve">JARDINEIRO                                                                                                                                                                                                                                                                                                                                                                                                                                                                                                </t>
  </si>
  <si>
    <t>12,27</t>
  </si>
  <si>
    <t xml:space="preserve">JARDINEIRO (MENSALISTA)                                                                                                                                                                                                                                                                                                                                                                                                                                                                                   </t>
  </si>
  <si>
    <t>2.164,72</t>
  </si>
  <si>
    <t xml:space="preserve">JOELHO COM VISITA, PVC SERIE R, 90 GRAUS, 100 X 75 MM, PARA ESGOTO PREDIAL                                                                                                                                                                                                                                                                                                                                                                                                                                </t>
  </si>
  <si>
    <t>21,59</t>
  </si>
  <si>
    <t xml:space="preserve">JOELHO CPVC, SOLDAVEL, 45 GRAUS, 15 MM, PARA AGUA QUENTE                                                                                                                                                                                                                                                                                                                                                                                                                                                  </t>
  </si>
  <si>
    <t>3,32</t>
  </si>
  <si>
    <t xml:space="preserve">JOELHO CPVC, SOLDAVEL, 45 GRAUS, 22 MM, PARA AGUA QUENTE                                                                                                                                                                                                                                                                                                                                                                                                                                                  </t>
  </si>
  <si>
    <t xml:space="preserve">JOELHO CPVC, SOLDAVEL, 45 GRAUS, 28 MM, PARA AGUA QUENTE                                                                                                                                                                                                                                                                                                                                                                                                                                                  </t>
  </si>
  <si>
    <t>8,02</t>
  </si>
  <si>
    <t xml:space="preserve">JOELHO CPVC, SOLDAVEL, 45 GRAUS, 35 MM, PARA AGUA QUENTE                                                                                                                                                                                                                                                                                                                                                                                                                                                  </t>
  </si>
  <si>
    <t>14,53</t>
  </si>
  <si>
    <t xml:space="preserve">JOELHO CPVC, SOLDAVEL, 45 GRAUS, 42 MM, PARA AGUA QUENTE                                                                                                                                                                                                                                                                                                                                                                                                                                                  </t>
  </si>
  <si>
    <t>23,31</t>
  </si>
  <si>
    <t xml:space="preserve">JOELHO CPVC, SOLDAVEL, 45 GRAUS, 54 MM, PARA AGUA QUENTE                                                                                                                                                                                                                                                                                                                                                                                                                                                  </t>
  </si>
  <si>
    <t>51,12</t>
  </si>
  <si>
    <t xml:space="preserve">JOELHO CPVC, SOLDAVEL, 45 GRAUS, 73 MM, PARA AGUA QUENTE                                                                                                                                                                                                                                                                                                                                                                                                                                                  </t>
  </si>
  <si>
    <t>136,58</t>
  </si>
  <si>
    <t xml:space="preserve">JOELHO CPVC, SOLDAVEL, 45 GRAUS, 89 MM, PARA AGUA QUENTE                                                                                                                                                                                                                                                                                                                                                                                                                                                  </t>
  </si>
  <si>
    <t>159,32</t>
  </si>
  <si>
    <t xml:space="preserve">JOELHO CPVC, SOLDAVEL, 90 GRAUS, 15 MM, PARA AGUA QUENTE                                                                                                                                                                                                                                                                                                                                                                                                                                                  </t>
  </si>
  <si>
    <t>2,51</t>
  </si>
  <si>
    <t xml:space="preserve">JOELHO CPVC, SOLDAVEL, 90 GRAUS, 22 MM, PARA AGUA QUENTE                                                                                                                                                                                                                                                                                                                                                                                                                                                  </t>
  </si>
  <si>
    <t xml:space="preserve">JOELHO CPVC, SOLDAVEL, 90 GRAUS, 28 MM, PARA AGUA QUENTE                                                                                                                                                                                                                                                                                                                                                                                                                                                  </t>
  </si>
  <si>
    <t>8,38</t>
  </si>
  <si>
    <t xml:space="preserve">JOELHO CPVC, SOLDAVEL, 90 GRAUS, 35 MM, PARA AGUA QUENTE                                                                                                                                                                                                                                                                                                                                                                                                                                                  </t>
  </si>
  <si>
    <t xml:space="preserve">JOELHO CPVC, SOLDAVEL, 90 GRAUS, 42 MM, PARA AGUA QUENTE                                                                                                                                                                                                                                                                                                                                                                                                                                                  </t>
  </si>
  <si>
    <t xml:space="preserve">JOELHO CPVC, SOLDAVEL, 90 GRAUS, 54 MM, PARA AGUA QUENTE                                                                                                                                                                                                                                                                                                                                                                                                                                                  </t>
  </si>
  <si>
    <t>50,20</t>
  </si>
  <si>
    <t xml:space="preserve">JOELHO CPVC, SOLDAVEL, 90 GRAUS, 73 MM, PARA AGUA QUENTE                                                                                                                                                                                                                                                                                                                                                                                                                                                  </t>
  </si>
  <si>
    <t>133,18</t>
  </si>
  <si>
    <t xml:space="preserve">JOELHO CPVC, SOLDAVEL, 90 GRAUS, 89 MM, PARA AGUA QUENTE                                                                                                                                                                                                                                                                                                                                                                                                                                                  </t>
  </si>
  <si>
    <t>154,76</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</si>
  <si>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</si>
  <si>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</si>
  <si>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</si>
  <si>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10,01</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</si>
  <si>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</si>
  <si>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</si>
  <si>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</si>
  <si>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</si>
  <si>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13,43</t>
  </si>
  <si>
    <t xml:space="preserve">JOELHO DE TRANSICAO, CPVC, SOLDAVEL, 90 GRAUS, 22 MM X 3/4", PARA AGUA QUENTE                                                                                                                                                                                                                                                                                                                                                                                                                             </t>
  </si>
  <si>
    <t xml:space="preserve">JOELHO PARA PE DE COLUNA, 45 GRAUS, SERIE R, DN 100 MM, PARA ESGOTO PREDIAL                                                                                                                                                                                                                                                                                                                                                                                                                               </t>
  </si>
  <si>
    <t xml:space="preserve">JOELHO PPR 45 GRAUS, SOLDAVEL,  DN 20 MM, PARA AGUA QUENTE PREDIAL                                                                                                                                                                                                                                                                                                                                                                                                                                        </t>
  </si>
  <si>
    <t xml:space="preserve">JOELHO PPR 45 GRAUS, SOLDAVEL, DN 25 MM, PARA AGUA QUENTE PREDIAL                                                                                                                                                                                                                                                                                                                                                                                                                                         </t>
  </si>
  <si>
    <t xml:space="preserve">JOELHO PPR, 45 GRAUS, SOLDAVEL, DN 32 MM, PARA AGUA QUENTE PREDIAL                                                                                                                                                                                                                                                                                                                                                                                                                                        </t>
  </si>
  <si>
    <t>2,76</t>
  </si>
  <si>
    <t xml:space="preserve">JOELHO PPR, 90 GRAUS, SOLDAVEL, DN 110 MM, PARA AGUA QUENTE PREDIAL                                                                                                                                                                                                                                                                                                                                                                                                                                       </t>
  </si>
  <si>
    <t xml:space="preserve">JOELHO PPR, 90 GRAUS, SOLDAVEL, DN 20 MM, PARA AGUA QUENTE PREDIAL                                                                                                                                                                                                                                                                                                                                                                                                                                        </t>
  </si>
  <si>
    <t xml:space="preserve">JOELHO PPR, 90 GRAUS, SOLDAVEL, DN 25 MM, PARA AGUA QUENTE PREDIAL                                                                                                                                                                                                                                                                                                                                                                                                                                        </t>
  </si>
  <si>
    <t>1,82</t>
  </si>
  <si>
    <t xml:space="preserve">JOELHO PPR, 90 GRAUS, SOLDAVEL, DN 32 MM, PARA AGUA QUENTE PREDIAL                                                                                                                                                                                                                                                                                                                                                                                                                                        </t>
  </si>
  <si>
    <t xml:space="preserve">JOELHO PPR, 90 GRAUS, SOLDAVEL, DN 40 MM, PARA AGUA QUENTE PREDIAL                                                                                                                                                                                                                                                                                                                                                                                                                                        </t>
  </si>
  <si>
    <t>5,30</t>
  </si>
  <si>
    <t xml:space="preserve">JOELHO PPR, 90 GRAUS, SOLDAVEL, DN 50 MM, PARA AGUA QUENTE PREDIAL                                                                                                                                                                                                                                                                                                                                                                                                                                        </t>
  </si>
  <si>
    <t>10,97</t>
  </si>
  <si>
    <t xml:space="preserve">JOELHO PPR, 90 GRAUS, SOLDAVEL, DN 63 MM, PARA AGUA QUENTE PREDIAL                                                                                                                                                                                                                                                                                                                                                                                                                                        </t>
  </si>
  <si>
    <t>16,47</t>
  </si>
  <si>
    <t xml:space="preserve">JOELHO PPR, 90 GRAUS, SOLDAVEL, DN 75 MM, PARA AGUA QUENTE PREDIAL                                                                                                                                                                                                                                                                                                                                                                                                                                        </t>
  </si>
  <si>
    <t xml:space="preserve">JOELHO PPR, 90 GRAUS, SOLDAVEL, DN 90 MM, PARA AGUA QUENTE PREDIAL                                                                                                                                                                                                                                                                                                                                                                                                                                        </t>
  </si>
  <si>
    <t>63,45</t>
  </si>
  <si>
    <t xml:space="preserve">JOELHO PVC COM VISITA, 90 GRAUS, DN 100 X 50 MM, SERIE NORMAL, PARA ESGOTO PREDIAL                                                                                                                                                                                                                                                                                                                                                                                                                        </t>
  </si>
  <si>
    <t>12,65</t>
  </si>
  <si>
    <t xml:space="preserve">JOELHO PVC LEVE, 45 GRAUS, DN 150 MM, PARA ESGOTO PREDIAL                                                                                                                                                                                                                                                                                                                                                                                                                                                 </t>
  </si>
  <si>
    <t xml:space="preserve">JOELHO PVC LEVE, 90 GRAUS, DN 150 MM, PARA ESGOTO PREDIAL                                                                                                                                                                                                                                                                                                                                                                                                                                                 </t>
  </si>
  <si>
    <t>28,36</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</si>
  <si>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</si>
  <si>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</si>
  <si>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</si>
  <si>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</si>
  <si>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6,70</t>
  </si>
  <si>
    <t xml:space="preserve">JOELHO PVC, COM BOLSA E ANEL, 90 GRAUS, DN 40 X *38* MM, SERIE NORMAL, PARA ESGOTO PREDIAL                                                                                                                                                                                                                                                                                                                                                                                                                </t>
  </si>
  <si>
    <t xml:space="preserve">JOELHO PVC, ROSCAVEL, 45 GRAUS, 1/2", PARA AGUA FRIA PREDIAL                                                                                                                                                                                                                                                                                                                                                                                                                                              </t>
  </si>
  <si>
    <t>2,11</t>
  </si>
  <si>
    <t xml:space="preserve">JOELHO PVC, ROSCAVEL, 45 GRAUS, 1", PARA AGUA FRIA PREDIAL                                                                                                                                                                                                                                                                                                                                                                                                                                                </t>
  </si>
  <si>
    <t>6,43</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</si>
  <si>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</si>
  <si>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</si>
  <si>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</si>
  <si>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</si>
  <si>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1,96</t>
  </si>
  <si>
    <t xml:space="preserve">JOELHO PVC, SOLDAVEL, BB, 45 GRAUS, DN 40 MM, PARA ESGOTO PREDIAL                                                                                                                                                                                                                                                                                                                                                                                                                                         </t>
  </si>
  <si>
    <t>1,81</t>
  </si>
  <si>
    <t xml:space="preserve">JOELHO PVC, SOLDAVEL, BB, 90 GRAUS, DN 40 MM, PARA ESGOTO PREDIAL                                                                                                                                                                                                                                                                                                                                                                                                                                         </t>
  </si>
  <si>
    <t xml:space="preserve">JOELHO PVC, SOLDAVEL, COM BUCHA DE LATAO, 90 GRAUS, 20 MM X 1/2", PARA AGUA FRIA PREDIAL                                                                                                                                                                                                                                                                                                                                                                                                                  </t>
  </si>
  <si>
    <t>4,10</t>
  </si>
  <si>
    <t xml:space="preserve">JOELHO PVC, SOLDAVEL, COM BUCHA DE LATAO, 90 GRAUS, 25 MM X 1/2", PARA AGUA FRIA PREDIAL                                                                                                                                                                                                                                                                                                                                                                                                                  </t>
  </si>
  <si>
    <t xml:space="preserve">JOELHO PVC, SOLDAVEL, COM BUCHA DE LATAO, 90 GRAUS, 25 MM X 3/4", PARA AGUA FRIA PREDIAL                                                                                                                                                                                                                                                                                                                                                                                                                  </t>
  </si>
  <si>
    <t>5,00</t>
  </si>
  <si>
    <t xml:space="preserve">JOELHO PVC, SOLDAVEL, COM BUCHA DE LATAO, 90 GRAUS, 32 MM X 3/4", PARA AGUA FRIA PREDIAL                                                                                                                                                                                                                                                                                                                                                                                                                  </t>
  </si>
  <si>
    <t>9,33</t>
  </si>
  <si>
    <t xml:space="preserve">JOELHO PVC, SOLDAVEL, PB, 45 GRAUS, DN 100 MM, PARA ESGOTO PREDIAL                                                                                                                                                                                                                                                                                                                                                                                                                                        </t>
  </si>
  <si>
    <t>5,72</t>
  </si>
  <si>
    <t xml:space="preserve">JOELHO PVC, SOLDAVEL, PB, 45 GRAUS, DN 150 MM, PARA ESGOTO PREDIAL                                                                                                                                                                                                                                                                                                                                                                                                                                        </t>
  </si>
  <si>
    <t>35,28</t>
  </si>
  <si>
    <t xml:space="preserve">JOELHO PVC, SOLDAVEL, PB, 45 GRAUS, DN 40 MM, PARA ESGOTO PREDIAL                                                                                                                                                                                                                                                                                                                                                                                                                                         </t>
  </si>
  <si>
    <t xml:space="preserve">JOELHO PVC, SOLDAVEL, PB, 45 GRAUS, DN 50 MM, PARA ESGOTO PREDIAL                                                                                                                                                                                                                                                                                                                                                                                                                                         </t>
  </si>
  <si>
    <t xml:space="preserve">JOELHO PVC, SOLDAVEL, PB, 45 GRAUS, DN 75 MM, PARA ESGOTO PREDIAL                                                                                                                                                                                                                                                                                                                                                                                                                                         </t>
  </si>
  <si>
    <t>5,05</t>
  </si>
  <si>
    <t xml:space="preserve">JOELHO PVC, SOLDAVEL, PB, 90 GRAUS, DN 100 MM, PARA ESGOTO PREDIAL                                                                                                                                                                                                                                                                                                                                                                                                                                        </t>
  </si>
  <si>
    <t xml:space="preserve">JOELHO PVC, SOLDAVEL, PB, 90 GRAUS, DN 150 MM, PARA ESGOTO PREDIAL                                                                                                                                                                                                                                                                                                                                                                                                                                        </t>
  </si>
  <si>
    <t>34,04</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</si>
  <si>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</si>
  <si>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</si>
  <si>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</si>
  <si>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</si>
  <si>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146,67</t>
  </si>
  <si>
    <t xml:space="preserve">JOELHO PVC, SOLDAVEL, 90 GRAUS, 20 MM, PARA AGUA FRIA PREDIAL                                                                                                                                                                                                                                                                                                                                                                                                                                             </t>
  </si>
  <si>
    <t xml:space="preserve">JOELHO PVC, SOLDAVEL, 90 GRAUS, 25 MM, PARA AGUA FRIA PREDIAL                                                                                                                                                                                                                                                                                                                                                                                                                                             </t>
  </si>
  <si>
    <t xml:space="preserve">JOELHO PVC, SOLDAVEL, 90 GRAUS, 32 MM, PARA AGUA FRIA PREDIAL                                                                                                                                                                                                                                                                                                                                                                                                                                             </t>
  </si>
  <si>
    <t>1,42</t>
  </si>
  <si>
    <t xml:space="preserve">JOELHO PVC, SOLDAVEL, 90 GRAUS, 40 MM, PARA AGUA FRIA PREDIAL                                                                                                                                                                                                                                                                                                                                                                                                                                             </t>
  </si>
  <si>
    <t>3,47</t>
  </si>
  <si>
    <t xml:space="preserve">JOELHO PVC, SOLDAVEL, 90 GRAUS, 50 MM, PARA AGUA FRIA PREDIAL                                                                                                                                                                                                                                                                                                                                                                                                                                             </t>
  </si>
  <si>
    <t xml:space="preserve">JOELHO PVC, SOLDAVEL, 90 GRAUS, 60 MM, PARA AGUA FRIA PREDIAL                                                                                                                                                                                                                                                                                                                                                                                                                                             </t>
  </si>
  <si>
    <t>17,65</t>
  </si>
  <si>
    <t xml:space="preserve">JOELHO PVC, SOLDAVEL, 90 GRAUS, 85 MM, PARA AGUA FRIA PREDIAL                                                                                                                                                                                                                                                                                                                                                                                                                                             </t>
  </si>
  <si>
    <t>63,04</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</si>
  <si>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</si>
  <si>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</si>
  <si>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</si>
  <si>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</si>
  <si>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6,91</t>
  </si>
  <si>
    <t xml:space="preserve">JOELHO PVC, 90 GRAUS, DIAMETRO ENTRE 80 E 100 MM, PARA DRENAGEM PLUVIAL PREDIAL                                                                                                                                                                                                                                                                                                                                                                                                                           </t>
  </si>
  <si>
    <t xml:space="preserve">JOELHO PVC, 90 GRAUS, ROSCAVEL, 1 1/2",  AGUA FRIA PREDIAL                                                                                                                                                                                                                                                                                                                                                                                                                                                </t>
  </si>
  <si>
    <t>9,43</t>
  </si>
  <si>
    <t xml:space="preserve">JOELHO PVC, 90 GRAUS, ROSCAVEL, 1 1/4", AGUA FRIA PREDIAL                                                                                                                                                                                                                                                                                                                                                                                                                                                 </t>
  </si>
  <si>
    <t xml:space="preserve">JOELHO PVC, 90 GRAUS, ROSCAVEL, 2", AGUA FRIA PREDIAL                                                                                                                                                                                                                                                                                                                                                                                                                                                     </t>
  </si>
  <si>
    <t>18,83</t>
  </si>
  <si>
    <t xml:space="preserve">JOELHO ROSCA FEMEA MOVEL, METALICO, PARA CONEXAO COM ANEL DESLIZANTE EM TUBO PEX, DN 16 MM X 1/2"                                                                                                                                                                                                                                                                                                                                                                                                         </t>
  </si>
  <si>
    <t>12,01</t>
  </si>
  <si>
    <t xml:space="preserve">JOELHO ROSCA FEMEA MOVEL, METALICO, PARA CONEXAO COM ANEL DESLIZANTE EM TUBO PEX, DN 20 MM X 1/2"                                                                                                                                                                                                                                                                                                                                                                                                         </t>
  </si>
  <si>
    <t>18,34</t>
  </si>
  <si>
    <t xml:space="preserve">JOELHO ROSCA FEMEA MOVEL, METALICO, PARA CONEXAO COM ANEL DESLIZANTE EM TUBO PEX, DN 20 MM X 3/4"                                                                                                                                                                                                                                                                                                                                                                                                         </t>
  </si>
  <si>
    <t>21,66</t>
  </si>
  <si>
    <t xml:space="preserve">JOELHO ROSCA FEMEA MOVEL, METALICO, PARA CONEXAO COM ANEL DESLIZANTE EM TUBO PEX, DN 25 MM X 3/4"                                                                                                                                                                                                                                                                                                                                                                                                         </t>
  </si>
  <si>
    <t>24,27</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</si>
  <si>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</si>
  <si>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</si>
  <si>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</si>
  <si>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15,24</t>
  </si>
  <si>
    <t xml:space="preserve">JOELHO 45 GRAUS, PPR, SOLDAVEL, F/ F, DN 75 MM, PARA AQUA QUENTE E FRIA PREDIAL                                                                                                                                                                                                                                                                                                                                                                                                                           </t>
  </si>
  <si>
    <t>40,18</t>
  </si>
  <si>
    <t xml:space="preserve">JOELHO 45 GRAUS, PPR, SOLDAVEL, F/ F, DN 90 MM, PARA AQUA QUENTE E FRIA PREDIAL                                                                                                                                                                                                                                                                                                                                                                                                                           </t>
  </si>
  <si>
    <t>81,19</t>
  </si>
  <si>
    <t xml:space="preserve">JOELHO 90 GRAUS, METALICO, PARA CONEXAO COM ANEL DESLIZANTE EM TUBO PEX, DN 16 MM                                                                                                                                                                                                                                                                                                                                                                                                                         </t>
  </si>
  <si>
    <t xml:space="preserve">JOELHO 90 GRAUS, METALICO, PARA CONEXAO COM ANEL DESLIZANTE EM TUBO PEX, DN 20 MM                                                                                                                                                                                                                                                                                                                                                                                                                         </t>
  </si>
  <si>
    <t>12,93</t>
  </si>
  <si>
    <t xml:space="preserve">JOELHO 90 GRAUS, METALICO, PARA CONEXAO COM ANEL DESLIZANTE EM TUBO PEX, DN 25 MM                                                                                                                                                                                                                                                                                                                                                                                                                         </t>
  </si>
  <si>
    <t>22,45</t>
  </si>
  <si>
    <t xml:space="preserve">JOELHO 90 GRAUS, METALICO, PARA CONEXAO COM ANEL DESLIZANTE EM TUBO PEX, DN 32 MM                                                                                                                                                                                                                                                                                                                                                                                                                         </t>
  </si>
  <si>
    <t>29,61</t>
  </si>
  <si>
    <t xml:space="preserve">JOELHO 90 GRAUS, PLASTICO, PARA CONEXAO COM CRIMPAGEM EM TUBO PEX, DN 16 MM                                                                                                                                                                                                                                                                                                                                                                                                                               </t>
  </si>
  <si>
    <t>10,07</t>
  </si>
  <si>
    <t xml:space="preserve">JOELHO 90 GRAUS, PLASTICO, PARA CONEXAO COM CRIMPAGEM EM TUBO PEX, DN 20 MM                                                                                                                                                                                                                                                                                                                                                                                                                               </t>
  </si>
  <si>
    <t>13,97</t>
  </si>
  <si>
    <t xml:space="preserve">JOELHO 90 GRAUS, PLASTICO, PARA CONEXAO COM CRIMPAGEM EM TUBO PEX, DN 25 MM                                                                                                                                                                                                                                                                                                                                                                                                                               </t>
  </si>
  <si>
    <t>17,55</t>
  </si>
  <si>
    <t xml:space="preserve">JOELHO 90 GRAUS, PLASTICO, PARA CONEXAO COM CRIMPAGEM EM TUBO PEX, DN 32 MM                                                                                                                                                                                                                                                                                                                                                                                                                               </t>
  </si>
  <si>
    <t>30,87</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</si>
  <si>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</si>
  <si>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</si>
  <si>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</si>
  <si>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15,09</t>
  </si>
  <si>
    <t xml:space="preserve">JOELHO 90 GRAUS, ROSCA FEMEA TERMINAL, METALICO, PARA CONEXAO COM ANEL DESLIZANTE EM TUBO PEX, DN 25 MM X 3/4"                                                                                                                                                                                                                                                                                                                                                                                            </t>
  </si>
  <si>
    <t>16,14</t>
  </si>
  <si>
    <t xml:space="preserve">JOELHO 90 GRAUS, ROSCA FEMEA TERMINAL, PLASTICO, PARA CONEXAO COM CRIMPAGEM EM TUBO PEX, DN 16 MM X 1/2"                                                                                                                                                                                                                                                                                                                                                                                                  </t>
  </si>
  <si>
    <t>12,43</t>
  </si>
  <si>
    <t xml:space="preserve">JOELHO 90 GRAUS, ROSCA FEMEA TERMINAL, PLASTICO, PARA CONEXAO COM CRIMPAGEM EM TUBO PEX, DN 16 MM X 3/4"                                                                                                                                                                                                                                                                                                                                                                                                  </t>
  </si>
  <si>
    <t>17,72</t>
  </si>
  <si>
    <t xml:space="preserve">JOELHO 90 GRAUS, ROSCA FEMEA TERMINAL, PLASTICO, PARA CONEXAO COM CRIMPAGEM EM TUBO PEX, DN 20 MM X 1/2"                                                                                                                                                                                                                                                                                                                                                                                                  </t>
  </si>
  <si>
    <t>16,28</t>
  </si>
  <si>
    <t xml:space="preserve">JOELHO 90 GRAUS, ROSCA FEMEA TERMINAL, PLASTICO, PARA CONEXAO COM CRIMPAGEM EM TUBO PEX, DN 20 MM X 3/4"                                                                                                                                                                                                                                                                                                                                                                                                  </t>
  </si>
  <si>
    <t>20,37</t>
  </si>
  <si>
    <t xml:space="preserve">JOELHO 90 GRAUS, ROSCA FEMEA TERMINAL, PLASTICO, PARA CONEXAO COM CRIMPAGEM EM TUBO PEX, DN 25 MM X 1/2"                                                                                                                                                                                                                                                                                                                                                                                                  </t>
  </si>
  <si>
    <t xml:space="preserve">JOELHO 90 GRAUS, ROSCA FEMEA TERMINAL, PLASTICO, PARA CONEXAO COM CRIMPAGEM EM TUBO PEX, DN 25 MM X 1"                                                                                                                                                                                                                                                                                                                                                                                                    </t>
  </si>
  <si>
    <t>31,72</t>
  </si>
  <si>
    <t xml:space="preserve">JOELHO 90 GRAUS, ROSCA FEMEA TERMINAL, PLASTICO, PARA CONEXAO COM CRIMPAGEM EM TUBO PEX, DN 25 MM X 3/4"                                                                                                                                                                                                                                                                                                                                                                                                  </t>
  </si>
  <si>
    <t>23,44</t>
  </si>
  <si>
    <t xml:space="preserve">JOELHO 90 GRAUS, ROSCA FEMEA TERMINAL, PLASTICO, PARA CONEXAO COM CRIMPAGEM EM TUBO PEX, DN 32 MM X 1"                                                                                                                                                                                                                                                                                                                                                                                                    </t>
  </si>
  <si>
    <t xml:space="preserve">JOELHO 90 GRAUS, ROSCA MACHO TERMINAL, METALICO, PARA CONEXAO COM ANEL DESLIZANTE EM TUBO PEX, DN 16 MM X 1/2"                                                                                                                                                                                                                                                                                                                                                                                            </t>
  </si>
  <si>
    <t>10,03</t>
  </si>
  <si>
    <t xml:space="preserve">JOELHO 90 GRAUS, ROSCA MACHO TERMINAL, METALICO, PARA CONEXAO COM ANEL DESLIZANTE EM TUBO PEX, DN 20 MM X 1/2"                                                                                                                                                                                                                                                                                                                                                                                            </t>
  </si>
  <si>
    <t>10,13</t>
  </si>
  <si>
    <t xml:space="preserve">JOELHO 90 GRAUS, ROSCA MACHO TERMINAL, METALICO, PARA CONEXAO COM ANEL DESLIZANTE EM TUBO PEX, DN 20 MM X 3/4"                                                                                                                                                                                                                                                                                                                                                                                            </t>
  </si>
  <si>
    <t>14,98</t>
  </si>
  <si>
    <t xml:space="preserve">JOELHO 90 GRAUS, ROSCA MACHO TERMINAL, METALICO, PARA CONEXAO COM ANEL DESLIZANTE EM TUBO PEX, DN 25 MM X 3/4"                                                                                                                                                                                                                                                                                                                                                                                            </t>
  </si>
  <si>
    <t>16,02</t>
  </si>
  <si>
    <t xml:space="preserve">JOELHO 90 GRAUS, ROSCA MACHO TERMINAL, PLASTICO, PARA CONEXAO COM CRIMPAGEM EM TUBO PEX, DN 25 MM X 1/2"                                                                                                                                                                                                                                                                                                                                                                                                  </t>
  </si>
  <si>
    <t xml:space="preserve">JOELHO 90 GRAUS, ROSCA MACHO TERMINAL, PLASTICO, PARA CONEXAO COM CRIMPAGEM EM TUBO PEX, DN 25 MM X 1"                                                                                                                                                                                                                                                                                                                                                                                                    </t>
  </si>
  <si>
    <t>20,92</t>
  </si>
  <si>
    <t xml:space="preserve">JOELHO 90 GRAUS, ROSCA MACHO TERMINAL, PLASTICO, PARA CONEXAO COM CRIMPAGEM EM TUBO PEX, DN 32 MM X 1"                                                                                                                                                                                                                                                                                                                                                                                                    </t>
  </si>
  <si>
    <t>31,10</t>
  </si>
  <si>
    <t xml:space="preserve">JOELHO, PVC COM ROSCA E BUCHA LATAO, 90 GRAUS,  3/4", PARA AGUA FRIA PREDIAL                                                                                                                                                                                                                                                                                                                                                                                                                              </t>
  </si>
  <si>
    <t xml:space="preserve">JOELHO, PVC SERIE R, 45 GRAUS, DN 100 MM, PARA ESGOTO PREDIAL                                                                                                                                                                                                                                                                                                                                                                                                                                             </t>
  </si>
  <si>
    <t>15,18</t>
  </si>
  <si>
    <t xml:space="preserve">JOELHO, PVC SERIE R, 45 GRAUS, DN 150 MM, PARA ESGOTO PREDIAL                                                                                                                                                                                                                                                                                                                                                                                                                                             </t>
  </si>
  <si>
    <t>48,12</t>
  </si>
  <si>
    <t xml:space="preserve">JOELHO, PVC SERIE R, 45 GRAUS, DN 40 MM, PARA ESGOTO PREDIAL                                                                                                                                                                                                                                                                                                                                                                                                                                              </t>
  </si>
  <si>
    <t xml:space="preserve">JOELHO, PVC SERIE R, 45 GRAUS, DN 50 MM, PARA ESGOTO PREDIAL                                                                                                                                                                                                                                                                                                                                                                                                                                              </t>
  </si>
  <si>
    <t xml:space="preserve">JOELHO, PVC SERIE R, 45 GRAUS, DN 75 MM, PARA ESGOTO PREDIAL                                                                                                                                                                                                                                                                                                                                                                                                                                              </t>
  </si>
  <si>
    <t>11,04</t>
  </si>
  <si>
    <t xml:space="preserve">JOELHO, PVC SERIE R, 90 GRAUS, DN 100 MM, PARA ESGOTO PREDIAL                                                                                                                                                                                                                                                                                                                                                                                                                                             </t>
  </si>
  <si>
    <t>18,87</t>
  </si>
  <si>
    <t xml:space="preserve">JOELHO, PVC SERIE R, 90 GRAUS, DN 150 MM, PARA ESGOTO PREDIAL                                                                                                                                                                                                                                                                                                                                                                                                                                             </t>
  </si>
  <si>
    <t>61,90</t>
  </si>
  <si>
    <t xml:space="preserve">JOELHO, PVC SERIE R, 90 GRAUS, DN 40 MM, PARA ESGOTO PREDIAL                                                                                                                                                                                                                                                                                                                                                                                                                                              </t>
  </si>
  <si>
    <t xml:space="preserve">JOELHO, PVC SERIE R, 90 GRAUS, DN 50 MM, PARA ESGOTO PREDIAL                                                                                                                                                                                                                                                                                                                                                                                                                                              </t>
  </si>
  <si>
    <t>4,81</t>
  </si>
  <si>
    <t xml:space="preserve">JOELHO, PVC SERIE R, 90 GRAUS, DN 75 MM, PARA ESGOTO PREDIAL                                                                                                                                                                                                                                                                                                                                                                                                                                              </t>
  </si>
  <si>
    <t xml:space="preserve">JOELHO, PVC SOLDAVEL, 45 GRAUS, 110 MM, PARA AGUA FRIA PREDIAL                                                                                                                                                                                                                                                                                                                                                                                                                                            </t>
  </si>
  <si>
    <t>134,09</t>
  </si>
  <si>
    <t xml:space="preserve">JOELHO, PVC SOLDAVEL, 45 GRAUS, 20 MM, PARA AGUA FRIA PREDIAL                                                                                                                                                                                                                                                                                                                                                                                                                                             </t>
  </si>
  <si>
    <t xml:space="preserve">JOELHO, PVC SOLDAVEL, 45 GRAUS, 25 MM, PARA AGUA FRIA PREDIAL                                                                                                                                                                                                                                                                                                                                                                                                                                             </t>
  </si>
  <si>
    <t xml:space="preserve">JOELHO, PVC SOLDAVEL, 45 GRAUS, 32 MM, PARA AGUA FRIA PREDIAL                                                                                                                                                                                                                                                                                                                                                                                                                                             </t>
  </si>
  <si>
    <t>2,61</t>
  </si>
  <si>
    <t xml:space="preserve">JOELHO, PVC SOLDAVEL, 45 GRAUS, 40 MM, PARA AGUA FRIA PREDIAL                                                                                                                                                                                                                                                                                                                                                                                                                                             </t>
  </si>
  <si>
    <t>3,80</t>
  </si>
  <si>
    <t xml:space="preserve">JOELHO, PVC SOLDAVEL, 45 GRAUS, 50 MM, PARA AGUA FRIA PREDIAL                                                                                                                                                                                                                                                                                                                                                                                                                                             </t>
  </si>
  <si>
    <t>4,74</t>
  </si>
  <si>
    <t xml:space="preserve">JOELHO, PVC SOLDAVEL, 45 GRAUS, 60 MM, PARA AGUA FRIA PREDIAL                                                                                                                                                                                                                                                                                                                                                                                                                                             </t>
  </si>
  <si>
    <t>17,03</t>
  </si>
  <si>
    <t xml:space="preserve">JOELHO, PVC SOLDAVEL, 45 GRAUS, 75 MM, PARA AGUA FRIA PREDIAL                                                                                                                                                                                                                                                                                                                                                                                                                                             </t>
  </si>
  <si>
    <t>41,27</t>
  </si>
  <si>
    <t xml:space="preserve">JOELHO, PVC SOLDAVEL, 45 GRAUS, 85 MM, PARA AGUA FRIA PREDIAL                                                                                                                                                                                                                                                                                                                                                                                                                                             </t>
  </si>
  <si>
    <t>46,75</t>
  </si>
  <si>
    <t xml:space="preserve">JOELHO, PVC SOLDAVEL, 90 GRAUS, 75 MM, PARA AGUA FRIA PREDIAL                                                                                                                                                                                                                                                                                                                                                                                                                                             </t>
  </si>
  <si>
    <t>55,92</t>
  </si>
  <si>
    <t xml:space="preserve">JOELHO, ROSCA FEMEA, COM BASE FIXA, METALICO, PARA CONEXAO COM ANEL DESLIZANTE EM TUBO PEX, DN 16 MM X 1/2"                                                                                                                                                                                                                                                                                                                                                                                               </t>
  </si>
  <si>
    <t>9,60</t>
  </si>
  <si>
    <t xml:space="preserve">JOELHO, ROSCA FEMEA, COM BASE FIXA, METALICO, PARA CONEXAO COM ANEL DESLIZANTE EM TUBO PEX, DN 20 MM X 1/2"                                                                                                                                                                                                                                                                                                                                                                                               </t>
  </si>
  <si>
    <t>14,28</t>
  </si>
  <si>
    <t xml:space="preserve">JOELHO, ROSCA FEMEA, COM BASE FIXA, METALICO, PARA CONEXAO COM ANEL DESLIZANTE EM TUBO PEX, DN 25 MM X 3/4"                                                                                                                                                                                                                                                                                                                                                                                               </t>
  </si>
  <si>
    <t>18,45</t>
  </si>
  <si>
    <t xml:space="preserve">JOELHO, ROSCA FEMEA, COM BASE FIXA, PLASTICO, PARA CONEXAO COM CRIMPAGEM EM TUBO PEX, DN 25 MM X 1/2"                                                                                                                                                                                                                                                                                                                                                                                                     </t>
  </si>
  <si>
    <t>22,81</t>
  </si>
  <si>
    <t xml:space="preserve">JOELHO, ROSCA FEMEA, COM BASE FIXA, PLASTICO, PARA CONEXAO POR CRIMPAGEM EM TUBO PEX, DN 16 MM X 3/4"                                                                                                                                                                                                                                                                                                                                                                                                     </t>
  </si>
  <si>
    <t>21,68</t>
  </si>
  <si>
    <t xml:space="preserve">JOELHO, ROSCA FEMEA, COM BASE FIXA, PLASTICO, PARA CONEXAO POR CRIMPAGEM EM TUBO PEX, DN 20 MM X 3/4"                                                                                                                                                                                                                                                                                                                                                                                                     </t>
  </si>
  <si>
    <t>27,11</t>
  </si>
  <si>
    <t xml:space="preserve">JOGO DE FERRAGENS CROMADAS P/ PORTA DE VIDRO TEMPERADO, UMA FOLHA COMPOSTA: DOBRADICA SUPERIOR (101) E INFERIOR (103),TRINCO (502), FECHADURA (520),CONTRA FECHADURA (531),COM CAPUCHINHO                                                                                                                                                                                                                                                                                                                 </t>
  </si>
  <si>
    <t>376,23</t>
  </si>
  <si>
    <t xml:space="preserve">JOGO DE TRANQUETA E ROSETA QUADRADA DE SOBREPOR SEM FUROS, EM LATAO CROMADO, *50 X 50* MM, PARA FECHADURA DE PORTA DE BANHEIRO                                                                                                                                                                                                                                                                                                                                                                            </t>
  </si>
  <si>
    <t>42,27</t>
  </si>
  <si>
    <t xml:space="preserve">JOGO DE TRANQUETA E ROSETA REDONDA DE SOBREPOR SEM FUROS, EM LATAO CROMADO, DIAMETRO *50* MM, PARA FECHADURA DE PORTA DE BANHEIRO                                                                                                                                                                                                                                                                                                                                                                         </t>
  </si>
  <si>
    <t>39,72</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</si>
  <si>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</si>
  <si>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</si>
  <si>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</si>
  <si>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</si>
  <si>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</si>
  <si>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</si>
  <si>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25,32</t>
  </si>
  <si>
    <t xml:space="preserve">JUNCAO DUPLA, PVC SOLDAVEL, DN 75 X 75 X 75 MM , SERIE NORMAL PARA ESGOTO PREDIAL                                                                                                                                                                                                                                                                                                                                                                                                                         </t>
  </si>
  <si>
    <t xml:space="preserve">JUNCAO INVERTIDA, PVC SOLDAVEL, 75 X 75 MM, SERIE NORMAL PARA ESGOTO PREDIAL                                                                                                                                                                                                                                                                                                                                                                                                                              </t>
  </si>
  <si>
    <t>12,11</t>
  </si>
  <si>
    <t xml:space="preserve">JUNCAO PVC  ROSCAVEL, 45 GRAUS, 1/2", PARA AGUA FRIA PREDIAL                                                                                                                                                                                                                                                                                                                                                                                                                                              </t>
  </si>
  <si>
    <t>7,95</t>
  </si>
  <si>
    <t xml:space="preserve">JUNCAO PVC  ROSCAVEL, 45 GRAUS, 1", PARA AGUA FRIA PREDIAL                                                                                                                                                                                                                                                                                                                                                                                                                                                </t>
  </si>
  <si>
    <t xml:space="preserve">JUNCAO PVC  ROSCAVEL, 45 GRAUS, 3/4", PARA AGUA FRIA PREDIAL                                                                                                                                                                                                                                                                                                                                                                                                                                              </t>
  </si>
  <si>
    <t>9,17</t>
  </si>
  <si>
    <t xml:space="preserve">JUNCAO PVC, 45 GRAUS, ROSCAVEL, 1 1/2", PARA AGUA FRIA PREDIAL                                                                                                                                                                                                                                                                                                                                                                                                                                            </t>
  </si>
  <si>
    <t>28,87</t>
  </si>
  <si>
    <t xml:space="preserve">JUNCAO PVC, 45 GRAUS, ROSCAVEL, 1 1/4", AGUA FRIA PREDIAL                                                                                                                                                                                                                                                                                                                                                                                                                                                 </t>
  </si>
  <si>
    <t xml:space="preserve">JUNCAO PVC, 45 GRAUS, ROSCAVEL, 2", AGUA FRIA PREDIAL                                                                                                                                                                                                                                                                                                                                                                                                                                                     </t>
  </si>
  <si>
    <t>43,45</t>
  </si>
  <si>
    <t xml:space="preserve">JUNCAO PVC, 60 GRAUS, CIRCULAR,  DIAMETRO ENTRE 80 E 100 MM, PARA DRENAGEM PLUVIAL PREDIAL                                                                                                                                                                                                                                                                                                                                                                                                                </t>
  </si>
  <si>
    <t xml:space="preserve">JUNCAO SIMPLES, PVC LEVE, 150 MM, PARA ESGOTO PREDIAL                                                                                                                                                                                                                                                                                                                                                                                                                                                     </t>
  </si>
  <si>
    <t>94,07</t>
  </si>
  <si>
    <t xml:space="preserve">JUNCAO SIMPLES, PVC SERIE R, DN 100 X 100 MM, PARA ESGOTO PREDIAL                                                                                                                                                                                                                                                                                                                                                                                                                                         </t>
  </si>
  <si>
    <t>34,66</t>
  </si>
  <si>
    <t xml:space="preserve">JUNCAO SIMPLES, PVC SERIE R, DN 100 X 75 MM, PARA ESGOTO PREDIAL                                                                                                                                                                                                                                                                                                                                                                                                                                          </t>
  </si>
  <si>
    <t>33,36</t>
  </si>
  <si>
    <t xml:space="preserve">JUNCAO SIMPLES, PVC SERIE R, DN 150 X 100 MM, PARA ESGOTO PREDIAL                                                                                                                                                                                                                                                                                                                                                                                                                                         </t>
  </si>
  <si>
    <t>79,94</t>
  </si>
  <si>
    <t xml:space="preserve">JUNCAO SIMPLES, PVC SERIE R, DN 150 X 150 MM, PARA ESGOTO PREDIAL                                                                                                                                                                                                                                                                                                                                                                                                                                         </t>
  </si>
  <si>
    <t>97,22</t>
  </si>
  <si>
    <t xml:space="preserve">JUNCAO SIMPLES, PVC SERIE R, DN 40 X 40 MM, PARA ESGOTO PREDIAL                                                                                                                                                                                                                                                                                                                                                                                                                                           </t>
  </si>
  <si>
    <t xml:space="preserve">JUNCAO SIMPLES, PVC SERIE R, DN 50 X 50 MM, PARA ESGOTO PREDIAL                                                                                                                                                                                                                                                                                                                                                                                                                                           </t>
  </si>
  <si>
    <t>8,65</t>
  </si>
  <si>
    <t xml:space="preserve">JUNCAO SIMPLES, PVC SERIE R, DN 75 X 75 MM, PARA ESGOTO PREDIAL                                                                                                                                                                                                                                                                                                                                                                                                                                           </t>
  </si>
  <si>
    <t>21,98</t>
  </si>
  <si>
    <t xml:space="preserve">JUNCAO SIMPLES, PVC, DN 100 X 50 MM, SERIE NORMAL PARA ESGOTO PREDIAL                                                                                                                                                                                                                                                                                                                                                                                                                                     </t>
  </si>
  <si>
    <t>10,74</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</si>
  <si>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</si>
  <si>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</si>
  <si>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</si>
  <si>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8,25</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</si>
  <si>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</si>
  <si>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</si>
  <si>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</si>
  <si>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</si>
  <si>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PBA, BBB, DN 50 / DE 60 MM, PARA REDE DE AGUA (NBR 5647)                                                                                                                                                                                                                                                                                                                                                                                                                                      </t>
  </si>
  <si>
    <t xml:space="preserve">JUNCAO, PVC, 45 GRAUS, JE, BBB, DN 100 MM, PARA REDE COLETORA DE ESGOTO (NBR 10569)                                                                                                                                                                                                                                                                                                                                                                                                                       </t>
  </si>
  <si>
    <t>20,36</t>
  </si>
  <si>
    <t xml:space="preserve">JUNCAO, PVC, 45 GRAUS, JE, BBB, DN 150 MM, PARA REDE COLETORA DE ESGOTO (NBR 10569)                                                                                                                                                                                                                                                                                                                                                                                                                       </t>
  </si>
  <si>
    <t>52,13</t>
  </si>
  <si>
    <t xml:space="preserve">JUNCAO, PVC, 45 GRAUS, JE, BBB, DN 200 MM, PARA REDE COLETORA DE ESGOTO (NBR 10569)                                                                                                                                                                                                                                                                                                                                                                                                                       </t>
  </si>
  <si>
    <t>78,51</t>
  </si>
  <si>
    <t xml:space="preserve">JUNCAO, PVC, 45 GRAUS, JE, BBB, DN 250 MM, PARA REDE COLETORA DE ESGOTO (NBR 10569)                                                                                                                                                                                                                                                                                                                                                                                                                       </t>
  </si>
  <si>
    <t>109,36</t>
  </si>
  <si>
    <t xml:space="preserve">JUNCAO, PVC, 45 GRAUS, JE, BBB, DN 300 MM, PARA REDE COLETORA DE ESGOTO (NBR 10569)                                                                                                                                                                                                                                                                                                                                                                                                                       </t>
  </si>
  <si>
    <t>238,58</t>
  </si>
  <si>
    <t xml:space="preserve">JUNCAO, PVC, 45 GRAUS, JE, BBB, DN 350 MM, PARA REDE COLETORA DE ESGOTO (NBR 10569)                                                                                                                                                                                                                                                                                                                                                                                                                       </t>
  </si>
  <si>
    <t>388,43</t>
  </si>
  <si>
    <t xml:space="preserve">JUNCAO, PVC, 45 GRAUS, JE, BBB, DN 400 MM, PARA REDE COLETORA DE ESGOTO (NBR 10569)                                                                                                                                                                                                                                                                                                                                                                                                                       </t>
  </si>
  <si>
    <t>446,03</t>
  </si>
  <si>
    <t xml:space="preserve">JUNTA DE EXPANSAO BRONZE/LATAO (REF 900), PONTA X PONTA, 35 MM                                                                                                                                                                                                                                                                                                                                                                                                                                            </t>
  </si>
  <si>
    <t>291,86</t>
  </si>
  <si>
    <t xml:space="preserve">JUNTA DE EXPANSAO BRONZE/LATAO (REF 900), PONTA X PONTA, 42 MM                                                                                                                                                                                                                                                                                                                                                                                                                                            </t>
  </si>
  <si>
    <t>365,41</t>
  </si>
  <si>
    <t xml:space="preserve">JUNTA DE EXPANSAO BRONZE/LATAO (REF 900), PONTA X PONTA, 54 MM                                                                                                                                                                                                                                                                                                                                                                                                                                            </t>
  </si>
  <si>
    <t>506,82</t>
  </si>
  <si>
    <t xml:space="preserve">JUNTA DE EXPANSAO BRONZE/LATAO (REF 900), PONTA X PONTA, 66 MM                                                                                                                                                                                                                                                                                                                                                                                                                                            </t>
  </si>
  <si>
    <t>669,42</t>
  </si>
  <si>
    <t xml:space="preserve">JUNTA DE EXPANSAO DE COBRE (REF 900), PONTA X PONTA, 15 MM                                                                                                                                                                                                                                                                                                                                                                                                                                                </t>
  </si>
  <si>
    <t>200,15</t>
  </si>
  <si>
    <t xml:space="preserve">JUNTA DE EXPANSAO DE COBRE (REF 900), PONTA X PONTA, 22 MM                                                                                                                                                                                                                                                                                                                                                                                                                                                </t>
  </si>
  <si>
    <t>232,16</t>
  </si>
  <si>
    <t xml:space="preserve">JUNTA DE EXPANSAO DE COBRE (REF 900), PONTA X PONTA, 28 MM                                                                                                                                                                                                                                                                                                                                                                                                                                                </t>
  </si>
  <si>
    <t>255,00</t>
  </si>
  <si>
    <t xml:space="preserve">JUNTA DILATACAO ELASTICA PARA CONCRETO (FUGENBAND) O-12, ATE 5 MCA                                                                                                                                                                                                                                                                                                                                                                                                                                        </t>
  </si>
  <si>
    <t>58,37</t>
  </si>
  <si>
    <t xml:space="preserve">JUNTA DILATACAO ELASTICA PARA CONCRETO (FUGENBAND) O-22, ATE 30 MCA                                                                                                                                                                                                                                                                                                                                                                                                                                       </t>
  </si>
  <si>
    <t xml:space="preserve">JUNTA DILATACAO ELASTICA PARA CONCRETO (FUGENBAND) O-35/10, ATE 100 MCA                                                                                                                                                                                                                                                                                                                                                                                                                                   </t>
  </si>
  <si>
    <t>326,87</t>
  </si>
  <si>
    <t xml:space="preserve">JUNTA DILATACAO ELASTICA PARA CONCRETO (FUGENBAND) O-35/6, ATE 100 MCA                                                                                                                                                                                                                                                                                                                                                                                                                                    </t>
  </si>
  <si>
    <t>270,42</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</si>
  <si>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</si>
  <si>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</si>
  <si>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</si>
  <si>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</si>
  <si>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241,68</t>
  </si>
  <si>
    <t xml:space="preserve">KIT CAVALETE PVC COM REGISTRO 1/2", COMPLETO                                                                                                                                                                                                                                                                                                                                                                                                                                                              </t>
  </si>
  <si>
    <t>59,63</t>
  </si>
  <si>
    <t xml:space="preserve">KIT CAVALETE PVC COM REGISTRO 3/4", COMPLETO                                                                                                                                                                                                                                                                                                                                                                                                                                                              </t>
  </si>
  <si>
    <t>56,48</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</si>
  <si>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</si>
  <si>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87,21</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</si>
  <si>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</si>
  <si>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95,63</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</si>
  <si>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</si>
  <si>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163,15</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</si>
  <si>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</si>
  <si>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140,39</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</si>
  <si>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</si>
  <si>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192,53</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</si>
  <si>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</si>
  <si>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191,88</t>
  </si>
  <si>
    <t xml:space="preserve">KIT DE ACESSORIOS PARA BANHEIRO EM METAL CROMADO, 5 PECAS                                                                                                                                                                                                                                                                                                                                                                                                                                                 </t>
  </si>
  <si>
    <t>110,46</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</si>
  <si>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</si>
  <si>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</si>
  <si>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13,04</t>
  </si>
  <si>
    <t xml:space="preserve">KIT PORTA PRONTA DE MADEIRA, FOLHA LEVE (NBR 15930) DE 60 X 210 CM, E = *35* MM, COM MARCO EM ACO, NUCLEO COLMEIA, CAPA LISA EM HDF, ACABAMENTO MELAMINICO BRANCO (INCLUI MARCO, ALIZARES, DOBRADICAS E FECHADURA)                                                                                                                                                                                                                                                                                        </t>
  </si>
  <si>
    <t>406,88</t>
  </si>
  <si>
    <t xml:space="preserve">KIT PORTA PRONTA DE MADEIRA, FOLHA LEVE (NBR 15930) DE 60 X 210 CM, E = 35 MM, NUCLEO COLMEIA, ESTRUTURA USINADA PARA FECHADURA, CAPA LISA EM HDF, ACABAMENTO EM PRIMER PARA PINTURA (INCLUI MARCO, ALIZARES E DOBRADICAS)                                                                                                                                                                                                                                                                                </t>
  </si>
  <si>
    <t>358,48</t>
  </si>
  <si>
    <t xml:space="preserve">KIT PORTA PRONTA DE MADEIRA, FOLHA LEVE (NBR 15930) DE 70 X 210 CM, E = *35* MM, COM MARCO EM ACO, NUCLEO COLMEIA, CAPA LISA EM HDF, ACABAMENTO MELAMINICO BRANCO (INCLUI MARCO, ALIZARES, DOBRADICAS E FECHADURA)                                                                                                                                                                                                                                                                                        </t>
  </si>
  <si>
    <t>388,07</t>
  </si>
  <si>
    <t xml:space="preserve">KIT PORTA PRONTA DE MADEIRA, FOLHA LEVE (NBR 15930) DE 70 X 210 CM, E = 35 MM, NUCLEO COLMEIA, ESTRUTURA USINADA PARA FECHADURA, CAPA LISA EM HDF, ACABAMENTO EM PRIMER PARA PINTURA (INCLUI MARCO, ALIZARES E DOBRADICAS)                                                                                                                                                                                                                                                                                </t>
  </si>
  <si>
    <t>362,18</t>
  </si>
  <si>
    <t xml:space="preserve">KIT PORTA PRONTA DE MADEIRA, FOLHA LEVE (NBR 15930) DE 80 X 210 CM, E = *35* MM, COM MARCO EM ACO, NUCLEO COLMEIA, CAPA LISA EM HDF, ACABAMENTO MELAMINICO BRANCO (INCLUI MARCO, ALIZARES, DOBRADICAS E FECHADURA)                                                                                                                                                                                                                                                                                        </t>
  </si>
  <si>
    <t>391,77</t>
  </si>
  <si>
    <t xml:space="preserve">KIT PORTA PRONTA DE MADEIRA, FOLHA LEVE (NBR 15930) DE 80 X 210 CM, E = 35 MM, NUCLEO COLMEIA, ESTRUTURA USINADA PARA FECHADURA, CAPA LISA EM HDF, ACABAMENTO EM PRIMER PARA PINTURA (INCLUI MARCO, ALIZARES E DOBRADICAS)                                                                                                                                                                                                                                                                                </t>
  </si>
  <si>
    <t>365,88</t>
  </si>
  <si>
    <t xml:space="preserve">KIT PORTA PRONTA DE MADEIRA, FOLHA LEVE (NBR 15930) DE 90 X 210 CM, E = *35* MM, COM MARCO EM ACO, NUCLEO COLMEIA, CAPA LISA EM HDF, ACABAMENTO MELAMINICO BRANCO (INCLUI MARCO, ALIZARES, DOBRADICAS E FECHADURA)                                                                                                                                                                                                                                                                                        </t>
  </si>
  <si>
    <t>410,29</t>
  </si>
  <si>
    <t xml:space="preserve">KIT PORTA PRONTA DE MADEIRA, FOLHA LEVE (NBR 15930) DE 90 X 210 CM, E = 35 MM, NUCLEO COLMEIA, ESTRUTURA USINADA PARA FECHADURA, CAPA LISA EM HDF, ACABAMENTO EM PRIMER PARA PINTURA (INCLUI MARCO, ALIZARES E DOBRADICAS)                                                                                                                                                                                                                                                                                </t>
  </si>
  <si>
    <t>384,39</t>
  </si>
  <si>
    <t xml:space="preserve">KIT PORTA PRONTA DE MADEIRA, FOLHA MEDIA (NBR 15930) DE 60 X 210 CM, E = 35 MM, NUCLEO SARRAFEADO, ESTRUTURA USINADA PARA FECHADURA, CAPA LISA EM HDF, ACABAMENTO EM PRIMER PARA PINTURA (INCLUI MARCO, ALIZARES E DOBRADICAS)                                                                                                                                                                                                                                                                            </t>
  </si>
  <si>
    <t>392,09</t>
  </si>
  <si>
    <t xml:space="preserve">KIT PORTA PRONTA DE MADEIRA, FOLHA MEDIA (NBR 15930) DE 60 X 210 CM, E = 35 MM, NUCLEO SARRAFEADO, ESTRUTURA USINADA PARA FECHADURA, CAPA LISA EM HDF, ACABAMENTO MELAMINICO BRANCO (INCLUI MARCO, ALIZARES E DOBRADICAS)                                                                                                                                                                                                                                                                                 </t>
  </si>
  <si>
    <t>444,47</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</si>
  <si>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</si>
  <si>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</si>
  <si>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458,67</t>
  </si>
  <si>
    <t xml:space="preserve">KIT PORTA PRONTA DE MADEIRA, FOLHA MEDIA (NBR 15930) DE 80 X 210 CM, E = 35 MM, NUCLEO SARRAFEADO, ESTRUTURA USINADA PARA FECHADURA, CAPA LISA EM HDF, ACABAMENTO EM PRIMER PARA PINTURA (INCLUI MARCO, ALIZARES E DOBRADICAS)                                                                                                                                                                                                                                                                            </t>
  </si>
  <si>
    <t>421,53</t>
  </si>
  <si>
    <t xml:space="preserve">KIT PORTA PRONTA DE MADEIRA, FOLHA MEDIA (NBR 15930) DE 80 X 210 CM, E = 35 MM, NUCLEO SARRAFEADO, ESTRUTURA USINADA PARA FECHADURA, CAPA LISA EM HDF, ACABAMENTO MELAMINICO BRANCO (INCLUI MARCO, ALIZARES E DOBRADICAS)                                                                                                                                                                                                                                                                                 </t>
  </si>
  <si>
    <t>461,48</t>
  </si>
  <si>
    <t xml:space="preserve">KIT PORTA PRONTA DE MADEIRA, FOLHA MEDIA (NBR 15930) DE 90 X 210 CM, E = 35 MM, NUCLEO SARRAFEADO, ESTRUTURA USINADA PARA FECHADURA, CAPA LISA EM HDF, ACABAMENTO EM PRIMER PARA PINTURA (INCLUI MARCO, ALIZARES E DOBRADICAS)                                                                                                                                                                                                                                                                            </t>
  </si>
  <si>
    <t>436,33</t>
  </si>
  <si>
    <t xml:space="preserve">KIT PORTA PRONTA DE MADEIRA, FOLHA MEDIA (NBR 15930) DE 90 X 210 CM, E = 35 MM, NUCLEO SARRAFEADO, ESTRUTURA USINADA PARA FECHADURA, CAPA LISA EM HDF, ACABAMENTO MELAMINICO BRANCO (INCLUI MARCO, ALIZARES E DOBRADICAS)                                                                                                                                                                                                                                                                                 </t>
  </si>
  <si>
    <t>488,26</t>
  </si>
  <si>
    <t xml:space="preserve">KIT PORTA PRONTA DE MADEIRA, FOLHA PESADA (NBR 15930) DE 80 X 210 CM, E = 35 MM, NUCLEO SOLIDO, CAPA LISA EM HDF, ACABAMENTO MELAMINICO BRANCO (INCLUI MARCO, ALIZARES, DOBRADICAS E FECHADURA EXTERNA)                                                                                                                                                                                                                                                                                                   </t>
  </si>
  <si>
    <t>489,86</t>
  </si>
  <si>
    <t xml:space="preserve">KIT PORTA PRONTA DE MADEIRA, FOLHA PESADA (NBR 15930) DE 80 X 210 CM, E = 35 MM, NUCLEO SOLIDO, ESTRUTURA USINADA PARA FECHADURA, CAPA LISA EM HDF, ACABAMENTO EM LAMINADO NATURAL COM VERNIZ (INCLUI MARCO, ALIZARES E DOBRADICAS)                                                                                                                                                                                                                                                                       </t>
  </si>
  <si>
    <t>544,71</t>
  </si>
  <si>
    <t xml:space="preserve">KIT PORTA PRONTA DE MADEIRA, FOLHA PESADA (NBR 15930) DE 90 X 210 CM, E = 35 MM, NUCLEO SOLIDO, CAPA LISA EM HDF, ACABAMENTO MELAMINICO BRANCO (INCLUI MARCO, ALIZARES, DOBRADICAS E FECHADURA EXTERNA)                                                                                                                                                                                                                                                                                                   </t>
  </si>
  <si>
    <t>502,61</t>
  </si>
  <si>
    <t xml:space="preserve">KIT PORTA PRONTA DE MADEIRA, FOLHA PESADA (NBR 15930) DE 90 X 210 CM, E = 35 MM, NUCLEO SOLIDO, ESTRUTURA USINADA PARA FECHADURA, CAPA LISA EM HDF, ACABAMENTO EM LAMINADO NATURAL COM VERNIZ (INCLUI MARCO, ALIZARES E DOBRADICAS)                                                                                                                                                                                                                                                                       </t>
  </si>
  <si>
    <t>590,91</t>
  </si>
  <si>
    <t xml:space="preserve">LADRILHO HIDRAULICO, *20 x 20* CM, E= 2 CM, PADRAO COPACABANA, 2 CORES (PRETO E BRANCO)                                                                                                                                                                                                                                                                                                                                                                                                                   </t>
  </si>
  <si>
    <t>47,67</t>
  </si>
  <si>
    <t xml:space="preserve">LADRILHO HIDRAULICO, *20 X 20* CM, E= 2 CM, DADOS, COR NATURAL                                                                                                                                                                                                                                                                                                                                                                                                                                            </t>
  </si>
  <si>
    <t xml:space="preserve">LADRILHO HIDRAULICO, *20 X 20* CM, E= 2 CM, RAMPA, NATURAL                                                                                                                                                                                                                                                                                                                                                                                                                                                </t>
  </si>
  <si>
    <t xml:space="preserve">LADRILHO HIDRAULICO, *20 X 20* CM, E= 2 CM, TATIL ALERTA OU DIRECIONAL, AMARELO                                                                                                                                                                                                                                                                                                                                                                                                                           </t>
  </si>
  <si>
    <t>56,42</t>
  </si>
  <si>
    <t xml:space="preserve">LADRILHO HIDRAULICO, *30 X 30* CM, E= 2 CM, MILANO, NATURAL                                                                                                                                                                                                                                                                                                                                                                                                                                               </t>
  </si>
  <si>
    <t>43,71</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</si>
  <si>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</si>
  <si>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</si>
  <si>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33,87</t>
  </si>
  <si>
    <t xml:space="preserve">LAJE PRE-MOLDADA CONVENCIONAL (LAJOTAS + VIGOTAS) PARA FORRO, UNIDIRECIONAL, SOBRECARGA 100 KG/M2, VAO ATE 5,00 M (SEM COLOCACAO)                                                                                                                                                                                                                                                                                                                                                                         </t>
  </si>
  <si>
    <t>36,53</t>
  </si>
  <si>
    <t xml:space="preserve">LAJE PRE-MOLDADA CONVENCIONAL (LAJOTAS + VIGOTAS) PARA PISO, UNIDIRECIONAL, SOBRECARGA DE 200 KG/M2, VAO ATE 3,50 M (SEM COLOCACAO)                                                                                                                                                                                                                                                                                                                                                                       </t>
  </si>
  <si>
    <t>33,75</t>
  </si>
  <si>
    <t xml:space="preserve">LAJE PRE-MOLDADA CONVENCIONAL (LAJOTAS + VIGOTAS) PARA PISO, UNIDIRECIONAL, SOBRECARGA DE 200 KG/M2, VAO ATE 4,50 M (SEM COLOCACAO)                                                                                                                                                                                                                                                                                                                                                                       </t>
  </si>
  <si>
    <t>37,16</t>
  </si>
  <si>
    <t xml:space="preserve">LAJE PRE-MOLDADA CONVENCIONAL (LAJOTAS + VIGOTAS) PARA PISO, UNIDIRECIONAL, SOBRECARGA DE 200 KG/M2, VAO ATE 5,00 M (SEM COLOCACAO)                                                                                                                                                                                                                                                                                                                                                                       </t>
  </si>
  <si>
    <t>39,05</t>
  </si>
  <si>
    <t xml:space="preserve">LAJE PRE-MOLDADA CONVENCIONAL (LAJOTAS + VIGOTAS) PARA PISO, UNIDIRECIONAL, SOBRECARGA DE 350 KG/M2, VAO ATE 4,50 M (SEM COLOCACAO)                                                                                                                                                                                                                                                                                                                                                                       </t>
  </si>
  <si>
    <t>40,93</t>
  </si>
  <si>
    <t xml:space="preserve">LAJE PRE-MOLDADA CONVENCIONAL (LAJOTAS + VIGOTAS) PARA PISO, UNIDIRECIONAL, SOBRECARGA DE 350 KG/M2, VAO ATE 5,00 M (SEM COLOCACAO)                                                                                                                                                                                                                                                                                                                                                                       </t>
  </si>
  <si>
    <t>47,23</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</si>
  <si>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</si>
  <si>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</si>
  <si>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269,57</t>
  </si>
  <si>
    <t xml:space="preserve">LAJE PRE-MOLDADA DE TRANSICAO EXCENTRICA EM CONCRETO ARMADO, DN 1500 MM, FURO CIRCULAR DN 530 MM, ESPESSURA 15 CM                                                                                                                                                                                                                                                                                                                                                                                         </t>
  </si>
  <si>
    <t>459,47</t>
  </si>
  <si>
    <t xml:space="preserve">LAJE PRE-MOLDADA TRELICADA (LAJOTAS + VIGOTAS) PARA FORRO, UNIDIRECIONAL, SOBRECARGA DE 100 KG/M2, VAO ATE 6,00 M (SEM COLOCACAO)                                                                                                                                                                                                                                                                                                                                                                         </t>
  </si>
  <si>
    <t>49,00</t>
  </si>
  <si>
    <t xml:space="preserve">LAJE PRE-MOLDADA TRELICADA (LAJOTAS + VIGOTAS) PARA PISO, UNIDIRECIONAL, SOBRECARGA DE 200 KG/M2, VAO ATE 6,00 M (SEM COLOCACAO)                                                                                                                                                                                                                                                                                                                                                                          </t>
  </si>
  <si>
    <t>57,21</t>
  </si>
  <si>
    <t xml:space="preserve">LAJOTA CERAMICA 20  X 30 CM PARA LAJE PRE-MOLDADA                                                                                                                                                                                                                                                                                                                                                                                                                                                         </t>
  </si>
  <si>
    <t xml:space="preserve">LAJOTA CERAMICA 20 X 30 CM PARA LAJE PRE-MOLDADA                                                                                                                                                                                                                                                                                                                                                                                                                                                          </t>
  </si>
  <si>
    <t>10,19</t>
  </si>
  <si>
    <t xml:space="preserve">LAMBRIS DE ALUMINIO *0,6* KG/M                                                                                                                                                                                                                                                                                                                                                                                                                                                                            </t>
  </si>
  <si>
    <t xml:space="preserve">LAMPADA DE LUZ MISTA 160 W, BASE E27 (220 V)                                                                                                                                                                                                                                                                                                                                                                                                                                                              </t>
  </si>
  <si>
    <t>14,11</t>
  </si>
  <si>
    <t xml:space="preserve">LAMPADA DE LUZ MISTA 250 W, BASE E27 (220 V)                                                                                                                                                                                                                                                                                                                                                                                                                                                              </t>
  </si>
  <si>
    <t xml:space="preserve">LAMPADA DE LUZ MISTA 500 W, BASE E40 (220 V)                                                                                                                                                                                                                                                                                                                                                                                                                                                              </t>
  </si>
  <si>
    <t>35,45</t>
  </si>
  <si>
    <t xml:space="preserve">LAMPADA FLUORESCENTE COMPACTA BRANCA 135 W, BASE E40 (127/220 V)                                                                                                                                                                                                                                                                                                                                                                                                                                          </t>
  </si>
  <si>
    <t>105,03</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</si>
  <si>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</si>
  <si>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</si>
  <si>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</si>
  <si>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</si>
  <si>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30,12</t>
  </si>
  <si>
    <t xml:space="preserve">LAMPADA FLUORESCENTE ESPIRAL BRANCA 65 W, BASE E27 (127/220 V)                                                                                                                                                                                                                                                                                                                                                                                                                                            </t>
  </si>
  <si>
    <t>54,51</t>
  </si>
  <si>
    <t xml:space="preserve">LAMPADA FLUORESCENTE TUBULAR T10, DE 20 OU 40 W, BIVOLT                                                                                                                                                                                                                                                                                                                                                                                                                                                   </t>
  </si>
  <si>
    <t>4,77</t>
  </si>
  <si>
    <t xml:space="preserve">LAMPADA FLUORESCENTE TUBULAR T5 DE 14 W, BIVOLT                                                                                                                                                                                                                                                                                                                                                                                                                                                           </t>
  </si>
  <si>
    <t>6,21</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</si>
  <si>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</si>
  <si>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</si>
  <si>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</si>
  <si>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</si>
  <si>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40,61</t>
  </si>
  <si>
    <t xml:space="preserve">LAMPADA LED TUBULAR BIVOLT 9/10 W, BASE G13                                                                                                                                                                                                                                                                                                                                                                                                                                                               </t>
  </si>
  <si>
    <t>26,86</t>
  </si>
  <si>
    <t xml:space="preserve">LAMPADA LED 10 W BIVOLT BRANCA, FORMATO TRADICIONAL (BASE E27)                                                                                                                                                                                                                                                                                                                                                                                                                                            </t>
  </si>
  <si>
    <t xml:space="preserve">LAMPADA LED 6 W BIVOLT BRANCA, FORMATO TRADICIONAL (BASE E27)                                                                                                                                                                                                                                                                                                                                                                                                                                             </t>
  </si>
  <si>
    <t>16,94</t>
  </si>
  <si>
    <t xml:space="preserve">LAMPADA VAPOR DE SODIO OVOIDE 150 W (BASE E40)                                                                                                                                                                                                                                                                                                                                                                                                                                                            </t>
  </si>
  <si>
    <t>27,26</t>
  </si>
  <si>
    <t xml:space="preserve">LAMPADA VAPOR DE SODIO OVOIDE 250 W (BASE E40)                                                                                                                                                                                                                                                                                                                                                                                                                                                            </t>
  </si>
  <si>
    <t>31,52</t>
  </si>
  <si>
    <t xml:space="preserve">LAMPADA VAPOR DE SODIO OVOIDE 400 W (BASE E40)                                                                                                                                                                                                                                                                                                                                                                                                                                                            </t>
  </si>
  <si>
    <t>36,75</t>
  </si>
  <si>
    <t xml:space="preserve">LAMPADA VAPOR MERCURIO 125 W (BASE E27)                                                                                                                                                                                                                                                                                                                                                                                                                                                                   </t>
  </si>
  <si>
    <t>12,58</t>
  </si>
  <si>
    <t xml:space="preserve">LAMPADA VAPOR MERCURIO 250 W (BASE E40)                                                                                                                                                                                                                                                                                                                                                                                                                                                                   </t>
  </si>
  <si>
    <t>22,43</t>
  </si>
  <si>
    <t xml:space="preserve">LAMPADA VAPOR MERCURIO 400 W (BASE E40)                                                                                                                                                                                                                                                                                                                                                                                                                                                                   </t>
  </si>
  <si>
    <t>30,61</t>
  </si>
  <si>
    <t xml:space="preserve">LAMPADA VAPOR METALICO OVOIDE 150 W, BASE E27/E40                                                                                                                                                                                                                                                                                                                                                                                                                                                         </t>
  </si>
  <si>
    <t>25,80</t>
  </si>
  <si>
    <t xml:space="preserve">LAMPADA VAPOR METALICO TUBULAR 400 W (BASE E40)                                                                                                                                                                                                                                                                                                                                                                                                                                                           </t>
  </si>
  <si>
    <t>50,49</t>
  </si>
  <si>
    <t xml:space="preserve">LAVADORA DE ALTA PRESSAO (LAVA-JATO) PARA AGUA FRIA, PRESSAO DE OPERACAO ENTRE 1400 E 1900 LIB/POL2, VAZAO MAXIMA ENTRE  400 E 700 L/H                                                                                                                                                                                                                                                                                                                                                                    </t>
  </si>
  <si>
    <t>3.550,00</t>
  </si>
  <si>
    <t xml:space="preserve">LAVATORIO DE CANTO LOUCA BRANCA SUSPENSO *40 X 30* CM                                                                                                                                                                                                                                                                                                                                                                                                                                                     </t>
  </si>
  <si>
    <t>110,87</t>
  </si>
  <si>
    <t xml:space="preserve">LAVATORIO LOUCA BRANCA COM COLUNA *44 X 35,5* CM                                                                                                                                                                                                                                                                                                                                                                                                                                                          </t>
  </si>
  <si>
    <t>113,02</t>
  </si>
  <si>
    <t xml:space="preserve">LAVATORIO LOUCA BRANCA COM COLUNA *54 X 44* CM                                                                                                                                                                                                                                                                                                                                                                                                                                                            </t>
  </si>
  <si>
    <t>162,78</t>
  </si>
  <si>
    <t xml:space="preserve">LAVATORIO LOUCA BRANCA SUSPENSO *40 X 30* CM                                                                                                                                                                                                                                                                                                                                                                                                                                                              </t>
  </si>
  <si>
    <t>71,78</t>
  </si>
  <si>
    <t xml:space="preserve">LAVATORIO LOUCA COR COM COLUNA *54 X 44* CM                                                                                                                                                                                                                                                                                                                                                                                                                                                               </t>
  </si>
  <si>
    <t>178,58</t>
  </si>
  <si>
    <t xml:space="preserve">LAVATORIO LOUCA COR SUSPENSO *40 X 30* CM                                                                                                                                                                                                                                                                                                                                                                                                                                                                 </t>
  </si>
  <si>
    <t>85,61</t>
  </si>
  <si>
    <t xml:space="preserve">LAVATORIO/CUBA DE EMBUTIR OVAL LOUCA BRANCA SEM LADRAO *50 X 35* CM                                                                                                                                                                                                                                                                                                                                                                                                                                       </t>
  </si>
  <si>
    <t>70,56</t>
  </si>
  <si>
    <t xml:space="preserve">LAVATORIO/CUBA DE EMBUTIR OVAL LOUCA COR SEM LADRAO *50 X 35* CM                                                                                                                                                                                                                                                                                                                                                                                                                                          </t>
  </si>
  <si>
    <t>76,83</t>
  </si>
  <si>
    <t xml:space="preserve">LAVATORIO/CUBA DE SOBREPOR OVAL PEQUENA LOUCA BRANCA SEM LADRAO *31 X 44*                                                                                                                                                                                                                                                                                                                                                                                                                                 </t>
  </si>
  <si>
    <t>112,25</t>
  </si>
  <si>
    <t xml:space="preserve">LAVATORIO/CUBA DE SOBREPOR RETANGULAR LOUCA BRANCA COM LADRAO *52 X 45* CM                                                                                                                                                                                                                                                                                                                                                                                                                                </t>
  </si>
  <si>
    <t>201,27</t>
  </si>
  <si>
    <t xml:space="preserve">LAVATORIO/CUBA DE SOBREPOR RETANGULAR LOUCA COR COM LADRAO *52 X 45* CM                                                                                                                                                                                                                                                                                                                                                                                                                                   </t>
  </si>
  <si>
    <t>204,27</t>
  </si>
  <si>
    <t xml:space="preserve">LEITURISTA OU CADASTRISTA DE REDES DE AGUA E ESGOTO                                                                                                                                                                                                                                                                                                                                                                                                                                                       </t>
  </si>
  <si>
    <t>8,40</t>
  </si>
  <si>
    <t xml:space="preserve">LEITURISTA OU CADASTRISTA DE REDES DE AGUA E ESGOTO (MENSALISTA)                                                                                                                                                                                                                                                                                                                                                                                                                                          </t>
  </si>
  <si>
    <t>1.481,77</t>
  </si>
  <si>
    <t xml:space="preserve">LETRA ACO INOX (AISI 304), CHAPA NUM. 22, RECORTADO, H= 20 CM (SEM RELEVO)                                                                                                                                                                                                                                                                                                                                                                                                                                </t>
  </si>
  <si>
    <t>60,20</t>
  </si>
  <si>
    <t xml:space="preserve">LEVANTADOR DE JANELA GUILHOTINA, EM LATAO CROMADO                                                                                                                                                                                                                                                                                                                                                                                                                                                         </t>
  </si>
  <si>
    <t xml:space="preserve">LIMPADORA A SUCCAO, TANQUE 12000 L, BASCULAMENTO HIDRAULICO, BOMBA 12 M3/MIN 95% VACUO (INCLUI MONTAGEM, NAO INCLUI CAMINHAO)                                                                                                                                                                                                                                                                                                                                                                             </t>
  </si>
  <si>
    <t>70.000,00</t>
  </si>
  <si>
    <t xml:space="preserve">LIMPADORA DE SUCCAO TANQUE 7000 L, BOMBA 12 M3/MIN 95% VACUO (INCLUI MONTAGEM, NAO INCLUI CAMINHAO)                                                                                                                                                                                                                                                                                                                                                                                                       </t>
  </si>
  <si>
    <t>59.441,80</t>
  </si>
  <si>
    <t xml:space="preserve">LIMPADORA DE SUCCAO, TANQUE 11000 L, BOMBA 340 M3/MIN (INCLUI MONTAGEM, NAO INCLUI CAMINHAO)                                                                                                                                                                                                                                                                                                                                                                                                              </t>
  </si>
  <si>
    <t>99.513,06</t>
  </si>
  <si>
    <t xml:space="preserve">LIMPADORA DE SUCCAO, TANQUE 5500 L, BOMBA 60M3/MIN, VACUO 500 MBAR (INCLUI MONTAGEM, NAO INCLUI CAMINHAO)                                                                                                                                                                                                                                                                                                                                                                                                 </t>
  </si>
  <si>
    <t>168.889,54</t>
  </si>
  <si>
    <t xml:space="preserve">LINHA DE PEDREIRO LISA 100 M                                                                                                                                                                                                                                                                                                                                                                                                                                                                              </t>
  </si>
  <si>
    <t>8,79</t>
  </si>
  <si>
    <t xml:space="preserve">LIQUIDO PARA BRILHO PAREDES INTERNAS                                                                                                                                                                                                                                                                                                                                                                                                                                                                      </t>
  </si>
  <si>
    <t>11,73</t>
  </si>
  <si>
    <t xml:space="preserve">LIXA D'AGUA EM FOLHA, GRAO 100                                                                                                                                                                                                                                                                                                                                                                                                                                                                            </t>
  </si>
  <si>
    <t>1,64</t>
  </si>
  <si>
    <t xml:space="preserve">LIXA EM FOLHA PARA FERRO, NUMERO 150                                                                                                                                                                                                                                                                                                                                                                                                                                                                      </t>
  </si>
  <si>
    <t xml:space="preserve">LIXA EM FOLHA PARA PAREDE OU MADEIRA, NUMERO 120 (COR VERMELHA)                                                                                                                                                                                                                                                                                                                                                                                                                                           </t>
  </si>
  <si>
    <t xml:space="preserve">LIXADEIRA ELETRICA ANGULAR PARA CONCRETO, POTENCIA 1.400 W, PRATO DIAMANTADO DE 5''                                                                                                                                                                                                                                                                                                                                                                                                                       </t>
  </si>
  <si>
    <t>3.254,08</t>
  </si>
  <si>
    <t xml:space="preserve">LIXADEIRA ELETRICA ANGULAR, PARA DISCO DE 7 " (180 MM), POTENCIA DE 2.200 W, *5.000* RPM, 220 V                                                                                                                                                                                                                                                                                                                                                                                                           </t>
  </si>
  <si>
    <t>538,17</t>
  </si>
  <si>
    <t xml:space="preserve">LOCACAO DE ANDAIME METALICO TIPO FACHADEIRO, LARGURA DE 1,20 M, ALTURA POR PECA DE 2,0 M, INCLUINDO SAPATAS E ITENS NECESSARIOS A INSTALACAO                                                                                                                                                                                                                                                                                                                                                              </t>
  </si>
  <si>
    <t>M2/MES</t>
  </si>
  <si>
    <t xml:space="preserve">LOCACAO DE ANDAIME METALICO TUBULAR DE ENCAIXE, TIPO DE TORRE, COM LARGURA DE 1 ATE 1,5 M E ALTURA DE *1,00* M                                                                                                                                                                                                                                                                                                                                                                                            </t>
  </si>
  <si>
    <t xml:space="preserve">M/MES </t>
  </si>
  <si>
    <t>15,00</t>
  </si>
  <si>
    <t xml:space="preserve">LOCACAO DE ANDAIME SUSPENSO OU BALANCIM MANUAL, CAPACIDADE DE CARGA TOTAL DE APROXIMADAMENTE 250 KG/M2, PLATAFORMA DE 1,50 M X 0,80 M (C X L), CABO DE 45 M                                                                                                                                                                                                                                                                                                                                               </t>
  </si>
  <si>
    <t>400,00</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</si>
  <si>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</si>
  <si>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</si>
  <si>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</si>
  <si>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</si>
  <si>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</si>
  <si>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</si>
  <si>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</si>
  <si>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</si>
  <si>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</si>
  <si>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t>
  </si>
  <si>
    <t xml:space="preserve">LOCACAO DE CONTAINER 2,30  X  6,00 M, ALT. 2,50 M, COM 1 SANITARIO, PARA ESCRITORIO, COMPLETO, SEM DIVISORIAS INTERNAS                                                                                                                                                                                                                                                                                                                                                                                    </t>
  </si>
  <si>
    <t>505,00</t>
  </si>
  <si>
    <t xml:space="preserve">LOCACAO DE CONTAINER 2,30  X  6,00 M, ALT. 2,50 M, PARA ESCRITORIO, SEM DIVISORIAS INTERNAS E SEM SANITARIO                                                                                                                                                                                                                                                                                                                                                                                               </t>
  </si>
  <si>
    <t>394,53</t>
  </si>
  <si>
    <t xml:space="preserve">LOCACAO DE CONTAINER 2,30 X 4,30 M, ALT. 2,50 M, P/ SANITARIO, C/ 5 BACIAS, 1 LAVATORIO E 4 MICTORIOS                                                                                                                                                                                                                                                                                                                                                                                                     </t>
  </si>
  <si>
    <t>631,25</t>
  </si>
  <si>
    <t xml:space="preserve">LOCACAO DE CONTAINER 2,30 X 4,30 M, ALT. 2,50 M, PARA SANITARIO, COM 3 BACIAS, 4 CHUVEIROS, 1 LAVATORIO E 1 MICTORIO                                                                                                                                                                                                                                                                                                                                                                                      </t>
  </si>
  <si>
    <t>573,38</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</si>
  <si>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</si>
  <si>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</si>
  <si>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</si>
  <si>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26,10</t>
  </si>
  <si>
    <t xml:space="preserve">LOCACAO DE ELEVADOR DE CREMALHEIRA CABINE SIMPLES FECHADA 1,5 X 2,5 X 2,35 M (UMA POR TORRE), CAPACIDADE DE CARGA *1200* KG (15 PESSOAS), TORRE DE 24 M (16 MODULOS), 16 PARADAS, FREIO DE SEGURANCA, LIMITADOR DE CARGA                                                                                                                                                                                                                                                                                  </t>
  </si>
  <si>
    <t>48,93</t>
  </si>
  <si>
    <t xml:space="preserve">LOCACAO DE ESCORA METALICA TELESCOPICA, COM ALTURA REGULAVEL DE *1,80* A *3,20* M, COM CAPACIDADE DE CARGA DE NO MINIMO 1000 KGF (10 KN), INCLUSO TRIPE E FORCADO                                                                                                                                                                                                                                                                                                                                         </t>
  </si>
  <si>
    <t>6,87</t>
  </si>
  <si>
    <t xml:space="preserve">LOCACAO DE FORMA PLASTICA PARA LAJE NERVURADA, DIMENSOES *60* X *60* X *16* CM                                                                                                                                                                                                                                                                                                                                                                                                                            </t>
  </si>
  <si>
    <t>9,90</t>
  </si>
  <si>
    <t xml:space="preserve">LOCACAO DE GRUPO GERADOR *80 A 125* KVA, MOTOR DIESEL, REBOCAVEL, ACIONAMENTO MANUAL                                                                                                                                                                                                                                                                                                                                                                                                                      </t>
  </si>
  <si>
    <t xml:space="preserve">LOCACAO DE GRUPO GERADOR ACIMA DE * 125 ATE 180* KVA, MOTOR DIESEL, REBOCAVEL, ACIONAMENTO MANUAL                                                                                                                                                                                                                                                                                                                                                                                                         </t>
  </si>
  <si>
    <t>13,99</t>
  </si>
  <si>
    <t xml:space="preserve">LOCACAO DE GRUPO GERADOR ACIMA DE * 20 A 80* KVA, MOTOR DIESEL, REBOCAVEL, ACIONAMENTO MANUAL                                                                                                                                                                                                                                                                                                                                                                                                             </t>
  </si>
  <si>
    <t xml:space="preserve">LOCACAO DE GRUPO GERADOR DE *260* KVA, DIESEL REBOCAVEL, ACIONAMENTO MANUAL                                                                                                                                                                                                                                                                                                                                                                                                                               </t>
  </si>
  <si>
    <t>19,17</t>
  </si>
  <si>
    <t xml:space="preserve">LOCACAO DE GRUPO GERADOR DE *400* KVA, DIESEL REBOCAVEL, ACIONAMENTO MANUAL                                                                                                                                                                                                                                                                                                                                                                                                                               </t>
  </si>
  <si>
    <t>32,90</t>
  </si>
  <si>
    <t xml:space="preserve">LOCACAO DE GRUPO GERADOR DE *550* KVA, DIESEL REBOCAVEL, ACIONAMENTO MANUAL                                                                                                                                                                                                                                                                                                                                                                                                                               </t>
  </si>
  <si>
    <t>40,11</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</si>
  <si>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</si>
  <si>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</si>
  <si>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</si>
  <si>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</si>
  <si>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</si>
  <si>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</si>
  <si>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</si>
  <si>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523,26</t>
  </si>
  <si>
    <t xml:space="preserve">LOCACAO DE VIGA SANDUICHE METALICA VAZADA PARA TRAVAMENTO DE PILARES, ALTURA DE *8* CM, LARGURA DE *6* CM E EXTENSAO DE 2 M                                                                                                                                                                                                                                                                                                                                                                               </t>
  </si>
  <si>
    <t xml:space="preserve">LONA PLASTICA PRETA, E= 150 MICRA                                                                                                                                                                                                                                                                                                                                                                                                                                                                         </t>
  </si>
  <si>
    <t>0,90</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</si>
  <si>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</si>
  <si>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</si>
  <si>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</si>
  <si>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28,13</t>
  </si>
  <si>
    <t xml:space="preserve">LUMINARIA DE EMBUTIR EM CHAPA DE ACO PARA 2 LAMPADAS FLUORESCENTES DE 14 W COM REFLETOR E ALETAS EM ALUMINIO, COMPLETA (INCLUI REATOR E LAMPADAS)                                                                                                                                                                                                                                                                                                                                                         </t>
  </si>
  <si>
    <t>113,87</t>
  </si>
  <si>
    <t xml:space="preserve">LUMINARIA DE EMBUTIR EM CHAPA DE ACO PARA 4 LAMPADAS FLUORESCENTES DE 14 W *60 X 60 CM* ALETADA (NAO INCLUI REATOR E LAMPADAS)                                                                                                                                                                                                                                                                                                                                                                            </t>
  </si>
  <si>
    <t>120,85</t>
  </si>
  <si>
    <t xml:space="preserve">LUMINARIA DE EMERGENCIA 30 LEDS, POTENCIA 2 W, BATERIA DE LITIO, AUTONOMIA DE 6 HORAS                                                                                                                                                                                                                                                                                                                                                                                                                     </t>
  </si>
  <si>
    <t>28,52</t>
  </si>
  <si>
    <t xml:space="preserve">LUMINARIA DE SOBREPOR EM CHAPA DE ACO COM ALETAS PLASTICAS, PARA 1 LAMPADA, BASE E27, POTENCIA MAXIMA 40/60 W (NAO INCLUI LAMPADA)                                                                                                                                                                                                                                                                                                                                                                        </t>
  </si>
  <si>
    <t>21,56</t>
  </si>
  <si>
    <t xml:space="preserve">LUMINARIA DE SOBREPOR EM CHAPA DE ACO COM ALETAS PLASTICAS, PARA 2 LAMPADAS, BASE E27, POTENCIA MAXIMA 40/60 W (NAO INCLUI LAMPADAS)                                                                                                                                                                                                                                                                                                                                                                      </t>
  </si>
  <si>
    <t>28,85</t>
  </si>
  <si>
    <t xml:space="preserve">LUMINARIA DE SOBREPOR EM CHAPA DE ACO PARA 1 LAMPADA FLUORESCENTE DE *18* W, ALETADA, COMPLETA (LAMPADA E REATOR INCLUSOS)                                                                                                                                                                                                                                                                                                                                                                                </t>
  </si>
  <si>
    <t>30,06</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</si>
  <si>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</si>
  <si>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</si>
  <si>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44,36</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</si>
  <si>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</si>
  <si>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</si>
  <si>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41,66</t>
  </si>
  <si>
    <t xml:space="preserve">LUMINARIA DE SOBREPOR EM CHAPA DE ACO PARA 2 LAMPADAS FLUORESCENTES DE *18* W, PERFIL COMERCIAL (NAO INCLUI REATOR E LAMPADAS)                                                                                                                                                                                                                                                                                                                                                                            </t>
  </si>
  <si>
    <t>13,47</t>
  </si>
  <si>
    <t xml:space="preserve">LUMINARIA DE SOBREPOR EM CHAPA DE ACO PARA 2 LAMPADAS FLUORESCENTES DE *36* W, ALETADA, COMPLETA (LAMPADAS E REATOR INCLUSOS)                                                                                                                                                                                                                                                                                                                                                                             </t>
  </si>
  <si>
    <t>58,93</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</si>
  <si>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</si>
  <si>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</si>
  <si>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</si>
  <si>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157,78</t>
  </si>
  <si>
    <t xml:space="preserve">LUMINARIA ESMALTADA COR ALUMINIO PETERCO Y.25/1                                                                                                                                                                                                                                                                                                                                                                                                                                                           </t>
  </si>
  <si>
    <t>68,44</t>
  </si>
  <si>
    <t xml:space="preserve">LUMINARIA HERMETICA IP-65 PARA 2 DUAS LAMPADAS DE 14/16/18/20 W (NAO INCLUI REATOR E LAMPADAS)                                                                                                                                                                                                                                                                                                                                                                                                            </t>
  </si>
  <si>
    <t>74,70</t>
  </si>
  <si>
    <t xml:space="preserve">LUMINARIA HERMETICA IP-65 PARA 2 DUAS LAMPADAS DE 28/32/36/40 W (NAO INCLUI REATOR E LAMPADAS)                                                                                                                                                                                                                                                                                                                                                                                                            </t>
  </si>
  <si>
    <t>92,01</t>
  </si>
  <si>
    <t xml:space="preserve">LUMINARIA LED PLAFON REDONDO DE SOBREPOR BIVOLT 12/13 W,  D = *17* CM                                                                                                                                                                                                                                                                                                                                                                                                                                     </t>
  </si>
  <si>
    <t>69,60</t>
  </si>
  <si>
    <t xml:space="preserve">LUMINARIA LED REFLETOR RETANGULAR BIVOLT, LUZ BRANCA, 10 W                                                                                                                                                                                                                                                                                                                                                                                                                                                </t>
  </si>
  <si>
    <t>57,73</t>
  </si>
  <si>
    <t xml:space="preserve">LUMINARIA LED REFLETOR RETANGULAR BIVOLT, LUZ BRANCA, 30 W                                                                                                                                                                                                                                                                                                                                                                                                                                                </t>
  </si>
  <si>
    <t>111,81</t>
  </si>
  <si>
    <t xml:space="preserve">LUMINARIA LED REFLETOR RETANGULAR BIVOLT, LUZ BRANCA, 50 W                                                                                                                                                                                                                                                                                                                                                                                                                                                </t>
  </si>
  <si>
    <t>206,94</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</si>
  <si>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</si>
  <si>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</si>
  <si>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30,89</t>
  </si>
  <si>
    <t xml:space="preserve">LUMINARIA PROVA DE TEMPO PETERCO Y.31/1                                                                                                                                                                                                                                                                                                                                                                                                                                                                   </t>
  </si>
  <si>
    <t>90,53</t>
  </si>
  <si>
    <t xml:space="preserve">LUMINARIA SPOT DE SOBREPOR EM ALUMINIO COM ALETA PLASTICA PARA 1 LAMPADA, BASE E27, POTENCIA MAXIMA 40/60 W (NAO INCLUI LAMPADA)                                                                                                                                                                                                                                                                                                                                                                          </t>
  </si>
  <si>
    <t>46,33</t>
  </si>
  <si>
    <t xml:space="preserve">LUMINARIA SPOT DE SOBREPOR EM ALUMINIO COM ALETA PLASTICA PARA 2 LAMPADAS, BASE E27, POTENCIA MAXIMA 40/60 W (NAO INCLUI LAMPADA)                                                                                                                                                                                                                                                                                                                                                                         </t>
  </si>
  <si>
    <t>32,85</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</si>
  <si>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</si>
  <si>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</si>
  <si>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</si>
  <si>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2,21</t>
  </si>
  <si>
    <t xml:space="preserve">LUVA CPVC, SOLDAVEL, 28 MM, PARA AGUA QUENTE PREDIAL                                                                                                                                                                                                                                                                                                                                                                                                                                                      </t>
  </si>
  <si>
    <t>4,49</t>
  </si>
  <si>
    <t xml:space="preserve">LUVA CPVC, SOLDAVEL, 35 MM, PARA AGUA QUENTE PREDIAL                                                                                                                                                                                                                                                                                                                                                                                                                                                      </t>
  </si>
  <si>
    <t>9,22</t>
  </si>
  <si>
    <t xml:space="preserve">LUVA CPVC, SOLDAVEL, 42 MM, PARA AGUA QUENTE PREDIAL                                                                                                                                                                                                                                                                                                                                                                                                                                                      </t>
  </si>
  <si>
    <t xml:space="preserve">LUVA CPVC, SOLDAVEL, 54 MM, PARA AGUA QUENTE PREDIAL                                                                                                                                                                                                                                                                                                                                                                                                                                                      </t>
  </si>
  <si>
    <t>25,71</t>
  </si>
  <si>
    <t xml:space="preserve">LUVA CPVC, SOLDAVEL, 73 MM, PARA AGUA QUENTE PREDIAL                                                                                                                                                                                                                                                                                                                                                                                                                                                      </t>
  </si>
  <si>
    <t>110,44</t>
  </si>
  <si>
    <t xml:space="preserve">LUVA CPVC, SOLDAVEL, 89 MM, PARA AGUA QUENTE PREDIAL                                                                                                                                                                                                                                                                                                                                                                                                                                                      </t>
  </si>
  <si>
    <t>124,12</t>
  </si>
  <si>
    <t xml:space="preserve">LUVA DE BORRACHA ISOLANTE PARA ALTA TENSAO, RESISTENTE A OZONIO, TENSAO DE ENSAIO 2,5 KV (PAR)                                                                                                                                                                                                                                                                                                                                                                                                            </t>
  </si>
  <si>
    <t>310,51</t>
  </si>
  <si>
    <t xml:space="preserve">LUVA DE COBRE (REF 600) SEM ANEL DE SOLDA, BOLSA X BOLSA, 104 MM                                                                                                                                                                                                                                                                                                                                                                                                                                          </t>
  </si>
  <si>
    <t>166,56</t>
  </si>
  <si>
    <t xml:space="preserve">LUVA DE COBRE (REF 600) SEM ANEL DE SOLDA, BOLSA X BOLSA, 15 MM                                                                                                                                                                                                                                                                                                                                                                                                                                           </t>
  </si>
  <si>
    <t xml:space="preserve">LUVA DE COBRE (REF 600) SEM ANEL DE SOLDA, BOLSA X BOLSA, 22 MM                                                                                                                                                                                                                                                                                                                                                                                                                                           </t>
  </si>
  <si>
    <t>2,48</t>
  </si>
  <si>
    <t xml:space="preserve">LUVA DE COBRE (REF 600) SEM ANEL DE SOLDA, BOLSA X BOLSA, 28 MM                                                                                                                                                                                                                                                                                                                                                                                                                                           </t>
  </si>
  <si>
    <t xml:space="preserve">LUVA DE COBRE (REF 600) SEM ANEL DE SOLDA, BOLSA X BOLSA, 35 MM                                                                                                                                                                                                                                                                                                                                                                                                                                           </t>
  </si>
  <si>
    <t>10,99</t>
  </si>
  <si>
    <t xml:space="preserve">LUVA DE COBRE (REF 600) SEM ANEL DE SOLDA, BOLSA X BOLSA, 42 MM                                                                                                                                                                                                                                                                                                                                                                                                                                           </t>
  </si>
  <si>
    <t>13,93</t>
  </si>
  <si>
    <t xml:space="preserve">LUVA DE COBRE (REF 600) SEM ANEL DE SOLDA, BOLSA X BOLSA, 54 MM                                                                                                                                                                                                                                                                                                                                                                                                                                           </t>
  </si>
  <si>
    <t xml:space="preserve">LUVA DE COBRE (REF 600) SEM ANEL DE SOLDA, BOLSA X BOLSA, 66 MM                                                                                                                                                                                                                                                                                                                                                                                                                                           </t>
  </si>
  <si>
    <t>74,60</t>
  </si>
  <si>
    <t xml:space="preserve">LUVA DE COBRE (REF 600) SEM ANEL DE SOLDA, BOLSA X BOLSA, 79 MM                                                                                                                                                                                                                                                                                                                                                                                                                                           </t>
  </si>
  <si>
    <t>114,23</t>
  </si>
  <si>
    <t xml:space="preserve">LUVA DE CORRER DEFOFO, PVC, JE, DN 100 MM                                                                                                                                                                                                                                                                                                                                                                                                                                                                 </t>
  </si>
  <si>
    <t>18,71</t>
  </si>
  <si>
    <t xml:space="preserve">LUVA DE CORRER DEFOFO, PVC, JE, DN 150 MM                                                                                                                                                                                                                                                                                                                                                                                                                                                                 </t>
  </si>
  <si>
    <t>44,60</t>
  </si>
  <si>
    <t xml:space="preserve">LUVA DE CORRER DEFOFO, PVC, JE, DN 200 MM                                                                                                                                                                                                                                                                                                                                                                                                                                                                 </t>
  </si>
  <si>
    <t>126,12</t>
  </si>
  <si>
    <t xml:space="preserve">LUVA DE CORRER DEFOFO, PVC, JE, DN 250 MM                                                                                                                                                                                                                                                                                                                                                                                                                                                                 </t>
  </si>
  <si>
    <t>154,86</t>
  </si>
  <si>
    <t xml:space="preserve">LUVA DE CORRER DEFOFO, PVC, JE, DN 300 MM                                                                                                                                                                                                                                                                                                                                                                                                                                                                 </t>
  </si>
  <si>
    <t>264,11</t>
  </si>
  <si>
    <t xml:space="preserve">LUVA DE CORRER PARA TUBO ROSCAVEL, PVC, 1 1/2", PARA AGUA FRIA PREDIAL                                                                                                                                                                                                                                                                                                                                                                                                                                    </t>
  </si>
  <si>
    <t>23,79</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</si>
  <si>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</si>
  <si>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</si>
  <si>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</si>
  <si>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6,36</t>
  </si>
  <si>
    <t xml:space="preserve">LUVA DE CORRER PARA TUBO SOLDAVEL, PVC, 25 MM, PARA AGUA FRIA PREDIAL                                                                                                                                                                                                                                                                                                                                                                                                                                     </t>
  </si>
  <si>
    <t>8,97</t>
  </si>
  <si>
    <t xml:space="preserve">LUVA DE CORRER PARA TUBO SOLDAVEL, PVC, 32 MM, PARA AGUA FRIA PREDIAL                                                                                                                                                                                                                                                                                                                                                                                                                                     </t>
  </si>
  <si>
    <t>15,22</t>
  </si>
  <si>
    <t xml:space="preserve">LUVA DE CORRER PARA TUBO SOLDAVEL, PVC, 50 MM, PARA AGUA FRIA PREDIAL                                                                                                                                                                                                                                                                                                                                                                                                                                     </t>
  </si>
  <si>
    <t>20,46</t>
  </si>
  <si>
    <t xml:space="preserve">LUVA DE CORRER PARA TUBO SOLDAVEL, PVC, 60 MM, PARA AGUA FRIA PREDIAL                                                                                                                                                                                                                                                                                                                                                                                                                                     </t>
  </si>
  <si>
    <t>27,27</t>
  </si>
  <si>
    <t xml:space="preserve">LUVA DE CORRER PVC, JE, DN 100 MM, PARA REDE COLETORA DE ESGOTO (NBR 10569)                                                                                                                                                                                                                                                                                                                                                                                                                               </t>
  </si>
  <si>
    <t>8,46</t>
  </si>
  <si>
    <t xml:space="preserve">LUVA DE CORRER PVC, JE, DN 150 MM, PARA REDE COLETORA DE ESGOTO (NBR 10569)                                                                                                                                                                                                                                                                                                                                                                                                                               </t>
  </si>
  <si>
    <t>18,99</t>
  </si>
  <si>
    <t xml:space="preserve">LUVA DE CORRER PVC, JE, DN 200 MM, PARA REDE COLETORA DE ESGOTO (NBR 10569)                                                                                                                                                                                                                                                                                                                                                                                                                               </t>
  </si>
  <si>
    <t>49,10</t>
  </si>
  <si>
    <t xml:space="preserve">LUVA DE CORRER PVC, JE, DN 250 MM, PARA REDE COLETORA DE ESGOTO (NBR 10569)                                                                                                                                                                                                                                                                                                                                                                                                                               </t>
  </si>
  <si>
    <t>80,83</t>
  </si>
  <si>
    <t xml:space="preserve">LUVA DE CORRER PVC, JE, DN 300 MM, PARA REDE COLETORA DE ESGOTO (NBR 10569)                                                                                                                                                                                                                                                                                                                                                                                                                               </t>
  </si>
  <si>
    <t>125,22</t>
  </si>
  <si>
    <t xml:space="preserve">LUVA DE CORRER PVC, JE, DN 350 MM, PARA REDE COLETORA DE ESGOTO (NBR 10569)                                                                                                                                                                                                                                                                                                                                                                                                                               </t>
  </si>
  <si>
    <t>244,69</t>
  </si>
  <si>
    <t xml:space="preserve">LUVA DE CORRER PVC, JE, DN 400 MM, PARA REDE COLETORA DE ESGOTO (NBR 10569)                                                                                                                                                                                                                                                                                                                                                                                                                               </t>
  </si>
  <si>
    <t>330,90</t>
  </si>
  <si>
    <t xml:space="preserve">LUVA DE CORRER, CPVC, SOLDAVEL, 15 MM, PARA AGUA QUENTE PREDIAL                                                                                                                                                                                                                                                                                                                                                                                                                                           </t>
  </si>
  <si>
    <t xml:space="preserve">LUVA DE CORRER, CPVC, SOLDAVEL, 22 MM, PARA AGUA QUENTE PREDIAL                                                                                                                                                                                                                                                                                                                                                                                                                                           </t>
  </si>
  <si>
    <t xml:space="preserve">LUVA DE CORRER, CPVC, SOLDAVEL, 28 MM, PARA AGUA QUENTE PREDIAL                                                                                                                                                                                                                                                                                                                                                                                                                                           </t>
  </si>
  <si>
    <t>10,76</t>
  </si>
  <si>
    <t xml:space="preserve">LUVA DE CORRER, CPVC, SOLDAVEL, 35 MM, PARA AGUA QUENTE PREDIAL                                                                                                                                                                                                                                                                                                                                                                                                                                           </t>
  </si>
  <si>
    <t xml:space="preserve">LUVA DE CORRER, CPVC, SOLDAVEL, 42 MM, PARA AGUA QUENTE PREDIAL                                                                                                                                                                                                                                                                                                                                                                                                                                           </t>
  </si>
  <si>
    <t>26,02</t>
  </si>
  <si>
    <t xml:space="preserve">LUVA DE CORRER, PVC PBA, JE, DN 100 / DE 110 MM, PARA REDE AGUA (NBR 10351)                                                                                                                                                                                                                                                                                                                                                                                                                               </t>
  </si>
  <si>
    <t>27,98</t>
  </si>
  <si>
    <t xml:space="preserve">LUVA DE CORRER, PVC PBA, JE, DN 50 / DE 60 MM, PARA REDE AGUA (NBR 10351)                                                                                                                                                                                                                                                                                                                                                                                                                                 </t>
  </si>
  <si>
    <t xml:space="preserve">LUVA DE CORRER, PVC PBA, JE, DN 75 / DE 85 MM, PARA REDE AGUA (NBR 10351)                                                                                                                                                                                                                                                                                                                                                                                                                                 </t>
  </si>
  <si>
    <t>15,43</t>
  </si>
  <si>
    <t xml:space="preserve">LUVA DE CORRER, PVC SERIE REFORCADA - R, 100 MM, PARA ESGOTO PREDIAL                                                                                                                                                                                                                                                                                                                                                                                                                                      </t>
  </si>
  <si>
    <t>14,19</t>
  </si>
  <si>
    <t xml:space="preserve">LUVA DE CORRER, PVC SERIE REFORCADA - R, 150 MM, PARA ESGOTO PREDIAL                                                                                                                                                                                                                                                                                                                                                                                                                                      </t>
  </si>
  <si>
    <t>49,53</t>
  </si>
  <si>
    <t xml:space="preserve">LUVA DE CORRER, PVC SERIE REFORCADA - R, 75 MM, PARA ESGOTO PREDIAL                                                                                                                                                                                                                                                                                                                                                                                                                                       </t>
  </si>
  <si>
    <t xml:space="preserve">LUVA DE CORRER, PVC, DN 100 MM, PARA ESGOTO PREDIAL                                                                                                                                                                                                                                                                                                                                                                                                                                                       </t>
  </si>
  <si>
    <t xml:space="preserve">LUVA DE CORRER, PVC, DN 50 MM, PARA ESGOTO PREDIAL                                                                                                                                                                                                                                                                                                                                                                                                                                                        </t>
  </si>
  <si>
    <t>6,95</t>
  </si>
  <si>
    <t xml:space="preserve">LUVA DE CORRER, PVC, DN 75 MM, PARA ESGOTO PREDIAL                                                                                                                                                                                                                                                                                                                                                                                                                                                        </t>
  </si>
  <si>
    <t>7,44</t>
  </si>
  <si>
    <t xml:space="preserve">LUVA DE FERRO GALVANIZADO, COM ROSCA BSP MACHO/FEMEA, DE 3/4"                                                                                                                                                                                                                                                                                                                                                                                                                                             </t>
  </si>
  <si>
    <t xml:space="preserve">LUVA DE FERRO GALVANIZADO, COM ROSCA BSP, DE 1 1/2"                                                                                                                                                                                                                                                                                                                                                                                                                                                       </t>
  </si>
  <si>
    <t>11,60</t>
  </si>
  <si>
    <t xml:space="preserve">LUVA DE FERRO GALVANIZADO, COM ROSCA BSP, DE 1 1/4"                                                                                                                                                                                                                                                                                                                                                                                                                                                       </t>
  </si>
  <si>
    <t xml:space="preserve">LUVA DE FERRO GALVANIZADO, COM ROSCA BSP, DE 1/2"                                                                                                                                                                                                                                                                                                                                                                                                                                                         </t>
  </si>
  <si>
    <t>3,06</t>
  </si>
  <si>
    <t xml:space="preserve">LUVA DE FERRO GALVANIZADO, COM ROSCA BSP, DE 1"                                                                                                                                                                                                                                                                                                                                                                                                                                                           </t>
  </si>
  <si>
    <t>6,78</t>
  </si>
  <si>
    <t xml:space="preserve">LUVA DE FERRO GALVANIZADO, COM ROSCA BSP, DE 2 1/2"                                                                                                                                                                                                                                                                                                                                                                                                                                                       </t>
  </si>
  <si>
    <t>32,40</t>
  </si>
  <si>
    <t xml:space="preserve">LUVA DE FERRO GALVANIZADO, COM ROSCA BSP, DE 2"                                                                                                                                                                                                                                                                                                                                                                                                                                                           </t>
  </si>
  <si>
    <t>17,76</t>
  </si>
  <si>
    <t xml:space="preserve">LUVA DE FERRO GALVANIZADO, COM ROSCA BSP, DE 3/4"                                                                                                                                                                                                                                                                                                                                                                                                                                                         </t>
  </si>
  <si>
    <t>4,17</t>
  </si>
  <si>
    <t xml:space="preserve">LUVA DE FERRO GALVANIZADO, COM ROSCA BSP, DE 3"                                                                                                                                                                                                                                                                                                                                                                                                                                                           </t>
  </si>
  <si>
    <t>48,88</t>
  </si>
  <si>
    <t xml:space="preserve">LUVA DE FERRO GALVANIZADO, COM ROSCA BSP, DE 4"                                                                                                                                                                                                                                                                                                                                                                                                                                                           </t>
  </si>
  <si>
    <t>77,08</t>
  </si>
  <si>
    <t xml:space="preserve">LUVA DE FERRO GALVANIZADO, COM ROSCA BSP, DE 5"                                                                                                                                                                                                                                                                                                                                                                                                                                                           </t>
  </si>
  <si>
    <t>140,43</t>
  </si>
  <si>
    <t xml:space="preserve">LUVA DE FERRO GALVANIZADO, COM ROSCA BSP, DE 6"                                                                                                                                                                                                                                                                                                                                                                                                                                                           </t>
  </si>
  <si>
    <t>231,63</t>
  </si>
  <si>
    <t xml:space="preserve">LUVA DE PRESSAO, EM PVC, DE 20 MM, PARA ELETRODUTO FLEXIVEL                                                                                                                                                                                                                                                                                                                                                                                                                                               </t>
  </si>
  <si>
    <t>0,66</t>
  </si>
  <si>
    <t xml:space="preserve">LUVA DE PRESSAO, EM PVC, DE 25 MM, PARA ELETRODUTO FLEXIVEL                                                                                                                                                                                                                                                                                                                                                                                                                                               </t>
  </si>
  <si>
    <t>0,74</t>
  </si>
  <si>
    <t xml:space="preserve">LUVA DE PRESSAO, EM PVC, DE 32 MM, PARA ELETRODUTO FLEXIVEL                                                                                                                                                                                                                                                                                                                                                                                                                                               </t>
  </si>
  <si>
    <t xml:space="preserve">LUVA DE REDUCAO DE FERRO GALVANIZADO, COM ROSCA BSP MACHO/FEMEA, DE 1 1/2" X 1"                                                                                                                                                                                                                                                                                                                                                                                                                           </t>
  </si>
  <si>
    <t>17,53</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</si>
  <si>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</si>
  <si>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</si>
  <si>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</si>
  <si>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</si>
  <si>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</si>
  <si>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11,33</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</si>
  <si>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</si>
  <si>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</si>
  <si>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</si>
  <si>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</si>
  <si>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10,17</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</si>
  <si>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</si>
  <si>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</si>
  <si>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</si>
  <si>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</si>
  <si>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34,60</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</si>
  <si>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</si>
  <si>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</si>
  <si>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</si>
  <si>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</si>
  <si>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</si>
  <si>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4,84</t>
  </si>
  <si>
    <t xml:space="preserve">LUVA DE REDUCAO DE FERRO GALVANIZADO, COM ROSCA BSP, DE 3" X 1 1/2"                                                                                                                                                                                                                                                                                                                                                                                                                                       </t>
  </si>
  <si>
    <t>52,71</t>
  </si>
  <si>
    <t xml:space="preserve">LUVA DE REDUCAO DE FERRO GALVANIZADO, COM ROSCA BSP, DE 3" X 2 1/2"                                                                                                                                                                                                                                                                                                                                                                                                                                       </t>
  </si>
  <si>
    <t xml:space="preserve">LUVA DE REDUCAO DE FERRO GALVANIZADO, COM ROSCA BSP, DE 3" X 2"                                                                                                                                                                                                                                                                                                                                                                                                                                           </t>
  </si>
  <si>
    <t xml:space="preserve">LUVA DE REDUCAO DE FERRO GALVANIZADO, COM ROSCA BSP, DE 4" X 2 1/2"                                                                                                                                                                                                                                                                                                                                                                                                                                       </t>
  </si>
  <si>
    <t>91,02</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</si>
  <si>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</si>
  <si>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</si>
  <si>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</si>
  <si>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</si>
  <si>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26,54</t>
  </si>
  <si>
    <t xml:space="preserve">LUVA DE REDUCAO EM ACO CARBONO, COM ENCAIXE PARA SOLDA DN SW, PRESSAO 3.000 LBS, DN 1 1/4"  X 1"                                                                                                                                                                                                                                                                                                                                                                                                          </t>
  </si>
  <si>
    <t xml:space="preserve">LUVA DE REDUCAO EM ACO CARBONO, COM ENCAIXE PARA SOLDA DN SW, PRESSAO 3.000 LBS, DN 1" X 3/4"                                                                                                                                                                                                                                                                                                                                                                                                             </t>
  </si>
  <si>
    <t>7,91</t>
  </si>
  <si>
    <t xml:space="preserve">LUVA DE REDUCAO EM ACO CARBONO, COM ENCAIXE PARA SOLDA DN SW, PRESSAO 3.000 LBS, DN 2 1/2" X 2"                                                                                                                                                                                                                                                                                                                                                                                                           </t>
  </si>
  <si>
    <t>84,22</t>
  </si>
  <si>
    <t xml:space="preserve">LUVA DE REDUCAO EM ACO CARBONO, COM ENCAIXE PARA SOLDA DN SW, PRESSAO 3.000 LBS, DN 2" X 1 1/2"                                                                                                                                                                                                                                                                                                                                                                                                           </t>
  </si>
  <si>
    <t>41,86</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</si>
  <si>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</si>
  <si>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</si>
  <si>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</si>
  <si>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9,01</t>
  </si>
  <si>
    <t xml:space="preserve">LUVA DE REDUCAO PARA TUBO PEX, METALICA, PARA CONEXAO COM ANEL DESLIZANTE, DN 25 X 20 MM                                                                                                                                                                                                                                                                                                                                                                                                                  </t>
  </si>
  <si>
    <t>9,99</t>
  </si>
  <si>
    <t xml:space="preserve">LUVA DE REDUCAO PARA TUBO PEX, METALICA, PARA CONEXAO COM ANEL DESLIZANTE, DN 32 X 25 MM                                                                                                                                                                                                                                                                                                                                                                                                                  </t>
  </si>
  <si>
    <t xml:space="preserve">LUVA DE REDUCAO PARA TUBO PEX, PLASTICA, PARA CONEXAO COM CRIMPAGEM, DN 20 X 16 MM                                                                                                                                                                                                                                                                                                                                                                                                                        </t>
  </si>
  <si>
    <t>12,26</t>
  </si>
  <si>
    <t xml:space="preserve">LUVA DE REDUCAO PARA TUBO PEX, PLASTICA, PARA CONEXAO COM CRIMPAGEM, DN 25 X 16 MM                                                                                                                                                                                                                                                                                                                                                                                                                        </t>
  </si>
  <si>
    <t>16,01</t>
  </si>
  <si>
    <t xml:space="preserve">LUVA DE REDUCAO PARA TUBO PEX, PLASTICA, PARA CONEXAO COM CRIMPAGEM, DN 32 X 20 MM                                                                                                                                                                                                                                                                                                                                                                                                                        </t>
  </si>
  <si>
    <t xml:space="preserve">LUVA DE REDUCAO PARA TUBO PEX, PLASTICA, PARA CONEXAO COM CRIMPAGEM, DN 32 X 25 MM                                                                                                                                                                                                                                                                                                                                                                                                                        </t>
  </si>
  <si>
    <t>25,42</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</si>
  <si>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</si>
  <si>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</si>
  <si>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</si>
  <si>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</si>
  <si>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</si>
  <si>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</si>
  <si>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7,65</t>
  </si>
  <si>
    <t xml:space="preserve">LUVA DE REDUCAO, PVC, SOLDAVEL, 50 X 25 MM, PARA AGUA FRIA PREDIAL                                                                                                                                                                                                                                                                                                                                                                                                                                        </t>
  </si>
  <si>
    <t>3,21</t>
  </si>
  <si>
    <t xml:space="preserve">LUVA DE TRANSICAO DE CPVC X PVC, SOLDAVEL, 22 X 25 MM, PARA AGUA QUENTE                                                                                                                                                                                                                                                                                                                                                                                                                                   </t>
  </si>
  <si>
    <t>1,74</t>
  </si>
  <si>
    <t xml:space="preserve">LUVA DE TRANSICAO, CPVC, SOLDAVEL, 42 MM X 1 1/2", PARA AGUA QUENTE                                                                                                                                                                                                                                                                                                                                                                                                                                       </t>
  </si>
  <si>
    <t>129,88</t>
  </si>
  <si>
    <t xml:space="preserve">LUVA DE TRANSICAO, CPVC, SOLDAVEL, 54 MM X 2", PARA AGUA QUENTE PREDIAL                                                                                                                                                                                                                                                                                                                                                                                                                                   </t>
  </si>
  <si>
    <t>211,85</t>
  </si>
  <si>
    <t xml:space="preserve">LUVA DE TRANSICAO, CPVC, 15 MM X 1/2", PARA AGUA QUENTE PREDIAL                                                                                                                                                                                                                                                                                                                                                                                                                                           </t>
  </si>
  <si>
    <t xml:space="preserve">LUVA DE TRANSICAO, CPVC, 22 MM X 1/2", PARA AGUA QUENTE                                                                                                                                                                                                                                                                                                                                                                                                                                                   </t>
  </si>
  <si>
    <t>8,71</t>
  </si>
  <si>
    <t xml:space="preserve">LUVA DUPLA, PVC LEVE, DN 150 MM                                                                                                                                                                                                                                                                                                                                                                                                                                                                           </t>
  </si>
  <si>
    <t>13,23</t>
  </si>
  <si>
    <t xml:space="preserve">LUVA EM ACO CARBONO, SOLDAVEL, PRESSAO 3.000 LBS, DN 1 1/2"                                                                                                                                                                                                                                                                                                                                                                                                                                               </t>
  </si>
  <si>
    <t>20,70</t>
  </si>
  <si>
    <t xml:space="preserve">LUVA EM ACO CARBONO, SOLDAVEL, PRESSAO 3.000 LBS, DN 1 1/4"                                                                                                                                                                                                                                                                                                                                                                                                                                               </t>
  </si>
  <si>
    <t>16,19</t>
  </si>
  <si>
    <t xml:space="preserve">LUVA EM ACO CARBONO, SOLDAVEL, PRESSAO 3.000 LBS, DN 1/2"                                                                                                                                                                                                                                                                                                                                                                                                                                                 </t>
  </si>
  <si>
    <t xml:space="preserve">LUVA EM ACO CARBONO, SOLDAVEL, PRESSAO 3.000 LBS, DN 1"                                                                                                                                                                                                                                                                                                                                                                                                                                                   </t>
  </si>
  <si>
    <t xml:space="preserve">LUVA EM ACO CARBONO, SOLDAVEL, PRESSAO 3.000 LBS, DN 2 1/2"                                                                                                                                                                                                                                                                                                                                                                                                                                               </t>
  </si>
  <si>
    <t>65,56</t>
  </si>
  <si>
    <t xml:space="preserve">LUVA EM ACO CARBONO, SOLDAVEL, PRESSAO 3.000 LBS, DN 2"                                                                                                                                                                                                                                                                                                                                                                                                                                                   </t>
  </si>
  <si>
    <t>32,63</t>
  </si>
  <si>
    <t xml:space="preserve">LUVA EM ACO CARBONO, SOLDAVEL, PRESSAO 3.000 LBS, DN 3/4"                                                                                                                                                                                                                                                                                                                                                                                                                                                 </t>
  </si>
  <si>
    <t xml:space="preserve">LUVA EM ACO CARBONO, SOLDAVEL, PRESSAO 3.000 LBS, DN 3"                                                                                                                                                                                                                                                                                                                                                                                                                                                   </t>
  </si>
  <si>
    <t>88,75</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</si>
  <si>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</si>
  <si>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</si>
  <si>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</si>
  <si>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</si>
  <si>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1,16</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</si>
  <si>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</si>
  <si>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</si>
  <si>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</si>
  <si>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</si>
  <si>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</si>
  <si>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18,88</t>
  </si>
  <si>
    <t xml:space="preserve">LUVA PARA ELETRODUTO, EM ACO GALVANIZADO ELETROLITICO, DIAMETRO DE 100 MM (4")                                                                                                                                                                                                                                                                                                                                                                                                                            </t>
  </si>
  <si>
    <t>29,43</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</si>
  <si>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</si>
  <si>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</si>
  <si>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</si>
  <si>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2,34</t>
  </si>
  <si>
    <t xml:space="preserve">LUVA PARA ELETRODUTO, EM ACO GALVANIZADO ELETROLITICO, DIAMETRO DE 32 MM (1 1/4")                                                                                                                                                                                                                                                                                                                                                                                                                         </t>
  </si>
  <si>
    <t xml:space="preserve">LUVA PARA ELETRODUTO, EM ACO GALVANIZADO ELETROLITICO, DIAMETRO DE 40 MM (1 1/2")                                                                                                                                                                                                                                                                                                                                                                                                                         </t>
  </si>
  <si>
    <t>6,02</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</si>
  <si>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</si>
  <si>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</si>
  <si>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</si>
  <si>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18,65</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</si>
  <si>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</si>
  <si>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</si>
  <si>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</si>
  <si>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13,07</t>
  </si>
  <si>
    <t xml:space="preserve">LUVA PARA TUBO PEX, METALICO, PARA CONEXAO COM ANEL DESLIZANTE, DN 32 MM                                                                                                                                                                                                                                                                                                                                                                                                                                  </t>
  </si>
  <si>
    <t>19,49</t>
  </si>
  <si>
    <t xml:space="preserve">LUVA PARA TUBO PEX, PLASTICA, PARA CONEXAO COM CRIMPAGEM, DN 16 MM                                                                                                                                                                                                                                                                                                                                                                                                                                        </t>
  </si>
  <si>
    <t xml:space="preserve">LUVA PARA TUBO PEX, PLASTICA, PARA CONEXAO COM CRIMPAGEM, DN 20 MM                                                                                                                                                                                                                                                                                                                                                                                                                                        </t>
  </si>
  <si>
    <t>12,29</t>
  </si>
  <si>
    <t xml:space="preserve">LUVA PARA TUBO PEX, PLASTICA, PARA CONEXAO COM CRIMPAGEM, DN 25 MM                                                                                                                                                                                                                                                                                                                                                                                                                                        </t>
  </si>
  <si>
    <t xml:space="preserve">LUVA PARA TUBO PEX, PLASTICA, PARA CONEXAO COM CRIMPAGEM, DN 32 MM                                                                                                                                                                                                                                                                                                                                                                                                                                        </t>
  </si>
  <si>
    <t>27,99</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</si>
  <si>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</si>
  <si>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</si>
  <si>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</si>
  <si>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</si>
  <si>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</si>
  <si>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</si>
  <si>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26,13</t>
  </si>
  <si>
    <t xml:space="preserve">LUVA PASSANTE DE COBRE (REF 601) SEM ANEL DE SOLDA, BOLSA 66 MM                                                                                                                                                                                                                                                                                                                                                                                                                                           </t>
  </si>
  <si>
    <t xml:space="preserve">LUVA PPR, SOLDAVEL, DN 110 MM, PARA AGUA QUENTE PREDIAL                                                                                                                                                                                                                                                                                                                                                                                                                                                   </t>
  </si>
  <si>
    <t>68,49</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</si>
  <si>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</si>
  <si>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</si>
  <si>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</si>
  <si>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</si>
  <si>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</si>
  <si>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7,58</t>
  </si>
  <si>
    <t xml:space="preserve">LUVA PPR, SOLDAVEL, DN 63 MM, PARA AGUA QUENTE PREDIAL                                                                                                                                                                                                                                                                                                                                                                                                                                                    </t>
  </si>
  <si>
    <t>11,29</t>
  </si>
  <si>
    <t xml:space="preserve">LUVA PPR, SOLDAVEL, DN 75 MM, PARA AGUA QUENTE PREDIAL                                                                                                                                                                                                                                                                                                                                                                                                                                                    </t>
  </si>
  <si>
    <t>26,52</t>
  </si>
  <si>
    <t xml:space="preserve">LUVA PPR, SOLDAVEL, DN 90 MM, PARA AGUA QUENTE PREDIAL                                                                                                                                                                                                                                                                                                                                                                                                                                                    </t>
  </si>
  <si>
    <t>42,80</t>
  </si>
  <si>
    <t xml:space="preserve">LUVA PVC SOLDAVEL, 110 MM, PARA AGUA FRIA PREDIAL                                                                                                                                                                                                                                                                                                                                                                                                                                                         </t>
  </si>
  <si>
    <t>52,52</t>
  </si>
  <si>
    <t xml:space="preserve">LUVA PVC SOLDAVEL, 20 MM, PARA AGUA FRIA PREDIAL                                                                                                                                                                                                                                                                                                                                                                                                                                                          </t>
  </si>
  <si>
    <t>0,53</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</si>
  <si>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</si>
  <si>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</si>
  <si>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</si>
  <si>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</si>
  <si>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</si>
  <si>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9,05</t>
  </si>
  <si>
    <t xml:space="preserve">LUVA PVC SOLDAVEL, 75 MM, PARA AGUA FRIA PREDIAL                                                                                                                                                                                                                                                                                                                                                                                                                                                          </t>
  </si>
  <si>
    <t>13,54</t>
  </si>
  <si>
    <t xml:space="preserve">LUVA PVC SOLDAVEL, 85 MM, PARA AGUA FRIA PREDIAL                                                                                                                                                                                                                                                                                                                                                                                                                                                          </t>
  </si>
  <si>
    <t>30,86</t>
  </si>
  <si>
    <t xml:space="preserve">LUVA PVC, ROSCAVEL,  2 1/2",  AGUA FRIA PREDIAL                                                                                                                                                                                                                                                                                                                                                                                                                                                           </t>
  </si>
  <si>
    <t>17,41</t>
  </si>
  <si>
    <t xml:space="preserve">LUVA PVC, ROSCAVEL, 1 1/2",  AGUA FRIA PREDIAL                                                                                                                                                                                                                                                                                                                                                                                                                                                            </t>
  </si>
  <si>
    <t xml:space="preserve">LUVA PVC, ROSCAVEL, 1 1/4", AGUA FRIA PREDIAL                                                                                                                                                                                                                                                                                                                                                                                                                                                             </t>
  </si>
  <si>
    <t xml:space="preserve">LUVA PVC, ROSCAVEL, 2",  AGUA FRIA PREDIAL                                                                                                                                                                                                                                                                                                                                                                                                                                                                </t>
  </si>
  <si>
    <t xml:space="preserve">LUVA PVC, ROSCAVEL, 3", AGUA FRIA PREDIAL                                                                                                                                                                                                                                                                                                                                                                                                                                                                 </t>
  </si>
  <si>
    <t>25,03</t>
  </si>
  <si>
    <t xml:space="preserve">LUVA RASPA DE COURO, CANO CURTO (PUNHO *7* CM)                                                                                                                                                                                                                                                                                                                                                                                                                                                            </t>
  </si>
  <si>
    <t>10,80</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</si>
  <si>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</si>
  <si>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</si>
  <si>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</si>
  <si>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</si>
  <si>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30,14</t>
  </si>
  <si>
    <t xml:space="preserve">LUVA SIMPLES, PVC PBA, JE, DN 50 / DE 60 MM, PARA REDE AGUA (NBR 10351)                                                                                                                                                                                                                                                                                                                                                                                                                                   </t>
  </si>
  <si>
    <t>8,77</t>
  </si>
  <si>
    <t xml:space="preserve">LUVA SIMPLES, PVC PBA, JE, DN 75 / DE 85 MM, PARA REDE AGUA (NBR 10351)                                                                                                                                                                                                                                                                                                                                                                                                                                   </t>
  </si>
  <si>
    <t>18,28</t>
  </si>
  <si>
    <t xml:space="preserve">LUVA SIMPLES, PVC SERIE REFORCADA - R, 100 MM, PARA ESGOTO PREDIAL                                                                                                                                                                                                                                                                                                                                                                                                                                        </t>
  </si>
  <si>
    <t>8,23</t>
  </si>
  <si>
    <t xml:space="preserve">LUVA SIMPLES, PVC SERIE REFORCADA - R, 150 MM, PARA ESGOTO PREDIAL                                                                                                                                                                                                                                                                                                                                                                                                                                        </t>
  </si>
  <si>
    <t xml:space="preserve">LUVA SIMPLES, PVC SERIE REFORCADA - R, 40 MM, PARA ESGOTO PREDIAL                                                                                                                                                                                                                                                                                                                                                                                                                                         </t>
  </si>
  <si>
    <t>3,24</t>
  </si>
  <si>
    <t xml:space="preserve">LUVA SIMPLES, PVC SERIE REFORCADA - R, 50 MM, PARA ESGOTO PREDIAL                                                                                                                                                                                                                                                                                                                                                                                                                                         </t>
  </si>
  <si>
    <t xml:space="preserve">LUVA SIMPLES, PVC SERIE REFORCADA - R, 75 MM, PARA ESGOTO PREDIAL                                                                                                                                                                                                                                                                                                                                                                                                                                         </t>
  </si>
  <si>
    <t>6,79</t>
  </si>
  <si>
    <t xml:space="preserve">LUVA SIMPLES, PVC, SOLDAVEL, DN 100 MM, SERIE NORMAL, PARA ESGOTO PREDIAL                                                                                                                                                                                                                                                                                                                                                                                                                                 </t>
  </si>
  <si>
    <t>4,78</t>
  </si>
  <si>
    <t xml:space="preserve">LUVA SIMPLES, PVC, SOLDAVEL, DN 150 MM, SERIE NORMAL, PARA ESGOTO PREDIAL                                                                                                                                                                                                                                                                                                                                                                                                                                 </t>
  </si>
  <si>
    <t>20,95</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</si>
  <si>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</si>
  <si>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</si>
  <si>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</si>
  <si>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</si>
  <si>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3,88</t>
  </si>
  <si>
    <t xml:space="preserve">LUVA SOLDAVEL COM BUCHA DE LATAO, PVC, 25 MM X 1/2"                                                                                                                                                                                                                                                                                                                                                                                                                                                       </t>
  </si>
  <si>
    <t>4,14</t>
  </si>
  <si>
    <t xml:space="preserve">LUVA SOLDAVEL COM BUCHA DE LATAO, PVC, 25 MM X 3/4"                                                                                                                                                                                                                                                                                                                                                                                                                                                       </t>
  </si>
  <si>
    <t>5,19</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</si>
  <si>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</si>
  <si>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</si>
  <si>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</si>
  <si>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</si>
  <si>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</si>
  <si>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</si>
  <si>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</si>
  <si>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13,17</t>
  </si>
  <si>
    <t xml:space="preserve">LUVA, PEAD PE 100,  DE 400 MM, PARA ELETROFUSAO                                                                                                                                                                                                                                                                                                                                                                                                                                                           </t>
  </si>
  <si>
    <t>1.676,48</t>
  </si>
  <si>
    <t xml:space="preserve">LUVA, PEAD PE 100,  DE 63 MM, PARA ELETROFUSAO                                                                                                                                                                                                                                                                                                                                                                                                                                                            </t>
  </si>
  <si>
    <t>16,12</t>
  </si>
  <si>
    <t xml:space="preserve">LUVA, PEAD PE 100, DE 125 MM, PARA ELETROFUSAO                                                                                                                                                                                                                                                                                                                                                                                                                                                            </t>
  </si>
  <si>
    <t>38,47</t>
  </si>
  <si>
    <t xml:space="preserve">LUVA, PEAD PE 100, DE 20 MM, PARA ELETROFUSAO                                                                                                                                                                                                                                                                                                                                                                                                                                                             </t>
  </si>
  <si>
    <t xml:space="preserve">LUVA, PEAD PE 100, DE 200 MM, PARA ELETROFUSAO                                                                                                                                                                                                                                                                                                                                                                                                                                                            </t>
  </si>
  <si>
    <t>132,57</t>
  </si>
  <si>
    <t xml:space="preserve">LUVA, PEAD PE 100, DE 32 MM, PARA ELETROFUSAO                                                                                                                                                                                                                                                                                                                                                                                                                                                             </t>
  </si>
  <si>
    <t xml:space="preserve">MACANETA ALAVANCA, RETA OU CURVA, MACICA, CROMADA, COMPRIMENTO DE 10 A 16 CM, ACABAMENTO PADRAO MEDIO - SOMENTE MACANETAS                                                                                                                                                                                                                                                                                                                                                                                 </t>
  </si>
  <si>
    <t>28,22</t>
  </si>
  <si>
    <t xml:space="preserve">MACANETA ALAVANCA, RETA SIMPLES / OCA, CROMADA, COMPRIMENTO DE 10 A 16 CM, ACABAMENTO PADRAO POPULAR - SOMENTE MACANETAS                                                                                                                                                                                                                                                                                                                                                                                  </t>
  </si>
  <si>
    <t xml:space="preserve">MACANETA TIPO BOLA, CROMADA,  DIAMETRO APROXIMADO DE *2 1/2*", (SOMENTE MACANETAS)                                                                                                                                                                                                                                                                                                                                                                                                                        </t>
  </si>
  <si>
    <t>32,56</t>
  </si>
  <si>
    <t xml:space="preserve">MACARICO DE SOLDA 201 PARA EXTENSAO GLP OU ACETILENO                                                                                                                                                                                                                                                                                                                                                                                                                                                      </t>
  </si>
  <si>
    <t>97,87</t>
  </si>
  <si>
    <t xml:space="preserve">MACARIQUEIRO                                                                                                                                                                                                                                                                                                                                                                                                                                                                                              </t>
  </si>
  <si>
    <t>12,83</t>
  </si>
  <si>
    <t xml:space="preserve">MACARIQUEIRO (MENSALISTA)                                                                                                                                                                                                                                                                                                                                                                                                                                                                                 </t>
  </si>
  <si>
    <t>2.263,36</t>
  </si>
  <si>
    <t xml:space="preserve">MADEIRA PINHO SERRADA 3A QUALIDADE NAO APARELHADA                                                                                                                                                                                                                                                                                                                                                                                                                                                         </t>
  </si>
  <si>
    <t>672,61</t>
  </si>
  <si>
    <t xml:space="preserve">MADEIRA ROLICA SEM TRATAMENTO, EUCALIPTO OU EQUIVALENTE DA REGIAO, H = 3 M, D = 12 A 15 CM (PARA ESCORAMENTO)                                                                                                                                                                                                                                                                                                                                                                                             </t>
  </si>
  <si>
    <t xml:space="preserve">MADEIRA ROLICA SEM TRATAMENTO, EUCALIPTO OU EQUIVALENTE DA REGIAO, H = 3 M, D = 16 A 19 CM (PARA ESCORAMENTO)                                                                                                                                                                                                                                                                                                                                                                                             </t>
  </si>
  <si>
    <t>5,96</t>
  </si>
  <si>
    <t xml:space="preserve">MADEIRA ROLICA SEM TRATAMENTO, EUCALIPTO OU EQUIVALENTE DA REGIAO, H = 3 M, D = 20 A 24 CM (PARA ESCORAMENTO)                                                                                                                                                                                                                                                                                                                                                                                             </t>
  </si>
  <si>
    <t>8,32</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</si>
  <si>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</si>
  <si>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</si>
  <si>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</si>
  <si>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</si>
  <si>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50,23</t>
  </si>
  <si>
    <t xml:space="preserve">MADEIRA ROLICA TRATADA, EUCALIPTO OU EQUIVALENTE DA REGIAO, H = 2,2 M, D = 8 A 11 CM (PARA CERCA)                                                                                                                                                                                                                                                                                                                                                                                                         </t>
  </si>
  <si>
    <t>5,45</t>
  </si>
  <si>
    <t xml:space="preserve">MADEIRA ROLICA TRATADA, EUCALIPTO OU EQUIVALENTE DA REGIAO, H = 2,20 M, D = 16 A 19 CM (PARA CERCA)                                                                                                                                                                                                                                                                                                                                                                                                       </t>
  </si>
  <si>
    <t xml:space="preserve">MADEIRA ROLICA TRATADA, EUCALIPTO OU EQUIVALENTE DA REGIAO, H = 3 M, D = 12 A 15 CM                                                                                                                                                                                                                                                                                                                                                                                                                       </t>
  </si>
  <si>
    <t>10,54</t>
  </si>
  <si>
    <t xml:space="preserve">MADEIRA ROLICA TRATADA, EUCALIPTO OU EQUIVALENTE DA REGIAO, H = 3 M, D = 4 A 7 CM (PARA CAIBRO)                                                                                                                                                                                                                                                                                                                                                                                                           </t>
  </si>
  <si>
    <t xml:space="preserve">MADEIRA ROLICA TRATADA, EUCALIPTO OU EQUIVALENTE DA REGIAO, H = 6 M, D = 16 A 19 CM                                                                                                                                                                                                                                                                                                                                                                                                                       </t>
  </si>
  <si>
    <t>21,21</t>
  </si>
  <si>
    <t xml:space="preserve">MADEIRA ROLICA TRATADA, EUCALIPTO OU EQUIVALENTE DA REGIAO, H = 6,5 M, D = 25 A 29 CM                                                                                                                                                                                                                                                                                                                                                                                                                     </t>
  </si>
  <si>
    <t>52,38</t>
  </si>
  <si>
    <t xml:space="preserve">MADEIRA ROLICA TRATADA, EUCALIPTO OU EQUIVALENTE DA REGIAO, H = 6,5 M, D = 30 A 34 CM                                                                                                                                                                                                                                                                                                                                                                                                                     </t>
  </si>
  <si>
    <t>105,90</t>
  </si>
  <si>
    <t xml:space="preserve">MADEIRA SERRADA APARELHADA DE MACARANDUBA, ANGELIM OU EQUIVALENTE DA REGIAO                                                                                                                                                                                                                                                                                                                                                                                                                               </t>
  </si>
  <si>
    <t>1.129,49</t>
  </si>
  <si>
    <t xml:space="preserve">MADEIRA SERRADA NAO APARELHADA DE MACARANDUBA, ANGELIM OU EQUIVALENTE DA REGIAO                                                                                                                                                                                                                                                                                                                                                                                                                           </t>
  </si>
  <si>
    <t>1.531,01</t>
  </si>
  <si>
    <t xml:space="preserve">MADEIRA 2A QUALIDADE SERRADA NAO APARELHADA                                                                                                                                                                                                                                                                                                                                                                                                                                                               </t>
  </si>
  <si>
    <t>1.041,00</t>
  </si>
  <si>
    <t xml:space="preserve">MADEIRA 2A QUALIDADE SERRADA NAO APARELHADA -TIPO VIROLA                                                                                                                                                                                                                                                                                                                                                                                                                                                  </t>
  </si>
  <si>
    <t>1.232,76</t>
  </si>
  <si>
    <t xml:space="preserve">MANGOTE DE SEGURANCA EM RASPA DE COURO                                                                                                                                                                                                                                                                                                                                                                                                                                                                    </t>
  </si>
  <si>
    <t>24,00</t>
  </si>
  <si>
    <t xml:space="preserve">MANGUEIRA CRISTAL PARA NIVEL, LISA, PVC TRANSPARENTE, 3/8" X1,5 MM                                                                                                                                                                                                                                                                                                                                                                                                                                        </t>
  </si>
  <si>
    <t>1,88</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</si>
  <si>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</si>
  <si>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</si>
  <si>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</si>
  <si>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</si>
  <si>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</si>
  <si>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</si>
  <si>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</si>
  <si>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3,94</t>
  </si>
  <si>
    <t xml:space="preserve">MANGUEIRA DE INCENDIO, TIPO 1, DE 1 1/2", COMPRIMENTO = 15 M, TECIDO EM FIO DE POLIESTER E TUBO INTERNO EM BORRACHA SINTETICA, COM UNIOES ENGATE RAPIDO                                                                                                                                                                                                                                                                                                                                                   </t>
  </si>
  <si>
    <t>266,64</t>
  </si>
  <si>
    <t xml:space="preserve">MANGUEIRA DE INCENDIO, TIPO 1, DE 1 1/2", COMPRIMENTO = 20 M, TECIDO EM FIO DE POLIESTER E TUBO INTERNO EM BORRACHA SINTETICA, COM UNIOES ENGATE RAPIDO                                                                                                                                                                                                                                                                                                                                                   </t>
  </si>
  <si>
    <t>328,67</t>
  </si>
  <si>
    <t xml:space="preserve">MANGUEIRA DE INCENDIO, TIPO 1, DE 1 1/2", COMPRIMENTO = 25 M, TECIDO EM FIO DE POLIESTER E TUBO INTERNO EM BORRACHA SINTETICA, COM UNIOES ENGATE RAPIDO                                                                                                                                                                                                                                                                                                                                                   </t>
  </si>
  <si>
    <t>409,19</t>
  </si>
  <si>
    <t xml:space="preserve">MANGUEIRA DE INCENDIO, TIPO 1, DE 1 1/2", COMPRIMENTO = 30 M, TECIDO EM FIO DE POLIESTER E TUBO INTERNO EM BORRACHA SINTETICA, COM UNIOES ENGATE RAPIDO                                                                                                                                                                                                                                                                                                                                                   </t>
  </si>
  <si>
    <t>436,91</t>
  </si>
  <si>
    <t xml:space="preserve">MANGUEIRA DE INCENDIO, TIPO 2, DE 1 1/2", COMPRIMENTO = 15 M, TECIDO EM FIO DE POLIESTER E TUBO INTERNO EM BORRACHA SINTETICA, COM UNIOES ENGATE RAPIDO                                                                                                                                                                                                                                                                                                                                                   </t>
  </si>
  <si>
    <t>394,67</t>
  </si>
  <si>
    <t xml:space="preserve">MANGUEIRA DE INCENDIO, TIPO 2, DE 1 1/2", COMPRIMENTO = 20 M, TECIDO EM FIO DE POLIESTER E TUBO INTERNO EM BORRACHA SINTETICA, COM UNIOES                                                                                                                                                                                                                                                                                                                                                                 </t>
  </si>
  <si>
    <t>470,57</t>
  </si>
  <si>
    <t xml:space="preserve">MANGUEIRA DE INCENDIO, TIPO 2, DE 1 1/2", COMPRIMENTO = 25 M, TECIDO EM FIO DE POLIESTER E TUBO INTERNO EM BORRACHA SINTETICA, COM UNIOES                                                                                                                                                                                                                                                                                                                                                                 </t>
  </si>
  <si>
    <t>475,19</t>
  </si>
  <si>
    <t xml:space="preserve">MANGUEIRA DE INCENDIO, TIPO 2, DE 1 1/2", COMPRIMENTO = 30 M, TECIDO EM FIO DE POLIESTER E TUBO INTERNO EM BORRACHA SINTETICA, COM UNIOES                                                                                                                                                                                                                                                                                                                                                                 </t>
  </si>
  <si>
    <t>620,39</t>
  </si>
  <si>
    <t xml:space="preserve">MANGUEIRA DE INCENDIO, TIPO 2, DE 2 1/2", COMPRIMENTO = 15 M, TECIDO EM FIO DE POLIESTER E TUBO INTERNO EM BORRACHA SINTETICA, COM UNIOES ENGATE RAPIDO                                                                                                                                                                                                                                                                                                                                                   </t>
  </si>
  <si>
    <t>529,31</t>
  </si>
  <si>
    <t xml:space="preserve">MANGUEIRA DE INCENDIO, TIPO 2, DE 2 1/2", COMPRIMENTO = 20 M, TECIDO EM FIO DE POLIESTER E TUBO INTERNO EM BORRACHA SINTETICA, COM UNIOES                                                                                                                                                                                                                                                                                                                                                                 </t>
  </si>
  <si>
    <t>666,60</t>
  </si>
  <si>
    <t xml:space="preserve">MANGUEIRA DE INCENDIO, TIPO 2, DE 2 1/2", COMPRIMENTO = 25 M, TECIDO EM FIO DE POLIESTER E TUBO INTERNO EM BORRACHA SINTETICA, COM UNIOES ENGATE RAPIDO                                                                                                                                                                                                                                                                                                                                                   </t>
  </si>
  <si>
    <t>810,47</t>
  </si>
  <si>
    <t xml:space="preserve">MANGUEIRA DE INCENDIO, TIPO 2, DE 2 1/2", COMPRIMENTO = 30 M, TECIDO EM FIO DE POLIESTER E TUBO INTERNO EM BORRACHA SINTETICA, COM UNIOES ENGATE RAPIDO                                                                                                                                                                                                                                                                                                                                                   </t>
  </si>
  <si>
    <t>923,99</t>
  </si>
  <si>
    <t xml:space="preserve">MANGUEIRA DE PVC FLEXIVEL,TIPO FLAT/ACHATADA, COR LARANJA, D = 1 1/2" (40 MM), PARA CONDUCAO DE AGUA, SERVICOS LEVES E MEDIOS                                                                                                                                                                                                                                                                                                                                                                             </t>
  </si>
  <si>
    <t>11,40</t>
  </si>
  <si>
    <t xml:space="preserve">MANGUEIRA PARA GAS - GLP, DIAMETRO DE 3/8", COMPRIMENTO DE 1M                                                                                                                                                                                                                                                                                                                                                                                                                                             </t>
  </si>
  <si>
    <t>5,71</t>
  </si>
  <si>
    <t xml:space="preserve">MANIPULADOR TELESCOPICO, POTENCIA DE 101 HP, CAPACIDADE DE CARGA DE 3.500 KG, ALTURA MAXIMA DE ELEVACAO DE 12 M                                                                                                                                                                                                                                                                                                                                                                                           </t>
  </si>
  <si>
    <t>410.312,17</t>
  </si>
  <si>
    <t xml:space="preserve">MANIPULADOR TELESCOPICO, POTENCIA DE 85 HP, CAPACIDADE DE CARGA DE 3.500 KG, ALTURA MAXIMA DE ELEVACAO DE 12,3 M                                                                                                                                                                                                                                                                                                                                                                                          </t>
  </si>
  <si>
    <t>364.788,50</t>
  </si>
  <si>
    <t xml:space="preserve">MANOMETRO COM CAIXA EM ACO PINTADO, ESCALA *10* KGF/CM2 (*10* BAR), DIAMETRO NOMINAL DE *63* MM, CONEXAO DE 1/4"                                                                                                                                                                                                                                                                                                                                                                                          </t>
  </si>
  <si>
    <t>91,23</t>
  </si>
  <si>
    <t xml:space="preserve">MANOMETRO COM CAIXA EM ACO PINTADO, ESCALA *10* KGF/CM2 (*10* BAR), DIAMETRO NOMINAL DE 100 MM, CONEXAO DE 1/2"                                                                                                                                                                                                                                                                                                                                                                                           </t>
  </si>
  <si>
    <t xml:space="preserve">MANTA ALUMINIZADA NAS DUAS FACES, PARA SUBCOBERTURA,  E = *2* MM                                                                                                                                                                                                                                                                                                                                                                                                                                          </t>
  </si>
  <si>
    <t>5,61</t>
  </si>
  <si>
    <t xml:space="preserve">MANTA ALUMINIZADA 1 FACE PARA SUBCOBERTURA, E = *1* MM                                                                                                                                                                                                                                                                                                                                                                                                                                                    </t>
  </si>
  <si>
    <t>3,95</t>
  </si>
  <si>
    <t xml:space="preserve">MANTA ANTIRRUIDO DE POLIESTER (PET) PARA CONTRAPISO E = *8* MM                                                                                                                                                                                                                                                                                                                                                                                                                                            </t>
  </si>
  <si>
    <t xml:space="preserve">MANTA ASFALTICA ELASTOMERICA EM POLIESTER ALUMINIZADA 3 MM, TIPO III, CLASSE B (NBR 9952)                                                                                                                                                                                                                                                                                                                                                                                                                 </t>
  </si>
  <si>
    <t>37,80</t>
  </si>
  <si>
    <t xml:space="preserve">MANTA ASFALTICA ELASTOMERICA EM POLIESTER 3 MM, TIPO III, CLASSE B, ACABAMENTO PP (NBR 9952)                                                                                                                                                                                                                                                                                                                                                                                                              </t>
  </si>
  <si>
    <t>39,11</t>
  </si>
  <si>
    <t xml:space="preserve">MANTA ASFALTICA ELASTOMERICA EM POLIESTER 4 MM, TIPO III, CLASSE B, ACABAMENTO PP (NBR 9952)                                                                                                                                                                                                                                                                                                                                                                                                              </t>
  </si>
  <si>
    <t>48,02</t>
  </si>
  <si>
    <t xml:space="preserve">MANTA ASFALTICA ELASTOMERICA EM POLIESTER 5 MM, TIPO III, CLASSE B, ACABAMENTO PP (NBR 9952)                                                                                                                                                                                                                                                                                                                                                                                                              </t>
  </si>
  <si>
    <t>69,88</t>
  </si>
  <si>
    <t xml:space="preserve">MANTA ASFALTICA ELASTOMERICA TIPO GLASS 3 MM, TIPO II, CLASSE C, ACABAMENTO PP (NBR 9952)                                                                                                                                                                                                                                                                                                                                                                                                                 </t>
  </si>
  <si>
    <t>27,60</t>
  </si>
  <si>
    <t xml:space="preserve">MANTA DE BORRACHA ANTIRRUIDO 5 MM                                                                                                                                                                                                                                                                                                                                                                                                                                                                         </t>
  </si>
  <si>
    <t xml:space="preserve">MANTA DE POLIETILENO EXPANDIDO (PEBD) ANTICHAMAS, E = 8 MM                                                                                                                                                                                                                                                                                                                                                                                                                                                </t>
  </si>
  <si>
    <t>7,08</t>
  </si>
  <si>
    <t xml:space="preserve">MANTA DE POLIETILENO EXPANDIDO (PEBD), E = 5 MM                                                                                                                                                                                                                                                                                                                                                                                                                                                           </t>
  </si>
  <si>
    <t xml:space="preserve">MANTA DE POLIETILENO EXPANDIDO, COM 1 FACE METALIZADA PARA SUBCOBERTURA,  E = *5* MM                                                                                                                                                                                                                                                                                                                                                                                                                      </t>
  </si>
  <si>
    <t>14,84</t>
  </si>
  <si>
    <t xml:space="preserve">MANTA GEOTEXTIL TECIDO DE LAMINETES DE POLIPROPILENO, RESISTENCIA A TRACAO = *25* KN/M                                                                                                                                                                                                                                                                                                                                                                                                                    </t>
  </si>
  <si>
    <t>17,36</t>
  </si>
  <si>
    <t xml:space="preserve">MANTA LIQUIDA DE BASE ASFALTICA MODIFICADA COM A ADICAO DE ELASTOMEROS DILUIDOS EM SOLVENTE ORGANICO, APLICACAO A FRIO (MEMBRANA IMPERMEABILIZANTE ASFASTICA)                                                                                                                                                                                                                                                                                                                                             </t>
  </si>
  <si>
    <t>15,55</t>
  </si>
  <si>
    <t xml:space="preserve">MANTA TERMOPLASTICA, PEAD, GEOMEMBRANA LISA, E = 0,50 MM ( NBR 15352)                                                                                                                                                                                                                                                                                                                                                                                                                                     </t>
  </si>
  <si>
    <t xml:space="preserve">MANTA TERMOPLASTICA, PEAD, GEOMEMBRANA LISA, E = 0,75 MM ( NBR 15352)                                                                                                                                                                                                                                                                                                                                                                                                                                     </t>
  </si>
  <si>
    <t>12,76</t>
  </si>
  <si>
    <t xml:space="preserve">MANTA TERMOPLASTICA, PEAD, GEOMEMBRANA LISA, E = 0,80 MM ( NBR 15352)                                                                                                                                                                                                                                                                                                                                                                                                                                     </t>
  </si>
  <si>
    <t>13,55</t>
  </si>
  <si>
    <t xml:space="preserve">MANTA TERMOPLASTICA, PEAD, GEOMEMBRANA LISA, E = 1,00 MM ( NBR 15352)                                                                                                                                                                                                                                                                                                                                                                                                                                     </t>
  </si>
  <si>
    <t xml:space="preserve">MANTA TERMOPLASTICA, PEAD, GEOMEMBRANA LISA, E = 1,50 MM ( NBR 15352)                                                                                                                                                                                                                                                                                                                                                                                                                                     </t>
  </si>
  <si>
    <t>25,40</t>
  </si>
  <si>
    <t xml:space="preserve">MANTA TERMOPLASTICA, PEAD, GEOMEMBRANA LISA, E = 2,00 MM ( NBR 15352)                                                                                                                                                                                                                                                                                                                                                                                                                                     </t>
  </si>
  <si>
    <t>34,03</t>
  </si>
  <si>
    <t xml:space="preserve">MANTA TERMOPLASTICA, PEAD, GEOMEMBRANA LISA, E = 2,50 MM ( NBR 15352)                                                                                                                                                                                                                                                                                                                                                                                                                                     </t>
  </si>
  <si>
    <t>42,25</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</si>
  <si>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</si>
  <si>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</si>
  <si>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</si>
  <si>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</si>
  <si>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18,53</t>
  </si>
  <si>
    <t xml:space="preserve">MANTA TERMOPLASTICA, PEAD, GEOMEMBRANA TEXTURIZADA EM AMBAS AS FACES, E = 1,50 MM (NBR 15352)                                                                                                                                                                                                                                                                                                                                                                                                             </t>
  </si>
  <si>
    <t>27,43</t>
  </si>
  <si>
    <t xml:space="preserve">MANTA TERMOPLASTICA, PEAD, GEOMEMBRANA TEXTURIZADA EM AMBAS AS FACES, E = 2,00 MM (NBR 15352)                                                                                                                                                                                                                                                                                                                                                                                                             </t>
  </si>
  <si>
    <t>37,07</t>
  </si>
  <si>
    <t xml:space="preserve">MANTA TERMOPLASTICA, PEAD, GEOMEMBRANA TEXTURIZADA EM AMBAS AS FACES, E = 2,50 MM (NBR 15352)                                                                                                                                                                                                                                                                                                                                                                                                             </t>
  </si>
  <si>
    <t>46,23</t>
  </si>
  <si>
    <t xml:space="preserve">MAQUINA DEMARCADORA DE FAIXA DE TRAFEGO A FRIO, AUTOPROPELIDA, MOTOR DIESEL 38 HP                                                                                                                                                                                                                                                                                                                                                                                                                         </t>
  </si>
  <si>
    <t>468.322,69</t>
  </si>
  <si>
    <t xml:space="preserve">MAQUINA EXTRUSORA DE CONCRETO PARA GUIAS E SARJETAS, COM MOTOR A DIESEL DE 14 CV                                                                                                                                                                                                                                                                                                                                                                                                                          </t>
  </si>
  <si>
    <t>55.573,32</t>
  </si>
  <si>
    <t xml:space="preserve">MAQUINA MANUAL TIPO PRENSA PARA PRODUCAO DE BLOCOS E PAVIMENTOS DE CONCRETO, COM MOTOR ELETRICO TRIFASICO PARA VIBRACAO, POTENCIA TOTAL INSTALADA DE 1,5 KW                                                                                                                                                                                                                                                                                                                                               </t>
  </si>
  <si>
    <t>23.264,46</t>
  </si>
  <si>
    <t xml:space="preserve">MAQUINA PARA CORTE COM DISCO ABRASIVO DE DIAMETRO DE 18'' (450 MM), COM MOTOR ELETRICO TRIFASICO DE 10 CV                                                                                                                                                                                                                                                                                                                                                                                                 </t>
  </si>
  <si>
    <t>9.198,39</t>
  </si>
  <si>
    <t xml:space="preserve">MAQUINA TIPO PRENSA HIDRAULICA, PARA FABRICACAO DE TUBOS DE CONCRETO PARA AGUAS PLUVIAIS, DN 200 A DN 600 MM X 1000 MM DE COMPRIMENTO, COM MOTOR PRINCIPAL DE 20 CV                                                                                                                                                                                                                                                                                                                                       </t>
  </si>
  <si>
    <t>230.902,01</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</si>
  <si>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</si>
  <si>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14.256,33</t>
  </si>
  <si>
    <t xml:space="preserve">MARCENEIRO                                                                                                                                                                                                                                                                                                                                                                                                                                                                                                </t>
  </si>
  <si>
    <t xml:space="preserve">MARCENEIRO (MENSALISTA)                                                                                                                                                                                                                                                                                                                                                                                                                                                                                   </t>
  </si>
  <si>
    <t xml:space="preserve">MARMORISTA / GRANITEIRO                                                                                                                                                                                                                                                                                                                                                                                                                                                                                   </t>
  </si>
  <si>
    <t>12,97</t>
  </si>
  <si>
    <t xml:space="preserve">MARMORISTA / GRANITEIRO (MENSALISTA)                                                                                                                                                                                                                                                                                                                                                                                                                                                                      </t>
  </si>
  <si>
    <t>2.286,71</t>
  </si>
  <si>
    <t xml:space="preserve">MARTELO DE SOLDADOR/PICADOR DE SOLDA                                                                                                                                                                                                                                                                                                                                                                                                                                                                      </t>
  </si>
  <si>
    <t>23,77</t>
  </si>
  <si>
    <t xml:space="preserve">MARTELO DEMOLIDOR ELETRICO, COM POTENCIA DE 2.000 W, FREQUENCIA DE 1.000 IMPACTOS POR MINUTO, FORÇA DE IMPACTO ENTRE 60 E 65 J, PESO DE 30 KG                                                                                                                                                                                                                                                                                                                                                             </t>
  </si>
  <si>
    <t>8.337,97</t>
  </si>
  <si>
    <t xml:space="preserve">MARTELO DEMOLIDOR PNEUMATICO MANUAL, COM REDUCAO DE VIBRACAO, PESO DE 21 KG                                                                                                                                                                                                                                                                                                                                                                                                                               </t>
  </si>
  <si>
    <t>15.545,12</t>
  </si>
  <si>
    <t xml:space="preserve">MARTELO DEMOLIDOR PNEUMATICO MANUAL, COM REDUCAO DE VIBRACAO, PESO DE 31,5 KG                                                                                                                                                                                                                                                                                                                                                                                                                             </t>
  </si>
  <si>
    <t>17.888,45</t>
  </si>
  <si>
    <t xml:space="preserve">MARTELO DEMOLIDOR PNEUMATICO MANUAL, PADRAO, PESO DE 32 KG                                                                                                                                                                                                                                                                                                                                                                                                                                                </t>
  </si>
  <si>
    <t>16.895,38</t>
  </si>
  <si>
    <t xml:space="preserve">MARTELO DEMOLIDOR PNEUMATICO MANUAL, PESO  DE 28 KG, COM SILENCIADOR                                                                                                                                                                                                                                                                                                                                                                                                                                      </t>
  </si>
  <si>
    <t>19.009,60</t>
  </si>
  <si>
    <t xml:space="preserve">MARTELO PERFURADOR PNEUMATICO MANUAL, DE SUPERFICIE, COM AVANCO DE COLUNA, PESO DE 22 KG                                                                                                                                                                                                                                                                                                                                                                                                                  </t>
  </si>
  <si>
    <t>34.978,97</t>
  </si>
  <si>
    <t xml:space="preserve">MARTELO PERFURADOR PNEUMATICO MANUAL, HASTE 25 X 75 MM, 21 KG                                                                                                                                                                                                                                                                                                                                                                                                                                             </t>
  </si>
  <si>
    <t>19.562,85</t>
  </si>
  <si>
    <t xml:space="preserve">MARTELO PERFURADOR PNEUMATICO MANUAL, PESO DE 25 KG, COM SILENCIADOR                                                                                                                                                                                                                                                                                                                                                                                                                                      </t>
  </si>
  <si>
    <t>19.194,14</t>
  </si>
  <si>
    <t xml:space="preserve">MASCARA DE SEGURANCA PARA SOLDA COM ESCUDO DE CELERON E CARNEIRA DE PLASTICO COM REGULAGEM                                                                                                                                                                                                                                                                                                                                                                                                                </t>
  </si>
  <si>
    <t xml:space="preserve">MASSA A OLEO PARA MADEIRA                                                                                                                                                                                                                                                                                                                                                                                                                                                                                 </t>
  </si>
  <si>
    <t>45,63</t>
  </si>
  <si>
    <t xml:space="preserve">MASSA ACRILICA                                                                                                                                                                                                                                                                                                                                                                                                                                                                                            </t>
  </si>
  <si>
    <t>93,07</t>
  </si>
  <si>
    <t xml:space="preserve">MASSA ACRILICA PARA PAREDES INTERIOR/EXTERIOR                                                                                                                                                                                                                                                                                                                                                                                                                                                             </t>
  </si>
  <si>
    <t xml:space="preserve">MASSA CORRIDA PVA PARA PAREDES INTERNAS                                                                                                                                                                                                                                                                                                                                                                                                                                                                   </t>
  </si>
  <si>
    <t>59,90</t>
  </si>
  <si>
    <t>11,98</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</si>
  <si>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</si>
  <si>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</si>
  <si>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</si>
  <si>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37,53</t>
  </si>
  <si>
    <t xml:space="preserve">MASSA EPOXI BICOMPONENTE PARA REPAROS                                                                                                                                                                                                                                                                                                                                                                                                                                                                     </t>
  </si>
  <si>
    <t>110,66</t>
  </si>
  <si>
    <t xml:space="preserve">MASSA PARA TEXTURA LISA DE BASE ACRILICA, USO INTERNO E EXTERNO                                                                                                                                                                                                                                                                                                                                                                                                                                           </t>
  </si>
  <si>
    <t>5,08</t>
  </si>
  <si>
    <t xml:space="preserve">MASSA PARA TEXTURA RUSTICA DE BASE ACRILICA, COR BRANCA, USO INTERNO E EXTERNO                                                                                                                                                                                                                                                                                                                                                                                                                            </t>
  </si>
  <si>
    <t xml:space="preserve">MASSA PARA VIDRO                                                                                                                                                                                                                                                                                                                                                                                                                                                                                          </t>
  </si>
  <si>
    <t xml:space="preserve">MASSA PLASTICA PARA MARMORE/GRANITO                                                                                                                                                                                                                                                                                                                                                                                                                                                                       </t>
  </si>
  <si>
    <t>28,73</t>
  </si>
  <si>
    <t xml:space="preserve">MASTRO SIMPLES GALVANIZADO DIAMETRO NOMINAL 1 1/2", COMPRIMENTO 3 M                                                                                                                                                                                                                                                                                                                                                                                                                                       </t>
  </si>
  <si>
    <t>123,00</t>
  </si>
  <si>
    <t xml:space="preserve">MASTRO SIMPLES GALVANIZADO DIAMETRO NOMINAL 2", COMPRIMENTO 3 M                                                                                                                                                                                                                                                                                                                                                                                                                                           </t>
  </si>
  <si>
    <t>138,35</t>
  </si>
  <si>
    <t xml:space="preserve">MATERIAL FILTRANTE (PEDREGULHO) 0,6 A 25,46 MM (POSTO PEDREIRA/FORNECEDOR, SEM FRETE)                                                                                                                                                                                                                                                                                                                                                                                                                     </t>
  </si>
  <si>
    <t>795,59</t>
  </si>
  <si>
    <t xml:space="preserve">MATERIAL FILTRANTE (PEDREGULHO) 38 A 25,4 MM (POSTO PEDREIRA/FORNECEDOR, SEM FRETE)                                                                                                                                                                                                                                                                                                                                                                                                                       </t>
  </si>
  <si>
    <t>811,70</t>
  </si>
  <si>
    <t xml:space="preserve">MECANICO DE EQUIPAMENTOS PESADOS                                                                                                                                                                                                                                                                                                                                                                                                                                                                          </t>
  </si>
  <si>
    <t xml:space="preserve">MECANICO DE EQUIPAMENTOS PESADOS (MENSALISTA)                                                                                                                                                                                                                                                                                                                                                                                                                                                             </t>
  </si>
  <si>
    <t>2.534,63</t>
  </si>
  <si>
    <t xml:space="preserve">MECANICO DE REFRIGERACAO                                                                                                                                                                                                                                                                                                                                                                                                                                                                                  </t>
  </si>
  <si>
    <t>14,44</t>
  </si>
  <si>
    <t xml:space="preserve">MECANICO DE REFRIGERACAO (MENSALISTA)                                                                                                                                                                                                                                                                                                                                                                                                                                                                     </t>
  </si>
  <si>
    <t>2.546,43</t>
  </si>
  <si>
    <t xml:space="preserve">MEDIDOR DE NIVEL ESTATICO E DINAMICO PARA POCO, COMPRIMENTO DE 200 M                                                                                                                                                                                                                                                                                                                                                                                                                                      </t>
  </si>
  <si>
    <t>1.789,11</t>
  </si>
  <si>
    <t xml:space="preserve">MEIA CANA DE MADEIRA CEDRINHO OU EQUIVALENTE DA REGIAO, ACABAMENTO PARA FORRO PAULISTA, *2,5 X 2,5* CM                                                                                                                                                                                                                                                                                                                                                                                                    </t>
  </si>
  <si>
    <t xml:space="preserve">MEIA CANA DE MADEIRA PINUS OU EQUIVALENTE DA REGIAO, ACABAMENTO PARA FORRO PAULISTA, *2,5 X 2,5* CM                                                                                                                                                                                                                                                                                                                                                                                                       </t>
  </si>
  <si>
    <t>1,93</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</si>
  <si>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</si>
  <si>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</si>
  <si>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</si>
  <si>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</si>
  <si>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</si>
  <si>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</si>
  <si>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</si>
  <si>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</si>
  <si>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0,88</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</si>
  <si>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</si>
  <si>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</si>
  <si>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</si>
  <si>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</si>
  <si>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1,59</t>
  </si>
  <si>
    <t xml:space="preserve">MEIO BLOCO VEDACAO CONCRETO APARENTE 19 X 19 X 19 CM (CLASSE C - NBR 6136)                                                                                                                                                                                                                                                                                                                                                                                                                                </t>
  </si>
  <si>
    <t xml:space="preserve">MEIO BLOCO VEDACAO CONCRETO APARENTE 9  X 19 X 19 CM (CLASSE C - NBR 6136)                                                                                                                                                                                                                                                                                                                                                                                                                                </t>
  </si>
  <si>
    <t>1,07</t>
  </si>
  <si>
    <t xml:space="preserve">MEIO BLOCO VEDACAO CONCRETO 14 X 19 X 19 CM (CLASSE C - NBR 6136)                                                                                                                                                                                                                                                                                                                                                                                                                                         </t>
  </si>
  <si>
    <t xml:space="preserve">MEIO BLOCO VEDACAO CONCRETO 19 X 19 X 19 CM (CLASSE C - NBR 6136)                                                                                                                                                                                                                                                                                                                                                                                                                                         </t>
  </si>
  <si>
    <t>1,63</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</si>
  <si>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</si>
  <si>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</si>
  <si>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</si>
  <si>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</si>
  <si>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</si>
  <si>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7.950,00</t>
  </si>
  <si>
    <t xml:space="preserve">MESTRE DE OBRAS                                                                                                                                                                                                                                                                                                                                                                                                                                                                                           </t>
  </si>
  <si>
    <t xml:space="preserve">MESTRE DE OBRAS (MENSALISTA)                                                                                                                                                                                                                                                                                                                                                                                                                                                                              </t>
  </si>
  <si>
    <t>4.546,17</t>
  </si>
  <si>
    <t xml:space="preserve">METACAULIM DE ALTA REATIVIDADE/CAULIM CALCINADO                                                                                                                                                                                                                                                                                                                                                                                                                                                           </t>
  </si>
  <si>
    <t xml:space="preserve">MICRO-TRATOR CORTADOR DE GRAMA COM LARGURA DO CORTE DE 107 CM, COM  2 LAMINAS E DESCARTE LATERAL                                                                                                                                                                                                                                                                                                                                                                                                          </t>
  </si>
  <si>
    <t>10.515,52</t>
  </si>
  <si>
    <t xml:space="preserve">MICROESFERAS DE VIDRO PARA SINALIZACAO HORIZONTAL VIARIA, TIPO I-B (PREMIX) - NBR 16184                                                                                                                                                                                                                                                                                                                                                                                                                   </t>
  </si>
  <si>
    <t>7,77</t>
  </si>
  <si>
    <t xml:space="preserve">MICROESFERAS DE VIDRO PARA SINALIZACAO HORIZONTAL VIARIA, TIPO II-A (DROP-ON) - NBR 16184                                                                                                                                                                                                                                                                                                                                                                                                                 </t>
  </si>
  <si>
    <t xml:space="preserve">MICTORIO COLETIVO ACO INOX (AISI 304), E = 0,8 MM, DE *100 X 40 X 30* CM (C X A X P)                                                                                                                                                                                                                                                                                                                                                                                                                      </t>
  </si>
  <si>
    <t>411,90</t>
  </si>
  <si>
    <t xml:space="preserve">MICTORIO COLETIVO ACO INOX (AISI 304), E = 0,8 MM, DE *100 X 50 X 35* CM (C X A X P)                                                                                                                                                                                                                                                                                                                                                                                                                      </t>
  </si>
  <si>
    <t>491,38</t>
  </si>
  <si>
    <t xml:space="preserve">MICTORIO INDIVIDUAL ACO INOX (AISI 304), E = 0,8 MM, DE *50  X 45  X 35* (C X A X P)                                                                                                                                                                                                                                                                                                                                                                                                                      </t>
  </si>
  <si>
    <t>543,08</t>
  </si>
  <si>
    <t xml:space="preserve">MICTORIO SIFONADO LOUCA BRANCA SEM COMPLEMENTOS                                                                                                                                                                                                                                                                                                                                                                                                                                                           </t>
  </si>
  <si>
    <t>250,07</t>
  </si>
  <si>
    <t xml:space="preserve">MICTORIO SIFONADO LOUCA COR SEM COMPLEMENTOS                                                                                                                                                                                                                                                                                                                                                                                                                                                              </t>
  </si>
  <si>
    <t>269,32</t>
  </si>
  <si>
    <t xml:space="preserve">MINICARREGADEIRA SOBRE RODAS, POTENCIA LIQUIDA DE *47* HP, CAPACIDADE NOMINAL DE OPERACAO DE *646* KG                                                                                                                                                                                                                                                                                                                                                                                                     </t>
  </si>
  <si>
    <t>140.000,00</t>
  </si>
  <si>
    <t xml:space="preserve">MINICARREGADEIRA SOBRE RODAS, POTENCIA LIQUIDA DE *72* HP, CAPACIDADE NOMINAL DE OPERACAO DE *1200* KG                                                                                                                                                                                                                                                                                                                                                                                                    </t>
  </si>
  <si>
    <t>216.061,07</t>
  </si>
  <si>
    <t xml:space="preserve">MINIESCAVADEIRA SOBRE ESTEIRAS, POTENCIA LIQUIDA DE *30* HP, PESO OPERACIONAL DE *3.500* KG                                                                                                                                                                                                                                                                                                                                                                                                               </t>
  </si>
  <si>
    <t>212.519,09</t>
  </si>
  <si>
    <t xml:space="preserve">MINIESCAVADEIRA SOBRE ESTEIRAS, POTENCIA LIQUIDA DE *42* HP, PESO OPERACIONAL DE *4.500* KG                                                                                                                                                                                                                                                                                                                                                                                                               </t>
  </si>
  <si>
    <t>259.273,29</t>
  </si>
  <si>
    <t xml:space="preserve">MINIESCAVADEIRA SOBRE ESTEIRAS, POTENCIA LIQUIDA DE *42* HP, PESO OPERACIONAL DE *5.300* KG                                                                                                                                                                                                                                                                                                                                                                                                               </t>
  </si>
  <si>
    <t>267.073,73</t>
  </si>
  <si>
    <t xml:space="preserve">MINUTERIA ELETRONICA COLETIVA COM POTENCIA MAXIMA RESISTIVA PARA LAMPADAS FLUORESCENTES DE *300* W ( 110 V ) / *600* W ( 110 V )                                                                                                                                                                                                                                                                                                                                                                          </t>
  </si>
  <si>
    <t>60,51</t>
  </si>
  <si>
    <t xml:space="preserve">MISTURADOR BASE PARA CHUVEIRO/BANHEIRA, 1/2 " OU 3/4 ", SOLDAVEL OU ROSCAVEL                                                                                                                                                                                                                                                                                                                                                                                                                              </t>
  </si>
  <si>
    <t>84,99</t>
  </si>
  <si>
    <t xml:space="preserve">MISTURADOR CROMADO DE MESA BICA BAIXA PARA LAVATORIO (REF 1875)                                                                                                                                                                                                                                                                                                                                                                                                                                           </t>
  </si>
  <si>
    <t>208,28</t>
  </si>
  <si>
    <t xml:space="preserve">MISTURADOR CROMADO DE PAREDE PARA LAVATORIO (REF 1178)                                                                                                                                                                                                                                                                                                                                                                                                                                                    </t>
  </si>
  <si>
    <t>337,22</t>
  </si>
  <si>
    <t xml:space="preserve">MISTURADOR DE ARGAMASSA, EIXO HORIZONTAL, CAPACIDADE DE MISTURA 160 KG, MOTOR ELETRICO TRIFASICO 220/380 V, POTENCIA 3 CV                                                                                                                                                                                                                                                                                                                                                                                 </t>
  </si>
  <si>
    <t>9.154,63</t>
  </si>
  <si>
    <t xml:space="preserve">MISTURADOR DE ARGAMASSA, EIXO HORIZONTAL, CAPACIDADE DE MISTURA 300 KG, MOTOR ELETRICO TRIFASICO 220/380 V, POTENCIA 5 CV                                                                                                                                                                                                                                                                                                                                                                                 </t>
  </si>
  <si>
    <t>9.682,56</t>
  </si>
  <si>
    <t xml:space="preserve">MISTURADOR DE ARGAMASSA, EIXO HORIZONTAL, CAPACIDADE DE MISTURA 600 KG, MOTOR ELETRICO TRIFASICO 220/380 V, POTENCIA 7,5 CV                                                                                                                                                                                                                                                                                                                                                                               </t>
  </si>
  <si>
    <t>11.520,95</t>
  </si>
  <si>
    <t xml:space="preserve">MISTURADOR DE PAREDE CROMADO PARA COZINHA BICA MOVEL COM AREJADOR (REF 1258)                                                                                                                                                                                                                                                                                                                                                                                                                              </t>
  </si>
  <si>
    <t>258,35</t>
  </si>
  <si>
    <t xml:space="preserve">MISTURADOR DUPLO HORIZONTAL DE ALTA TURBULENCIA, CAPACIDADE / VOLUME 2 X 500 LITROS, MOTORES ELETRICOS MINIMO 5 CV CADA,  PARA NATA CIMENTO, ARGAMASSA E OUTROS                                                                                                                                                                                                                                                                                                                                           </t>
  </si>
  <si>
    <t>45.824,01</t>
  </si>
  <si>
    <t xml:space="preserve">MISTURADOR MANUAL DE TINTAS PARA FURADEIRA, HASTE METALICA *60* CM, COM HELICE  (MEXEDOR DE TINTA)                                                                                                                                                                                                                                                                                                                                                                                                        </t>
  </si>
  <si>
    <t>36,04</t>
  </si>
  <si>
    <t xml:space="preserve">MISTURADOR MONOCOMANDO PARA CHUVEIRO, BASE BRUTA E ACABAMENTO CROMADO                                                                                                                                                                                                                                                                                                                                                                                                                                     </t>
  </si>
  <si>
    <t>234,98</t>
  </si>
  <si>
    <t xml:space="preserve">MOLA AEREA FECHA PORTA, PARA PORTAS COM LARGURA ACIMA DE 110 CM                                                                                                                                                                                                                                                                                                                                                                                                                                           </t>
  </si>
  <si>
    <t>181,02</t>
  </si>
  <si>
    <t xml:space="preserve">MOLA AEREA FECHA PORTA, PARA PORTAS COM LARGURA ATE 110 CM                                                                                                                                                                                                                                                                                                                                                                                                                                                </t>
  </si>
  <si>
    <t>140,00</t>
  </si>
  <si>
    <t xml:space="preserve">MOLA AEREA FECHA PORTA, PARA PORTAS COM LARGURA ATE 95 CM                                                                                                                                                                                                                                                                                                                                                                                                                                                 </t>
  </si>
  <si>
    <t>119,16</t>
  </si>
  <si>
    <t xml:space="preserve">MOLA HIDRAULICA DE PISO P/ VIDRO TEMPERADO 10MM                                                                                                                                                                                                                                                                                                                                                                                                                                                           </t>
  </si>
  <si>
    <t>1.122,72</t>
  </si>
  <si>
    <t xml:space="preserve">MONTADOR DE ELETROELETRONICOS                                                                                                                                                                                                                                                                                                                                                                                                                                                                             </t>
  </si>
  <si>
    <t>12,80</t>
  </si>
  <si>
    <t xml:space="preserve">MONTADOR DE ELETROELETRONICOS (MENSALISTA)                                                                                                                                                                                                                                                                                                                                                                                                                                                                </t>
  </si>
  <si>
    <t>2.259,21</t>
  </si>
  <si>
    <t xml:space="preserve">MONTADOR DE ESTRUTURAS METALICAS                                                                                                                                                                                                                                                                                                                                                                                                                                                                          </t>
  </si>
  <si>
    <t xml:space="preserve">MONTADOR DE ESTRUTURAS METALICAS (MENSALISTA)                                                                                                                                                                                                                                                                                                                                                                                                                                                             </t>
  </si>
  <si>
    <t>1.584,74</t>
  </si>
  <si>
    <t xml:space="preserve">MONTADOR DE MAQUINAS                                                                                                                                                                                                                                                                                                                                                                                                                                                                                      </t>
  </si>
  <si>
    <t>14,27</t>
  </si>
  <si>
    <t xml:space="preserve">MONTADOR DE MAQUINAS (MENSALISTA)                                                                                                                                                                                                                                                                                                                                                                                                                                                                         </t>
  </si>
  <si>
    <t>2.518,31</t>
  </si>
  <si>
    <t xml:space="preserve">MONTANTE EM BARRA CHATA ACO GALVANIZADO, *65 X 8* MM, ALTURA *1420* MM, PINTURA ELETROSTATICA, COR PRETA                                                                                                                                                                                                                                                                                                                                                                                                  </t>
  </si>
  <si>
    <t>163,62</t>
  </si>
  <si>
    <t xml:space="preserve">MOTOBOMBA AUTOESCORVANTE MOTOR A GASOLINA, POTENCIA 6,0HP, BOCAIS 3" X 3", HM/Q = 5 MCA / 24 M3/H A 52,5 MCA / 5,0 M3/H                                                                                                                                                                                                                                                                                                                                                                                   </t>
  </si>
  <si>
    <t>1.741,43</t>
  </si>
  <si>
    <t xml:space="preserve">MOTOBOMBA AUTOESCORVANTE MOTOR ELETRICO TRIFASICO 7,4HP BOCA DIAMETRO DE SUCCAO X RECLAQUE: 2"X2", HM/ Q = 10 M / 73,5 M3/H A 28 M / 8,2 M3 /H                                                                                                                                                                                                                                                                                                                                                            </t>
  </si>
  <si>
    <t>4.652,79</t>
  </si>
  <si>
    <t xml:space="preserve">MOTOBOMBA AUTOESCORVANTE POTENCIA 5,42 HP, BOCAIS SUCCAO X RECALQUE 2" X 2", A GASOLINA, DIAMETRO DO ROTOR 122 MM HM/Q = 6 MCA / 33,0 M3/H A 28 MCA / 8,0 M3/H                                                                                                                                                                                                                                                                                                                                            </t>
  </si>
  <si>
    <t>2.312,60</t>
  </si>
  <si>
    <t xml:space="preserve">MOTOBOMBA CENTRIFUGA, MOTOR A GASOLINA, POTENCIA 5,42 HP, BOCAIS 1 1/2" X 1", DIAMETRO ROTOR 143 MM HM/Q = 6 MCA / 16,8 M3/H A 38 MCA / 6,6 M3/H                                                                                                                                                                                                                                                                                                                                                          </t>
  </si>
  <si>
    <t>2.173,57</t>
  </si>
  <si>
    <t xml:space="preserve">MOTOBOMBA TRASH (PARA AGUA SUJA) AUTO ESCORVANTE, MOTOR GASOLINA DE 6,41 HP, DIAMETROS DE SUCCAO X RECALQUE: 3" X 3", HM/Q: 10/60 A 23/0                                                                                                                                                                                                                                                                                                                                                                  </t>
  </si>
  <si>
    <t>2.680,27</t>
  </si>
  <si>
    <t xml:space="preserve">MOTONIVELADORA POTENCIA BASICA LIQUIDA (PRIMEIRA MARCHA) 125 HP , PESO BRUTO 13843 KG, LARGURA DA LAMINA DE 3,7 M                                                                                                                                                                                                                                                                                                                                                                                         </t>
  </si>
  <si>
    <t>538.000,00</t>
  </si>
  <si>
    <t xml:space="preserve">MOTONIVELADORA POTENCIA BASICA LIQUIDA (PRIMEIRA MARCHA) 171 HP, PESO BRUTO 14768 KG, LARGURA DA LAMINA DE 3,7 M                                                                                                                                                                                                                                                                                                                                                                                          </t>
  </si>
  <si>
    <t>668.532,08</t>
  </si>
  <si>
    <t xml:space="preserve">MOTONIVELADORA POTENCIA BASICA LIQUIDA (PRIMEIRA MARCHA) 186 HP, PESO BRUTO 15785 KG, LARGURA DA LAMINA DE 4,3 M                                                                                                                                                                                                                                                                                                                                                                                          </t>
  </si>
  <si>
    <t>703.716,26</t>
  </si>
  <si>
    <t xml:space="preserve">MOTOR A DIESEL PARA VIBRADOR DE IMERSAO, DE *4,7* CV                                                                                                                                                                                                                                                                                                                                                                                                                                                      </t>
  </si>
  <si>
    <t>2.573,75</t>
  </si>
  <si>
    <t xml:space="preserve">MOTOR A GASOLINA PARA VIBRADOR DE IMERSAO, 4 TEMPOS, DE 5,5 CV                                                                                                                                                                                                                                                                                                                                                                                                                                            </t>
  </si>
  <si>
    <t>1.276,24</t>
  </si>
  <si>
    <t xml:space="preserve">MOTOR ELETRICO PARA VIBRADOR DE IMERSAO, DE 2 CV, MONOFASICO, 110/220 V                                                                                                                                                                                                                                                                                                                                                                                                                                   </t>
  </si>
  <si>
    <t>1.051,38</t>
  </si>
  <si>
    <t xml:space="preserve">MOTOR ELETRICO PARA VIBRADOR DE IMERSAO, DE 2 CV, TRIFASICO, 220/380 V                                                                                                                                                                                                                                                                                                                                                                                                                                    </t>
  </si>
  <si>
    <t>1.028,51</t>
  </si>
  <si>
    <t xml:space="preserve">MOTORISTA DE CAMINHAO                                                                                                                                                                                                                                                                                                                                                                                                                                                                                     </t>
  </si>
  <si>
    <t xml:space="preserve">MOTORISTA DE CAMINHAO (MENSALISTA)                                                                                                                                                                                                                                                                                                                                                                                                                                                                        </t>
  </si>
  <si>
    <t>1.839,79</t>
  </si>
  <si>
    <t xml:space="preserve">MOTORISTA DE CAMINHAO-BASCULANTE                                                                                                                                                                                                                                                                                                                                                                                                                                                                          </t>
  </si>
  <si>
    <t xml:space="preserve">MOTORISTA DE CAMINHAO-BASCULANTE (MENSALISTA)                                                                                                                                                                                                                                                                                                                                                                                                                                                             </t>
  </si>
  <si>
    <t>1.735,39</t>
  </si>
  <si>
    <t xml:space="preserve">MOTORISTA DE CAMINHAO-CARRETA                                                                                                                                                                                                                                                                                                                                                                                                                                                                             </t>
  </si>
  <si>
    <t xml:space="preserve">MOTORISTA DE CAMINHAO-CARRETA (MENSALISTA)                                                                                                                                                                                                                                                                                                                                                                                                                                                                </t>
  </si>
  <si>
    <t>2.456,92</t>
  </si>
  <si>
    <t xml:space="preserve">MOTORISTA DE CARRO DE PASSEIO                                                                                                                                                                                                                                                                                                                                                                                                                                                                             </t>
  </si>
  <si>
    <t>9,66</t>
  </si>
  <si>
    <t xml:space="preserve">MOTORISTA DE CARRO DE PASSEIO (MENSALISTA)                                                                                                                                                                                                                                                                                                                                                                                                                                                                </t>
  </si>
  <si>
    <t>1.704,91</t>
  </si>
  <si>
    <t xml:space="preserve">MOTORISTA DE ONIBUS / MICRO-ONIBUS                                                                                                                                                                                                                                                                                                                                                                                                                                                                        </t>
  </si>
  <si>
    <t>11,38</t>
  </si>
  <si>
    <t xml:space="preserve">MOTORISTA DE ONIBUS / MICRO-ONIBUS (MENSALISTA)                                                                                                                                                                                                                                                                                                                                                                                                                                                           </t>
  </si>
  <si>
    <t>2.007,19</t>
  </si>
  <si>
    <t xml:space="preserve">MOTORISTA OPERADOR DE CAMINHAO COM MUNCK                                                                                                                                                                                                                                                                                                                                                                                                                                                                  </t>
  </si>
  <si>
    <t>12,21</t>
  </si>
  <si>
    <t xml:space="preserve">MOTORISTA OPERADOR DE CAMINHAO COM MUNCK (MENSALISTA)                                                                                                                                                                                                                                                                                                                                                                                                                                                     </t>
  </si>
  <si>
    <t>2.154,06</t>
  </si>
  <si>
    <t xml:space="preserve">MOTOSSERRA PORTATIL COM MOTOR A GASOLINA DE *60* CC                                                                                                                                                                                                                                                                                                                                                                                                                                                       </t>
  </si>
  <si>
    <t>1.802,45</t>
  </si>
  <si>
    <t xml:space="preserve">MOURAO CONCRETO CURVO, SECAO "T", H = 2,80 M + CURVA COM 0,45 M, COM FUROS PARA FIOS                                                                                                                                                                                                                                                                                                                                                                                                                      </t>
  </si>
  <si>
    <t>41,01</t>
  </si>
  <si>
    <t xml:space="preserve">MOURAO DE CONCRETO CURVO,10 X 10 CM, H= *2,60* M + CURVA DE 0,40 M                                                                                                                                                                                                                                                                                                                                                                                                                                        </t>
  </si>
  <si>
    <t xml:space="preserve">MOURAO DE CONCRETO RETO, *10 X 10* CM, H= 2,30 M                                                                                                                                                                                                                                                                                                                                                                                                                                                          </t>
  </si>
  <si>
    <t>34,53</t>
  </si>
  <si>
    <t xml:space="preserve">MOURAO DE CONCRETO RETO, TIPO ESTICADOR, *10 X 10* CM, H= 2,50 M                                                                                                                                                                                                                                                                                                                                                                                                                                          </t>
  </si>
  <si>
    <t>32,97</t>
  </si>
  <si>
    <t xml:space="preserve">MOURAO DE CONCRETO RETO, 10 X 10 CM, H= 2,00 M                                                                                                                                                                                                                                                                                                                                                                                                                                                            </t>
  </si>
  <si>
    <t>27,76</t>
  </si>
  <si>
    <t xml:space="preserve">MOURAO DE CONCRETO RETO, 10 X 10 CM, H= 3,00 M                                                                                                                                                                                                                                                                                                                                                                                                                                                            </t>
  </si>
  <si>
    <t>41,30</t>
  </si>
  <si>
    <t xml:space="preserve">MUDA DE ARBUSTO FLORIFERO, CLUSIA/GARDENIA/MOREIA BRANCA/ AZALEIA OU EQUIVALENTE DA REGIAO, H= *50 A 70* CM                                                                                                                                                                                                                                                                                                                                                                                               </t>
  </si>
  <si>
    <t>71,83</t>
  </si>
  <si>
    <t xml:space="preserve">MUDA DE ARBUSTO FOLHAGEM, SANSAO-DO-CAMPO OU EQUIVALENTE DA REGIAO, H= *50 A 70* CM                                                                                                                                                                                                                                                                                                                                                                                                                       </t>
  </si>
  <si>
    <t>44,54</t>
  </si>
  <si>
    <t xml:space="preserve">MUDA DE ARBUSTO, BUXINHO, H= *50* M                                                                                                                                                                                                                                                                                                                                                                                                                                                                       </t>
  </si>
  <si>
    <t>172,41</t>
  </si>
  <si>
    <t xml:space="preserve">MUDA DE ARBUSTO, PINGO DE OURO/ VIOLETEIRA, H = *10 A 20* CM                                                                                                                                                                                                                                                                                                                                                                                                                                              </t>
  </si>
  <si>
    <t xml:space="preserve">MUDA DE ARVORE ORNAMENTAL, OITI/AROEIRA SALSA/ANGICO/IPE/JACARANDA OU EQUIVALENTE  DA REGIAO, H= *1* M                                                                                                                                                                                                                                                                                                                                                                                                    </t>
  </si>
  <si>
    <t>53,16</t>
  </si>
  <si>
    <t xml:space="preserve">MUDA DE ARVORE ORNAMENTAL, OITI/AROEIRA SALSA/ANGICO/IPE/JACARANDA OU EQUIVALENTE  DA REGIAO, H= *2* M                                                                                                                                                                                                                                                                                                                                                                                                    </t>
  </si>
  <si>
    <t>109,19</t>
  </si>
  <si>
    <t xml:space="preserve">MUDA DE PALMEIRA, ARECA, H= *1,50* CM                                                                                                                                                                                                                                                                                                                                                                                                                                                                     </t>
  </si>
  <si>
    <t>107,75</t>
  </si>
  <si>
    <t xml:space="preserve">MUDA DE RASTEIRA/FORRACAO, AMENDOIM RASTEIRO/ONZE HORAS/AZULZINHA/IMPATIENS OU EQUIVALENTE DA REGIAO                                                                                                                                                                                                                                                                                                                                                                                                      </t>
  </si>
  <si>
    <t xml:space="preserve">MUFLA TERMINAL PRIMARIA UNIPOLAR USO EXTERNO PARA CABO 25/70MM2 ISOL, 3,6/6KV EM EPR - BORRACHA DE SILICONE                                                                                                                                                                                                                                                                                                                                                                                               </t>
  </si>
  <si>
    <t>191,74</t>
  </si>
  <si>
    <t xml:space="preserve">MUFLA TERMINAL PRIMARIA UNIPOLAR USO INTERNO PARA CABO 25/70MM2 ISOL 6/10KV EM EPR- BORRACHA DE SILICONE                                                                                                                                                                                                                                                                                                                                                                                                  </t>
  </si>
  <si>
    <t>234,26</t>
  </si>
  <si>
    <t xml:space="preserve">MUFLA TERMINAL PRIMARIA UNIPOLAR USO INTERNO PARA CABO 35/120MM2 ISOLACAO 15/25KV EM EPR - BORRACHA DE SILICONE                                                                                                                                                                                                                                                                                                                                                                                           </t>
  </si>
  <si>
    <t>247,41</t>
  </si>
  <si>
    <t xml:space="preserve">MUFLA TERMINAL PRIMARIA UNIPOLAR USO INTERNO PARA CABO 35/70MM2 ISOLACAO 8,7/15KV EM EPR - BORRACHA DE SILICONE                                                                                                                                                                                                                                                                                                                                                                                           </t>
  </si>
  <si>
    <t>238,13</t>
  </si>
  <si>
    <t xml:space="preserve">MULTIEXERCITADOR COM SEIS FUNCOES, EM TUBO DE ACO CARBONO, PINTURA NO PROCESSO ELETROSTATICO - EQUIPAMENTO DE GINASTICA PARA ACADEMIA AO AR LIVRE / ACADEMIA DA TERCEIRA IDADE - ATI * COLETADO CAIXA *                                                                                                                                                                                                                                                                                                   </t>
  </si>
  <si>
    <t>5.382,14</t>
  </si>
  <si>
    <t xml:space="preserve">NIPEL PVC, ROSCAVEL, 1 1/2",  AGUA FRIA PREDIAL                                                                                                                                                                                                                                                                                                                                                                                                                                                           </t>
  </si>
  <si>
    <t>4,62</t>
  </si>
  <si>
    <t xml:space="preserve">NIPEL PVC, ROSCAVEL, 1 1/4",  AGUA FRIA PREDIAL                                                                                                                                                                                                                                                                                                                                                                                                                                                           </t>
  </si>
  <si>
    <t xml:space="preserve">NIPEL PVC, ROSCAVEL, 1/2",  AGUA FRIA PREDIAL                                                                                                                                                                                                                                                                                                                                                                                                                                                             </t>
  </si>
  <si>
    <t>0,59</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</si>
  <si>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</si>
  <si>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</si>
  <si>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</si>
  <si>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</si>
  <si>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</si>
  <si>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</si>
  <si>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</si>
  <si>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5,84</t>
  </si>
  <si>
    <t xml:space="preserve">NIPLE DE FERRO GALVANIZADO, COM ROSCA BSP, DE 2 1/2"                                                                                                                                                                                                                                                                                                                                                                                                                                                      </t>
  </si>
  <si>
    <t>27,20</t>
  </si>
  <si>
    <t xml:space="preserve">NIPLE DE FERRO GALVANIZADO, COM ROSCA BSP, DE 2"                                                                                                                                                                                                                                                                                                                                                                                                                                                          </t>
  </si>
  <si>
    <t>17,77</t>
  </si>
  <si>
    <t xml:space="preserve">NIPLE DE FERRO GALVANIZADO, COM ROSCA BSP, DE 3/4"                                                                                                                                                                                                                                                                                                                                                                                                                                                        </t>
  </si>
  <si>
    <t xml:space="preserve">NIPLE DE FERRO GALVANIZADO, COM ROSCA BSP, DE 3"                                                                                                                                                                                                                                                                                                                                                                                                                                                          </t>
  </si>
  <si>
    <t>44,26</t>
  </si>
  <si>
    <t xml:space="preserve">NIPLE DE FERRO GALVANIZADO, COM ROSCA BSP, DE 4"                                                                                                                                                                                                                                                                                                                                                                                                                                                          </t>
  </si>
  <si>
    <t>71,25</t>
  </si>
  <si>
    <t xml:space="preserve">NIPLE DE FERRO GALVANIZADO, COM ROSCA BSP, DE 5"                                                                                                                                                                                                                                                                                                                                                                                                                                                          </t>
  </si>
  <si>
    <t>157,28</t>
  </si>
  <si>
    <t xml:space="preserve">NIPLE DE FERRO GALVANIZADO, COM ROSCA BSP, DE 6"                                                                                                                                                                                                                                                                                                                                                                                                                                                          </t>
  </si>
  <si>
    <t>261,34</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</si>
  <si>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</si>
  <si>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</si>
  <si>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</si>
  <si>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</si>
  <si>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12,14</t>
  </si>
  <si>
    <t xml:space="preserve">NIPLE DE REDUCAO DE FERRO GALVANIZADO, COM ROSCA BSP, DE 1 1/4" X 1"                                                                                                                                                                                                                                                                                                                                                                                                                                      </t>
  </si>
  <si>
    <t>11,79</t>
  </si>
  <si>
    <t xml:space="preserve">NIPLE DE REDUCAO DE FERRO GALVANIZADO, COM ROSCA BSP, DE 1 1/4" X 3/4"                                                                                                                                                                                                                                                                                                                                                                                                                                    </t>
  </si>
  <si>
    <t xml:space="preserve">NIPLE DE REDUCAO DE FERRO GALVANIZADO, COM ROSCA BSP, DE 1/2" X 1/4"                                                                                                                                                                                                                                                                                                                                                                                                                                      </t>
  </si>
  <si>
    <t>3,48</t>
  </si>
  <si>
    <t xml:space="preserve">NIPLE DE REDUCAO DE FERRO GALVANIZADO, COM ROSCA BSP, DE 1" X 1/2"                                                                                                                                                                                                                                                                                                                                                                                                                                        </t>
  </si>
  <si>
    <t>7,11</t>
  </si>
  <si>
    <t xml:space="preserve">NIPLE DE REDUCAO DE FERRO GALVANIZADO, COM ROSCA BSP, DE 1" X 3/4"                                                                                                                                                                                                                                                                                                                                                                                                                                        </t>
  </si>
  <si>
    <t xml:space="preserve">NIPLE DE REDUCAO DE FERRO GALVANIZADO, COM ROSCA BSP, DE 2 1/2" X 2"                                                                                                                                                                                                                                                                                                                                                                                                                                      </t>
  </si>
  <si>
    <t>37,68</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</si>
  <si>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</si>
  <si>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</si>
  <si>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</si>
  <si>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</si>
  <si>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4,54</t>
  </si>
  <si>
    <t xml:space="preserve">NIPLE DE REDUCAO DE FERRO GALVANIZADO, COM ROSCA BSP, DE 3" X 2 1/2"                                                                                                                                                                                                                                                                                                                                                                                                                                      </t>
  </si>
  <si>
    <t>68,82</t>
  </si>
  <si>
    <t xml:space="preserve">NIPLE DE REDUCAO DE FERRO GALVANIZADO, COM ROSCA BSP, DE 3" X 2"                                                                                                                                                                                                                                                                                                                                                                                                                                          </t>
  </si>
  <si>
    <t>60,78</t>
  </si>
  <si>
    <t xml:space="preserve">NIPLE SEXTAVADO EM ACO CARBONO, COM ROSCA BSP, PRESSAO 3.000 LBS, DN 1 1/2"                                                                                                                                                                                                                                                                                                                                                                                                                               </t>
  </si>
  <si>
    <t>25,36</t>
  </si>
  <si>
    <t xml:space="preserve">NIPLE SEXTAVADO EM ACO CARBONO, COM ROSCA BSP, PRESSAO 3.000 LBS, DN 1 1/4"                                                                                                                                                                                                                                                                                                                                                                                                                               </t>
  </si>
  <si>
    <t>17,11</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</si>
  <si>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</si>
  <si>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</si>
  <si>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</si>
  <si>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66,29</t>
  </si>
  <si>
    <t xml:space="preserve">NIPLE SEXTAVADO EM ACO CARBONO, COM ROSCA BSP, PRESSAO 3.000 LBS, DN 2"                                                                                                                                                                                                                                                                                                                                                                                                                                   </t>
  </si>
  <si>
    <t>41,73</t>
  </si>
  <si>
    <t xml:space="preserve">NIPLE SEXTAVADO EM ACO CARBONO, COM ROSCA BSP, PRESSAO 3.000 LBS, DN 3/4"                                                                                                                                                                                                                                                                                                                                                                                                                                 </t>
  </si>
  <si>
    <t>7,55</t>
  </si>
  <si>
    <t xml:space="preserve">NIVELADOR                                                                                                                                                                                                                                                                                                                                                                                                                                                                                                 </t>
  </si>
  <si>
    <t>6,51</t>
  </si>
  <si>
    <t xml:space="preserve">NIVELADOR (MENSALISTA)                                                                                                                                                                                                                                                                                                                                                                                                                                                                                    </t>
  </si>
  <si>
    <t>1.150,87</t>
  </si>
  <si>
    <t xml:space="preserve">NUMERO / ALGARISMO PARA PORTA, TAMANHO *40* MM, EM ZAMAC, (MODELO DE 0 A 9), FIXACAO POR PARAFUSOS                                                                                                                                                                                                                                                                                                                                                                                                        </t>
  </si>
  <si>
    <t xml:space="preserve">NUMERO / ALGARISMO PARA RESIDENCIA (FACHADA), TAMANHO *120* MM, EM ZAMAC, (MODELO DE 0 A 9), FIXACAO POR PARAFUSOS                                                                                                                                                                                                                                                                                                                                                                                        </t>
  </si>
  <si>
    <t>6,54</t>
  </si>
  <si>
    <t xml:space="preserve">OCULOS DE SEGURANCA CONTRA IMPACTOS COM LENTE INCOLOR, ARMACAO NYLON, COM PROTECAO UVA E UVB                                                                                                                                                                                                                                                                                                                                                                                                              </t>
  </si>
  <si>
    <t>4,68</t>
  </si>
  <si>
    <t xml:space="preserve">OLEO COMBUSTIVEL BPF A GRANEL                                                                                                                                                                                                                                                                                                                                                                                                                                                                             </t>
  </si>
  <si>
    <t xml:space="preserve">OLEO DE LINHACA                                                                                                                                                                                                                                                                                                                                                                                                                                                                                           </t>
  </si>
  <si>
    <t>18,23</t>
  </si>
  <si>
    <t xml:space="preserve">OLEO DIESEL COMBUSTIVEL COMUM                                                                                                                                                                                                                                                                                                                                                                                                                                                                             </t>
  </si>
  <si>
    <t xml:space="preserve">OLEO LUBRIFICANTE PARA MOTORES DE EQUIPAMENTOS PESADOS (CAMINHOES, TRATORES, RETROS E ETC)                                                                                                                                                                                                                                                                                                                                                                                                                </t>
  </si>
  <si>
    <t>11,20</t>
  </si>
  <si>
    <t xml:space="preserve">OLHO MAGICO / VISOR PARA PORTA DE *25 A 46* MM DE ESPESSURA, ANGULO DE VISAO APROXIMADO DE 200 GRAUS, LATAO CROMADO, COM FECHO JANELA                                                                                                                                                                                                                                                                                                                                                                     </t>
  </si>
  <si>
    <t>11,03</t>
  </si>
  <si>
    <t xml:space="preserve">OPERADOR DE BATE-ESTACAS                                                                                                                                                                                                                                                                                                                                                                                                                                                                                  </t>
  </si>
  <si>
    <t xml:space="preserve">OPERADOR DE BATE-ESTACAS (MENSALISTA)                                                                                                                                                                                                                                                                                                                                                                                                                                                                     </t>
  </si>
  <si>
    <t>1.934,23</t>
  </si>
  <si>
    <t xml:space="preserve">OPERADOR DE BETONEIRA (CAMINHAO)                                                                                                                                                                                                                                                                                                                                                                                                                                                                          </t>
  </si>
  <si>
    <t>9,40</t>
  </si>
  <si>
    <t xml:space="preserve">OPERADOR DE BETONEIRA (CAMINHAO) (MENSALISTA)                                                                                                                                                                                                                                                                                                                                                                                                                                                             </t>
  </si>
  <si>
    <t>1.658,83</t>
  </si>
  <si>
    <t xml:space="preserve">OPERADOR DE BETONEIRA ESTACIONARIA / MISTURADOR (MENSALISTA)                                                                                                                                                                                                                                                                                                                                                                                                                                              </t>
  </si>
  <si>
    <t>1.600,82</t>
  </si>
  <si>
    <t xml:space="preserve">OPERADOR DE BETONEIRA ESTACIONARIA/MISTURADOR                                                                                                                                                                                                                                                                                                                                                                                                                                                             </t>
  </si>
  <si>
    <t>9,06</t>
  </si>
  <si>
    <t xml:space="preserve">OPERADOR DE COMPRESSOR DE AR OU COMPRESSORISTA                                                                                                                                                                                                                                                                                                                                                                                                                                                            </t>
  </si>
  <si>
    <t xml:space="preserve">OPERADOR DE COMPRESSOR DE AR OU COMPRESSORISTA (MENSALISTA)                                                                                                                                                                                                                                                                                                                                                                                                                                               </t>
  </si>
  <si>
    <t>1.744,68</t>
  </si>
  <si>
    <t xml:space="preserve">OPERADOR DE DEMARCADORA DE FAIXAS DE TRAFEGO                                                                                                                                                                                                                                                                                                                                                                                                                                                              </t>
  </si>
  <si>
    <t>11,57</t>
  </si>
  <si>
    <t xml:space="preserve">OPERADOR DE DEMARCADORA DE FAIXAS DE TRAFEGO (MENSALISTA)                                                                                                                                                                                                                                                                                                                                                                                                                                                 </t>
  </si>
  <si>
    <t>2.041,62</t>
  </si>
  <si>
    <t xml:space="preserve">OPERADOR DE ESCAVADEIRA                                                                                                                                                                                                                                                                                                                                                                                                                                                                                   </t>
  </si>
  <si>
    <t xml:space="preserve">OPERADOR DE ESCAVADEIRA (MENSALISTA)                                                                                                                                                                                                                                                                                                                                                                                                                                                                      </t>
  </si>
  <si>
    <t xml:space="preserve">OPERADOR DE GUINCHO                                                                                                                                                                                                                                                                                                                                                                                                                                                                                       </t>
  </si>
  <si>
    <t xml:space="preserve">OPERADOR DE GUINCHO OU GUINCHEIRO (MENSALISTA)                                                                                                                                                                                                                                                                                                                                                                                                                                                            </t>
  </si>
  <si>
    <t>1.608,74</t>
  </si>
  <si>
    <t xml:space="preserve">OPERADOR DE GUINDASTE                                                                                                                                                                                                                                                                                                                                                                                                                                                                                     </t>
  </si>
  <si>
    <t xml:space="preserve">OPERADOR DE GUINDASTE (MENSALISTA)                                                                                                                                                                                                                                                                                                                                                                                                                                                                        </t>
  </si>
  <si>
    <t xml:space="preserve">OPERADOR DE JATO ABRASIVO OU JATISTA                                                                                                                                                                                                                                                                                                                                                                                                                                                                      </t>
  </si>
  <si>
    <t xml:space="preserve">OPERADOR DE JATO ABRASIVO OU JATISTA (MENSALISTA)                                                                                                                                                                                                                                                                                                                                                                                                                                                         </t>
  </si>
  <si>
    <t>2.451,71</t>
  </si>
  <si>
    <t xml:space="preserve">OPERADOR DE MAQUINAS E TRATORES DIVERSOS (TERRAPLANAGEM)                                                                                                                                                                                                                                                                                                                                                                                                                                                  </t>
  </si>
  <si>
    <t xml:space="preserve">OPERADOR DE MAQUINAS E TRATORES DIVERSOS (TERRAPLANAGEM) (MENSALISTA)                                                                                                                                                                                                                                                                                                                                                                                                                                     </t>
  </si>
  <si>
    <t xml:space="preserve">OPERADOR DE MARTELETE OU MARTELETEIRO                                                                                                                                                                                                                                                                                                                                                                                                                                                                     </t>
  </si>
  <si>
    <t>7,60</t>
  </si>
  <si>
    <t xml:space="preserve">OPERADOR DE MARTELETE OU MARTELETEIRO (MENSALISTA)                                                                                                                                                                                                                                                                                                                                                                                                                                                        </t>
  </si>
  <si>
    <t>1.344,04</t>
  </si>
  <si>
    <t xml:space="preserve">OPERADOR DE MESA VIBROACABADORA (MENSALISTA)                                                                                                                                                                                                                                                                                                                                                                                                                                                              </t>
  </si>
  <si>
    <t>1.894,08</t>
  </si>
  <si>
    <t xml:space="preserve">OPERADOR DE MOTO SCRAPER                                                                                                                                                                                                                                                                                                                                                                                                                                                                                  </t>
  </si>
  <si>
    <t xml:space="preserve">OPERADOR DE MOTO SCRAPER (MENSALISTA)                                                                                                                                                                                                                                                                                                                                                                                                                                                                     </t>
  </si>
  <si>
    <t>2.076,43</t>
  </si>
  <si>
    <t xml:space="preserve">OPERADOR DE MOTONIVELADORA                                                                                                                                                                                                                                                                                                                                                                                                                                                                                </t>
  </si>
  <si>
    <t xml:space="preserve">OPERADOR DE MOTONIVELADORA (MENSALISTA)                                                                                                                                                                                                                                                                                                                                                                                                                                                                   </t>
  </si>
  <si>
    <t>2.547,40</t>
  </si>
  <si>
    <t xml:space="preserve">OPERADOR DE PA CARREGADEIRA                                                                                                                                                                                                                                                                                                                                                                                                                                                                               </t>
  </si>
  <si>
    <t>10,53</t>
  </si>
  <si>
    <t xml:space="preserve">OPERADOR DE PA CARREGADEIRA (MENSALISTA)                                                                                                                                                                                                                                                                                                                                                                                                                                                                  </t>
  </si>
  <si>
    <t>1.860,27</t>
  </si>
  <si>
    <t xml:space="preserve">OPERADOR DE PAVIMENTADORA                                                                                                                                                                                                                                                                                                                                                                                                                                                                                 </t>
  </si>
  <si>
    <t xml:space="preserve">OPERADOR DE PAVIMENTADORA/MESA VIBROACABADORA (MENSALISTA)                                                                                                                                                                                                                                                                                                                                                                                                                                                </t>
  </si>
  <si>
    <t>2.143,71</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</si>
  <si>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</si>
  <si>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</si>
  <si>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</si>
  <si>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</si>
  <si>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</si>
  <si>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10,44</t>
  </si>
  <si>
    <t xml:space="preserve">OPERADOR DE USINA DE ASFALTO, DE SOLOS OU DE CONCRETO (MENSALISTA)                                                                                                                                                                                                                                                                                                                                                                                                                                        </t>
  </si>
  <si>
    <t>1.840,94</t>
  </si>
  <si>
    <t xml:space="preserve">OXIGENIO, RECARGA PARA CILINDRO DE CONJUNTO OXICORTE GRANDE                                                                                                                                                                                                                                                                                                                                                                                                                                               </t>
  </si>
  <si>
    <t>12,05</t>
  </si>
  <si>
    <t xml:space="preserve">PA CARREGADEIRA SOBRE RODAS, POTENCIA BRUTA *127* CV, CAPACIDADE DA CACAMBA DE 2,0 A 2,4 M3, PESO OPERACIONAL DE 10330 KG                                                                                                                                                                                                                                                                                                                                                                                 </t>
  </si>
  <si>
    <t>230.880,00</t>
  </si>
  <si>
    <t xml:space="preserve">PA CARREGADEIRA SOBRE RODAS, POTENCIA LIQUIDA 128 HP, CAPACIDADE DA CACAMBA DE 1,7 A 2,8 M3, PESO OPERACIONAL DE 11632 KG                                                                                                                                                                                                                                                                                                                                                                                 </t>
  </si>
  <si>
    <t>260.000,00</t>
  </si>
  <si>
    <t xml:space="preserve">PA CARREGADEIRA SOBRE RODAS, POTENCIA LIQUIDA 197 HP, CAPACIDADE DA CACAMBA DE 2,5 A 3,5 M3, PESO OPERACIONAL DE 18338 KG                                                                                                                                                                                                                                                                                                                                                                                 </t>
  </si>
  <si>
    <t>360.533,31</t>
  </si>
  <si>
    <t xml:space="preserve">PA CARREGADEIRA SOBRE RODAS, POTENCIA LIQUIDA 213 HP, CAPACIDADE DA CACAMBA DE 1,9 A 3,5 M3, PESO OPERACIONAL DE 19234 KG                                                                                                                                                                                                                                                                                                                                                                                 </t>
  </si>
  <si>
    <t>410.453,31</t>
  </si>
  <si>
    <t xml:space="preserve">PA CARREGADEIRA SOBRE RODAS, POTENCIA 152 HP, CAPACIDADE DA CACAMBA DE 1,53 A 2,30 M3, PESO OPERACIONAL DE 10216 KG                                                                                                                                                                                                                                                                                                                                                                                       </t>
  </si>
  <si>
    <t>239.546,65</t>
  </si>
  <si>
    <t xml:space="preserve">PA DE LIXO PLASTICA, CABO LONGO                                                                                                                                                                                                                                                                                                                                                                                                                                                                           </t>
  </si>
  <si>
    <t>6,39</t>
  </si>
  <si>
    <t xml:space="preserve">PAINEL DE LA DE VIDRO SEM REVESTIMENTO PSI 20, E = 25 MM, DE 1200 X 600 MM                                                                                                                                                                                                                                                                                                                                                                                                                                </t>
  </si>
  <si>
    <t>16,07</t>
  </si>
  <si>
    <t xml:space="preserve">PAINEL DE LA DE VIDRO SEM REVESTIMENTO PSI 20, E = 50 MM, DE 1200 X 600 MM                                                                                                                                                                                                                                                                                                                                                                                                                                </t>
  </si>
  <si>
    <t>36,19</t>
  </si>
  <si>
    <t xml:space="preserve">PAINEL DE LA DE VIDRO SEM REVESTIMENTO PSI 40, E = 25 MM, DE 1200 X 600 MM                                                                                                                                                                                                                                                                                                                                                                                                                                </t>
  </si>
  <si>
    <t>28,10</t>
  </si>
  <si>
    <t xml:space="preserve">PAINEL DE LA DE VIDRO SEM REVESTIMENTO PSI 40, E = 50 MM, DE 1200 X 600 MM                                                                                                                                                                                                                                                                                                                                                                                                                                </t>
  </si>
  <si>
    <t>59,30</t>
  </si>
  <si>
    <t xml:space="preserve">PAINEL ESTRUTURAL PARA LAJE SECA REVESTIDO EM PLACA CIMENTICIA, DE 1,20 X 2,50 M, E = 23 MM                                                                                                                                                                                                                                                                                                                                                                                                               </t>
  </si>
  <si>
    <t>62,88</t>
  </si>
  <si>
    <t xml:space="preserve">PAINEL ESTRUTURAL PARA LAJE SECA REVESTIDO EM PLACA CIMENTICIA, DE 1,20 X 2,50 M, E = 40 MM                                                                                                                                                                                                                                                                                                                                                                                                               </t>
  </si>
  <si>
    <t>117,09</t>
  </si>
  <si>
    <t xml:space="preserve">PAINEL ESTRUTURAL PARA LAJE SECA REVESTIDO EM PLACA CIMENTICIA, DE 1,20 X 2,50 M, E = 55 MM                                                                                                                                                                                                                                                                                                                                                                                                               </t>
  </si>
  <si>
    <t>154,37</t>
  </si>
  <si>
    <t xml:space="preserve">PAINEL ISOLANTE REVESTIDO EM ACO GALVALUME *0,5* MM COM PRE-PINTURA NAS DUAS FACES, NUCLEO EM POLIURETANO (PUR), E = 40/50 MM, PARA FECHAMENTOS VERTICAIS (INCLUI PARAFUSOS DE FIXACAO)                                                                                                                                                                                                                                                                                                                   </t>
  </si>
  <si>
    <t>139,31</t>
  </si>
  <si>
    <t xml:space="preserve">PAINEL ISOLANTE REVESTIDO EM ACO GALVALUME *0,5* MM COM PRE-PINTURA NAS DUAS FACES, NUCLEO EM POLIURETANO (PUR), E = 70/80 MM, PARA FECHAMENTOS VERTICAIS (INCLUI PARAFUSOS DE FIXACAO)                                                                                                                                                                                                                                                                                                                   </t>
  </si>
  <si>
    <t>164,78</t>
  </si>
  <si>
    <t xml:space="preserve">PAPEL KRAFT BETUMADO                                                                                                                                                                                                                                                                                                                                                                                                                                                                                      </t>
  </si>
  <si>
    <t>4,01</t>
  </si>
  <si>
    <t xml:space="preserve">PAPELEIRA DE PAREDE EM METAL CROMADO SEM TAMPA                                                                                                                                                                                                                                                                                                                                                                                                                                                            </t>
  </si>
  <si>
    <t>42,98</t>
  </si>
  <si>
    <t xml:space="preserve">PAPELEIRA PLASTICA TIPO DISPENSER PARA PAPEL HIGIENICO ROLAO                                                                                                                                                                                                                                                                                                                                                                                                                                              </t>
  </si>
  <si>
    <t>51,66</t>
  </si>
  <si>
    <t xml:space="preserve">PAR DE TABELAS DE BASQUETE EM COMPENSADO NAVAL DE *1,80 X 1,20* M, COM ARO DE METAL E REDE (SEM SUPORTE DE FIXACAO)                                                                                                                                                                                                                                                                                                                                                                                       </t>
  </si>
  <si>
    <t>1.119,40</t>
  </si>
  <si>
    <t xml:space="preserve">PARA-RAIOS DE BAIXA TENSAO, TENSAO DE OPERACAO *280* V , CORRENTE MAXIMA *20* KA                                                                                                                                                                                                                                                                                                                                                                                                                          </t>
  </si>
  <si>
    <t>70,62</t>
  </si>
  <si>
    <t xml:space="preserve">PARA-RAIOS DE DISTRIBUICAO, TENSAO NOMINAL 15 KV, CORRENTE NOMINAL DE DESCARGA 5 KA                                                                                                                                                                                                                                                                                                                                                                                                                       </t>
  </si>
  <si>
    <t>208,43</t>
  </si>
  <si>
    <t xml:space="preserve">PARA-RAIOS DE DISTRIBUICAO, TENSAO NOMINAL 30 KV, CORRENTE NOMINAL DE DESCARGA 10 KA                                                                                                                                                                                                                                                                                                                                                                                                                      </t>
  </si>
  <si>
    <t>346,25</t>
  </si>
  <si>
    <t xml:space="preserve">PARA-RAIOS TIPO FRANKLIN 350 MM, EM LATAO CROMADO, DUAS DESCIDAS, PARA PROTECAO DE EDIFICACOES CONTRA DESCARGAS ATMOSFERICAS                                                                                                                                                                                                                                                                                                                                                                              </t>
  </si>
  <si>
    <t>80,29</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</si>
  <si>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</si>
  <si>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</si>
  <si>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</si>
  <si>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</si>
  <si>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0,02</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</si>
  <si>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</si>
  <si>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</si>
  <si>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</si>
  <si>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</si>
  <si>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4,64</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</si>
  <si>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</si>
  <si>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</si>
  <si>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</si>
  <si>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</si>
  <si>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</si>
  <si>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0,04</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</si>
  <si>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</si>
  <si>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</si>
  <si>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</si>
  <si>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0,07</t>
  </si>
  <si>
    <t xml:space="preserve">PARAFUSO DRY WALL, EM ACO FOSFATIZADO, CABECA TROMBETA E PONTA BROCA (TB), COMPRIMENTO 35 MM                                                                                                                                                                                                                                                                                                                                                                                                              </t>
  </si>
  <si>
    <t xml:space="preserve">PARAFUSO DRY WALL, EM ACO FOSFATIZADO, CABECA TROMBETA E PONTA BROCA (TB), COMPRIMENTO 45 MM                                                                                                                                                                                                                                                                                                                                                                                                              </t>
  </si>
  <si>
    <t>0,11</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</si>
  <si>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</si>
  <si>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</si>
  <si>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</si>
  <si>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</si>
  <si>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</si>
  <si>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9,38</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</si>
  <si>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</si>
  <si>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</si>
  <si>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</si>
  <si>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</si>
  <si>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6,30</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</si>
  <si>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</si>
  <si>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</si>
  <si>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</si>
  <si>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3,99</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</si>
  <si>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</si>
  <si>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</si>
  <si>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</si>
  <si>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</si>
  <si>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7,89</t>
  </si>
  <si>
    <t xml:space="preserve">PARAFUSO M16 EM ACO GALVANIZADO, COMPRIMENTO = 300 MM, DIAMETRO = 16 MM, ROSCA MAQUINA, CABECA QUADRADA                                                                                                                                                                                                                                                                                                                                                                                                   </t>
  </si>
  <si>
    <t>6,72</t>
  </si>
  <si>
    <t xml:space="preserve">PARAFUSO M16 EM ACO GALVANIZADO, COMPRIMENTO = 350 MM, DIAMETRO = 16 MM, ROSCA MAQUINA, CABECA QUADRADA                                                                                                                                                                                                                                                                                                                                                                                                   </t>
  </si>
  <si>
    <t xml:space="preserve">PARAFUSO M16 EM ACO GALVANIZADO, COMPRIMENTO = 400 MM, DIAMETRO = 16 MM, ROSCA DUPLA                                                                                                                                                                                                                                                                                                                                                                                                                      </t>
  </si>
  <si>
    <t>10,43</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</si>
  <si>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</si>
  <si>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</si>
  <si>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</si>
  <si>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10,28</t>
  </si>
  <si>
    <t xml:space="preserve">PARAFUSO NIQUELADO 3 1/2" COM ACABAMENTO CROMADO PARA FIXAR PECA SANITARIA, INCLUI PORCA CEGA, ARRUELA E BUCHA DE NYLON TAMANHO S-8                                                                                                                                                                                                                                                                                                                                                                       </t>
  </si>
  <si>
    <t>7,62</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</si>
  <si>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</si>
  <si>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</si>
  <si>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</si>
  <si>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0,05</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</si>
  <si>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</si>
  <si>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</si>
  <si>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</si>
  <si>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0,25</t>
  </si>
  <si>
    <t xml:space="preserve">PARAFUSO ZINCADO ROSCA SOBERBA 5/16 " X 120 MM PARA TELHA FIBROCIMENTO                                                                                                                                                                                                                                                                                                                                                                                                                                    </t>
  </si>
  <si>
    <t xml:space="preserve">PARAFUSO ZINCADO ROSCA SOBERBA, CABECA SEXTAVADA, 5/16 " X 110 MM, PARA FIXACAO DE TELHA EM MADEIRA                                                                                                                                                                                                                                                                                                                                                                                                       </t>
  </si>
  <si>
    <t>0,79</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</si>
  <si>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</si>
  <si>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</si>
  <si>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</si>
  <si>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</si>
  <si>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</si>
  <si>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2,25</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</si>
  <si>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</si>
  <si>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</si>
  <si>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</si>
  <si>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</si>
  <si>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</si>
  <si>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12,49</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</si>
  <si>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</si>
  <si>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</si>
  <si>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</si>
  <si>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</si>
  <si>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</si>
  <si>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0,68</t>
  </si>
  <si>
    <t xml:space="preserve">PARAFUSO ZINCADO, SEXTAVADO, COM ROSCA SOBERBA, DIAMETRO 5/16", COMPRIMENTO 40 MM                                                                                                                                                                                                                                                                                                                                                                                                                         </t>
  </si>
  <si>
    <t>0,30</t>
  </si>
  <si>
    <t xml:space="preserve">PARAFUSO ZINCADO, SEXTAVADO, COM ROSCA SOBERBA, DIAMETRO 5/16", COMPRIMENTO 80 MM                                                                                                                                                                                                                                                                                                                                                                                                                         </t>
  </si>
  <si>
    <t xml:space="preserve">PARAFUSO ZINCADO, SEXTAVADO, GRAU 5, ROSCA INTEIRA, DIAMETRO 1 1/2", COMPRIMENTO 4"                                                                                                                                                                                                                                                                                                                                                                                                                       </t>
  </si>
  <si>
    <t>21,52</t>
  </si>
  <si>
    <t xml:space="preserve">PARAFUSO, ASTM A307 - GRAU A, SEXTAVADO, ZINCADO, DIAMETRO 3/8" (9,52 MM), COMPRIMENTO 1 " (25,4 MM)                                                                                                                                                                                                                                                                                                                                                                                                      </t>
  </si>
  <si>
    <t xml:space="preserve">PARAFUSO, AUTO ATARRACHANTE, CABECA CHATA, FENDA SIMPLES, 1/4 (6,35 MM) X 25 MM                                                                                                                                                                                                                                                                                                                                                                                                                          </t>
  </si>
  <si>
    <t>21,42</t>
  </si>
  <si>
    <t xml:space="preserve">PARAFUSO, COMUM, ASTM A307, SEXTAVADO, DIAMETRO 1/2" (12,7 MM), COMPRIMENTO 1" (25,4 MM)                                                                                                                                                                                                                                                                                                                                                                                                                  </t>
  </si>
  <si>
    <t>84,82</t>
  </si>
  <si>
    <t xml:space="preserve">PARALELEPIPEDO GRANITICO OU BASALTICO, PARA PAVIMENTACAO, SEM FRETE,  *30 A 35* PECAS POR M2                                                                                                                                                                                                                                                                                                                                                                                                              </t>
  </si>
  <si>
    <t>1.254,00</t>
  </si>
  <si>
    <t>53,02</t>
  </si>
  <si>
    <t xml:space="preserve">PASTA DESENGRAXANTE PARA MAOS                                                                                                                                                                                                                                                                                                                                                                                                                                                                             </t>
  </si>
  <si>
    <t>15,78</t>
  </si>
  <si>
    <t xml:space="preserve">PASTA LUBRIFICANTE PARA TUBOS E CONEXOES COM JUNTA ELASTICA (USO EM PVC, ACO, POLIETILENO E OUTROS) ( DE *400* G)                                                                                                                                                                                                                                                                                                                                                                                         </t>
  </si>
  <si>
    <t xml:space="preserve">PASTA LUBRIFICANTE PARA TUBOS E CONEXOES COM JUNTA ELASTICA (USO EM PVC, ACO, POLIETILENO E OUTROS) (POTE DE 3.500* G)                                                                                                                                                                                                                                                                                                                                                                                    </t>
  </si>
  <si>
    <t>113,46</t>
  </si>
  <si>
    <t xml:space="preserve">PASTA PARA SOLDA DE TUBOS E CONEXOES DE COBRE                                                                                                                                                                                                                                                                                                                                                                                                                                                             </t>
  </si>
  <si>
    <t xml:space="preserve">250G  </t>
  </si>
  <si>
    <t>23,95</t>
  </si>
  <si>
    <t xml:space="preserve">PASTA VEDA JUNTAS/ROSCA, LATA DE *500* G, PARA INSTALACOES DE GAS E OUTROS                                                                                                                                                                                                                                                                                                                                                                                                                                </t>
  </si>
  <si>
    <t>68,76</t>
  </si>
  <si>
    <t xml:space="preserve">PASTILHA CERAMICA/PORCELANA, REVEST INT/EXT E  PISCINA, CORES BRANCA OU FRIAS, *2,5 X 2,5* CM                                                                                                                                                                                                                                                                                                                                                                                                             </t>
  </si>
  <si>
    <t>83,99</t>
  </si>
  <si>
    <t xml:space="preserve">PASTILHA CERAMICA/PORCELANA, REVEST INT/EXT E  PISCINA, CORES FRIAS *5 X 5* CM                                                                                                                                                                                                                                                                                                                                                                                                                            </t>
  </si>
  <si>
    <t>75,05</t>
  </si>
  <si>
    <t xml:space="preserve">PASTILHA CERAMICA/PORCELANA, REVEST INT/EXT E  PISCINA, CORES QUENTES *5 X 5* CM                                                                                                                                                                                                                                                                                                                                                                                                                          </t>
  </si>
  <si>
    <t>87,56</t>
  </si>
  <si>
    <t xml:space="preserve">PASTILHA CERAMICA/PORCELANA, REVEST INT/EXT E  PISCINA, CORES QUENTES, *2,5 X 2,5* CM                                                                                                                                                                                                                                                                                                                                                                                                                     </t>
  </si>
  <si>
    <t>136,19</t>
  </si>
  <si>
    <t xml:space="preserve">PASTILHA DE VIDRO CRISTAL, NACIONAL, REVEST INT/EXT E PISCINA, TODAS AS CORES, E MAIOR OU IGUAL A 5 MM  *2,0 X 2,0* CM                                                                                                                                                                                                                                                                                                                                                                                    </t>
  </si>
  <si>
    <t>252,19</t>
  </si>
  <si>
    <t xml:space="preserve">PASTILHA DE VIDRO PIGMENTADA *2,0 X 2,0* CM, NACIONAL, PARA REVESTIMENTO INTERNO/EXTERNO E PISCINA, BRANCA OU CORES FRIAS, ESPESSURA MAIOR OU IGUAL A 5 MM                                                                                                                                                                                                                                                                                                                                                </t>
  </si>
  <si>
    <t>159,73</t>
  </si>
  <si>
    <t xml:space="preserve">PASTILHA DE VIDRO PIGMENTADA, NACIONAL, REVEST INT/EXT E PISCINA, CORES QUENTES, ESPESSURA MAIOR OU IGUAL A 5 MM  *2,0 X 2,0* CM                                                                                                                                                                                                                                                                                                                                                                          </t>
  </si>
  <si>
    <t>281,28</t>
  </si>
  <si>
    <t xml:space="preserve">PASTILHEIRO                                                                                                                                                                                                                                                                                                                                                                                                                                                                                               </t>
  </si>
  <si>
    <t>14,78</t>
  </si>
  <si>
    <t xml:space="preserve">PASTILHEIRO (MENSALISTA)                                                                                                                                                                                                                                                                                                                                                                                                                                                                                  </t>
  </si>
  <si>
    <t>2.608,43</t>
  </si>
  <si>
    <t xml:space="preserve">PATCH CORD, CATEGORIA 5 E, EXTENSAO DE 1,50 M                                                                                                                                                                                                                                                                                                                                                                                                                                                             </t>
  </si>
  <si>
    <t xml:space="preserve">PATCH CORD, CATEGORIA 5 E, EXTENSAO DE 2,50 M                                                                                                                                                                                                                                                                                                                                                                                                                                                             </t>
  </si>
  <si>
    <t xml:space="preserve">PATCH CORD, CATEGORIA 6, EXTENSAO DE 1,50 M                                                                                                                                                                                                                                                                                                                                                                                                                                                               </t>
  </si>
  <si>
    <t>16,66</t>
  </si>
  <si>
    <t xml:space="preserve">PATCH CORD, CATEGORIA 6, EXTENSAO DE 2,50 M                                                                                                                                                                                                                                                                                                                                                                                                                                                               </t>
  </si>
  <si>
    <t>19,11</t>
  </si>
  <si>
    <t xml:space="preserve">PATCH PANEL, 24 PORTAS, CATEGORIA 5E, COM RACKS DE 19" E 1 U DE ALTURA                                                                                                                                                                                                                                                                                                                                                                                                                                    </t>
  </si>
  <si>
    <t>180,95</t>
  </si>
  <si>
    <t xml:space="preserve">PATCH PANEL, 24 PORTAS, CATEGORIA 6, COM RACKS DE 19" E 1 U DE ALTURA                                                                                                                                                                                                                                                                                                                                                                                                                                     </t>
  </si>
  <si>
    <t>315,39</t>
  </si>
  <si>
    <t xml:space="preserve">PATCH PANEL, 48 PORTAS, CATEGORIA 5E, COM RACKS DE 19" E 2 U DE ALTURA                                                                                                                                                                                                                                                                                                                                                                                                                                    </t>
  </si>
  <si>
    <t>264,74</t>
  </si>
  <si>
    <t xml:space="preserve">PATCH PANEL, 48 PORTAS, CATEGORIA 6, COM RACKS DE 19" E 2 U DE ALTURA                                                                                                                                                                                                                                                                                                                                                                                                                                     </t>
  </si>
  <si>
    <t>425,31</t>
  </si>
  <si>
    <t xml:space="preserve">PECA DE MADEIRA APARELHADA *7,5 X 7,5* CM (3 X 3 ") MACARANDUBA, ANGELIM OU EQUIVALENTE DA REGIAO                                                                                                                                                                                                                                                                                                                                                                                                         </t>
  </si>
  <si>
    <t xml:space="preserve">PECA DE MADEIRA NAO APARELHADA *7,5 X 7,5* CM (3 X 3 ") MACARANDUBA, ANGELIM OU EQUIVALENTE DA REGIAO                                                                                                                                                                                                                                                                                                                                                                                                     </t>
  </si>
  <si>
    <t>6,18</t>
  </si>
  <si>
    <t xml:space="preserve">PECA DE MADEIRA NATIVA / REGIONAL 7,5 X 7,5CM (3X3) NAO APARELHADA (P/FORMA)                                                                                                                                                                                                                                                                                                                                                                                                                              </t>
  </si>
  <si>
    <t xml:space="preserve">PECA DE MADEIRA NATIVA/REGIONAL 1 X 7CM NAO APARELHADA (P/FORMA)                                                                                                                                                                                                                                                                                                                                                                                                                                          </t>
  </si>
  <si>
    <t xml:space="preserve">PECA DE MADEIRA NATIVA/REGIONAL 2,5 X 7,0 CM (SARRAFO-P/FORMA)                                                                                                                                                                                                                                                                                                                                                                                                                                            </t>
  </si>
  <si>
    <t xml:space="preserve">PECA DE MADEIRA NATIVA/REGIONAL 7,5 X 12,50 CM (3X5") NAO APARELHADA (P/FORMA)                                                                                                                                                                                                                                                                                                                                                                                                                            </t>
  </si>
  <si>
    <t xml:space="preserve">PECA DE MADEIRA 2A QUALIDADE 2,5 X 15CM (1X6") NAO APARELHADA                                                                                                                                                                                                                                                                                                                                                                                                                                             </t>
  </si>
  <si>
    <t xml:space="preserve">PECA DE MADEIRA 3A QUALIDADE 2,5 X 10CM NAO APARELHADA                                                                                                                                                                                                                                                                                                                                                                                                                                                    </t>
  </si>
  <si>
    <t>2,22</t>
  </si>
  <si>
    <t xml:space="preserve">PECA DE MADEIRA 3A/4A NATIVA/REGIONAL 5 X 5 CM                                                                                                                                                                                                                                                                                                                                                                                                                                                            </t>
  </si>
  <si>
    <t xml:space="preserve">PECA DE MADEIRA 3A/4A QUALIDADE 2,5 X 5CM NAO APARELHADA                                                                                                                                                                                                                                                                                                                                                                                                                                                  </t>
  </si>
  <si>
    <t xml:space="preserve">PECA DE MADEIRA 3A/4A QUALIDADE 7,5 X 10CM NAO APARELHADA                                                                                                                                                                                                                                                                                                                                                                                                                                                 </t>
  </si>
  <si>
    <t xml:space="preserve">PEDRA ARDOSIA, CINZA, *40 X 40* CM, E= *1 CM                                                                                                                                                                                                                                                                                                                                                                                                                                                              </t>
  </si>
  <si>
    <t>26,29</t>
  </si>
  <si>
    <t xml:space="preserve">PEDRA ARDOSIA, CINZA, 20  X  40 CM,  E=  *1 CM                                                                                                                                                                                                                                                                                                                                                                                                                                                            </t>
  </si>
  <si>
    <t>23,72</t>
  </si>
  <si>
    <t xml:space="preserve">PEDRA ARDOSIA, CINZA, 30  X  30,  E= *1 CM                                                                                                                                                                                                                                                                                                                                                                                                                                                                </t>
  </si>
  <si>
    <t xml:space="preserve">PEDRA BRITADA GRADUADA, CLASSIFICADA (POSTO PEDREIRA/FORNECEDOR, SEM FRETE)                                                                                                                                                                                                                                                                                                                                                                                                                               </t>
  </si>
  <si>
    <t>74,47</t>
  </si>
  <si>
    <t xml:space="preserve">PEDRA BRITADA N. 0, OU PEDRISCO (4,8 A 9,5 MM) POSTO PEDREIRA/FORNECEDOR, SEM FRETE                                                                                                                                                                                                                                                                                                                                                                                                                       </t>
  </si>
  <si>
    <t>81,42</t>
  </si>
  <si>
    <t xml:space="preserve">PEDRA BRITADA N. 1 (9,5 a 19 MM) POSTO PEDREIRA/FORNECEDOR, SEM FRETE                                                                                                                                                                                                                                                                                                                                                                                                                                     </t>
  </si>
  <si>
    <t>63,77</t>
  </si>
  <si>
    <t xml:space="preserve">PEDRA BRITADA N. 2 (19 A 38 MM) POSTO PEDREIRA/FORNECEDOR, SEM FRETE                                                                                                                                                                                                                                                                                                                                                                                                                                      </t>
  </si>
  <si>
    <t xml:space="preserve">PEDRA BRITADA N. 3 (38 A 50 MM) POSTO PEDREIRA/FORNECEDOR, SEM FRETE                                                                                                                                                                                                                                                                                                                                                                                                                                      </t>
  </si>
  <si>
    <t xml:space="preserve">PEDRA BRITADA N. 4 (50 A 76 MM) POSTO PEDREIRA/FORNECEDOR, SEM FRETE                                                                                                                                                                                                                                                                                                                                                                                                                                      </t>
  </si>
  <si>
    <t>69,57</t>
  </si>
  <si>
    <t xml:space="preserve">PEDRA BRITADA N. 5 (76 A 100 MM) POSTO PEDREIRA/FORNECEDOR, SEM FRETE                                                                                                                                                                                                                                                                                                                                                                                                                                     </t>
  </si>
  <si>
    <t>71,50</t>
  </si>
  <si>
    <t xml:space="preserve">PEDRA BRITADA OU BICA CORRIDA, NAO CLASSIFICADA (POSTO PEDREIRA/FORNECEDOR, SEM FRETE)                                                                                                                                                                                                                                                                                                                                                                                                                    </t>
  </si>
  <si>
    <t>68,99</t>
  </si>
  <si>
    <t xml:space="preserve">PEDRA DE MAO OU PEDRA RACHAO PARA ARRIMO/FUNDACAO (POSTO PEDREIRA/FORNECEDOR, SEM FRETE)                                                                                                                                                                                                                                                                                                                                                                                                                  </t>
  </si>
  <si>
    <t>66,67</t>
  </si>
  <si>
    <t xml:space="preserve">PEDRA GRANITICA OU BASALTICA IRREGULAR, FAIXA GRANULOMETRICA 100 A 150 MM PARA PAVIMENTACAO OU CALCAMENTO POLIEDRICO, POSTO PEDREIRA / FORNECEDOR (SEM FRETE)                                                                                                                                                                                                                                                                                                                                             </t>
  </si>
  <si>
    <t>74,58</t>
  </si>
  <si>
    <t xml:space="preserve">PEDRA GRANITICA OU BASALTO, CACO, RETALHO, CAVACO, TIPO MIRACEMA, MADEIRA, PADUANA, RACHINHA, SANTA ISABEL OU OUTRAS SIMILARES, E=  *1,0 A *2,0 CM                                                                                                                                                                                                                                                                                                                                                        </t>
  </si>
  <si>
    <t>82,61</t>
  </si>
  <si>
    <t xml:space="preserve">PEDRA GRANITICA, SERRADA, TIPO MIRACEMA, MADEIRA, PADUANA, RACHINHA, SANTA ISABEL OU OUTRAS SIMILARES, *11,5 X  *23 CM, E=  *1,0 A *2,0 CM                                                                                                                                                                                                                                                                                                                                                                </t>
  </si>
  <si>
    <t>49,14</t>
  </si>
  <si>
    <t xml:space="preserve">PEDRA PORTUGUESA  OU PETIT PAVE, BRANCA OU PRETA                                                                                                                                                                                                                                                                                                                                                                                                                                                          </t>
  </si>
  <si>
    <t>95,33</t>
  </si>
  <si>
    <t xml:space="preserve">PEDRA QUARTZITO OU CALCARIO LAMINADO, CACO, TIPO CARIRI, ITACOLOMI, LAGOA SANTA, LUMINARIA, PIRENOPOLIS, SAO TOME OU OUTRAS SIMILARES DA REGIAO, E=  *1,5 A *2,5 CM                                                                                                                                                                                                                                                                                                                                       </t>
  </si>
  <si>
    <t>46,60</t>
  </si>
  <si>
    <t xml:space="preserve">PEDRA QUARTZITO OU CALCARIO LAMINADO, SERRADA, TIPO CARIRI, ITACOLOMI, LAGOA SANTA, LUMINARIA, PIRENOPOLIS, SAO TOME OU OUTRAS SIMILARES DA REGIAO, *20 X *40 CM, E=  *1,5 A *2,5 CM                                                                                                                                                                                                                                                                                                                      </t>
  </si>
  <si>
    <t>149,45</t>
  </si>
  <si>
    <t xml:space="preserve">PEDREGULHO OU PICARRA DE JAZIDA, AO NATURAL, PARA BASE DE PAVIMENTACAO (RETIRADO NA JAZIDA, SEM TRANSPORTE)                                                                                                                                                                                                                                                                                                                                                                                               </t>
  </si>
  <si>
    <t>61,84</t>
  </si>
  <si>
    <t xml:space="preserve">PEDREIRO                                                                                                                                                                                                                                                                                                                                                                                                                                                                                                  </t>
  </si>
  <si>
    <t xml:space="preserve">PEDREIRO (MENSALISTA)                                                                                                                                                                                                                                                                                                                                                                                                                                                                                     </t>
  </si>
  <si>
    <t xml:space="preserve">PEITORIL EM MARMORE, POLIDO, BRANCO COMUM, L= *15* CM, E=  *2,0* CM, COM PINGADEIRA                                                                                                                                                                                                                                                                                                                                                                                                                       </t>
  </si>
  <si>
    <t>68,48</t>
  </si>
  <si>
    <t xml:space="preserve">PEITORIL EM MARMORE, POLIDO, BRANCO COMUM, L= *15* CM, E=  *3* CM, CORTE RETO                                                                                                                                                                                                                                                                                                                                                                                                                             </t>
  </si>
  <si>
    <t>73,64</t>
  </si>
  <si>
    <t xml:space="preserve">PEITORIL PRE-MOLDADO EM GRANILITE, MARMORITE OU GRANITINA, L = *15* CM                                                                                                                                                                                                                                                                                                                                                                                                                                    </t>
  </si>
  <si>
    <t>69,56</t>
  </si>
  <si>
    <t xml:space="preserve">PEITORIL/ SOLEIRA EM MARMORE, POLIDO, BRANCO COMUM, L= *25* CM, E=  *3* CM, CORTE RETO                                                                                                                                                                                                                                                                                                                                                                                                                    </t>
  </si>
  <si>
    <t>101,93</t>
  </si>
  <si>
    <t xml:space="preserve">PELICULA REFLETIVA, GT 7 ANOS PARA SINALIZACAO VERTICAL                                                                                                                                                                                                                                                                                                                                                                                                                                                   </t>
  </si>
  <si>
    <t>46,50</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</si>
  <si>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</si>
  <si>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</si>
  <si>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</si>
  <si>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10.719,94</t>
  </si>
  <si>
    <t xml:space="preserve">PERFIL "I" DE ACO LAMINADO, "I" 102 X 12,7                                                                                                                                                                                                                                                                                                                                                                                                                                                                </t>
  </si>
  <si>
    <t>59,05</t>
  </si>
  <si>
    <t xml:space="preserve">PERFIL "I" DE ACO LAMINADO, "I" 152 X 22                                                                                                                                                                                                                                                                                                                                                                                                                                                                  </t>
  </si>
  <si>
    <t>101,74</t>
  </si>
  <si>
    <t xml:space="preserve">PERFIL "I" DE ACO LAMINADO, "I" 203  X  34,3                                                                                                                                                                                                                                                                                                                                                                                                                                                              </t>
  </si>
  <si>
    <t>161,24</t>
  </si>
  <si>
    <t xml:space="preserve">PERFIL "I" DE ACO LAMINADO, "W" 150 X 22,5                                                                                                                                                                                                                                                                                                                                                                                                                                                                </t>
  </si>
  <si>
    <t xml:space="preserve">PERFIL "I" DE ACO LAMINADO, "W" 250 X 32,7                                                                                                                                                                                                                                                                                                                                                                                                                                                                </t>
  </si>
  <si>
    <t xml:space="preserve">PERFIL "I" DE ACO LAMINADO, "W" 250 X 44,8                                                                                                                                                                                                                                                                                                                                                                                                                                                                </t>
  </si>
  <si>
    <t>203,53</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</si>
  <si>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</si>
  <si>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</si>
  <si>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</si>
  <si>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</si>
  <si>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19,89</t>
  </si>
  <si>
    <t xml:space="preserve">PERFIL "U" DE ACO LAMINADO, "U" 102 X 9,3                                                                                                                                                                                                                                                                                                                                                                                                                                                                 </t>
  </si>
  <si>
    <t>42,44</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</si>
  <si>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</si>
  <si>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</si>
  <si>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</si>
  <si>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</si>
  <si>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</si>
  <si>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4,15</t>
  </si>
  <si>
    <t xml:space="preserve">PERFIL CANTONEIRA L, LISA, EM ACO, 25 X 30 MM, E = 0,5 MM, PARA ESTRUTURA DRYWALL                                                                                                                                                                                                                                                                                                                                                                                                                         </t>
  </si>
  <si>
    <t xml:space="preserve">PERFIL CANTONEIRA L, PERFURADA, EM ACO, 23 X 23 MM, E = 0,5 MM, PARA ESTRUTURA DRYWALL                                                                                                                                                                                                                                                                                                                                                                                                                    </t>
  </si>
  <si>
    <t>2,44</t>
  </si>
  <si>
    <t xml:space="preserve">PERFIL CARTOLA DE ACO GALVANIZADO, *20 X 30 X 10* MM, E =  0,8 MM                                                                                                                                                                                                                                                                                                                                                                                                                                         </t>
  </si>
  <si>
    <t xml:space="preserve">PERFIL DE ALUMINIO ANODIZADO                                                                                                                                                                                                                                                                                                                                                                                                                                                                              </t>
  </si>
  <si>
    <t>23,33</t>
  </si>
  <si>
    <t xml:space="preserve">PERFIL DE BORRACHA EPDM MACICO *12 X 15* MM PARA ESQUADRIAS                                                                                                                                                                                                                                                                                                                                                                                                                                               </t>
  </si>
  <si>
    <t>8,70</t>
  </si>
  <si>
    <t xml:space="preserve">PERFIL ELASTOMERICO PRE-FORMADO EM EPMD, PARA JUNTA DE DILATACAO DE PISOS COM POUCA SOLICITACAO, 15 MM DE LARGURA, MOVIMENTACAO DE *11 A 19* MM                                                                                                                                                                                                                                                                                                                                                           </t>
  </si>
  <si>
    <t>133,16</t>
  </si>
  <si>
    <t xml:space="preserve">PERFIL ELASTOMERICO PRE-FORMADO EM EPMD, PARA JUNTA DE DILATACAO DE USO GERAL EM MEDIAS SOLICITACOES, 8 MM DE LARGURA, MOVIMENTACAO DE *5 A 11* MM                                                                                                                                                                                                                                                                                                                                                        </t>
  </si>
  <si>
    <t>60,18</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</si>
  <si>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</si>
  <si>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</si>
  <si>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</si>
  <si>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</si>
  <si>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3,77</t>
  </si>
  <si>
    <t xml:space="preserve">PERFIL MONTANTE, FORMATO C, EM ACO ZINCADO, PARA ESTRUTURA PAREDE DRYWALL, E = 0,5 MM, 48 X 3000 MM (L X C)                                                                                                                                                                                                                                                                                                                                                                                               </t>
  </si>
  <si>
    <t xml:space="preserve">PERFIL MONTANTE, FORMATO C, EM ACO ZINCADO, PARA ESTRUTURA PAREDE DRYWALL, E = 0,5 MM, 70 X 3000 MM (L X C)                                                                                                                                                                                                                                                                                                                                                                                               </t>
  </si>
  <si>
    <t>6,41</t>
  </si>
  <si>
    <t xml:space="preserve">PERFIL MONTANTE, FORMATO C, EM ACO ZINCADO, PARA ESTRUTURA PAREDE DRYWALL, E = 0,5 MM, 90 X 3000 MM (L X C)                                                                                                                                                                                                                                                                                                                                                                                               </t>
  </si>
  <si>
    <t xml:space="preserve">PERFIL RODAPE DE IMPERMEABILIZACAO, FORMATO L, EM ACO ZINCADO, PARA ESTRUTURA DRYWALL, E = 0,5 MM, 220 X 3000 MM (H X C)                                                                                                                                                                                                                                                                                                                                                                                  </t>
  </si>
  <si>
    <t>16,73</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</si>
  <si>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</si>
  <si>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</si>
  <si>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4,03</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</si>
  <si>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</si>
  <si>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</si>
  <si>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</si>
  <si>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3,66</t>
  </si>
  <si>
    <t xml:space="preserve">PERFIL U / CANALETA DE ALUMINIO, DE ABAS IGUAIS, 1/2" (1,27 X 1,27 CM), PARA PORTA OU JANELA DE CORRER                                                                                                                                                                                                                                                                                                                                                                                                    </t>
  </si>
  <si>
    <t>8,33</t>
  </si>
  <si>
    <t xml:space="preserve">PERFIL UDC ("U" DOBRADO DE CHAPA) SIMPLES DE ACO LAMINADO, GALVANIZADO, ASTM A36, 127 X 50 MM, E= 3 MM                                                                                                                                                                                                                                                                                                                                                                                                    </t>
  </si>
  <si>
    <t xml:space="preserve">PERFILADO PERFURADO DUPLO 38 X 76 MM, CHAPA 22                                                                                                                                                                                                                                                                                                                                                                                                                                                            </t>
  </si>
  <si>
    <t>11,81</t>
  </si>
  <si>
    <t xml:space="preserve">PERFILADO PERFURADO SIMPLES 38 X 38 MM, CHAPA 22                                                                                                                                                                                                                                                                                                                                                                                                                                                          </t>
  </si>
  <si>
    <t xml:space="preserve">PERFILADO PERFURADO 19 X 38 MM, CHAPA 22                                                                                                                                                                                                                                                                                                                                                                                                                                                                  </t>
  </si>
  <si>
    <t>3,78</t>
  </si>
  <si>
    <t xml:space="preserve">PERFURATRIZ COM TORRE METALICA PARA EXECUCAO DE ESTACA HELICE CONTINUA, PROFUNDIDADE MAXIMA DE 30 M, DIAMETRO MAXIMO DE 800 MM, POTENCIA INSTALADA DE 268 HP, MESA ROTATIVA COM TORQUE MAXIMO DE 170 KNM                                                                                                                                                                                                                                                                                                  </t>
  </si>
  <si>
    <t>2.110.394,72</t>
  </si>
  <si>
    <t xml:space="preserve">PERFURATRIZ COM TORRE METALICA PARA EXECUCAO DE ESTACA HELICE CONTINUA, PROFUNDIDADE MAXIMA DE 32 M, DIAMETRO MAXIMO DE 1000 MM, POTENCIA INSTALADA DE 350 HP, MESA ROTATIVA COM TORQUE MAXIMO DE 263 KNM                                                                                                                                                                                                                                                                                                 </t>
  </si>
  <si>
    <t>3.281.578,92</t>
  </si>
  <si>
    <t xml:space="preserve">PERFURATRIZ HIDRAULICA COM TRADO CURTO ACOPLADO, PROFUNDIDADE MAXIMA DE 20 M, DIAMETRO MAXIMO DE 1500 MM, POTENCIA INSTALADA DE 137 HP, MESA ROTATIVA COM TORQUE MAXIMO DE 30 KNM (INCLUI MONTAGEM, NAO INCLUI CAMINHAO)                                                                                                                                                                                                                                                                                  </t>
  </si>
  <si>
    <t>803.421,07</t>
  </si>
  <si>
    <t xml:space="preserve">PERFURATRIZ MANUAL, TORQUE MAXIMO 55 KGF.M, POTENCIA 5 CV, COM DIAMETRO MAXIMO 8 1/2" (INCLUI SUPORTE/CHASSI TIPO MESA)                                                                                                                                                                                                                                                                                                                                                                                   </t>
  </si>
  <si>
    <t>56.149,84</t>
  </si>
  <si>
    <t xml:space="preserve">PERFURATRIZ MANUAL, TORQUE MAXIMO 83 N.M, POTENCIA 5 CV, COM DIAMETRO MAXIMO 4" (NAO INCLUI SUPORTE / CHASSI)                                                                                                                                                                                                                                                                                                                                                                                             </t>
  </si>
  <si>
    <t>8.091,76</t>
  </si>
  <si>
    <t xml:space="preserve">PERFURATRIZ MANUAL, TORQUE MAXIMO 83 N.M, POTENCIA 5 CV, COM DIAMETRO MAXIMO 4", PARA SOLO GRAMPEADO (INCLUI SUPORTE OU CHASSI TIPO MESA)                                                                                                                                                                                                                                                                                                                                                                 </t>
  </si>
  <si>
    <t>25.330,75</t>
  </si>
  <si>
    <t xml:space="preserve">PERFURATRIZ PNEUMATICA MANUAL DE PESO MEDIO, 18KG, COMPRIMENTO DE CURSO DE 6 M, DIAMETRO DO PISTAO DE 5,5 CM                                                                                                                                                                                                                                                                                                                                                                                              </t>
  </si>
  <si>
    <t>13.853,75</t>
  </si>
  <si>
    <t xml:space="preserve">PERFURATRIZ ROTATIVA SOBRE ESTEIRA, TORQUE MAXIMO 2500 KGM, POTENCIA 110 HP, MOTOR DIESEL  (COLETADO CAIXA)                                                                                                                                                                                                                                                                                                                                                                                               </t>
  </si>
  <si>
    <t>688.110,33</t>
  </si>
  <si>
    <t xml:space="preserve">PERFURATRIZ SOBRE ESTEIRA, TORQUE MAXIMO DE 600 KGF, POTENCIA ENTRE 50 E 60 HP, DIAMETRO MAXIMO DE 10"                                                                                                                                                                                                                                                                                                                                                                                                    </t>
  </si>
  <si>
    <t>440.750,00</t>
  </si>
  <si>
    <t xml:space="preserve">PERFURATRIZ SOBRE ESTEIRA, TORQUE MAXIMO 600 KGF, PESO MEDIO 1000 KG, POTENCIA 20 HP, DIAMETRO MAXIMO 10"                                                                                                                                                                                                                                                                                                                                                                                                 </t>
  </si>
  <si>
    <t>459.861,69</t>
  </si>
  <si>
    <t xml:space="preserve">PIGMENTO EM PO PARA ARGAMASSAS, CIMENTOS E OUTROS                                                                                                                                                                                                                                                                                                                                                                                                                                                         </t>
  </si>
  <si>
    <t>28,93</t>
  </si>
  <si>
    <t xml:space="preserve">PILAR DE MADEIRA NAO APARELHADA *10 X 10* CM, MACARANDUBA, ANGELIM OU EQUIVALENTE DA REGIAO                                                                                                                                                                                                                                                                                                                                                                                                               </t>
  </si>
  <si>
    <t>19,02</t>
  </si>
  <si>
    <t xml:space="preserve">PILAR DE MADEIRA NAO APARELHADA *15 X 15* CM, MACARANDUBA, ANGELIM OU EQUIVALENTE DA REGIAO                                                                                                                                                                                                                                                                                                                                                                                                               </t>
  </si>
  <si>
    <t>40,62</t>
  </si>
  <si>
    <t xml:space="preserve">PILAR DE MADEIRA NAO APARELHADA *20 X 20* CM, MACARANDUBA, ANGELIM OU EQUIVALENTE DA REGIAO                                                                                                                                                                                                                                                                                                                                                                                                               </t>
  </si>
  <si>
    <t>66,42</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</si>
  <si>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</si>
  <si>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</si>
  <si>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</si>
  <si>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45,05</t>
  </si>
  <si>
    <t xml:space="preserve">PINO DE ACO COM FURO, HASTE = 27 MM (ACAO DIRETA)                                                                                                                                                                                                                                                                                                                                                                                                                                                         </t>
  </si>
  <si>
    <t>38,74</t>
  </si>
  <si>
    <t xml:space="preserve">PINO DE ACO COM ROSCA 1/4 ", COMPRIMENTO DA HASTE = 30 MM E ROSCA = 20 MM (ACAO DIRETA)                                                                                                                                                                                                                                                                                                                                                                                                                   </t>
  </si>
  <si>
    <t>51,39</t>
  </si>
  <si>
    <t xml:space="preserve">PINO DE ACO LISO 1/4 ", HASTE = *36,5* MM (ACAO DIRETA)                                                                                                                                                                                                                                                                                                                                                                                                                                                   </t>
  </si>
  <si>
    <t>31,70</t>
  </si>
  <si>
    <t xml:space="preserve">PINO DE ACO LISO 1/4 ", HASTE = *53* MM (ACAO DIRETA)                                                                                                                                                                                                                                                                                                                                                                                                                                                     </t>
  </si>
  <si>
    <t>33,21</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</si>
  <si>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</si>
  <si>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</si>
  <si>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</si>
  <si>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23,40</t>
  </si>
  <si>
    <t xml:space="preserve">PINTOR                                                                                                                                                                                                                                                                                                                                                                                                                                                                                                    </t>
  </si>
  <si>
    <t xml:space="preserve">PINTOR (MENSALISTA)                                                                                                                                                                                                                                                                                                                                                                                                                                                                                       </t>
  </si>
  <si>
    <t xml:space="preserve">PINTOR DE LETREIROS                                                                                                                                                                                                                                                                                                                                                                                                                                                                                       </t>
  </si>
  <si>
    <t xml:space="preserve">PINTOR DE LETREIROS (MENSALISTA)                                                                                                                                                                                                                                                                                                                                                                                                                                                                          </t>
  </si>
  <si>
    <t>2.578,20</t>
  </si>
  <si>
    <t xml:space="preserve">PINTOR PARA TINTA EPOXI                                                                                                                                                                                                                                                                                                                                                                                                                                                                                   </t>
  </si>
  <si>
    <t xml:space="preserve">PINTOR PARA TINTA EPOXI (MENSALISTA)                                                                                                                                                                                                                                                                                                                                                                                                                                                                      </t>
  </si>
  <si>
    <t>2.405,60</t>
  </si>
  <si>
    <t xml:space="preserve">PISO DE BORRACHA CANELADO EM PLACAS 50 X 50 CM, E = *3,5* MM, PARA COLA                                                                                                                                                                                                                                                                                                                                                                                                                                   </t>
  </si>
  <si>
    <t>50,56</t>
  </si>
  <si>
    <t xml:space="preserve">PISO DE BORRACHA ESPORTIVO EM PLACAS 50 X 50 CM, E = 15 MM, PARA ARGAMASSA, PRETO                                                                                                                                                                                                                                                                                                                                                                                                                         </t>
  </si>
  <si>
    <t>230,29</t>
  </si>
  <si>
    <t xml:space="preserve">PISO DE BORRACHA FRISADO OU PASTILHADO, PRETO, EM PLACAS 50 X 50 CM, E = 7 MM, PARA ARGAMASSA                                                                                                                                                                                                                                                                                                                                                                                                             </t>
  </si>
  <si>
    <t>139,88</t>
  </si>
  <si>
    <t xml:space="preserve">PISO DE BORRACHA PASTILHADO EM PLACAS 50 X 50 CM, E = *3,5* MM, PARA COLA, PRETO                                                                                                                                                                                                                                                                                                                                                                                                                          </t>
  </si>
  <si>
    <t>38,46</t>
  </si>
  <si>
    <t xml:space="preserve">PISO DE BORRACHA PASTILHADO EM PLACAS 50 X 50 CM, E = 15 MM, PARA ARGAMASSA, PRETO                                                                                                                                                                                                                                                                                                                                                                                                                        </t>
  </si>
  <si>
    <t>224,18</t>
  </si>
  <si>
    <t xml:space="preserve">PISO ELEVADO COM 2 PLACAS DE ACO COM ENCHIMENTO DE CONCRETO CELULAR, INCLUSO BASE/HASTE/CRUZETAS, 60 X 60 CM, H = *28* CM, RESISTENCIA CARGA CONCENTRADA 496 KG (COM COLOCACAO)                                                                                                                                                                                                                                                                                                                           </t>
  </si>
  <si>
    <t>234,81</t>
  </si>
  <si>
    <t xml:space="preserve">PISO EM CERAMICA ESMALTADA EXTRA, PEI MAIOR OU IGUAL A 4, FORMATO MAIOR QUE 2025 CM2                                                                                                                                                                                                                                                                                                                                                                                                                      </t>
  </si>
  <si>
    <t>32,41</t>
  </si>
  <si>
    <t xml:space="preserve">PISO EM CERAMICA ESMALTADA EXTRA, PEI MAIOR OU IGUAL A 4, FORMATO MENOR OU IGUAL A 2025 CM2                                                                                                                                                                                                                                                                                                                                                                                                               </t>
  </si>
  <si>
    <t>15,90</t>
  </si>
  <si>
    <t xml:space="preserve">PISO EM CERAMICA ESMALTADA, COMERCIAL (PADRAO POPULAR), PEI MAIOR OU IGUAL A 3, FORMATO MENOR OU IGUAL A  2025 CM2                                                                                                                                                                                                                                                                                                                                                                                        </t>
  </si>
  <si>
    <t>13,19</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</si>
  <si>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</si>
  <si>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</si>
  <si>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320,00</t>
  </si>
  <si>
    <t xml:space="preserve">PISO EM GRANITO, POLIDO, TIPO ANDORINHA/ QUARTZ/ CASTELO/ CORUMBA OU OUTROS EQUIVALENTES DA REGIAO, FORMATO MENOR OU IGUAL A 3025 CM2, E=  *2* CM                                                                                                                                                                                                                                                                                                                                                         </t>
  </si>
  <si>
    <t>241,50</t>
  </si>
  <si>
    <t xml:space="preserve">PISO EM GRANITO, POLIDO, TIPO MARFIM, DALLAS, CARAVELAS OU OUTROS EQUIVALENTES DA REGIAO, FORMATO MENOR OU IGUAL A 3025 CM2, E=  *2* CM                                                                                                                                                                                                                                                                                                                                                                   </t>
  </si>
  <si>
    <t>308,59</t>
  </si>
  <si>
    <t xml:space="preserve">PISO EM GRANITO, POLIDO, TIPO PRETO SAO GABRIEL/ TIJUCA OU OUTROS EQUIVALENTES DA REGIAO, FORMATO MENOR OU IGUAL A 3025 CM2, E=  *2* CM                                                                                                                                                                                                                                                                                                                                                                   </t>
  </si>
  <si>
    <t>348,84</t>
  </si>
  <si>
    <t xml:space="preserve">PISO EM PORCELANATO RETIFICADO EXTRA, FORMATO MENOR OU IGUAL A 2025 CM2                                                                                                                                                                                                                                                                                                                                                                                                                                   </t>
  </si>
  <si>
    <t>43,20</t>
  </si>
  <si>
    <t xml:space="preserve">PISO EM REGUA VINILICA SEMIFLEXIVEL, ENCAIXE CLICADO, E = 4 MM (SEM COLOCACAO)                                                                                                                                                                                                                                                                                                                                                                                                                            </t>
  </si>
  <si>
    <t>112,62</t>
  </si>
  <si>
    <t xml:space="preserve">PISO EPOXI AUTONIVELANTE, ESPESSURA *4* MM (INCLUSO EXECUCAO)                                                                                                                                                                                                                                                                                                                                                                                                                                             </t>
  </si>
  <si>
    <t>153,60</t>
  </si>
  <si>
    <t xml:space="preserve">PISO EPOXI MULTILAYER, ESPESSURA *2* MM (INCLUSO EXECUCAO)                                                                                                                                                                                                                                                                                                                                                                                                                                                </t>
  </si>
  <si>
    <t>89,47</t>
  </si>
  <si>
    <t xml:space="preserve">PISO FULGET (GRANITO LAVADO) EM PLACAS DE *40 X 40* CM (SEM COLOCACAO)                                                                                                                                                                                                                                                                                                                                                                                                                                    </t>
  </si>
  <si>
    <t>115,20</t>
  </si>
  <si>
    <t xml:space="preserve">PISO FULGET (GRANITO LAVADO) EM PLACAS DE *75 X 75* CM (SEM COLOCACAO)                                                                                                                                                                                                                                                                                                                                                                                                                                    </t>
  </si>
  <si>
    <t>212,48</t>
  </si>
  <si>
    <t xml:space="preserve">PISO FULGET (GRANITO LAVADO) MOLDADO IN LOCO (INCLUSO EXECUCAO)                                                                                                                                                                                                                                                                                                                                                                                                                                           </t>
  </si>
  <si>
    <t>113,92</t>
  </si>
  <si>
    <t xml:space="preserve">PISO INDUSTRIAL EM CONCRETO ARMADO DE ACABAMENTO POLIDO, ESPESSURA 12 CM (CIMENTO QUEIMADO) (INCLUSO EXECUCAO)                                                                                                                                                                                                                                                                                                                                                                                            </t>
  </si>
  <si>
    <t>125,44</t>
  </si>
  <si>
    <t xml:space="preserve">PISO KORODUR (INCLUSO EXECUCAO)                                                                                                                                                                                                                                                                                                                                                                                                                                                                           </t>
  </si>
  <si>
    <t>96,00</t>
  </si>
  <si>
    <t xml:space="preserve">PISO PODOTATIL DE CONCRETO - DIRECIONAL E ALERTA, *40 X 40 X 2,5* CM                                                                                                                                                                                                                                                                                                                                                                                                                                      </t>
  </si>
  <si>
    <t>8,37</t>
  </si>
  <si>
    <t xml:space="preserve">PISO PORCELANATO, BORDA RETA, EXTRA, FORMATO MAIOR QUE 2025 CM2                                                                                                                                                                                                                                                                                                                                                                                                                                           </t>
  </si>
  <si>
    <t>51,02</t>
  </si>
  <si>
    <t xml:space="preserve">PISO TATIL ALERTA OU DIRECIONAL, DE BORRACHA, COLORIDO, 25 X 25 CM, E = 5 MM, PARA COLA                                                                                                                                                                                                                                                                                                                                                                                                                   </t>
  </si>
  <si>
    <t>153,74</t>
  </si>
  <si>
    <t xml:space="preserve">PISO TATIL DE ALERTA OU DIRECIONAL DE BORRACHA, PRETO, 25 X 25 CM, E = 5 MM, PARA COLA                                                                                                                                                                                                                                                                                                                                                                                                                    </t>
  </si>
  <si>
    <t>146,44</t>
  </si>
  <si>
    <t xml:space="preserve">PISO TATIL DE ALERTA OU DIRECIONAL, DE BORRACHA, COLORIDO, 25 X 25 CM, E = 12 MM, PARA ARGAMASSA                                                                                                                                                                                                                                                                                                                                                                                                          </t>
  </si>
  <si>
    <t>380,66</t>
  </si>
  <si>
    <t xml:space="preserve">PISO TATIL DE ALERTA OU DIRECIONAL, DE BORRACHA, PRETO, 25 X 25 CM, E = 12 MM, PARA ARGAMASSA                                                                                                                                                                                                                                                                                                                                                                                                             </t>
  </si>
  <si>
    <t>338,92</t>
  </si>
  <si>
    <t xml:space="preserve">PISO URETANO, VERSAO REVESTIMENTO AUTONIVELANTE, ESPESSURA VARIÁVEL DE 3 A 4 MM (INCLUSO EXECUCAO)                                                                                                                                                                                                                                                                                                                                                                                                        </t>
  </si>
  <si>
    <t>149,12</t>
  </si>
  <si>
    <t xml:space="preserve">PISO/ REVESTIMENTO EM GRANITO, POLIDO, TIPO ANDORINHA/ QUARTZ/ CASTELO/ CORUMBA OU OUTROS EQUIVALENTES DA REGIAO, FORMATO MAIOR OU IGUAL A 3025 CM2, E = *2* CM                                                                                                                                                                                                                                                                                                                                           </t>
  </si>
  <si>
    <t>254,92</t>
  </si>
  <si>
    <t xml:space="preserve">PISO/ REVESTIMENTO EM MARMORE, POLIDO, BRANCO COMUM, FORMATO MAIOR OU IGUAL A 3025 CM2, E = *2* CM                                                                                                                                                                                                                                                                                                                                                                                                        </t>
  </si>
  <si>
    <t>282,14</t>
  </si>
  <si>
    <t xml:space="preserve">PISO/ REVESTIMENTO EM MARMORE, POLIDO, BRANCO COMUM, FORMATO MENOR OU IGUAL A 3025 CM2, E = *2* CM                                                                                                                                                                                                                                                                                                                                                                                                        </t>
  </si>
  <si>
    <t>290,00</t>
  </si>
  <si>
    <t xml:space="preserve">PLACA / CHAPA DE GESSO ACARTONADO, ACABAMENTO VINILICO LISO EM UMA DAS FACES, COR BRANCA, BORDA QUADRADA, E = 9,5 MM, 625 X 1250 MM (L X C), PARA FORRO REMOVIVEL                                                                                                                                                                                                                                                                                                                                         </t>
  </si>
  <si>
    <t>45,60</t>
  </si>
  <si>
    <t xml:space="preserve">PLACA / CHAPA DE GESSO ACARTONADO, ACABAMENTO VINILICO LISO EM UMA DAS FACES, COR BRANCA, BORDA QUADRADA, E = 9,5 MM, 625 X 625 MM (L X C), PARA FORRO REMOVIVEL                                                                                                                                                                                                                                                                                                                                          </t>
  </si>
  <si>
    <t>52,67</t>
  </si>
  <si>
    <t xml:space="preserve">PLACA CIMENTICIA LISA E = 10 MM, DE 1,20 X 3,00 M (SEM AMIANTO)                                                                                                                                                                                                                                                                                                                                                                                                                                           </t>
  </si>
  <si>
    <t>44,96</t>
  </si>
  <si>
    <t xml:space="preserve">PLACA CIMENTICIA LISA E = 6 MM, DE 1,20 X 3,00 M (SEM AMIANTO)                                                                                                                                                                                                                                                                                                                                                                                                                                            </t>
  </si>
  <si>
    <t>43,53</t>
  </si>
  <si>
    <t xml:space="preserve">PLACA DE ACO ESMALTADA PARA  IDENTIFICACAO DE RUA, *45 CM X 20* CM                                                                                                                                                                                                                                                                                                                                                                                                                                        </t>
  </si>
  <si>
    <t>165,00</t>
  </si>
  <si>
    <t xml:space="preserve">PLACA DE ACRILICO TRANSPARENTE ADESIVADA PARA SINALIZACAO DE PORTAS, BORDA POLIDA, DE *25 X 8*, E = 6 MM (NAO INCLUI ACESSORIOS PARA FIXACAO)                                                                                                                                                                                                                                                                                                                                                             </t>
  </si>
  <si>
    <t>46,45</t>
  </si>
  <si>
    <t xml:space="preserve">PLACA DE FIBRA MINERAL PARA FORRO, DE 1250 X 625 MM, E = 15 MM, BORDA RETA, COM PINTURA ANTIMOFO (NAO INCLUI PERFIS)                                                                                                                                                                                                                                                                                                                                                                                      </t>
  </si>
  <si>
    <t>32,05</t>
  </si>
  <si>
    <t xml:space="preserve">PLACA DE FIBRA MINERAL PARA FORRO, DE 625 X 625 MM, E = 15 MM, BORDA REBAIXADA PARA PERFIL 24 MM, COM PINTURA ANTIMOFO (NAO INCLUI PERFIS)                                                                                                                                                                                                                                                                                                                                                                </t>
  </si>
  <si>
    <t>27,02</t>
  </si>
  <si>
    <t xml:space="preserve">PLACA DE FIBRA MINERAL PARA FORRO, DE 625 X 625 MM, E = 15 MM, BORDA RETA, COM PINTURA ANTIMOFO (NAO INCLUI PERFIS)                                                                                                                                                                                                                                                                                                                                                                                       </t>
  </si>
  <si>
    <t xml:space="preserve">PLACA DE GESSO PARA FORRO, DE  *60 X 60* CM E ESPESSURA DE 12 MM (30 MM NAS BORDAS) SEM COLOCACAO                                                                                                                                                                                                                                                                                                                                                                                                         </t>
  </si>
  <si>
    <t>12,60</t>
  </si>
  <si>
    <t xml:space="preserve">PLACA DE INAUGURACAO EM BRONZE *35X 50*CM                                                                                                                                                                                                                                                                                                                                                                                                                                                                 </t>
  </si>
  <si>
    <t>2.400,02</t>
  </si>
  <si>
    <t xml:space="preserve">PLACA DE INAUGURACAO METALICA, *40* CM X *60* CM                                                                                                                                                                                                                                                                                                                                                                                                                                                          </t>
  </si>
  <si>
    <t>1.507,51</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</si>
  <si>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</si>
  <si>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</si>
  <si>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29,53</t>
  </si>
  <si>
    <t xml:space="preserve">PLACA DE SINALIZACAO DE SEGURANCA CONTRA INCENDIO, FOTOLUMINESCENTE, QUADRADA, *14 X 14* CM, EM PVC *2* MM ANTI-CHAMAS (SIMBOLOS, CORES E PICTOGRAMAS CONFORME NBR 13434)                                                                                                                                                                                                                                                                                                                                 </t>
  </si>
  <si>
    <t>8,96</t>
  </si>
  <si>
    <t xml:space="preserve">PLACA DE SINALIZACAO DE SEGURANCA CONTRA INCENDIO, FOTOLUMINESCENTE, QUADRADA, *20 X 20* CM, EM PVC *2* MM ANTI-CHAMAS (SIMBOLOS, CORES E PICTOGRAMAS CONFORME NBR 13434)                                                                                                                                                                                                                                                                                                                                 </t>
  </si>
  <si>
    <t>17,35</t>
  </si>
  <si>
    <t xml:space="preserve">PLACA DE SINALIZACAO DE SEGURANCA CONTRA INCENDIO, FOTOLUMINESCENTE, RETANGULAR, *12 X 40* CM, EM PVC *2* MM ANTI-CHAMAS (SIMBOLOS, CORES E PICTOGRAMAS CONFORME NBR 13434)                                                                                                                                                                                                                                                                                                                               </t>
  </si>
  <si>
    <t>21,28</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</si>
  <si>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</si>
  <si>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</si>
  <si>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27,96</t>
  </si>
  <si>
    <t xml:space="preserve">PLACA DE SINALIZACAO EM CHAPA DE ACO NUM 16 COM PINTURA REFLETIVA                                                                                                                                                                                                                                                                                                                                                                                                                                         </t>
  </si>
  <si>
    <t>1.155,01</t>
  </si>
  <si>
    <t xml:space="preserve">PLACA DE SINALIZACAO EM CHAPA DE ALUMINIO COM PINTURA REFLETIVA, E = 2 MM                                                                                                                                                                                                                                                                                                                                                                                                                                 </t>
  </si>
  <si>
    <t>1.440,01</t>
  </si>
  <si>
    <t xml:space="preserve">PLACA DE VENTILACAO PARA TELHA DE FIBROCIMENTO CANALETE 49 KALHETA                                                                                                                                                                                                                                                                                                                                                                                                                                        </t>
  </si>
  <si>
    <t xml:space="preserve">PLACA DE VENTILACAO PARA TELHA DE FIBROCIMENTO, CANALETE 90 OU KALHETAO                                                                                                                                                                                                                                                                                                                                                                                                                                   </t>
  </si>
  <si>
    <t>7,39</t>
  </si>
  <si>
    <t xml:space="preserve">PLACA NUMERACAO RESIDENCIAL EM CHAPA GALVANIZADA ESMALTADA 12 X 18 CM                                                                                                                                                                                                                                                                                                                                                                                                                                     </t>
  </si>
  <si>
    <t>75,00</t>
  </si>
  <si>
    <t xml:space="preserve">PLACA ORIENTATIVA SOBRE EXERCÍCIOS, 2,00M X 1,00M, EM TUBO DE ACO CARBONO, PINTURA NO PROCESSO ELETROSTATICO - PARA ACADEMIA AO AR LIVRE / ACADEMIA DA TERCEIRA IDADE - ATI * COLETADO CAIXA *                                                                                                                                                                                                                                                                                                            </t>
  </si>
  <si>
    <t>1.422,31</t>
  </si>
  <si>
    <t xml:space="preserve">PLACA VINILICA SEMIFLEXIVEL PARA PISOS, E = 3,2 MM, 30 X 30 CM (SEM COLOCACAO)                                                                                                                                                                                                                                                                                                                                                                                                                            </t>
  </si>
  <si>
    <t>108,11</t>
  </si>
  <si>
    <t xml:space="preserve">PLACA VINILICA SEMIFLEXIVEL PARA REVESTIMENTO DE PISOS E PAREDES, E = 2 MM (SEM COLOCACAO)                                                                                                                                                                                                                                                                                                                                                                                                                </t>
  </si>
  <si>
    <t xml:space="preserve">PLACA/PISO DE CONCRETO POROSO/ PAVIMENTO PERMEAVEL/BLOCO DRENANTE DE CONCRETO, 40 CM X 40 CM, E = 6 CM, COR NATURAL                                                                                                                                                                                                                                                                                                                                                                                       </t>
  </si>
  <si>
    <t>47,71</t>
  </si>
  <si>
    <t xml:space="preserve">PLACA/TAMPA CEGA EM LATAO ESCOVADO PARA CONDULETE EM LIGA DE ALUMINIO 4 X 4"                                                                                                                                                                                                                                                                                                                                                                                                                              </t>
  </si>
  <si>
    <t>27,37</t>
  </si>
  <si>
    <t xml:space="preserve">PLUG OU BUJAO DE FERRO GALVANIZADO, DE 1 1/2"                                                                                                                                                                                                                                                                                                                                                                                                                                                             </t>
  </si>
  <si>
    <t>7,13</t>
  </si>
  <si>
    <t xml:space="preserve">PLUG OU BUJAO DE FERRO GALVANIZADO, DE 1 1/4"                                                                                                                                                                                                                                                                                                                                                                                                                                                             </t>
  </si>
  <si>
    <t xml:space="preserve">PLUG OU BUJAO DE FERRO GALVANIZADO, DE 1/2"                                                                                                                                                                                                                                                                                                                                                                                                                                                               </t>
  </si>
  <si>
    <t xml:space="preserve">PLUG OU BUJAO DE FERRO GALVANIZADO, DE 1"                                                                                                                                                                                                                                                                                                                                                                                                                                                                 </t>
  </si>
  <si>
    <t>3,91</t>
  </si>
  <si>
    <t xml:space="preserve">PLUG OU BUJAO DE FERRO GALVANIZADO, DE 2 1/2"                                                                                                                                                                                                                                                                                                                                                                                                                                                             </t>
  </si>
  <si>
    <t>21,08</t>
  </si>
  <si>
    <t xml:space="preserve">PLUG OU BUJAO DE FERRO GALVANIZADO, DE 2"                                                                                                                                                                                                                                                                                                                                                                                                                                                                 </t>
  </si>
  <si>
    <t xml:space="preserve">PLUG OU BUJAO DE FERRO GALVANIZADO, DE 3/4"                                                                                                                                                                                                                                                                                                                                                                                                                                                               </t>
  </si>
  <si>
    <t>2,81</t>
  </si>
  <si>
    <t xml:space="preserve">PLUG OU BUJAO DE FERRO GALVANIZADO, DE 3"                                                                                                                                                                                                                                                                                                                                                                                                                                                                 </t>
  </si>
  <si>
    <t>29,52</t>
  </si>
  <si>
    <t xml:space="preserve">PLUG OU BUJAO DE FERRO GALVANIZADO, DE 4"                                                                                                                                                                                                                                                                                                                                                                                                                                                                 </t>
  </si>
  <si>
    <t xml:space="preserve">PLUG PVC P/ ESG PREDIAL  75MM                                                                                                                                                                                                                                                                                                                                                                                                                                                                             </t>
  </si>
  <si>
    <t>6,73</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</si>
  <si>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</si>
  <si>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</si>
  <si>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</si>
  <si>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</si>
  <si>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300 MM, PARA REDE COLETORA ESGOTO (NBR 10569)                                                                                                                                                                                                                                                                                                                                                                                                                                           </t>
  </si>
  <si>
    <t>89,06</t>
  </si>
  <si>
    <t xml:space="preserve">PLUG PVC,  JE, DN 400 MM, PARA REDE COLETORA ESGOTO ( NBR 10569)                                                                                                                                                                                                                                                                                                                                                                                                                                          </t>
  </si>
  <si>
    <t>145,26</t>
  </si>
  <si>
    <t xml:space="preserve">PLUG PVC, JE, DN 150 MM, PARA REDE COLETORA ESGOTO (NBR 10569)                                                                                                                                                                                                                                                                                                                                                                                                                                            </t>
  </si>
  <si>
    <t>24,98</t>
  </si>
  <si>
    <t xml:space="preserve">PLUG PVC, JE, DN 200 MM, PARA REDE COLETORA ESGOTO (NBR 10569)                                                                                                                                                                                                                                                                                                                                                                                                                                            </t>
  </si>
  <si>
    <t>35,95</t>
  </si>
  <si>
    <t xml:space="preserve">PLUG PVC, JE, DN 250 MM, PARA REDE COLETORA ESGOTO (NBR 10569)                                                                                                                                                                                                                                                                                                                                                                                                                                            </t>
  </si>
  <si>
    <t>65,90</t>
  </si>
  <si>
    <t xml:space="preserve">PLUG PVC, JE, DN 350 MM, PARA REDE COLETORA ESGOTO (NBR 10569)                                                                                                                                                                                                                                                                                                                                                                                                                                            </t>
  </si>
  <si>
    <t>129,62</t>
  </si>
  <si>
    <t xml:space="preserve">PLUG PVC, ROSCAVEL 1", PARA AGUA FRIA PREDIAL                                                                                                                                                                                                                                                                                                                                                                                                                                                             </t>
  </si>
  <si>
    <t>1,28</t>
  </si>
  <si>
    <t xml:space="preserve">PLUG PVC, ROSCAVEL 3/4", PARA  AGUA FRIA PREDIAL                                                                                                                                                                                                                                                                                                                                                                                                                                                          </t>
  </si>
  <si>
    <t>0,54</t>
  </si>
  <si>
    <t xml:space="preserve">PLUG PVC, ROSCAVEL, 1 1/2",  AGUA FRIA PREDIAL                                                                                                                                                                                                                                                                                                                                                                                                                                                            </t>
  </si>
  <si>
    <t xml:space="preserve">PLUG PVC, ROSCAVEL, 1 1/4",  AGUA FRIA PREDIAL                                                                                                                                                                                                                                                                                                                                                                                                                                                            </t>
  </si>
  <si>
    <t xml:space="preserve">PLUG PVC, ROSCAVEL, 2",  AGUA FRIA PREDIAL                                                                                                                                                                                                                                                                                                                                                                                                                                                                </t>
  </si>
  <si>
    <t>5,07</t>
  </si>
  <si>
    <t xml:space="preserve">PO DE MARMORE (POSTO PEDREIRA/FORNECEDOR, SEM FRETE)                                                                                                                                                                                                                                                                                                                                                                                                                                                      </t>
  </si>
  <si>
    <t>0,32</t>
  </si>
  <si>
    <t xml:space="preserve">PO DE PEDRA (POSTO PEDREIRA/FORNECEDOR, SEM FRETE)                                                                                                                                                                                                                                                                                                                                                                                                                                                        </t>
  </si>
  <si>
    <t>60,87</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</si>
  <si>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</si>
  <si>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</si>
  <si>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</si>
  <si>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6.346,57</t>
  </si>
  <si>
    <t xml:space="preserve">POLIESTIRENO EXPANDIDO/EPS (ISOPOR), PEROLAS, PARA CONCRETO LEVE                                                                                                                                                                                                                                                                                                                                                                                                                                          </t>
  </si>
  <si>
    <t>45,12</t>
  </si>
  <si>
    <t xml:space="preserve">POLIESTIRENO EXPANDIDO/EPS (ISOPOR), TIPO 2F, BLOCO                                                                                                                                                                                                                                                                                                                                                                                                                                                       </t>
  </si>
  <si>
    <t>347,14</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</si>
  <si>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</si>
  <si>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</si>
  <si>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</si>
  <si>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19,55</t>
  </si>
  <si>
    <t xml:space="preserve">POLVORA NEGRA                                                                                                                                                                                                                                                                                                                                                                                                                                                                                             </t>
  </si>
  <si>
    <t>61,79</t>
  </si>
  <si>
    <t xml:space="preserve">PONTEIRO PARA MARTELO ROMPEDOR, DIAMETRO = *28* MM, COMPRIMENTO = *520* MM, ENCAIXE SEXTAVADO                                                                                                                                                                                                                                                                                                                                                                                                             </t>
  </si>
  <si>
    <t>152,37</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</si>
  <si>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</si>
  <si>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</si>
  <si>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</si>
  <si>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</si>
  <si>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</si>
  <si>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1,17</t>
  </si>
  <si>
    <t xml:space="preserve">PORCA ZINCADA, SEXTAVADA, DIAMETRO 1/2"                                                                                                                                                                                                                                                                                                                                                                                                                                                                   </t>
  </si>
  <si>
    <t>0,24</t>
  </si>
  <si>
    <t xml:space="preserve">PORCA ZINCADA, SEXTAVADA, DIAMETRO 1/4"                                                                                                                                                                                                                                                                                                                                                                                                                                                                   </t>
  </si>
  <si>
    <t>0,13</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</si>
  <si>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</si>
  <si>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</si>
  <si>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</si>
  <si>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</si>
  <si>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</si>
  <si>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</si>
  <si>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1.545,85</t>
  </si>
  <si>
    <t xml:space="preserve">PORTA DE ABRIR EM ACO COM DIVISAO HORIZONTAL  PARA VIDROS, COM FUNDO ANTICORROSIVO/PRIMER DE PROTECAO, SEM GUARNICAO/ALIZAR/VISTA, VIDROS NAO INCLUSOS, 87 X 210 CM                                                                                                                                                                                                                                                                                                                                       </t>
  </si>
  <si>
    <t>695,32</t>
  </si>
  <si>
    <t xml:space="preserve">PORTA DE ABRIR EM ACO TIPO VENEZIANA, COM FUNDO ANTICORROSIVO / PRIMER DE PROTECAO, SEM GUARNICAO/ALIZAR/VISTA, 87 X 210 CM                                                                                                                                                                                                                                                                                                                                                                               </t>
  </si>
  <si>
    <t>859,90</t>
  </si>
  <si>
    <t xml:space="preserve">PORTA DE ABRIR EM ALUMINIO COM DIVISAO HORIZONTAL  PARA VIDROS,  ACABAMENTO ANODIZADO NATURAL, VIDROS INCLUSOS, SEM GUARNICAO/ALIZAR/VISTA , 87 X 210 CM                                                                                                                                                                                                                                                                                                                                                  </t>
  </si>
  <si>
    <t>872,24</t>
  </si>
  <si>
    <t xml:space="preserve">PORTA DE ABRIR EM ALUMINIO COM LAMBRI HORIZONTAL/LAMINADA, ACABAMENTO ANODIZADO NATURAL, SEM GUARNICAO/ALIZAR/VISTA                                                                                                                                                                                                                                                                                                                                                                                       </t>
  </si>
  <si>
    <t>707,23</t>
  </si>
  <si>
    <t xml:space="preserve">PORTA DE ABRIR EM ALUMINIO TIPO VENEZIANA, ACABAMENTO ANODIZADO NATURAL, SEM GUARNICAO/ALIZAR/VISTA                                                                                                                                                                                                                                                                                                                                                                                                       </t>
  </si>
  <si>
    <t>488,42</t>
  </si>
  <si>
    <t xml:space="preserve">PORTA DE ABRIR EM ALUMINIO TIPO VENEZIANA, ACABAMENTO ANODIZADO NATURAL, SEM GUARNICAO/ALIZAR/VISTA, 87 X 210 CM                                                                                                                                                                                                                                                                                                                                                                                          </t>
  </si>
  <si>
    <t>894,39</t>
  </si>
  <si>
    <t xml:space="preserve">PORTA DE ABRIR EM GRADIL COM BARRA CHATA 3 CM X 1/4", COM REQUADRO E GUARNICAO - COMPLETO - ACABAMENTO NATURAL                                                                                                                                                                                                                                                                                                                                                                                            </t>
  </si>
  <si>
    <t>747,27</t>
  </si>
  <si>
    <t xml:space="preserve">PORTA DE CORRER EM ALUMINIO, DUAS FOLHAS MOVEIS COM VIDRO, FECHADURA E PUXADOR EMBUTIDO, ACABAMENTO ANODIZADO NATURAL, SEM GUARNICAO/ALIZAR/VISTA                                                                                                                                                                                                                                                                                                                                                         </t>
  </si>
  <si>
    <t>453,05</t>
  </si>
  <si>
    <t xml:space="preserve">PORTA DE ENROLAR MANUAL COMPLETA, ARTICULADA RAIADA LARGA, EM ACO GALVANIZADO NATURAL, CHAPA NUMERO 24 (SEM INSTALACAO)                                                                                                                                                                                                                                                                                                                                                                                   </t>
  </si>
  <si>
    <t>117,70</t>
  </si>
  <si>
    <t xml:space="preserve">PORTA DE ENROLAR MANUAL COMPLETA, PERFIL MEIA CANA CEGA, EM ACO GALVANIZADO COM PINTURA ELETROSTATICA, CHAPA NUMERO 24 " (SEM INSTALACAO)                                                                                                                                                                                                                                                                                                                                                                 </t>
  </si>
  <si>
    <t>150,25</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</si>
  <si>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</si>
  <si>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</si>
  <si>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186,81</t>
  </si>
  <si>
    <t xml:space="preserve">PORTA DE MADEIRA QUADRICULADA PARA VIDRO, DE CORRER (EUCALIPTO OU EQUIVALENTE REGIONAL), E = *3,5* CM                                                                                                                                                                                                                                                                                                                                                                                                     </t>
  </si>
  <si>
    <t>228,03</t>
  </si>
  <si>
    <t xml:space="preserve">PORTA DE MADEIRA TIPO VENEZIANA (EUCALIPTO OU EQUIVALENTE REGIONAL), E = *3,5* CM                                                                                                                                                                                                                                                                                                                                                                                                                         </t>
  </si>
  <si>
    <t>153,92</t>
  </si>
  <si>
    <t xml:space="preserve">PORTA DE MADEIRA-DE-LEI QUADRICULADA PARA VIDRO, DE CORRER (ANGELIM OU EQUIVALENTE REGIONAL), E = *3,5* CM                                                                                                                                                                                                                                                                                                                                                                                                </t>
  </si>
  <si>
    <t>376,63</t>
  </si>
  <si>
    <t xml:space="preserve">PORTA DE MADEIRA-DE-LEI TIPO MEXICANA SEM EMENDA (ANGELIM OU EQUIVALENTE REGIONAL), E = *3,5* CM                                                                                                                                                                                                                                                                                                                                                                                                          </t>
  </si>
  <si>
    <t>312,80</t>
  </si>
  <si>
    <t xml:space="preserve">PORTA DE MADEIRA-DE-LEI TIPO VENEZIANA (ANGELIM OU EQUIVALENTE REGIONAL), E = *3,5* CM                                                                                                                                                                                                                                                                                                                                                                                                                    </t>
  </si>
  <si>
    <t>217,70</t>
  </si>
  <si>
    <t xml:space="preserve">PORTA DE MADEIRA, FOLHA LEVE (NBR 15930) DE 60 X 210 CM, E = *35* MM, NUCLEO COLMEIA, CAPA LISA EM HDF, ACABAMENTO EM PRIMER PARA PINTURA                                                                                                                                                                                                                                                                                                                                                                 </t>
  </si>
  <si>
    <t>110,34</t>
  </si>
  <si>
    <t xml:space="preserve">PORTA DE MADEIRA, FOLHA LEVE (NBR 15930) DE 70 X 210 CM, E = *35* MM, NUCLEO COLMEIA, CAPA LISA EM HDF, ACABAMENTO EM PRIMER PARA PINTURA                                                                                                                                                                                                                                                                                                                                                                 </t>
  </si>
  <si>
    <t>118,84</t>
  </si>
  <si>
    <t xml:space="preserve">PORTA DE MADEIRA, FOLHA LEVE (NBR 15930) DE 80 X 210 CM, E = *35* MM, NUCLEO COLMEIA, CAPA LISA EM HDF, ACABAMENTO EM PRIMER PARA PINTURA                                                                                                                                                                                                                                                                                                                                                                 </t>
  </si>
  <si>
    <t>125,76</t>
  </si>
  <si>
    <t xml:space="preserve">PORTA DE MADEIRA, FOLHA LEVE (NBR 15930), E = *35* MM, NUCLEO COLMEIA, CAPA LISA EM HDF, ACABAMENTO MELAMINICO EM PADRAO MADEIRA                                                                                                                                                                                                                                                                                                                                                                          </t>
  </si>
  <si>
    <t>96,87</t>
  </si>
  <si>
    <t xml:space="preserve">PORTA DE MADEIRA, FOLHA MEDIA (NBR 15930) DE 100 X 210 CM, E = 35 MM, NUCLEO SARRAFEADO, CAPA LISA EM HDF, ACABAMENTO EM LAMINADO NATURAL PARA VERNIZ                                                                                                                                                                                                                                                                                                                                                     </t>
  </si>
  <si>
    <t>251,38</t>
  </si>
  <si>
    <t xml:space="preserve">PORTA DE MADEIRA, FOLHA MEDIA (NBR 15930) DE 100 X 210 CM, E = 35 MM, NUCLEO SARRAFEADO, CAPA LISA EM HDF, ACABAMENTO EM PRIMER PARA PINTURA                                                                                                                                                                                                                                                                                                                                                              </t>
  </si>
  <si>
    <t>218,24</t>
  </si>
  <si>
    <t xml:space="preserve">PORTA DE MADEIRA, FOLHA MEDIA (NBR 15930) DE 60 X 210 CM, E = 35 MM, NUCLEO SARRAFEADO, CAPA FRISADA EM HDF, ACABAMENTO MELAMINICO EM PADRAO MADEIRA                                                                                                                                                                                                                                                                                                                                                      </t>
  </si>
  <si>
    <t>192,34</t>
  </si>
  <si>
    <t xml:space="preserve">PORTA DE MADEIRA, FOLHA MEDIA (NBR 15930) DE 60 X 210 CM, E = 35 MM, NUCLEO SARRAFEADO, CAPA LISA EM HDF, ACABAMENTO EM PRIMER PARA PINTURA                                                                                                                                                                                                                                                                                                                                                               </t>
  </si>
  <si>
    <t>205,07</t>
  </si>
  <si>
    <t xml:space="preserve">PORTA DE MADEIRA, FOLHA MEDIA (NBR 15930) DE 60 X 210 CM, E = 35 MM, NUCLEO SARRAFEADO, CAPA LISA EM HDF, ACABAMENTO LAMINADO NATURAL PARA VERNIZ                                                                                                                                                                                                                                                                                                                                                         </t>
  </si>
  <si>
    <t>212,61</t>
  </si>
  <si>
    <t xml:space="preserve">PORTA DE MADEIRA, FOLHA MEDIA (NBR 15930) DE 70 X 210 CM, E = 35 MM, NUCLEO SARRAFEADO, CAPA FRISADA EM HDF, ACABAMENTO MELAMINICO EM PADRAO MADEIRA                                                                                                                                                                                                                                                                                                                                                      </t>
  </si>
  <si>
    <t>207,14</t>
  </si>
  <si>
    <t xml:space="preserve">PORTA DE MADEIRA, FOLHA MEDIA (NBR 15930) DE 70 X 210 CM, E = 35 MM, NUCLEO SARRAFEADO, CAPA LISA EM HDF, ACABAMENTO EM LAMINADO NATURAL PARA VERNIZ                                                                                                                                                                                                                                                                                                                                                      </t>
  </si>
  <si>
    <t>146,48</t>
  </si>
  <si>
    <t xml:space="preserve">PORTA DE MADEIRA, FOLHA MEDIA (NBR 15930) DE 70 X 210 CM, E = 35 MM, NUCLEO SARRAFEADO, CAPA LISA EM HDF, ACABAMENTO EM PRIMER PARA PINTURA                                                                                                                                                                                                                                                                                                                                                               </t>
  </si>
  <si>
    <t>229,18</t>
  </si>
  <si>
    <t xml:space="preserve">PORTA DE MADEIRA, FOLHA MEDIA (NBR 15930) DE 80 X 210 CM, E = 35 MM, NUCLEO SARRAFEADO, CAPA FRISADA EM HDF, ACABAMENTO MELAMINICO EM PADRAO MADEIRA                                                                                                                                                                                                                                                                                                                                                      </t>
  </si>
  <si>
    <t>251,53</t>
  </si>
  <si>
    <t xml:space="preserve">PORTA DE MADEIRA, FOLHA MEDIA (NBR 15930) DE 80 X 210 CM, E = 35 MM, NUCLEO SARRAFEADO, CAPA LISA EM HDF, ACABAMENTO EM LAMINADO NATURAL PARA VERNIZ                                                                                                                                                                                                                                                                                                                                                      </t>
  </si>
  <si>
    <t>249,45</t>
  </si>
  <si>
    <t xml:space="preserve">PORTA DE MADEIRA, FOLHA MEDIA (NBR 15930) DE 80 X 210 CM, E = 35 MM, NUCLEO SARRAFEADO, CAPA LISA EM HDF, ACABAMENTO EM PRIMER PARA PINTURA                                                                                                                                                                                                                                                                                                                                                               </t>
  </si>
  <si>
    <t>221,19</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</si>
  <si>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</si>
  <si>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</si>
  <si>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234,99</t>
  </si>
  <si>
    <t xml:space="preserve">PORTA DE MADEIRA, FOLHA MEDIA (NBR 15930), E = 35 MM, NUCLEO SARRAFEADO, CAPA FRISADA EM HDF, ACABAMENTO MELAMINICO EM PADRAO MADEIRA                                                                                                                                                                                                                                                                                                                                                                     </t>
  </si>
  <si>
    <t>134,30</t>
  </si>
  <si>
    <t xml:space="preserve">PORTA DE MADEIRA, FOLHA PESADA (NBR 15930) DE 80 X 210 CM, E = 35 MM, NUCLEO SOLIDO, CAPA LISA EM HDF, ACABAMENTO EM LAMINADO NATURAL PARA VERNIZ                                                                                                                                                                                                                                                                                                                                                         </t>
  </si>
  <si>
    <t>325,51</t>
  </si>
  <si>
    <t xml:space="preserve">PORTA DE MADEIRA, FOLHA PESADA (NBR 15930) DE 80 X 210 CM, E = 35 MM, NUCLEO SOLIDO, CAPA LISA EM HDF, ACABAMENTO EM PRIMER PARA PINTURA                                                                                                                                                                                                                                                                                                                                                                  </t>
  </si>
  <si>
    <t>230,81</t>
  </si>
  <si>
    <t xml:space="preserve">PORTA DE MADEIRA, FOLHA PESADA (NBR 15930) DE 90 X 210 CM, E = 35 MM, NUCLEO SOLIDO, CAPA LISA EM HDF, ACABAMENTO EM LAMINADO NATURAL PARA VERNIZ                                                                                                                                                                                                                                                                                                                                                         </t>
  </si>
  <si>
    <t>353,62</t>
  </si>
  <si>
    <t xml:space="preserve">PORTA DE MADEIRA, FOLHA PESADA (NBR 15930) DE 90 X 210 CM, E = 35 MM, NUCLEO SOLIDO, CAPA LISA EM HDF, ACABAMENTO EM PRIMER PARA PINTURA                                                                                                                                                                                                                                                                                                                                                                  </t>
  </si>
  <si>
    <t xml:space="preserve">PORTA DENTE PARA FRESADORA                                                                                                                                                                                                                                                                                                                                                                                                                                                                                </t>
  </si>
  <si>
    <t>291,24</t>
  </si>
  <si>
    <t xml:space="preserve">PORTA GRADE DE ENROLAR MANUAL COMPLETA, PERFIL TUBULAR TIJOLINHO 3/4 ", EM ACO GALVANIZADO NATURAL (SEM INSTALACAO)                                                                                                                                                                                                                                                                                                                                                                                       </t>
  </si>
  <si>
    <t>229,10</t>
  </si>
  <si>
    <t xml:space="preserve">PORTA TOALHA BANHO EM METAL CROMADO, TIPO BARRA                                                                                                                                                                                                                                                                                                                                                                                                                                                           </t>
  </si>
  <si>
    <t>51,13</t>
  </si>
  <si>
    <t xml:space="preserve">PORTA TOALHA ROSTO EM METAL CROMADO, TIPO ARGOLA                                                                                                                                                                                                                                                                                                                                                                                                                                                          </t>
  </si>
  <si>
    <t>32,83</t>
  </si>
  <si>
    <t xml:space="preserve">PORTA VIDRO TEMPERADO INCOLOR, 2 FOLHAS DE CORRER, E = 10 MM (SEM FERRAGENS E SEM COLOCACAO)                                                                                                                                                                                                                                                                                                                                                                                                              </t>
  </si>
  <si>
    <t>208,55</t>
  </si>
  <si>
    <t xml:space="preserve">PORTAO BASCULANTE MANUAL EM ACO GALVANIZADO NATURAL, TIPO LAMBRIL COM REQUADRO/BATENTE, CHAPA NUMERO 26, INCLUI FECHADURA (SEM INSTALACAO)                                                                                                                                                                                                                                                                                                                                                                </t>
  </si>
  <si>
    <t>960,30</t>
  </si>
  <si>
    <t xml:space="preserve">PORTAO BASCULANTE, MANUAL, EM CHAPA TIPO LAMBRIL QUADRADO, COM REQUADRO, ACABAMENTO NATURAL                                                                                                                                                                                                                                                                                                                                                                                                               </t>
  </si>
  <si>
    <t>737,35</t>
  </si>
  <si>
    <t xml:space="preserve">PORTAO DE ABRIR EM GRADIL DE METALON REDONDO DE 3/4"  VERTICAL, COM REQUADRO, ACABAMENTO NATURAL - COMPLETO                                                                                                                                                                                                                                                                                                                                                                                               </t>
  </si>
  <si>
    <t>669,18</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</si>
  <si>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</si>
  <si>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</si>
  <si>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882,85</t>
  </si>
  <si>
    <t xml:space="preserve">PORTINHOLA DE ABRIR EM ALUMINIO DE 60 X 80 CM, VENEZIANA VENTILADA 1 FOLHA, ACABAMENTO ANODIZADO NATURAL                                                                                                                                                                                                                                                                                                                                                                                                  </t>
  </si>
  <si>
    <t>243,53</t>
  </si>
  <si>
    <t xml:space="preserve">POSTE CONICO CONTINUO EM ACO GALVANIZADO, CURVO, BRACO DUPLO, ENGASTADO,  H = 9 M, DIAMETRO INFERIOR = *135* MM                                                                                                                                                                                                                                                                                                                                                                                           </t>
  </si>
  <si>
    <t>1.010,39</t>
  </si>
  <si>
    <t xml:space="preserve">POSTE CONICO CONTINUO EM ACO GALVANIZADO, CURVO, BRACO DUPLO, FLANGEADO,  H = 9 M, DIAMETRO INFERIOR = *135* MM                                                                                                                                                                                                                                                                                                                                                                                           </t>
  </si>
  <si>
    <t>1.148,37</t>
  </si>
  <si>
    <t xml:space="preserve">POSTE CONICO CONTINUO EM ACO GALVANIZADO, CURVO, BRACO SIMPLES, ENGASTADO,  H = 9 M, DIAMETRO INFERIOR = *135* MM                                                                                                                                                                                                                                                                                                                                                                                         </t>
  </si>
  <si>
    <t>976,67</t>
  </si>
  <si>
    <t xml:space="preserve">POSTE CONICO CONTINUO EM ACO GALVANIZADO, CURVO, BRACO SIMPLES, FLANGEADO,  H = 9 M, DIAMETRO INFERIOR = *135* MM                                                                                                                                                                                                                                                                                                                                                                                         </t>
  </si>
  <si>
    <t>975,26</t>
  </si>
  <si>
    <t xml:space="preserve">POSTE CONICO CONTINUO EM ACO GALVANIZADO, CURVO, BRACO SIMPLES, FLANGEADO, H = 7 M, DIAMETRO INFERIOR = *125* MM                                                                                                                                                                                                                                                                                                                                                                                          </t>
  </si>
  <si>
    <t>727,68</t>
  </si>
  <si>
    <t xml:space="preserve">POSTE CONICO CONTINUO EM ACO GALVANIZADO, RETO, ENGASTADO,  H = 7 M, DIAMETRO INFERIOR = *125* MM                                                                                                                                                                                                                                                                                                                                                                                                         </t>
  </si>
  <si>
    <t>736,92</t>
  </si>
  <si>
    <t xml:space="preserve">POSTE CONICO CONTINUO EM ACO GALVANIZADO, RETO, ENGASTADO,  H = 9 M, DIAMETRO INFERIOR = *145* MM                                                                                                                                                                                                                                                                                                                                                                                                         </t>
  </si>
  <si>
    <t>1.020,90</t>
  </si>
  <si>
    <t xml:space="preserve">POSTE CONICO CONTINUO EM ACO GALVANIZADO, RETO, FLANGEADO,  H = 3 M, DIAMETRO INFERIOR = *95* MM                                                                                                                                                                                                                                                                                                                                                                                                          </t>
  </si>
  <si>
    <t>251,26</t>
  </si>
  <si>
    <t xml:space="preserve">POSTE CONICO CONTINUO EM ACO GALVANIZADO, RETO, FLANGEADO, H = 6 M, DIAMETRO INFERIOR = *90* CM                                                                                                                                                                                                                                                                                                                                                                                                           </t>
  </si>
  <si>
    <t>597,25</t>
  </si>
  <si>
    <t xml:space="preserve">POSTE DE CONCRETO CIRCULAR, 100 KG, H = 5 M (NBR 8451)                                                                                                                                                                                                                                                                                                                                                                                                                                                    </t>
  </si>
  <si>
    <t>207,96</t>
  </si>
  <si>
    <t xml:space="preserve">POSTE DE CONCRETO CIRCULAR, 100 KG, H = 7 M (NBR 8451)                                                                                                                                                                                                                                                                                                                                                                                                                                                    </t>
  </si>
  <si>
    <t>303,37</t>
  </si>
  <si>
    <t xml:space="preserve">POSTE DE CONCRETO CIRCULAR, 150 KG, H = 10 M (NBR 8451)                                                                                                                                                                                                                                                                                                                                                                                                                                                   </t>
  </si>
  <si>
    <t>540,11</t>
  </si>
  <si>
    <t xml:space="preserve">POSTE DE CONCRETO CIRCULAR, 200 KG, H = 11 M (NBR 8451)                                                                                                                                                                                                                                                                                                                                                                                                                                                   </t>
  </si>
  <si>
    <t>752,13</t>
  </si>
  <si>
    <t xml:space="preserve">POSTE DE CONCRETO CIRCULAR, 200 KG, H = 17 M (NBR 8451)                                                                                                                                                                                                                                                                                                                                                                                                                                                   </t>
  </si>
  <si>
    <t>2.302,65</t>
  </si>
  <si>
    <t xml:space="preserve">POSTE DE CONCRETO CIRCULAR, 200 KG, H = 22,5 M (NBR 8451)                                                                                                                                                                                                                                                                                                                                                                                                                                                 </t>
  </si>
  <si>
    <t>4.556,00</t>
  </si>
  <si>
    <t xml:space="preserve">POSTE DE CONCRETO CIRCULAR, 200 KG, H = 7 M (NBR 8451)                                                                                                                                                                                                                                                                                                                                                                                                                                                    </t>
  </si>
  <si>
    <t>392,35</t>
  </si>
  <si>
    <t xml:space="preserve">POSTE DE CONCRETO CIRCULAR, 200 KG, H = 9 M (NBR 8451)                                                                                                                                                                                                                                                                                                                                                                                                                                                    </t>
  </si>
  <si>
    <t>530,64</t>
  </si>
  <si>
    <t xml:space="preserve">POSTE DE CONCRETO CIRCULAR, 300 KG, H = 11 M (NBR 8451)                                                                                                                                                                                                                                                                                                                                                                                                                                                   </t>
  </si>
  <si>
    <t>754,43</t>
  </si>
  <si>
    <t xml:space="preserve">POSTE DE CONCRETO CIRCULAR, 300 KG, H = 5 M (NBR 8451)                                                                                                                                                                                                                                                                                                                                                                                                                                                    </t>
  </si>
  <si>
    <t>278,72</t>
  </si>
  <si>
    <t xml:space="preserve">POSTE DE CONCRETO CIRCULAR, 300 KG, H = 7 M (NBR 8451)                                                                                                                                                                                                                                                                                                                                                                                                                                                    </t>
  </si>
  <si>
    <t>481,32</t>
  </si>
  <si>
    <t xml:space="preserve">POSTE DE CONCRETO CIRCULAR, 300 KG, H = 9 M (NBR 8451)                                                                                                                                                                                                                                                                                                                                                                                                                                                    </t>
  </si>
  <si>
    <t>587,19</t>
  </si>
  <si>
    <t xml:space="preserve">POSTE DE CONCRETO CIRCULAR, 400 KG, H = 11 M (NBR 8451)                                                                                                                                                                                                                                                                                                                                                                                                                                                   </t>
  </si>
  <si>
    <t>960,05</t>
  </si>
  <si>
    <t xml:space="preserve">POSTE DE CONCRETO CIRCULAR, 400 KG, H = 14 M (NBR 8451)                                                                                                                                                                                                                                                                                                                                                                                                                                                   </t>
  </si>
  <si>
    <t>1.602,64</t>
  </si>
  <si>
    <t xml:space="preserve">POSTE DE CONCRETO CIRCULAR, 400 KG, H = 9 M (NBR 8451)                                                                                                                                                                                                                                                                                                                                                                                                                                                    </t>
  </si>
  <si>
    <t>750,85</t>
  </si>
  <si>
    <t xml:space="preserve">POSTE DE CONCRETO CIRCULAR, 600 KG, H = 10 M (NBR 8451)                                                                                                                                                                                                                                                                                                                                                                                                                                                   </t>
  </si>
  <si>
    <t>1.036,10</t>
  </si>
  <si>
    <t xml:space="preserve">POSTE DE CONCRETO DUPLO T ,TIPO B, 500 KG, H = 9 M (NBR 8451)                                                                                                                                                                                                                                                                                                                                                                                                                                             </t>
  </si>
  <si>
    <t>805,07</t>
  </si>
  <si>
    <t xml:space="preserve">POSTE DE CONCRETO DUPLO T, TIPO B, 300 KG, H = 10 M (NBR 8451)                                                                                                                                                                                                                                                                                                                                                                                                                                            </t>
  </si>
  <si>
    <t>645,66</t>
  </si>
  <si>
    <t xml:space="preserve">POSTE DE CONCRETO DUPLO T, TIPO B, 300 KG, H = 9 M (NBR 8451)                                                                                                                                                                                                                                                                                                                                                                                                                                             </t>
  </si>
  <si>
    <t>536,00</t>
  </si>
  <si>
    <t xml:space="preserve">POSTE DE CONCRETO DUPLO T, TIPO D, 100 KG, H = 7 M (NBR 8451)                                                                                                                                                                                                                                                                                                                                                                                                                                             </t>
  </si>
  <si>
    <t>271,93</t>
  </si>
  <si>
    <t xml:space="preserve">POSTE DE CONCRETO DUPLO T, TIPO D, 200 KG, H = 9 M (NBR 8451)                                                                                                                                                                                                                                                                                                                                                                                                                                             </t>
  </si>
  <si>
    <t>436,84</t>
  </si>
  <si>
    <t xml:space="preserve">POSTE DE CONCRETO DUPLO T, 100 KG, H = 6 M, (NBR 8451)                                                                                                                                                                                                                                                                                                                                                                                                                                                    </t>
  </si>
  <si>
    <t>268,00</t>
  </si>
  <si>
    <t xml:space="preserve">POSTE DE CONCRETO DUPLO T, 200 KG, H = 11 M (NBR 8451)                                                                                                                                                                                                                                                                                                                                                                                                                                                    </t>
  </si>
  <si>
    <t>575,66</t>
  </si>
  <si>
    <t xml:space="preserve">POSTE DE CONCRETO DUPLO T, 200 KG, H = 8 M (NBR 8451)                                                                                                                                                                                                                                                                                                                                                                                                                                                     </t>
  </si>
  <si>
    <t>346,67</t>
  </si>
  <si>
    <t xml:space="preserve">POSTE DE CONCRETO DUPLO T, 300 KG, H = 12 M (NBR 8451)                                                                                                                                                                                                                                                                                                                                                                                                                                                    </t>
  </si>
  <si>
    <t>855,78</t>
  </si>
  <si>
    <t xml:space="preserve">POSTE DE CONCRETO DUPLO T, 400 KG,H = 12 M (NBR 8451)                                                                                                                                                                                                                                                                                                                                                                                                                                                     </t>
  </si>
  <si>
    <t>896,19</t>
  </si>
  <si>
    <t xml:space="preserve">POSTE DE CONCRETO PADRAO, 1 CAIXA, H = 7,5 M                                                                                                                                                                                                                                                                                                                                                                                                                                                              </t>
  </si>
  <si>
    <t>653,92</t>
  </si>
  <si>
    <t xml:space="preserve">POSTE DE CONCRETO PADRAO, 2 CAIXAS, H = 7,5 M                                                                                                                                                                                                                                                                                                                                                                                                                                                             </t>
  </si>
  <si>
    <t>857,60</t>
  </si>
  <si>
    <t xml:space="preserve">POSTE DE CONCRETO PADRAO, 3 CAIXAS , H = 7,5 M                                                                                                                                                                                                                                                                                                                                                                                                                                                            </t>
  </si>
  <si>
    <t>1.469,71</t>
  </si>
  <si>
    <t xml:space="preserve">POSTE DE CONCRETO PADRAO, 4 CAIXAS , H = 7,5 M                                                                                                                                                                                                                                                                                                                                                                                                                                                            </t>
  </si>
  <si>
    <t>2.465,60</t>
  </si>
  <si>
    <t xml:space="preserve">POSTE DECORATIVO PARA JARDIM EM ACO TUBULAR, SEM LUMINARIA, H = *2,5* M                                                                                                                                                                                                                                                                                                                                                                                                                                   </t>
  </si>
  <si>
    <t>148,73</t>
  </si>
  <si>
    <t xml:space="preserve">POSTE PADRAO SUBTERRANEO 100 A, H = 2,5 M                                                                                                                                                                                                                                                                                                                                                                                                                                                                 </t>
  </si>
  <si>
    <t>616,40</t>
  </si>
  <si>
    <t xml:space="preserve">POSTE PADRAO SUBTERRANEO 200 A, H = 2,5 M                                                                                                                                                                                                                                                                                                                                                                                                                                                                 </t>
  </si>
  <si>
    <t>1.479,36</t>
  </si>
  <si>
    <t xml:space="preserve">POZOLANA DE CLASSE C                                                                                                                                                                                                                                                                                                                                                                                                                                                                                      </t>
  </si>
  <si>
    <t>239,75</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</si>
  <si>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</si>
  <si>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</si>
  <si>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</si>
  <si>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</si>
  <si>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40,86</t>
  </si>
  <si>
    <t xml:space="preserve">PRANCHAO DE MADEIRA APARELHADA *7,5 X 23* CM (3 X 9 ") MACARANDUBA, ANGELIM OU EQUIVALENTE DA REGIAO                                                                                                                                                                                                                                                                                                                                                                                                      </t>
  </si>
  <si>
    <t xml:space="preserve">PRANCHAO DE MADEIRA APARELHADA *8 X 30* CM, MACARANDUBA, ANGELIM OU EQUIVALENTE DA REGIAO                                                                                                                                                                                                                                                                                                                                                                                                                 </t>
  </si>
  <si>
    <t>27,10</t>
  </si>
  <si>
    <t xml:space="preserve">PRANCHAO DE MADEIRA NAO APARELHADA *7,5 X 23* CM (3 x 9 ") MACARANDUBA, ANGELIM OU EQUIVALENTE DA REGIAO                                                                                                                                                                                                                                                                                                                                                                                                  </t>
  </si>
  <si>
    <t>29,59</t>
  </si>
  <si>
    <t xml:space="preserve">PRANCHAO DE MADEIRA NAO APARELHADA *8 X 30* CM, MACARANDUBA, ANGELIM OU EQUIVALENTE DA REGIAO                                                                                                                                                                                                                                                                                                                                                                                                             </t>
  </si>
  <si>
    <t>32,22</t>
  </si>
  <si>
    <t xml:space="preserve">PREGO DE ACO POLIDO COM CABECA DUPLA 17 X 27 (2 1/2 X 11)                                                                                                                                                                                                                                                                                                                                                                                                                                                 </t>
  </si>
  <si>
    <t>11,30</t>
  </si>
  <si>
    <t xml:space="preserve">PREGO DE ACO POLIDO COM CABECA 10 X 10 (7/8 X 17)                                                                                                                                                                                                                                                                                                                                                                                                                                                         </t>
  </si>
  <si>
    <t xml:space="preserve">PREGO DE ACO POLIDO COM CABECA 10 X 11 (1 X 17)                                                                                                                                                                                                                                                                                                                                                                                                                                                           </t>
  </si>
  <si>
    <t xml:space="preserve">PREGO DE ACO POLIDO COM CABECA 12 X 12                                                                                                                                                                                                                                                                                                                                                                                                                                                                    </t>
  </si>
  <si>
    <t>12,06</t>
  </si>
  <si>
    <t xml:space="preserve">PREGO DE ACO POLIDO COM CABECA 14 X 18 (1 1/2 X 14)                                                                                                                                                                                                                                                                                                                                                                                                                                                       </t>
  </si>
  <si>
    <t>10,92</t>
  </si>
  <si>
    <t xml:space="preserve">PREGO DE ACO POLIDO COM CABECA 15 X 15 (1 1/4 X 13)                                                                                                                                                                                                                                                                                                                                                                                                                                                       </t>
  </si>
  <si>
    <t xml:space="preserve">PREGO DE ACO POLIDO COM CABECA 15 X 18 (1 1/2 X 13)                                                                                                                                                                                                                                                                                                                                                                                                                                                       </t>
  </si>
  <si>
    <t>10,25</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</si>
  <si>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</si>
  <si>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</si>
  <si>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</si>
  <si>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</si>
  <si>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</si>
  <si>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</si>
  <si>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</si>
  <si>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</si>
  <si>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</si>
  <si>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</si>
  <si>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9,14</t>
  </si>
  <si>
    <t xml:space="preserve">PREGO DE ACO POLIDO COM CABECA 19 X 33 (3 X 9)                                                                                                                                                                                                                                                                                                                                                                                                                                                            </t>
  </si>
  <si>
    <t xml:space="preserve">PREGO DE ACO POLIDO COM CABECA 22 X 48 (4 1/4 X 5)                                                                                                                                                                                                                                                                                                                                                                                                                                                        </t>
  </si>
  <si>
    <t xml:space="preserve">PREGO DE ACO POLIDO SEM CABECA 15 X 15 (1 1/4 X 13)                                                                                                                                                                                                                                                                                                                                                                                                                                                       </t>
  </si>
  <si>
    <t>10,29</t>
  </si>
  <si>
    <t xml:space="preserve">PRENDEDOR / TRAVA DE PORTA, MONTAGEM PISO / PORTA, EM LATAO / ZAMAC, CROMADO                                                                                                                                                                                                                                                                                                                                                                                                                              </t>
  </si>
  <si>
    <t>15,36</t>
  </si>
  <si>
    <t xml:space="preserve">PRESSAO DE PERNAS TRIPLO, EM TUBO DE ACO CARBONO, PINTURA NO PROCESSO ELETROSTATICO - EQUIPAMENTO DE GINASTICA PARA ACADEMIA AO AR LIVRE / ACADEMIA DA TERCEIRA IDADE - ATI * COLETADO CAIXA *                                                                                                                                                                                                                                                                                                            </t>
  </si>
  <si>
    <t>2.756,08</t>
  </si>
  <si>
    <t xml:space="preserve">PRIMER EPOXI                                                                                                                                                                                                                                                                                                                                                                                                                                                                                              </t>
  </si>
  <si>
    <t>169,76</t>
  </si>
  <si>
    <t xml:space="preserve">PRIMER PARA MANTA ASFALTICA A BASE DE ASFALTO MODIFICADO DILUIDO EM SOLVENTE, APLICACAO A FRIO                                                                                                                                                                                                                                                                                                                                                                                                            </t>
  </si>
  <si>
    <t xml:space="preserve">PRIMER UNIVERSAL, FUNDO ANTICORROSIVO TIPO ZARCAO                                                                                                                                                                                                                                                                                                                                                                                                                                                         </t>
  </si>
  <si>
    <t>482,00</t>
  </si>
  <si>
    <t xml:space="preserve">PROJETOR DE ARGAMASSA, CAPACIDADE DE PROJECAO 1,5 M3/H, ALCANCE DA PROJECAO 30 ATE 60 M, MOTOR ELETRICO TRIFASICO                                                                                                                                                                                                                                                                                                                                                                                         </t>
  </si>
  <si>
    <t>59.565,52</t>
  </si>
  <si>
    <t xml:space="preserve">PROJETOR DE ARGAMASSA, CAPACIDADE DE PROJECAO 2,0 M3/H, ALCANCE DA PROJECAO ATE 50 M, MOTOR ELETRICO TRIFASICO                                                                                                                                                                                                                                                                                                                                                                                            </t>
  </si>
  <si>
    <t>78.953,80</t>
  </si>
  <si>
    <t xml:space="preserve">PROJETOR PNEUMATICO DE ARGAMASSA PARA CHAPISCO E REBOCO COM RECIPIENTE ACOPLADO, TIPO CANEQUNHA, COM VOLUME DE 1,50 L, SEM COMPRESSOR                                                                                                                                                                                                                                                                                                                                                                     </t>
  </si>
  <si>
    <t>473,64</t>
  </si>
  <si>
    <t xml:space="preserve">PROJETOR RETANGULAR FECHADO PARA LAMPADA VAPOR DE MERCURIO/SODIO 250 W A 500 W, CABECEIRAS EM ALUMINIO FUNDIDO, CORPO EM ALUMINIO ANODIZADO, PARA LAMPADA E40 FECHAMENTO EM VIDRO TEMPERADO.                                                                                                                                                                                                                                                                                                              </t>
  </si>
  <si>
    <t>46,55</t>
  </si>
  <si>
    <t xml:space="preserve">PROLONGADOR/EXTENSOR PARA ROLO DE PINTURA 3 M                                                                                                                                                                                                                                                                                                                                                                                                                                                             </t>
  </si>
  <si>
    <t>42,66</t>
  </si>
  <si>
    <t xml:space="preserve">PROLONGAMENTO PVC PARA CAIXA SIFONADA  100 MM X 200 MM (NBR 5688)                                                                                                                                                                                                                                                                                                                                                                                                                                         </t>
  </si>
  <si>
    <t>3,39</t>
  </si>
  <si>
    <t xml:space="preserve">PROLONGAMENTO PVC PARA CAIXA SIFONADA 100 MM X 100 MM (NBR 5688)                                                                                                                                                                                                                                                                                                                                                                                                                                          </t>
  </si>
  <si>
    <t xml:space="preserve">PROLONGAMENTO PVC PARA CAIXA SIFONADA, 100 MM X 150 MM (NBR 5688)                                                                                                                                                                                                                                                                                                                                                                                                                                         </t>
  </si>
  <si>
    <t xml:space="preserve">PROLONGAMENTO PVC PARA CAIXA SIFONADA, 150 MM X 150 MM (NBR 5688)                                                                                                                                                                                                                                                                                                                                                                                                                                         </t>
  </si>
  <si>
    <t>4,53</t>
  </si>
  <si>
    <t xml:space="preserve">PROLONGAMENTO PVC PARA CAIXA SIFONADA, 150 MM X 200 MM (NBR 5688)                                                                                                                                                                                                                                                                                                                                                                                                                                         </t>
  </si>
  <si>
    <t>7,37</t>
  </si>
  <si>
    <t xml:space="preserve">PROTETOR AUDITIVO TIPO CONCHA COM ABAFADOR DE RUIDOS, ATENUACAO ACIMA DE 22 DB                                                                                                                                                                                                                                                                                                                                                                                                                            </t>
  </si>
  <si>
    <t>24,60</t>
  </si>
  <si>
    <t xml:space="preserve">PROTETOR AUDITIVO TIPO PLUG DE INSERCAO COM CORDAO, ATENUACAO SUPERIOR A 15 DB                                                                                                                                                                                                                                                                                                                                                                                                                            </t>
  </si>
  <si>
    <t xml:space="preserve">PROTETOR SOLAR FPS 30, EMBALAGEM 2 LITROS                                                                                                                                                                                                                                                                                                                                                                                                                                                                 </t>
  </si>
  <si>
    <t>204,00</t>
  </si>
  <si>
    <t xml:space="preserve">PROTETOR/PONTEIRA PLASTICA PARA PONTA DE VERGALHAO DE ATE 1", TIPO PROTETOR DE ESPERA                                                                                                                                                                                                                                                                                                                                                                                                                     </t>
  </si>
  <si>
    <t xml:space="preserve">PRUMO DE CENTRO EM ACO *400* G                                                                                                                                                                                                                                                                                                                                                                                                                                                                            </t>
  </si>
  <si>
    <t>20,90</t>
  </si>
  <si>
    <t xml:space="preserve">PRUMO DE PAREDE EM ACO 700 A 750 G                                                                                                                                                                                                                                                                                                                                                                                                                                                                        </t>
  </si>
  <si>
    <t>23,83</t>
  </si>
  <si>
    <t xml:space="preserve">PULSADOR CAMPAINHA 10A, 250V (APENAS MODULO)                                                                                                                                                                                                                                                                                                                                                                                                                                                              </t>
  </si>
  <si>
    <t xml:space="preserve">PULSADOR CAMPAINHA 10A, 250V, CONJUNTO MONTADO PARA EMBUTIR 4" X 2" (PLACA + SUPORTE + MODULO)                                                                                                                                                                                                                                                                                                                                                                                                            </t>
  </si>
  <si>
    <t>5,48</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</si>
  <si>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</si>
  <si>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</si>
  <si>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</si>
  <si>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12.170,07</t>
  </si>
  <si>
    <t xml:space="preserve">PUXADOR CENTRAL, TIPO ALCA, EM ZAMAC CROMADO, COM ROSETAS, COMPRIMENTO *100* MM, PARA PORTA / JANELA EM MADEIRA OU METALICA - INCLUI PARAFUSOS                                                                                                                                                                                                                                                                                                                                                            </t>
  </si>
  <si>
    <t>10,89</t>
  </si>
  <si>
    <t xml:space="preserve">PUXADOR CONCHA DE EMBUTIR PARA JANELA / PORTA DE CORRER, EM LATAO CROMADO, COM FURO CENTRAL PARA CHAVE E FUROS PARA PARAFUSOS, *40 X 100* MM  (LARGURA X ALTURA) - SEM FECHADURA                                                                                                                                                                                                                                                                                                                          </t>
  </si>
  <si>
    <t>13,61</t>
  </si>
  <si>
    <t xml:space="preserve">PUXADOR CONCHA DE EMBUTIR, EM LATAO CROMADO, PARA PORTA / JANELA DE CORRER, LISO, SEM FURO PARA CHAVE, COM FUROS PARA FIXAR PARAFUSOS, *30 X 90* MM (LARGURA X ALTURA)                                                                                                                                                                                                                                                                                                                                    </t>
  </si>
  <si>
    <t>12,74</t>
  </si>
  <si>
    <t xml:space="preserve">PUXADOR TIPO PUNHO REDONDO, CENTRAL, EM LATAO CROMADO, COMPRIMENTO DE *110* MM, PARA JANELAS / PORTAS DE CORRER - INCLUI PARAFUSOS                                                                                                                                                                                                                                                                                                                                                                        </t>
  </si>
  <si>
    <t>26,23</t>
  </si>
  <si>
    <t xml:space="preserve">PUXADOR TUBULAR RETO, DUPLO, EM ALUMINIO POLIDO, DIAMETRO APROX.DE 1", COMPRIMENTO APROX. DE 400 MM, PARA PORTAS DE MADEIRA OU VIDRO                                                                                                                                                                                                                                                                                                                                                                      </t>
  </si>
  <si>
    <t>126,62</t>
  </si>
  <si>
    <t xml:space="preserve">QUADRO DE DISTRIBUICAO COM BARRAMENTO TRIFASICO, DE EMBUTIR, EM CHAPA DE ACO GALVANIZADO, PARA 12 DISJUNTORES DIN, 100 A                                                                                                                                                                                                                                                                                                                                                                                  </t>
  </si>
  <si>
    <t>240,69</t>
  </si>
  <si>
    <t xml:space="preserve">QUADRO DE DISTRIBUICAO COM BARRAMENTO TRIFASICO, DE EMBUTIR, EM CHAPA DE ACO GALVANIZADO, PARA 18 DISJUNTORES DIN, 100 A                                                                                                                                                                                                                                                                                                                                                                                  </t>
  </si>
  <si>
    <t>288,61</t>
  </si>
  <si>
    <t xml:space="preserve">QUADRO DE DISTRIBUICAO COM BARRAMENTO TRIFASICO, DE EMBUTIR, EM CHAPA DE ACO GALVANIZADO, PARA 24 DISJUNTORES DIN, 100 A                                                                                                                                                                                                                                                                                                                                                                                  </t>
  </si>
  <si>
    <t>386,20</t>
  </si>
  <si>
    <t xml:space="preserve">QUADRO DE DISTRIBUICAO COM BARRAMENTO TRIFASICO, DE EMBUTIR, EM CHAPA DE ACO GALVANIZADO, PARA 28 DISJUNTORES DIN, 100 A                                                                                                                                                                                                                                                                                                                                                                                  </t>
  </si>
  <si>
    <t>617,70</t>
  </si>
  <si>
    <t xml:space="preserve">QUADRO DE DISTRIBUICAO COM BARRAMENTO TRIFASICO, DE EMBUTIR, EM CHAPA DE ACO GALVANIZADO, PARA 30 DISJUNTORES DIN, 100 A                                                                                                                                                                                                                                                                                                                                                                                  </t>
  </si>
  <si>
    <t>624,32</t>
  </si>
  <si>
    <t xml:space="preserve">QUADRO DE DISTRIBUICAO COM BARRAMENTO TRIFASICO, DE EMBUTIR, EM CHAPA DE ACO GALVANIZADO, PARA 30 DISJUNTORES DIN, 150 A                                                                                                                                                                                                                                                                                                                                                                                  </t>
  </si>
  <si>
    <t>844,90</t>
  </si>
  <si>
    <t xml:space="preserve">QUADRO DE DISTRIBUICAO COM BARRAMENTO TRIFASICO, DE EMBUTIR, EM CHAPA DE ACO GALVANIZADO, PARA 30 DISJUNTORES DIN, 225 A                                                                                                                                                                                                                                                                                                                                                                                  </t>
  </si>
  <si>
    <t>974,24</t>
  </si>
  <si>
    <t xml:space="preserve">QUADRO DE DISTRIBUICAO COM BARRAMENTO TRIFASICO, DE EMBUTIR, EM CHAPA DE ACO GALVANIZADO, PARA 36 DISJUNTORES DIN, 100 A                                                                                                                                                                                                                                                                                                                                                                                  </t>
  </si>
  <si>
    <t>658,21</t>
  </si>
  <si>
    <t xml:space="preserve">QUADRO DE DISTRIBUICAO COM BARRAMENTO TRIFASICO, DE EMBUTIR, EM CHAPA DE ACO GALVANIZADO, PARA 40 DISJUNTORES DIN, 100 A                                                                                                                                                                                                                                                                                                                                                                                  </t>
  </si>
  <si>
    <t>658,38</t>
  </si>
  <si>
    <t xml:space="preserve">QUADRO DE DISTRIBUICAO COM BARRAMENTO TRIFASICO, DE EMBUTIR, EM CHAPA DE ACO GALVANIZADO, PARA 48 DISJUNTORES DIN, 100 A                                                                                                                                                                                                                                                                                                                                                                                  </t>
  </si>
  <si>
    <t>993,37</t>
  </si>
  <si>
    <t xml:space="preserve">QUADRO DE DISTRIBUICAO COM BARRAMENTO TRIFASICO, DE SOBREPOR, EM CHAPA DE ACO GALVANIZADO, PARA 12 DISJUNTORES DIN, 100 A                                                                                                                                                                                                                                                                                                                                                                                 </t>
  </si>
  <si>
    <t>301,17</t>
  </si>
  <si>
    <t xml:space="preserve">QUADRO DE DISTRIBUICAO COM BARRAMENTO TRIFASICO, DE SOBREPOR, EM CHAPA DE ACO GALVANIZADO, PARA 18 DISJUNTORES DIN, 100 A                                                                                                                                                                                                                                                                                                                                                                                 </t>
  </si>
  <si>
    <t>336,23</t>
  </si>
  <si>
    <t xml:space="preserve">QUADRO DE DISTRIBUICAO COM BARRAMENTO TRIFASICO, DE SOBREPOR, EM CHAPA DE ACO GALVANIZADO, PARA 24 DISJUNTORES DIN, 100 A                                                                                                                                                                                                                                                                                                                                                                                 </t>
  </si>
  <si>
    <t>429,61</t>
  </si>
  <si>
    <t xml:space="preserve">QUADRO DE DISTRIBUICAO COM BARRAMENTO TRIFASICO, DE SOBREPOR, EM CHAPA DE ACO GALVANIZADO, PARA 28 DISJUNTORES DIN, 100 A                                                                                                                                                                                                                                                                                                                                                                                 </t>
  </si>
  <si>
    <t>459,38</t>
  </si>
  <si>
    <t xml:space="preserve">QUADRO DE DISTRIBUICAO COM BARRAMENTO TRIFASICO, DE SOBREPOR, EM CHAPA DE ACO GALVANIZADO, PARA 30 DISJUNTORES DIN, 100 A                                                                                                                                                                                                                                                                                                                                                                                 </t>
  </si>
  <si>
    <t>596,29</t>
  </si>
  <si>
    <t xml:space="preserve">QUADRO DE DISTRIBUICAO COM BARRAMENTO TRIFASICO, DE SOBREPOR, EM CHAPA DE ACO GALVANIZADO, PARA 36 DISJUNTORES DIN, 100 A                                                                                                                                                                                                                                                                                                                                                                                 </t>
  </si>
  <si>
    <t>814,71</t>
  </si>
  <si>
    <t xml:space="preserve">QUADRO DE DISTRIBUICAO COM BARRAMENTO TRIFASICO, DE SOBREPOR, EM CHAPA DE ACO GALVANIZADO, PARA 40 DISJUNTORES DIN, 100 A                                                                                                                                                                                                                                                                                                                                                                                 </t>
  </si>
  <si>
    <t>818,45</t>
  </si>
  <si>
    <t xml:space="preserve">QUADRO DE DISTRIBUICAO COM BARRAMENTO TRIFASICO, DE SOBREPOR, EM CHAPA DE ACO GALVANIZADO, PARA 48 DISJUNTORES DIN, 100 A                                                                                                                                                                                                                                                                                                                                                                                 </t>
  </si>
  <si>
    <t>1.047,49</t>
  </si>
  <si>
    <t xml:space="preserve">QUADRO DE DISTRIBUICAO SEM BARRAMENTO, COM PORTA, DE EMBUTIR, EM CHAPA DE ACO GALVANIZADO, PARA 12 DISJUNTORES NEMA                                                                                                                                                                                                                                                                                                                                                                                       </t>
  </si>
  <si>
    <t>46,51</t>
  </si>
  <si>
    <t xml:space="preserve">QUADRO DE DISTRIBUICAO SEM BARRAMENTO, COM PORTA, DE EMBUTIR, EM CHAPA DE ACO GALVANIZADO, PARA 3 DISJUNTORES NEMA                                                                                                                                                                                                                                                                                                                                                                                        </t>
  </si>
  <si>
    <t>26,45</t>
  </si>
  <si>
    <t xml:space="preserve">QUADRO DE DISTRIBUICAO SEM BARRAMENTO, COM PORTA, DE EMBUTIR, EM CHAPA DE ACO GALVANIZADO, PARA 6 DISJUNTORES NEMA                                                                                                                                                                                                                                                                                                                                                                                        </t>
  </si>
  <si>
    <t xml:space="preserve">QUADRO DE DISTRIBUICAO, COM BARRAMENTO TERRA / NEUTRO, DE EMBUTIR, PARA 16 DISJUNTORES DIN                                                                                                                                                                                                                                                                                                                                                                                                                </t>
  </si>
  <si>
    <t>102,65</t>
  </si>
  <si>
    <t xml:space="preserve">QUADRO DE DISTRIBUICAO, COM BARRAMENTO TERRA / NEUTRO, DE EMBUTIR, PARA 24 DISJUNTORES DIN                                                                                                                                                                                                                                                                                                                                                                                                                </t>
  </si>
  <si>
    <t>193,86</t>
  </si>
  <si>
    <t xml:space="preserve">QUADRO DE DISTRIBUICAO, COM BARRAMENTO TERRA / NEUTRO, DE EMBUTIR, PARA 36 DISJUNTORES DIN                                                                                                                                                                                                                                                                                                                                                                                                                </t>
  </si>
  <si>
    <t>273,29</t>
  </si>
  <si>
    <t xml:space="preserve">QUADRO DE DISTRIBUICAO, COM BARRAMENTO TERRA / NEUTRO, DE EMBUTIR, PARA 8 DISJUNTORES DIN                                                                                                                                                                                                                                                                                                                                                                                                                 </t>
  </si>
  <si>
    <t>57,64</t>
  </si>
  <si>
    <t xml:space="preserve">QUADRO DE DISTRIBUICAO, SEM BARRAMENTO, EM PVC, DE EMBUTIR, PARA 16 DISJUNTORES DIN                                                                                                                                                                                                                                                                                                                                                                                                                       </t>
  </si>
  <si>
    <t>58,74</t>
  </si>
  <si>
    <t xml:space="preserve">QUADRO DE DISTRIBUICAO, SEM BARRAMENTO, EM PVC, DE EMBUTIR, PARA 24 DISJUNTORES DIN                                                                                                                                                                                                                                                                                                                                                                                                                       </t>
  </si>
  <si>
    <t>78,00</t>
  </si>
  <si>
    <t xml:space="preserve">QUADRO DE DISTRIBUICAO, SEM BARRAMENTO, EM PVC, DE EMBUTIR, PARA 36 DISJUNTORES DIN                                                                                                                                                                                                                                                                                                                                                                                                                       </t>
  </si>
  <si>
    <t>130,03</t>
  </si>
  <si>
    <t xml:space="preserve">QUADRO DE DISTRIBUICAO, SEM BARRAMENTO, EM PVC, DE EMBUTIR, PARA 4 DISJUNTORES DIN                                                                                                                                                                                                                                                                                                                                                                                                                        </t>
  </si>
  <si>
    <t>18,48</t>
  </si>
  <si>
    <t xml:space="preserve">QUADRO DE DISTRIBUICAO, SEM BARRAMENTO, EM PVC, DE EMBUTIR, PARA 8 DISJUNTORES DIN                                                                                                                                                                                                                                                                                                                                                                                                                        </t>
  </si>
  <si>
    <t>25,88</t>
  </si>
  <si>
    <t xml:space="preserve">QUADRO DE DISTRIBUICAO, SEM BARRAMENTO, EM PVC, DE SOBREPOR, PARA 16 DISJUNTORES DIN                                                                                                                                                                                                                                                                                                                                                                                                                      </t>
  </si>
  <si>
    <t>66,22</t>
  </si>
  <si>
    <t xml:space="preserve">QUADRO DE DISTRIBUICAO, SEM BARRAMENTO, EM PVC, DE SOBREPOR, PARA 24 DISJUNTORES DIN                                                                                                                                                                                                                                                                                                                                                                                                                      </t>
  </si>
  <si>
    <t>109,97</t>
  </si>
  <si>
    <t xml:space="preserve">QUADRO DE DISTRIBUICAO, SEM BARRAMENTO, EM PVC, DE SOBREPOR, PARA 36 DISJUNTORES DIN                                                                                                                                                                                                                                                                                                                                                                                                                      </t>
  </si>
  <si>
    <t>152,39</t>
  </si>
  <si>
    <t xml:space="preserve">QUADRO DE DISTRIBUICAO, SEM BARRAMENTO, EM PVC, DE SOBREPOR, PARA 4 DISJUNTORES DIN                                                                                                                                                                                                                                                                                                                                                                                                                       </t>
  </si>
  <si>
    <t>25,04</t>
  </si>
  <si>
    <t xml:space="preserve">QUADRO DE DISTRIBUICAO, SEM BARRAMENTO, EM PVC, DE SOBREPOR, PARA 8 DISJUNTORES DIN                                                                                                                                                                                                                                                                                                                                                                                                                       </t>
  </si>
  <si>
    <t>42,13</t>
  </si>
  <si>
    <t xml:space="preserve">QUEROSENE                                                                                                                                                                                                                                                                                                                                                                                                                                                                                                 </t>
  </si>
  <si>
    <t>12,62</t>
  </si>
  <si>
    <t xml:space="preserve">RALO FOFO COM REQUADRO, QUADRADO 150 X 150 MM                                                                                                                                                                                                                                                                                                                                                                                                                                                             </t>
  </si>
  <si>
    <t>38,66</t>
  </si>
  <si>
    <t xml:space="preserve">RALO FOFO COM REQUADRO, QUADRADO 200 X 200 MM                                                                                                                                                                                                                                                                                                                                                                                                                                                             </t>
  </si>
  <si>
    <t>58,27</t>
  </si>
  <si>
    <t xml:space="preserve">RALO FOFO COM REQUADRO, QUADRADO 250 X 250 MM                                                                                                                                                                                                                                                                                                                                                                                                                                                             </t>
  </si>
  <si>
    <t>71,72</t>
  </si>
  <si>
    <t xml:space="preserve">RALO FOFO COM REQUADRO, QUADRADO 300 X 300 MM                                                                                                                                                                                                                                                                                                                                                                                                                                                             </t>
  </si>
  <si>
    <t>89,65</t>
  </si>
  <si>
    <t xml:space="preserve">RALO FOFO COM REQUADRO, QUADRADO 400 X 400 MM                                                                                                                                                                                                                                                                                                                                                                                                                                                             </t>
  </si>
  <si>
    <t>141,20</t>
  </si>
  <si>
    <t xml:space="preserve">RALO FOFO SEMIESFERICO, 100 MM, PARA LAJES/ CALHAS                                                                                                                                                                                                                                                                                                                                                                                                                                                        </t>
  </si>
  <si>
    <t>15,40</t>
  </si>
  <si>
    <t xml:space="preserve">RALO FOFO SEMIESFERICO, 150 MM, PARA LAJES/ CALHAS                                                                                                                                                                                                                                                                                                                                                                                                                                                        </t>
  </si>
  <si>
    <t xml:space="preserve">RALO FOFO SEMIESFERICO, 200 MM, PARA LAJES/ CALHAS                                                                                                                                                                                                                                                                                                                                                                                                                                                        </t>
  </si>
  <si>
    <t>83,21</t>
  </si>
  <si>
    <t xml:space="preserve">RALO FOFO SEMIESFERICO, 75 MM, PARA LAJES/ CALHAS                                                                                                                                                                                                                                                                                                                                                                                                                                                         </t>
  </si>
  <si>
    <t>11,54</t>
  </si>
  <si>
    <t xml:space="preserve">RALO SECO PVC CONICO, 100 X 40 MM,  COM GRELHA REDONDA BRANCA                                                                                                                                                                                                                                                                                                                                                                                                                                             </t>
  </si>
  <si>
    <t xml:space="preserve">RALO SECO PVC CONICO, 100 X 40 MM, COM GRELHA QUADRADA                                                                                                                                                                                                                                                                                                                                                                                                                                                    </t>
  </si>
  <si>
    <t>7,24</t>
  </si>
  <si>
    <t xml:space="preserve">RALO SECO PVC QUADRADO, 100 X 100 X 53 MM, SAIDA 40 MM, COM GRELHA BRANCA                                                                                                                                                                                                                                                                                                                                                                                                                                 </t>
  </si>
  <si>
    <t xml:space="preserve">RALO SIFONADO PVC CILINDRICO, 100 X 40 MM,  COM GRELHA REDONDA BRANCA                                                                                                                                                                                                                                                                                                                                                                                                                                     </t>
  </si>
  <si>
    <t>5,09</t>
  </si>
  <si>
    <t xml:space="preserve">RALO SIFONADO PVC REDONDO CONICO, 100 X 40 MM, COM GRELHA  BRANCA REDONDA                                                                                                                                                                                                                                                                                                                                                                                                                                 </t>
  </si>
  <si>
    <t xml:space="preserve">RALO SIFONADO PVC, QUADRADO, 100 X 100 X 53 MM, SAIDA 40 MM, COM GRELHA BRANCA                                                                                                                                                                                                                                                                                                                                                                                                                            </t>
  </si>
  <si>
    <t>6,57</t>
  </si>
  <si>
    <t xml:space="preserve">RASTELEIRO                                                                                                                                                                                                                                                                                                                                                                                                                                                                                                </t>
  </si>
  <si>
    <t xml:space="preserve">RASTELEIRO (MENSALISTA)                                                                                                                                                                                                                                                                                                                                                                                                                                                                                   </t>
  </si>
  <si>
    <t xml:space="preserve">REATOR ELETRONICO BIVOLT PARA 1 LAMPADA FLUORESCENTE DE 18/20 W                                                                                                                                                                                                                                                                                                                                                                                                                                           </t>
  </si>
  <si>
    <t>12,37</t>
  </si>
  <si>
    <t xml:space="preserve">REATOR ELETRONICO BIVOLT PARA 1 LAMPADA FLUORESCENTE DE 36/40 W                                                                                                                                                                                                                                                                                                                                                                                                                                           </t>
  </si>
  <si>
    <t xml:space="preserve">REATOR ELETRONICO BIVOLT PARA 2 LAMPADAS FLUORESCENTES DE 14 W                                                                                                                                                                                                                                                                                                                                                                                                                                            </t>
  </si>
  <si>
    <t>30,77</t>
  </si>
  <si>
    <t xml:space="preserve">REATOR ELETRONICO BIVOLT PARA 2 LAMPADAS FLUORESCENTES DE 18/20 W                                                                                                                                                                                                                                                                                                                                                                                                                                         </t>
  </si>
  <si>
    <t>16,24</t>
  </si>
  <si>
    <t xml:space="preserve">REATOR ELETRONICO BIVOLT PARA 2 LAMPADAS FLUORESCENTES DE 36/40 W                                                                                                                                                                                                                                                                                                                                                                                                                                         </t>
  </si>
  <si>
    <t xml:space="preserve">REATOR INTERNO/INTEGRADO PARA LAMPADA VAPOR METALICO 400 W, ALTO FATOR DE POTENCIA                                                                                                                                                                                                                                                                                                                                                                                                                        </t>
  </si>
  <si>
    <t>92,50</t>
  </si>
  <si>
    <t xml:space="preserve">REATOR P/ LAMPADA VAPOR DE SODIO 250W USO EXT                                                                                                                                                                                                                                                                                                                                                                                                                                                             </t>
  </si>
  <si>
    <t>105,53</t>
  </si>
  <si>
    <t xml:space="preserve">REATOR P/ 1 LAMPADA VAPOR DE MERCURIO 125W USO EXT                                                                                                                                                                                                                                                                                                                                                                                                                                                        </t>
  </si>
  <si>
    <t>48,36</t>
  </si>
  <si>
    <t xml:space="preserve">REATOR P/ 1 LAMPADA VAPOR DE MERCURIO 250W USO EXT                                                                                                                                                                                                                                                                                                                                                                                                                                                        </t>
  </si>
  <si>
    <t>57,68</t>
  </si>
  <si>
    <t xml:space="preserve">REATOR P/ 1 LAMPADA VAPOR DE MERCURIO 400W USO EXT                                                                                                                                                                                                                                                                                                                                                                                                                                                        </t>
  </si>
  <si>
    <t>66,44</t>
  </si>
  <si>
    <t xml:space="preserve">REBITE DE ALUMINIO VAZADO DE REPUXO, 3,2 X 8 MM (1KG = 1025 UNIDADES)                                                                                                                                                                                                                                                                                                                                                                                                                                     </t>
  </si>
  <si>
    <t>38,04</t>
  </si>
  <si>
    <t xml:space="preserve">REBOLO ABRASIVO RETO DE USO GERAL GRAO 36, DE 6 X 1 " (DIAMETRO X ALTURA)                                                                                                                                                                                                                                                                                                                                                                                                                                 </t>
  </si>
  <si>
    <t>54,12</t>
  </si>
  <si>
    <t xml:space="preserve">REBOLO ABRASIVO RETO DE USO GERAL GRAO 36, DE 6 X 3/4 " (DIAMETRO X ALTURA)                                                                                                                                                                                                                                                                                                                                                                                                                               </t>
  </si>
  <si>
    <t>43,22</t>
  </si>
  <si>
    <t xml:space="preserve">RECICLADORA DE ASFALTO A FRIO SOBRE RODAS, LARG. FRESAGEM 2,00 M, POT. 315 KW/422 HP                                                                                                                                                                                                                                                                                                                                                                                                                      </t>
  </si>
  <si>
    <t>2.941.741,03</t>
  </si>
  <si>
    <t xml:space="preserve">REDUCAO EXCENTRICA PVC NBR 10569 P/REDE COLET ESG PB JE 125 X 100MM                                                                                                                                                                                                                                                                                                                                                                                                                                       </t>
  </si>
  <si>
    <t>34,24</t>
  </si>
  <si>
    <t xml:space="preserve">REDUCAO EXCENTRICA PVC NBR 10569 P/REDE COLET ESG PB JE 150 X 100MM                                                                                                                                                                                                                                                                                                                                                                                                                                       </t>
  </si>
  <si>
    <t>56,11</t>
  </si>
  <si>
    <t xml:space="preserve">REDUCAO EXCENTRICA PVC NBR 10569 P/REDE COLET ESG PB JE 150 X 125MM                                                                                                                                                                                                                                                                                                                                                                                                                                       </t>
  </si>
  <si>
    <t>62,45</t>
  </si>
  <si>
    <t xml:space="preserve">REDUCAO EXCENTRICA PVC NBR 10569 P/REDE COLET ESG PB JE 200 X 150MM                                                                                                                                                                                                                                                                                                                                                                                                                                       </t>
  </si>
  <si>
    <t>90,31</t>
  </si>
  <si>
    <t xml:space="preserve">REDUCAO EXCENTRICA PVC NBR 10569 P/REDE COLET ESG PB JE 250 X 200MM                                                                                                                                                                                                                                                                                                                                                                                                                                       </t>
  </si>
  <si>
    <t>184,25</t>
  </si>
  <si>
    <t xml:space="preserve">REDUCAO EXCENTRICA PVC NBR 10569 P/REDE COLET ESG PB JE 300 X 250MM                                                                                                                                                                                                                                                                                                                                                                                                                                       </t>
  </si>
  <si>
    <t>339,97</t>
  </si>
  <si>
    <t xml:space="preserve">REDUCAO EXCENTRICA PVC NBR 10569 P/REDE COLET ESG PB JE 350 X 300MM                                                                                                                                                                                                                                                                                                                                                                                                                                       </t>
  </si>
  <si>
    <t>480,21</t>
  </si>
  <si>
    <t xml:space="preserve">REDUCAO EXCENTRICA PVC NBR 10569 P/REDE COLET ESG PB JE 400 X 300MM                                                                                                                                                                                                                                                                                                                                                                                                                                       </t>
  </si>
  <si>
    <t>612,45</t>
  </si>
  <si>
    <t xml:space="preserve">REDUCAO EXCENTRICA PVC NBR 10569 P/REDE COLET ESG PB JE 400 X 350MM                                                                                                                                                                                                                                                                                                                                                                                                                                       </t>
  </si>
  <si>
    <t>618,16</t>
  </si>
  <si>
    <t xml:space="preserve">REDUCAO EXCENTRICA PVC P/ ESG PREDIAL DN 100 X 50MM                                                                                                                                                                                                                                                                                                                                                                                                                                                       </t>
  </si>
  <si>
    <t xml:space="preserve">REDUCAO EXCENTRICA PVC P/ ESG PREDIAL DN 100 X 75MM                                                                                                                                                                                                                                                                                                                                                                                                                                                       </t>
  </si>
  <si>
    <t>4,13</t>
  </si>
  <si>
    <t xml:space="preserve">REDUCAO EXCENTRICA PVC P/ ESG PREDIAL DN 75 X 50MM                                                                                                                                                                                                                                                                                                                                                                                                                                                        </t>
  </si>
  <si>
    <t>3,11</t>
  </si>
  <si>
    <t xml:space="preserve">REDUCAO EXCENTRICA PVC, SERIE R, DN 100 X 75 MM, PARA ESGOTO PREDIAL                                                                                                                                                                                                                                                                                                                                                                                                                                      </t>
  </si>
  <si>
    <t>10,34</t>
  </si>
  <si>
    <t xml:space="preserve">REDUCAO EXCENTRICA PVC, SERIE R, DN 150 X 100 MM, PARA ESGOTO PREDIAL                                                                                                                                                                                                                                                                                                                                                                                                                                     </t>
  </si>
  <si>
    <t>29,94</t>
  </si>
  <si>
    <t xml:space="preserve">REDUCAO EXCENTRICA PVC, SERIE R, DN 75 X 50 MM, PARA ESGOTO PREDIAL                                                                                                                                                                                                                                                                                                                                                                                                                                       </t>
  </si>
  <si>
    <t xml:space="preserve">REDUCAO FIXA TIPO STORZ, ENGATE RAPIDO 2.1/2" X 1.1/2", EM LATAO, PARA INSTALACAO PREDIAL COMBATE A INCENDIO PREDIAL                                                                                                                                                                                                                                                                                                                                                                                      </t>
  </si>
  <si>
    <t>90,32</t>
  </si>
  <si>
    <t xml:space="preserve">REDUCAO PVC PBA, JE, BB, DN 75 X 50 / DE 85 X 60 MM, PARA REDE DE AGUA                                                                                                                                                                                                                                                                                                                                                                                                                                    </t>
  </si>
  <si>
    <t>38,34</t>
  </si>
  <si>
    <t xml:space="preserve">REDUCAO PVC PBA, JE, PB, DN 100 X 50 / DE 110 X 60 MM, PARA REDE DE AGUA                                                                                                                                                                                                                                                                                                                                                                                                                                  </t>
  </si>
  <si>
    <t xml:space="preserve">REDUCAO PVC PBA, JE, PB, DN 100 X 75 / DE 110 X 85 MM, PARA REDE DE AGUA                                                                                                                                                                                                                                                                                                                                                                                                                                  </t>
  </si>
  <si>
    <t>21,02</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</si>
  <si>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</si>
  <si>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</si>
  <si>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</si>
  <si>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61,04</t>
  </si>
  <si>
    <t xml:space="preserve">REGISTRO DE ESFERA DE PASSEIO, PVC PARA POLIETILENO, 20 MM                                                                                                                                                                                                                                                                                                                                                                                                                                                </t>
  </si>
  <si>
    <t xml:space="preserve">REGISTRO DE ESFERA PVC, COM BORBOLETA, COM ROSCA EXTERNA, DE 1/2"                                                                                                                                                                                                                                                                                                                                                                                                                                         </t>
  </si>
  <si>
    <t>11,24</t>
  </si>
  <si>
    <t xml:space="preserve">REGISTRO DE ESFERA PVC, COM BORBOLETA, COM ROSCA EXTERNA, DE 3/4"                                                                                                                                                                                                                                                                                                                                                                                                                                         </t>
  </si>
  <si>
    <t xml:space="preserve">REGISTRO DE ESFERA PVC, COM CABECA QUADRADA, COM ROSCA EXTERNA, 1/2"                                                                                                                                                                                                                                                                                                                                                                                                                                      </t>
  </si>
  <si>
    <t>13,35</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</si>
  <si>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</si>
  <si>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</si>
  <si>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</si>
  <si>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36,44</t>
  </si>
  <si>
    <t xml:space="preserve">REGISTRO DE ESFERA, PVC, COM VOLANTE, VS, ROSCAVEL, DN 1/2", COM CORPO DIVIDIDO                                                                                                                                                                                                                                                                                                                                                                                                                           </t>
  </si>
  <si>
    <t>13,96</t>
  </si>
  <si>
    <t xml:space="preserve">REGISTRO DE ESFERA, PVC, COM VOLANTE, VS, ROSCAVEL, DN 1", COM CORPO DIVIDIDO                                                                                                                                                                                                                                                                                                                                                                                                                             </t>
  </si>
  <si>
    <t>27,29</t>
  </si>
  <si>
    <t xml:space="preserve">REGISTRO DE ESFERA, PVC, COM VOLANTE, VS, ROSCAVEL, DN 2", COM CORPO DIVIDIDO                                                                                                                                                                                                                                                                                                                                                                                                                             </t>
  </si>
  <si>
    <t>58,57</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</si>
  <si>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</si>
  <si>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</si>
  <si>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</si>
  <si>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16,96</t>
  </si>
  <si>
    <t xml:space="preserve">REGISTRO DE ESFERA, PVC, COM VOLANTE, VS, SOLDAVEL, DN 32 MM, COM CORPO DIVIDIDO                                                                                                                                                                                                                                                                                                                                                                                                                          </t>
  </si>
  <si>
    <t>26,93</t>
  </si>
  <si>
    <t xml:space="preserve">REGISTRO DE ESFERA, PVC, COM VOLANTE, VS, SOLDAVEL, DN 40 MM, COM CORPO DIVIDIDO                                                                                                                                                                                                                                                                                                                                                                                                                          </t>
  </si>
  <si>
    <t>36,02</t>
  </si>
  <si>
    <t xml:space="preserve">REGISTRO DE ESFERA, PVC, COM VOLANTE, VS, SOLDAVEL, DN 50 MM, COM CORPO DIVIDIDO                                                                                                                                                                                                                                                                                                                                                                                                                          </t>
  </si>
  <si>
    <t>37,20</t>
  </si>
  <si>
    <t xml:space="preserve">REGISTRO DE ESFERA, PVC, COM VOLANTE, VS, SOLDAVEL, DN 60 MM, COM CORPO DIVIDIDO                                                                                                                                                                                                                                                                                                                                                                                                                          </t>
  </si>
  <si>
    <t>68,13</t>
  </si>
  <si>
    <t xml:space="preserve">REGISTRO DE PRESSAO PVC, ROSCAVEL, VOLANTE SIMPLES, DE 1/2"                                                                                                                                                                                                                                                                                                                                                                                                                                               </t>
  </si>
  <si>
    <t xml:space="preserve">REGISTRO DE PRESSAO PVC, ROSCAVEL, VOLANTE SIMPLES, DE 3/4"                                                                                                                                                                                                                                                                                                                                                                                                                                               </t>
  </si>
  <si>
    <t xml:space="preserve">REGISTRO DE PRESSAO PVC, SOLDAVEL, VOLANTE SIMPLES, DE 20 MM                                                                                                                                                                                                                                                                                                                                                                                                                                              </t>
  </si>
  <si>
    <t>8,99</t>
  </si>
  <si>
    <t xml:space="preserve">REGISTRO DE PRESSAO PVC, SOLDAVEL, VOLANTE SIMPLES, DE 25 MM                                                                                                                                                                                                                                                                                                                                                                                                                                              </t>
  </si>
  <si>
    <t>10,00</t>
  </si>
  <si>
    <t xml:space="preserve">REGISTRO GAVETA BRUTO EM LATAO FORJADO, BITOLA 1 " (REF 1509)                                                                                                                                                                                                                                                                                                                                                                                                                                             </t>
  </si>
  <si>
    <t xml:space="preserve">REGISTRO GAVETA BRUTO EM LATAO FORJADO, BITOLA 1 1/2 " (REF 1509)                                                                                                                                                                                                                                                                                                                                                                                                                                         </t>
  </si>
  <si>
    <t>26,96</t>
  </si>
  <si>
    <t xml:space="preserve">REGISTRO GAVETA BRUTO EM LATAO FORJADO, BITOLA 1 1/4 " (REF 1509)                                                                                                                                                                                                                                                                                                                                                                                                                                         </t>
  </si>
  <si>
    <t xml:space="preserve">REGISTRO GAVETA BRUTO EM LATAO FORJADO, BITOLA 1/2 " (REF 1509)                                                                                                                                                                                                                                                                                                                                                                                                                                           </t>
  </si>
  <si>
    <t>9,41</t>
  </si>
  <si>
    <t xml:space="preserve">REGISTRO GAVETA BRUTO EM LATAO FORJADO, BITOLA 2 " (REF 1509)                                                                                                                                                                                                                                                                                                                                                                                                                                             </t>
  </si>
  <si>
    <t>37,55</t>
  </si>
  <si>
    <t xml:space="preserve">REGISTRO GAVETA BRUTO EM LATAO FORJADO, BITOLA 2 1/2 " (REF 1509)                                                                                                                                                                                                                                                                                                                                                                                                                                         </t>
  </si>
  <si>
    <t>77,88</t>
  </si>
  <si>
    <t xml:space="preserve">REGISTRO GAVETA BRUTO EM LATAO FORJADO, BITOLA 3 " (REF 1509)                                                                                                                                                                                                                                                                                                                                                                                                                                             </t>
  </si>
  <si>
    <t>94,29</t>
  </si>
  <si>
    <t xml:space="preserve">REGISTRO GAVETA BRUTO EM LATAO FORJADO, BITOLA 3/4 " (REF 1509)                                                                                                                                                                                                                                                                                                                                                                                                                                           </t>
  </si>
  <si>
    <t xml:space="preserve">REGISTRO GAVETA BRUTO EM LATAO FORJADO, BITOLA 4 " (REF 1509)                                                                                                                                                                                                                                                                                                                                                                                                                                             </t>
  </si>
  <si>
    <t>196,48</t>
  </si>
  <si>
    <t xml:space="preserve">REGISTRO GAVETA COM ACABAMENTO E CANOPLA CROMADOS, SIMPLES, BITOLA 1 " (REF 1509)                                                                                                                                                                                                                                                                                                                                                                                                                         </t>
  </si>
  <si>
    <t>29,64</t>
  </si>
  <si>
    <t xml:space="preserve">REGISTRO GAVETA COM ACABAMENTO E CANOPLA CROMADOS, SIMPLES, BITOLA 1 1/2 " (REF 1509)                                                                                                                                                                                                                                                                                                                                                                                                                     </t>
  </si>
  <si>
    <t>43,11</t>
  </si>
  <si>
    <t xml:space="preserve">REGISTRO GAVETA COM ACABAMENTO E CANOPLA CROMADOS, SIMPLES, BITOLA 1 1/4 " (REF 1509)                                                                                                                                                                                                                                                                                                                                                                                                                     </t>
  </si>
  <si>
    <t>41,22</t>
  </si>
  <si>
    <t xml:space="preserve">REGISTRO GAVETA COM ACABAMENTO E CANOPLA CROMADOS, SIMPLES, BITOLA 1/2 " (REF 1509)                                                                                                                                                                                                                                                                                                                                                                                                                       </t>
  </si>
  <si>
    <t>21,47</t>
  </si>
  <si>
    <t xml:space="preserve">REGISTRO GAVETA COM ACABAMENTO E CANOPLA CROMADOS, SIMPLES, BITOLA 3/4 " (REF 1509)                                                                                                                                                                                                                                                                                                                                                                                                                       </t>
  </si>
  <si>
    <t>24,22</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</si>
  <si>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</si>
  <si>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</si>
  <si>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126,45</t>
  </si>
  <si>
    <t xml:space="preserve">REGISTRO PRESSAO BRUTO EM LATAO FORJADO, BITOLA 1/2 " (REF 1400)                                                                                                                                                                                                                                                                                                                                                                                                                                          </t>
  </si>
  <si>
    <t>6,67</t>
  </si>
  <si>
    <t xml:space="preserve">REGISTRO PRESSAO BRUTO EM LATAO FORJADO, BITOLA 3/4 " (REF 1400)                                                                                                                                                                                                                                                                                                                                                                                                                                          </t>
  </si>
  <si>
    <t>7,96</t>
  </si>
  <si>
    <t xml:space="preserve">REGISTRO PRESSAO COM ACABAMENTO E CANOPLA CROMADA, SIMPLES, BITOLA 1/2 " (REF 1416)                                                                                                                                                                                                                                                                                                                                                                                                                       </t>
  </si>
  <si>
    <t>22,09</t>
  </si>
  <si>
    <t xml:space="preserve">REGISTRO PRESSAO COM ACABAMENTO E CANOPLA CROMADA, SIMPLES, BITOLA 3/4 " (REF 1416)                                                                                                                                                                                                                                                                                                                                                                                                                       </t>
  </si>
  <si>
    <t xml:space="preserve">REGUA DE ALUMINIO PARA PEDREIRO 2 X 1 "                                                                                                                                                                                                                                                                                                                                                                                                                                                                   </t>
  </si>
  <si>
    <t>27,97</t>
  </si>
  <si>
    <t xml:space="preserve">REGUA VIBRADORA DUPLA PARA CONCRETO A GASOLINA 5,5 HP, PESO DE 60 KG, COMPRIMENTO 4 M                                                                                                                                                                                                                                                                                                                                                                                                                     </t>
  </si>
  <si>
    <t>5.788,07</t>
  </si>
  <si>
    <t xml:space="preserve">REGUA VIBRATORIA DE CONCRETO TRELICADA, EQUIPADA COM MOTOR A GASOLINA DE 9 HP                                                                                                                                                                                                                                                                                                                                                                                                                             </t>
  </si>
  <si>
    <t>12.535,76</t>
  </si>
  <si>
    <t xml:space="preserve">REJEITO DE MINERIO DE FERRO PARA PAVIMENTACAO (POSTO PEDREIRA/FORNECEDOR, SEM FRETE)                                                                                                                                                                                                                                                                                                                                                                                                                      </t>
  </si>
  <si>
    <t>57,33</t>
  </si>
  <si>
    <t xml:space="preserve">REJUNTE BRANCO, CIMENTICIO                                                                                                                                                                                                                                                                                                                                                                                                                                                                                </t>
  </si>
  <si>
    <t xml:space="preserve">REJUNTE COLORIDO, CIMENTICIO                                                                                                                                                                                                                                                                                                                                                                                                                                                                              </t>
  </si>
  <si>
    <t xml:space="preserve">REJUNTE EPOXI BRANCO                                                                                                                                                                                                                                                                                                                                                                                                                                                                                      </t>
  </si>
  <si>
    <t>48,73</t>
  </si>
  <si>
    <t xml:space="preserve">REJUNTE EPOXI COR                                                                                                                                                                                                                                                                                                                                                                                                                                                                                         </t>
  </si>
  <si>
    <t>62,37</t>
  </si>
  <si>
    <t xml:space="preserve">RELE FOTOELETRICO INTERNO E EXTERNO BIVOLT 1000 W, DE CONECTOR, SEM BASE                                                                                                                                                                                                                                                                                                                                                                                                                                  </t>
  </si>
  <si>
    <t>15,28</t>
  </si>
  <si>
    <t xml:space="preserve">RELE TERMICO BIMETAL PARA USO EM MOTORES TRIFASICOS, TENSAO 380 V, POTENCIA ATE 15 CV, CORRENTE NOMINAL MAXIMA 22 A                                                                                                                                                                                                                                                                                                                                                                                       </t>
  </si>
  <si>
    <t>87,16</t>
  </si>
  <si>
    <t xml:space="preserve">REMOVEDOR DE TINTA OLEO/ESMALTE VERNIZ                                                                                                                                                                                                                                                                                                                                                                                                                                                                    </t>
  </si>
  <si>
    <t>32,26</t>
  </si>
  <si>
    <t xml:space="preserve">RESINA ACRILICA BASE AGUA - COR BRANCA                                                                                                                                                                                                                                                                                                                                                                                                                                                                    </t>
  </si>
  <si>
    <t>19,10</t>
  </si>
  <si>
    <t xml:space="preserve">RESPIRADOR DESCARTAVEL SEM VALVULA DE EXALACAO, PFF 1                                                                                                                                                                                                                                                                                                                                                                                                                                                     </t>
  </si>
  <si>
    <t xml:space="preserve">RETARDO PARA CORDEL DETONANTE                                                                                                                                                                                                                                                                                                                                                                                                                                                                             </t>
  </si>
  <si>
    <t>53,52</t>
  </si>
  <si>
    <t xml:space="preserve">RETROESCAVADEIRA SOBRE RODAS COM CARREGADEIRA, TRACAO 4 X 2, POTENCIA LIQUIDA 79 HP, PESO OPERACIONAL MINIMO DE 6570 KG, CAPACIDADE DA CARREGADEIRA DE 1,00 M3 E DA  RETROESCAVADEIRA MINIMA DE 0,20 M3, PROFUNDIDADE DE ESCAVACAO MAXIMA DE 4,37 M                                                                                                                                                                                                                                                       </t>
  </si>
  <si>
    <t>216.658,53</t>
  </si>
  <si>
    <t xml:space="preserve">RETROESCAVADEIRA SOBRE RODAS COM CARREGADEIRA, TRACAO 4 X 4, POTENCIA LIQUIDA 72 HP, PESO OPERACIONAL MINIMO DE 7140 KG, CAPACIDADE MINIMA DA CARREGADEIRA DE 0,79 M3 E DA RETROESCAVADEIRA MINIMA DE 0,18 M3, PROFUNDIDADE DE ESCAVACAO MAXIMA DE 4,50 M                                                                                                                                                                                                                                                 </t>
  </si>
  <si>
    <t>235.000,00</t>
  </si>
  <si>
    <t xml:space="preserve">RETROESCAVADEIRA SOBRE RODAS COM CARREGADEIRA, TRACAO 4 X 4, POTENCIA LIQUIDA 88 HP, PESO OPERACIONAL MINIMO DE 6674 KG, CAPACIDADE DA CARREGADEIRA DE 1,00 M3 E DA  RETROESCAVADEIRA MINIMA DE 0,26 M3, PROFUNDIDADE DE ESCAVACAO MAXIMA DE 4,37 M                                                                                                                                                                                                                                                       </t>
  </si>
  <si>
    <t>243.597,54</t>
  </si>
  <si>
    <t xml:space="preserve">REVESTIMENTO DE PAREDE EM GRANILITE, MARMORITE OU GRANITINA - ESP = 5 MM (INCLUSO EXECUCAO)                                                                                                                                                                                                                                                                                                                                                                                                               </t>
  </si>
  <si>
    <t>189,21</t>
  </si>
  <si>
    <t xml:space="preserve">REVESTIMENTO DE PAREDE EM GRANILITE, MARMORITE OU GRANITINA COLORIDO - ESP = 5 MM (INCLUSO EXECUCAO)                                                                                                                                                                                                                                                                                                                                                                                                      </t>
  </si>
  <si>
    <t>118,26</t>
  </si>
  <si>
    <t xml:space="preserve">REVESTIMENTO EM CERAMICA ESMALTADA COMERCIAL, PEI MENOR OU IGUAL A 3, FORMATO MENOR OU IGUAL A 2025 CM2                                                                                                                                                                                                                                                                                                                                                                                                   </t>
  </si>
  <si>
    <t>16,82</t>
  </si>
  <si>
    <t xml:space="preserve">REVESTIMENTO EM CERAMICA ESMALTADA EXTRA, PEI MAIOR OU IGUAL 4, FORMATO MAIOR A 2025 CM2                                                                                                                                                                                                                                                                                                                                                                                                                  </t>
  </si>
  <si>
    <t>43,37</t>
  </si>
  <si>
    <t xml:space="preserve">REVESTIMENTO EM CERAMICA ESMALTADA EXTRA, PEI MENOR OU IGUAL A 3, FORMATO MENOR OU IGUAL A 2025 CM2                                                                                                                                                                                                                                                                                                                                                                                                       </t>
  </si>
  <si>
    <t>28,50</t>
  </si>
  <si>
    <t xml:space="preserve">REVESTIMENTO EPOXI DE ALTA RESISTENCIA QUIMICA, ISENTO DE SOLVENTES, BICOMPONENTE                                                                                                                                                                                                                                                                                                                                                                                                                         </t>
  </si>
  <si>
    <t>81,32</t>
  </si>
  <si>
    <t xml:space="preserve">REVESTIMENTO PARA ESCADA EM GRANILITE, MARMORITE OU GRANITINA ESP = 8 MM (INCLUSO EXECUCAO)                                                                                                                                                                                                                                                                                                                                                                                                               </t>
  </si>
  <si>
    <t>90,43</t>
  </si>
  <si>
    <t xml:space="preserve">RIPA DE MADEIRA APARELHADA *1,5 X 5* CM, MACARANDUBA, ANGELIM OU EQUIVALENTE DA REGIAO                                                                                                                                                                                                                                                                                                                                                                                                                    </t>
  </si>
  <si>
    <t xml:space="preserve">RIPA DE MADEIRA NAO APARELHADA *1,5 X 5* CM, MACARANDUBA, ANGELIM OU EQUIVALENTE DA REGIAO                                                                                                                                                                                                                                                                                                                                                                                                                </t>
  </si>
  <si>
    <t xml:space="preserve">RIPA DE MADEIRA NAO APARELHADA 1 X 3* CM, MACARANDUBA, ANGELIM OU EQUIVALENTE DA REGIAO                                                                                                                                                                                                                                                                                                                                                                                                                   </t>
  </si>
  <si>
    <t xml:space="preserve">ROCADEIRA COSTAL COM MOTOR A GASOLINA DE *32* CC                                                                                                                                                                                                                                                                                                                                                                                                                                                          </t>
  </si>
  <si>
    <t>1.839,50</t>
  </si>
  <si>
    <t xml:space="preserve">ROCADEIRA DESLOCAVEL, LARGURA DE TRABALHO DE 1,3 M                                                                                                                                                                                                                                                                                                                                                                                                                                                        </t>
  </si>
  <si>
    <t>4.999,36</t>
  </si>
  <si>
    <t xml:space="preserve">RODAFORRO EM PVC, PARA FORRO DE PVC, COMPRIMENTO 6 M                                                                                                                                                                                                                                                                                                                                                                                                                                                      </t>
  </si>
  <si>
    <t xml:space="preserve">RODAPE ARDOSIA, CINZA, 10 CM, E= *1CM                                                                                                                                                                                                                                                                                                                                                                                                                                                                     </t>
  </si>
  <si>
    <t>10,24</t>
  </si>
  <si>
    <t xml:space="preserve">RODAPE DE BORRACHA LISO, H = 70 MM, E = *2* MM, PARA ARGAMASSA, PRETO                                                                                                                                                                                                                                                                                                                                                                                                                                     </t>
  </si>
  <si>
    <t>20,56</t>
  </si>
  <si>
    <t xml:space="preserve">RODAPE DE MADEIRA MACICA CUMARU/IPE CHAMPANHE OU EQUIVALENTE DA REGIAO, *1,5 X 7 CM                                                                                                                                                                                                                                                                                                                                                                                                                       </t>
  </si>
  <si>
    <t xml:space="preserve">RODAPE EM MARMORE, POLIDO, BRANCO COMUM, L= *7* CM, E=  *2* CM, CORTE RETO                                                                                                                                                                                                                                                                                                                                                                                                                                </t>
  </si>
  <si>
    <t>34,52</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</si>
  <si>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</si>
  <si>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</si>
  <si>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</si>
  <si>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</si>
  <si>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27,82</t>
  </si>
  <si>
    <t xml:space="preserve">RODIZIO PARA TRILHO (TIPO NAPOLEAO),  EM LATAO, COM ROLAMENTO EM ACO, 6 MM, PARA JANELA DE CORRER                                                                                                                                                                                                                                                                                                                                                                                                         </t>
  </si>
  <si>
    <t>6,16</t>
  </si>
  <si>
    <t xml:space="preserve">RODO PARA CHAO 40 CM COM CABO                                                                                                                                                                                                                                                                                                                                                                                                                                                                             </t>
  </si>
  <si>
    <t xml:space="preserve">ROLDANA CONCOVA DUPLA, EM CHAPA DE ACO, ROLAMENTO INTERNO BLINDADO DE ACO REVESTIDO EM NYLON, PARA PORTA DE CORRER                                                                                                                                                                                                                                                                                                                                                                                        </t>
  </si>
  <si>
    <t>27,01</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</si>
  <si>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</si>
  <si>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</si>
  <si>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</si>
  <si>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413.991,39</t>
  </si>
  <si>
    <t xml:space="preserve">ROLO COMPACTADOR DE PNEUS, ESTATICO, PRESSAO VARIAVEL, POTENCIA 111 HP, PESO SEM/COM LASTRO 9,5/26,0 T, LARGURA DE ROLAGEM 1,90 M                                                                                                                                                                                                                                                                                                                                                                         </t>
  </si>
  <si>
    <t>390.000,00</t>
  </si>
  <si>
    <t xml:space="preserve">ROLO COMPACTADOR PE DE CARNEIRO VIBRATORIO, POTENCIA 125 HP, PESO OPERACIONAL SEM/COM LASTRO 11,95/13,30 T, IMPACTO DINAMICO 38,5/22,5 T, LARGURA DE TRABALHO 2,15 M                                                                                                                                                                                                                                                                                                                                      </t>
  </si>
  <si>
    <t>345.922,74</t>
  </si>
  <si>
    <t xml:space="preserve">ROLO COMPACTADOR PE DE CARNEIRO VIBRATORIO, POTENCIA 80 HP, PESO OPERACIONAL SEM/COM LASTRO 7,4/8,8 T, LARGURA DE TRABALHO 1,68 M                                                                                                                                                                                                                                                                                                                                                                         </t>
  </si>
  <si>
    <t>259.450,26</t>
  </si>
  <si>
    <t xml:space="preserve">ROLO COMPACTADOR VIBRATORIO DE UM CILINDRO LISO DE ACO, POTENCIA 125 HP, PESO SEM/COM LASTRO 10,75/12,92 T, IMPACTO DINAMICO 31,5/18,5 T, LARGURA TRABALHO 2,15 M                                                                                                                                                                                                                                                                                                                                         </t>
  </si>
  <si>
    <t>334.763,91</t>
  </si>
  <si>
    <t xml:space="preserve">ROLO COMPACTADOR VIBRATORIO DE UM CILINDRO, ACO LISO, POTENCIA 80 HP, PESO OPERACIONAL MAXIMO 8,1 T, IMPACTO DINAMICO 16,15/9,5 T, LARGURA TRABALHO 1,68 M                                                                                                                                                                                                                                                                                                                                                </t>
  </si>
  <si>
    <t>249.544,19</t>
  </si>
  <si>
    <t xml:space="preserve">ROLO COMPACTADOR VIBRATORIO PE DE CARNEIRO, COM CONTROLE REMOTO POR RADIO, POTENCIA  12,5 KW, PESO OPERACIONAL DE 1,675 T, LARGURA DE TRABALHO 0,85 M                                                                                                                                                                                                                                                                                                                                                     </t>
  </si>
  <si>
    <t>340.971,42</t>
  </si>
  <si>
    <t xml:space="preserve">ROLO COMPACTADOR VIBRATORIO REBOCAVEL, CILINDRO DE ACO LISO, POTENCIA DE TRACAO DE 65 CV, PESO DE 4,7 T, IMPACTO DINAMICO TOTAL DE 18,3 T, LARGURA DO ROLO 1,67 M                                                                                                                                                                                                                                                                                                                                         </t>
  </si>
  <si>
    <t>75.325,73</t>
  </si>
  <si>
    <t xml:space="preserve">ROLO COMPACTADOR VIBRATORIO TANDEM, ACO LISO, POTENCIA 125 HP, PESO SEM/COM LASTRO 10,20/11,65 T, LARGURA DE TRABALHO 1,73 M                                                                                                                                                                                                                                                                                                                                                                              </t>
  </si>
  <si>
    <t>373.285,73</t>
  </si>
  <si>
    <t xml:space="preserve">ROLO COMPACTADOR VIBRATORIO TANDEM, ACO LISO, POTENCIA 58 CV, PESO SEM/COM LASTRO 6,5/9,4 T, LARGURA DE TRABALHO 1,20 M                                                                                                                                                                                                                                                                                                                                                                                   </t>
  </si>
  <si>
    <t>306.428,57</t>
  </si>
  <si>
    <t xml:space="preserve">ROLO DE ESPUMA POLIESTER 23 CM (SEM CABO)                                                                                                                                                                                                                                                                                                                                                                                                                                                                 </t>
  </si>
  <si>
    <t>11,95</t>
  </si>
  <si>
    <t xml:space="preserve">ROLO DE LA DE CARNEIRO 23 CM (SEM CABO)                                                                                                                                                                                                                                                                                                                                                                                                                                                                   </t>
  </si>
  <si>
    <t>26,50</t>
  </si>
  <si>
    <t xml:space="preserve">ROMPEDOR ELETRICO PESO 26 KG, POTENCIA OPERACIONAL DE 2,5 KW                                                                                                                                                                                                                                                                                                                                                                                                                                              </t>
  </si>
  <si>
    <t>21.665,09</t>
  </si>
  <si>
    <t xml:space="preserve">ROSETA QUADRADA, SEM FUROS, EM ACO INOX POLIDO, LARGURA APROXIMADA DE 50 MM, PARA FECHADURA DE PORTA - PARAFUSOS INCLUIDOS                                                                                                                                                                                                                                                                                                                                                                                </t>
  </si>
  <si>
    <t>9,36</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</si>
  <si>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</si>
  <si>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 COLETADO CAIXA *                                                                                                                                                                                                                                                                                             </t>
  </si>
  <si>
    <t>2.203,28</t>
  </si>
  <si>
    <t xml:space="preserve">ROTACAO VERTICAL DUPLO, EM TUBO DE ACO CARBONO, PINTURA NO PROCESSO ELETROSTATICO - EQUIPAMENTO DE GINASTICA PARA ACADEMIA AO AR LIVRE / ACADEMIA DA TERCEIRA IDADE - ATI * COLETADO CAIXA *                                                                                                                                                                                                                                                                                                              </t>
  </si>
  <si>
    <t>1.221,34</t>
  </si>
  <si>
    <t xml:space="preserve">RUFO EXTERNO DE CHAPA DE ACO GALVANIZADA NUM 26, CORTE 25 CM                                                                                                                                                                                                                                                                                                                                                                                                                                              </t>
  </si>
  <si>
    <t xml:space="preserve">RUFO EXTERNO DE CHAPA DE ACO GALVANIZADA NUM 26, CORTE 28 CM                                                                                                                                                                                                                                                                                                                                                                                                                                              </t>
  </si>
  <si>
    <t>18,17</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</si>
  <si>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</si>
  <si>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</si>
  <si>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</si>
  <si>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</si>
  <si>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29,55</t>
  </si>
  <si>
    <t xml:space="preserve">RUFO PARA TELHA ESTRUTURAL DE FIBROCIMENTO 2 ABAS, COMPRIMENTO DE 1031 MM (SEM AMIANTO)                                                                                                                                                                                                                                                                                                                                                                                                                   </t>
  </si>
  <si>
    <t xml:space="preserve">RUFO PARA TELHA ONDULADA DE FIBROCIMENTO, E = 6 MM, ABA *260* MM, COMPRIMENTO 1100 MM (SEM AMIANTO)                                                                                                                                                                                                                                                                                                                                                                                                       </t>
  </si>
  <si>
    <t xml:space="preserve">SABAO EM PO                                                                                                                                                                                                                                                                                                                                                                                                                                                                                               </t>
  </si>
  <si>
    <t>21,72</t>
  </si>
  <si>
    <t xml:space="preserve">SABONETEIRA DE PAREDE EM METAL CROMADO                                                                                                                                                                                                                                                                                                                                                                                                                                                                    </t>
  </si>
  <si>
    <t xml:space="preserve">SABONETEIRA PLASTICA TIPO DISPENSER PARA SABONETE LIQUIDO COM RESERVATORIO 800 A 1500 ML                                                                                                                                                                                                                                                                                                                                                                                                                  </t>
  </si>
  <si>
    <t>49,62</t>
  </si>
  <si>
    <t xml:space="preserve">SACO DE RAFIA PARA ENTULHO, NOVO, LISO (SEM CLICHE), *60 x 90* CM                                                                                                                                                                                                                                                                                                                                                                                                                                         </t>
  </si>
  <si>
    <t xml:space="preserve">SAIBRO PARA ARGAMASSA (COLETADO NO COMERCIO)                                                                                                                                                                                                                                                                                                                                                                                                                                                              </t>
  </si>
  <si>
    <t>53,20</t>
  </si>
  <si>
    <t xml:space="preserve">SAPATA DE PVC ADITIVADO NERVURADO D = 6"                                                                                                                                                                                                                                                                                                                                                                                                                                                                  </t>
  </si>
  <si>
    <t>173,98</t>
  </si>
  <si>
    <t xml:space="preserve">SAPATA DE PVC ADITIVADO NERVURADO D = 8"                                                                                                                                                                                                                                                                                                                                                                                                                                                                  </t>
  </si>
  <si>
    <t>228,97</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</si>
  <si>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</si>
  <si>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</si>
  <si>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</si>
  <si>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</si>
  <si>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</si>
  <si>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5 CM, MACARANDUBA, ANGELIM OU EQUIVALENTE DA REGIAO                                                                                                                                                                                                                                                                                                                                                                                                               </t>
  </si>
  <si>
    <t xml:space="preserve">SEGURO - HORISTA (ENCARGOS COMPLEMENTARES) (COLETADO CAIXA)                                                                                                                                                                                                                                                                                                                                                                                                                                               </t>
  </si>
  <si>
    <t xml:space="preserve">SEGURO - MENSALISTA (ENCARGOS COMPLEMENTARES) (COLETADO CAIXA)                                                                                                                                                                                                                                                                                                                                                                                                                                            </t>
  </si>
  <si>
    <t xml:space="preserve">SEIXO ROLADO PARA APLICACAO EM CONCRETO (POSTO PEDREIRA/FORNECEDOR, SEM FRETE)                                                                                                                                                                                                                                                                                                                                                                                                                            </t>
  </si>
  <si>
    <t>81,59</t>
  </si>
  <si>
    <t xml:space="preserve">SELADOR ACRILICO PAREDES INTERNAS/EXTERNAS                                                                                                                                                                                                                                                                                                                                                                                                                                                                </t>
  </si>
  <si>
    <t>4,35</t>
  </si>
  <si>
    <t xml:space="preserve">SELADOR HORIZONTAL PARA FITA DE ACO 1 "                                                                                                                                                                                                                                                                                                                                                                                                                                                                   </t>
  </si>
  <si>
    <t>401,46</t>
  </si>
  <si>
    <t xml:space="preserve">SELADOR PVA PAREDES INTERNAS                                                                                                                                                                                                                                                                                                                                                                                                                                                                              </t>
  </si>
  <si>
    <t>8,26</t>
  </si>
  <si>
    <t xml:space="preserve">SELANTE A BASE DE ALCATRAO E POLIURETANO PARA JUNTAS HORIZONTAIS                                                                                                                                                                                                                                                                                                                                                                                                                                          </t>
  </si>
  <si>
    <t>52,60</t>
  </si>
  <si>
    <t xml:space="preserve">SELANTE A BASE DE RESINAS ACRILICAS PARA TRINCAS                                                                                                                                                                                                                                                                                                                                                                                                                                                          </t>
  </si>
  <si>
    <t xml:space="preserve">SELANTE DE BASE ASFALTICA PARA VEDACAO                                                                                                                                                                                                                                                                                                                                                                                                                                                                    </t>
  </si>
  <si>
    <t>32,77</t>
  </si>
  <si>
    <t xml:space="preserve">SELANTE ELASTICO MONOCOMPONENTE A BASE DE POLIURETANO PARA JUNTAS DIVERSAS                                                                                                                                                                                                                                                                                                                                                                                                                                </t>
  </si>
  <si>
    <t xml:space="preserve">310ML </t>
  </si>
  <si>
    <t xml:space="preserve">SELANTE TIPO VEDA CALHA PARA METAL E FIBROCIMENTO                                                                                                                                                                                                                                                                                                                                                                                                                                                         </t>
  </si>
  <si>
    <t>60,47</t>
  </si>
  <si>
    <t xml:space="preserve">SELIM COMPACTO EM PVC, SEM TRAVAS,  DN 150 X 100 MM, PARA REDE COLETORA ESGOTO (NBR 10569)                                                                                                                                                                                                                                                                                                                                                                                                                </t>
  </si>
  <si>
    <t>3,42</t>
  </si>
  <si>
    <t xml:space="preserve">SELIM COMPACTO EM PVC, SEM TRAVAS,  DN 200 X 100 MM, PARA REDE COLETORA ESGOTO (NBR 10569)                                                                                                                                                                                                                                                                                                                                                                                                                </t>
  </si>
  <si>
    <t>6,09</t>
  </si>
  <si>
    <t xml:space="preserve">SELIM COMPACTO EM PVC, SEM TRAVAS,  DN 300 X 100 MM, PARA REDE COLETORA ESGOTO (NBR 10569)                                                                                                                                                                                                                                                                                                                                                                                                                </t>
  </si>
  <si>
    <t xml:space="preserve">SELIM PVC, COM TRAVAS, JE, 90 GRAUS,  DN 125 X 100 MM OU 150 X 100 MM, PARA REDE COLETORA ESGOTO (NBR 10569)                                                                                                                                                                                                                                                                                                                                                                                              </t>
  </si>
  <si>
    <t xml:space="preserve">SELIM PVC, SOLDAVEL, SEM TRAVAS, JE, 90 GRAUS,  DN 200 X 100 MM, PARA REDE COLETORA ESGOTO (NBR 10569)                                                                                                                                                                                                                                                                                                                                                                                                    </t>
  </si>
  <si>
    <t xml:space="preserve">SELIM PVC, SOLDAVEL, SEM TRAVAS, JE, 90 GRAUS,  DN 250 X 100 MM, PARA REDE COLETORA ESGOTO (NBR 10569)                                                                                                                                                                                                                                                                                                                                                                                                    </t>
  </si>
  <si>
    <t>9,54</t>
  </si>
  <si>
    <t xml:space="preserve">SELIM PVC, SOLDAVEL, SEM TRAVAS, JE, 90 GRAUS,  DN 300 X 100 MM, PARA REDE COLETORA ESGOTO (NBR 10569)                                                                                                                                                                                                                                                                                                                                                                                                    </t>
  </si>
  <si>
    <t xml:space="preserve">SEMIRREBOQUE COM DOIS EIXOS EM TANDEM TIPO BASCULANTE COM CACAMBA METALICA 14 M3  (INCLUI MONTAGEM, NAO INCLUI CAVALO MECANICO)                                                                                                                                                                                                                                                                                                                                                                           </t>
  </si>
  <si>
    <t>112.405,59</t>
  </si>
  <si>
    <t xml:space="preserve">SEMIRREBOQUE COM TRES EIXOS EM TANDEM TIPO BASCULANTE COM CACAMBA METALICA 18 M3 (INCLUI MONTAGEM, NAO INCLUI CAVALO MECANICO)                                                                                                                                                                                                                                                                                                                                                                            </t>
  </si>
  <si>
    <t>132.167,83</t>
  </si>
  <si>
    <t xml:space="preserve">SEMIRREBOQUE COM TRES EIXOS, PARA TRANSPORTE DE CARGA SECA, DIMENSOES APROXIMADAS 2,60 X 12,50 X 0,50 M (NAO INCLUI CAVALO MECANICO)                                                                                                                                                                                                                                                                                                                                                                      </t>
  </si>
  <si>
    <t>102.209,79</t>
  </si>
  <si>
    <t xml:space="preserve">SENSOR DE PRESENCA BIVOLT COM FOTOCELULA PARA QUALQUER TIPO DE LAMPADA, POTENCIA MAXIMA *1000* W, USO EXTERNO                                                                                                                                                                                                                                                                                                                                                                                             </t>
  </si>
  <si>
    <t>29,93</t>
  </si>
  <si>
    <t xml:space="preserve">SENSOR DE PRESENCA BIVOLT DE PAREDE COM FOTOCELULA PARA QUALQUER TIPO DE LAMPADA POTENCIA MAXIMA *1000* W, USO INTERNO                                                                                                                                                                                                                                                                                                                                                                                    </t>
  </si>
  <si>
    <t>33,77</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</si>
  <si>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</si>
  <si>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</si>
  <si>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23,50</t>
  </si>
  <si>
    <t xml:space="preserve">SENSOR DE PRESENCA BIVOLT DE TETO SEM FOTOCELULA PARA QUALQUER TIPO DE LAMPADA POTENCIA MAXIMA *900* W, USO INTERNO                                                                                                                                                                                                                                                                                                                                                                                       </t>
  </si>
  <si>
    <t>21,85</t>
  </si>
  <si>
    <t xml:space="preserve">SERRA CIRCULAR DE BANCADA COM MOTOR ELETRICO, POTENCIA DE *1600* W, PARA DISCO DE DIAMETRO DE 10" (250 MM)                                                                                                                                                                                                                                                                                                                                                                                                </t>
  </si>
  <si>
    <t>785,46</t>
  </si>
  <si>
    <t xml:space="preserve">SERRA CIRCULAR DE BANCADA, MODELO PICA-PAU, DIAMETRO DE 350 MM. CARACTERISTICAS DO MOTOR: TRIFASICO, POTENCIA DE 5 HP, FREQUENCIA DE 60 HZ                                                                                                                                                                                                                                                                                                                                                                </t>
  </si>
  <si>
    <t>3.164,59</t>
  </si>
  <si>
    <t xml:space="preserve">SERRALHEIRO                                                                                                                                                                                                                                                                                                                                                                                                                                                                                               </t>
  </si>
  <si>
    <t xml:space="preserve">SERRALHEIRO (MENSALISTA)                                                                                                                                                                                                                                                                                                                                                                                                                                                                                  </t>
  </si>
  <si>
    <t xml:space="preserve">SERVENTE DE OBRAS                                                                                                                                                                                                                                                                                                                                                                                                                                                                                         </t>
  </si>
  <si>
    <t>9,44</t>
  </si>
  <si>
    <t xml:space="preserve">SERVENTE DE OBRAS (MENSALISTA)                                                                                                                                                                                                                                                                                                                                                                                                                                                                            </t>
  </si>
  <si>
    <t>1.664,08</t>
  </si>
  <si>
    <t xml:space="preserve">SERVICO DE BOMBEAMENTO DE CONCRETO COM CONSUMO MINIMO DE 40 M3                                                                                                                                                                                                                                                                                                                                                                                                                                            </t>
  </si>
  <si>
    <t>35,78</t>
  </si>
  <si>
    <t xml:space="preserve">SIFAO EM METAL CROMADO PARA PIA AMERICANA, 1.1/2 X 1.1/2 "                                                                                                                                                                                                                                                                                                                                                                                                                                                </t>
  </si>
  <si>
    <t>164,54</t>
  </si>
  <si>
    <t xml:space="preserve">SIFAO EM METAL CROMADO PARA PIA AMERICANA, 1.1/2 X 2 "                                                                                                                                                                                                                                                                                                                                                                                                                                                    </t>
  </si>
  <si>
    <t>166,55</t>
  </si>
  <si>
    <t xml:space="preserve">SIFAO EM METAL CROMADO PARA PIA OU LAVATORIO, 1 X 1.1/2 "                                                                                                                                                                                                                                                                                                                                                                                                                                                 </t>
  </si>
  <si>
    <t>130,92</t>
  </si>
  <si>
    <t xml:space="preserve">SIFAO EM METAL CROMADO PARA TANQUE, 1.1/4 X 1.1/2 "                                                                                                                                                                                                                                                                                                                                                                                                                                                       </t>
  </si>
  <si>
    <t>138,65</t>
  </si>
  <si>
    <t xml:space="preserve">SIFAO PLASTICO EXTENSIVEL UNIVERSAL, TIPO COPO                                                                                                                                                                                                                                                                                                                                                                                                                                                            </t>
  </si>
  <si>
    <t xml:space="preserve">SIFAO PLASTICO FLEXIVEL SAIDA VERTICAL PARA COLUNA LAVATORIO, 1 X 1.1/2 "                                                                                                                                                                                                                                                                                                                                                                                                                                 </t>
  </si>
  <si>
    <t xml:space="preserve">SIFAO PLASTICO TIPO COPO PARA PIA AMERICANA 1.1/2 X 1.1/2 "                                                                                                                                                                                                                                                                                                                                                                                                                                               </t>
  </si>
  <si>
    <t>11,28</t>
  </si>
  <si>
    <t xml:space="preserve">SIFAO PLASTICO TIPO COPO PARA PIA OU LAVATORIO, 1 X 1.1/2 "                                                                                                                                                                                                                                                                                                                                                                                                                                               </t>
  </si>
  <si>
    <t>10,63</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</si>
  <si>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</si>
  <si>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</si>
  <si>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</si>
  <si>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 COLETADO CAIXA *                                                                                                                                                                                                                                                                                                       </t>
  </si>
  <si>
    <t>4.552,63</t>
  </si>
  <si>
    <t xml:space="preserve">SIMULADOR DE CAVALGADA TRIPLO, EM TUBO DE ACO CARBONO, PINTURA NO PROCESSO ELETROSTATICO - EQUIPAMENTO DE GINASTICA PARA ACADEMIA AO AR LIVRE / ACADEMIA DA TERCEIRA IDADE - ATI * COLETADO CAIXA *                                                                                                                                                                                                                                                                                                       </t>
  </si>
  <si>
    <t>4.474,49</t>
  </si>
  <si>
    <t xml:space="preserve">SIMULADOR DE REMO INDIVIDUAL, EM TUBO DE ACO CARBONO, PINTURA NO PROCESSO ELETROSTATICO - EQUIPAMENTO DE GINASTICA PARA ACADEMIA AO AR LIVRE / ACADEMIA DA TERCEIRA IDADE - ATI * COLETADO CAIXA *                                                                                                                                                                                                                                                                                                        </t>
  </si>
  <si>
    <t>1.908,11</t>
  </si>
  <si>
    <t xml:space="preserve">SINALIZADOR NOTURNO SIMPLES PARA PARA-RAIOS, SEM RELE FOTOELETRICO                                                                                                                                                                                                                                                                                                                                                                                                                                        </t>
  </si>
  <si>
    <t>43,38</t>
  </si>
  <si>
    <t xml:space="preserve">SISAL EM FIBRA                                                                                                                                                                                                                                                                                                                                                                                                                                                                                            </t>
  </si>
  <si>
    <t xml:space="preserve">SISTEMA DE FORMAS MANUSEAVEIS DE ALUMINIO, PARA BLOCO RESID. COM PAREDES DE CONCRETO MOLDADAS IN LOCO, EM CONFORMIDADE COM O ORCAMENTO REF. 9672: BLOCO COM 4 PAV. E 4 UNIDADES POR PAV., UNIDADE HABITACIONALCOM 48 M2 E 2 QUARTOS; TELHA DE FIBROCIMENTO (COLETADO CAIXA)                                                                                                                                                                                                                               </t>
  </si>
  <si>
    <t>1.201,92</t>
  </si>
  <si>
    <t xml:space="preserve">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                                                                                                                                                                                 </t>
  </si>
  <si>
    <t>988,95</t>
  </si>
  <si>
    <t xml:space="preserve">SODA CAUSTICA EM ESCAMAS                                                                                                                                                                                                                                                                                                                                                                                                                                                                                  </t>
  </si>
  <si>
    <t>36,06</t>
  </si>
  <si>
    <t xml:space="preserve">SOLDA EM BARRA DE ESTANHO-CHUMBO 50/50                                                                                                                                                                                                                                                                                                                                                                                                                                                                    </t>
  </si>
  <si>
    <t>58,39</t>
  </si>
  <si>
    <t xml:space="preserve">SOLDA EM VARETA FOSCOPER, D = *2,5* MM  X COMPRIMENTO 500 MM                                                                                                                                                                                                                                                                                                                                                                                                                                              </t>
  </si>
  <si>
    <t>113,24</t>
  </si>
  <si>
    <t xml:space="preserve">SOLDA ESTANHO/COBRE PARA CONEXOES DE COBRE, FIO 2,5 MM, CARRETEL 500 GR (SEM CHUMBO)                                                                                                                                                                                                                                                                                                                                                                                                                      </t>
  </si>
  <si>
    <t>130,66</t>
  </si>
  <si>
    <t xml:space="preserve">SOLDADOR                                                                                                                                                                                                                                                                                                                                                                                                                                                                                                  </t>
  </si>
  <si>
    <t xml:space="preserve">SOLDADOR (MENSALISTA)                                                                                                                                                                                                                                                                                                                                                                                                                                                                                     </t>
  </si>
  <si>
    <t xml:space="preserve">SOLDADOR ELETRICO (PARA SOLDA A SER TESTADA COM RAIOS "X")                                                                                                                                                                                                                                                                                                                                                                                                                                                </t>
  </si>
  <si>
    <t xml:space="preserve">SOLDADOR ELETRICO (PARA SOLDA A SER TESTADA COM RAIOS "X") (MENSALISTA)                                                                                                                                                                                                                                                                                                                                                                                                                                   </t>
  </si>
  <si>
    <t>2.998,27</t>
  </si>
  <si>
    <t xml:space="preserve">SOLEIRA EM GRANITO, POLIDO, TIPO ANDORINHA/ QUARTZ/ CASTELO/ CORUMBA OU OUTROS EQUIVALENTES DA REGIAO, L= *15* CM, E=  *2,0* CM                                                                                                                                                                                                                                                                                                                                                                           </t>
  </si>
  <si>
    <t>67,42</t>
  </si>
  <si>
    <t xml:space="preserve">SOLEIRA PRE-MOLDADA EM GRANILITE, MARMORITE OU GRANITINA, L = *15 CM                                                                                                                                                                                                                                                                                                                                                                                                                                      </t>
  </si>
  <si>
    <t>76,52</t>
  </si>
  <si>
    <t xml:space="preserve">SOLEIRA/ PEITORIL EM MARMORE, POLIDO, BRANCO COMUM, L= *15* CM, E=  *2* CM,  CORTE RETO                                                                                                                                                                                                                                                                                                                                                                                                                   </t>
  </si>
  <si>
    <t>51,53</t>
  </si>
  <si>
    <t xml:space="preserve">SOLEIRA/ TABEIRA EM MARMORE, POLIDO, BRANCO COMUM, L= 5 CM, E=  *2,0* CM                                                                                                                                                                                                                                                                                                                                                                                                                                  </t>
  </si>
  <si>
    <t>28,21</t>
  </si>
  <si>
    <t xml:space="preserve">SOLUCAO ASFALTICA ELASTOMERICA PARA IMPRIMACAO, APLICACAO A FRIO                                                                                                                                                                                                                                                                                                                                                                                                                                          </t>
  </si>
  <si>
    <t xml:space="preserve">SOLUCAO LIMPADORA PARA PVC, FRASCO COM 1000 CM3                                                                                                                                                                                                                                                                                                                                                                                                                                                           </t>
  </si>
  <si>
    <t>43,14</t>
  </si>
  <si>
    <t xml:space="preserve">SOLUCAO LIMPADORA PARA PVC, FRASCO COM 200 CM3                                                                                                                                                                                                                                                                                                                                                                                                                                                            </t>
  </si>
  <si>
    <t>16,80</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</si>
  <si>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</si>
  <si>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</si>
  <si>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</si>
  <si>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</si>
  <si>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</si>
  <si>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</si>
  <si>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5,98</t>
  </si>
  <si>
    <t xml:space="preserve">SOQUETE DE PVC / TERMOPLASTICO BASE E27, COM RABICHO, PARA LAMPADAS                                                                                                                                                                                                                                                                                                                                                                                                                                       </t>
  </si>
  <si>
    <t xml:space="preserve">SPRINKLER TIPO PENDENTE, 68 GRAUS CELSIUS (BULBO VERMELHO), ACABAMENTO CROMADO, 1/2" - 15 MM                                                                                                                                                                                                                                                                                                                                                                                                              </t>
  </si>
  <si>
    <t>19,41</t>
  </si>
  <si>
    <t xml:space="preserve">SPRINKLER TIPO PENDENTE, 68 GRAUS CELSIUS (BULBO VERMELHO), ACABAMENTO CROMADO, 3/4" - 20 MM                                                                                                                                                                                                                                                                                                                                                                                                              </t>
  </si>
  <si>
    <t>26,59</t>
  </si>
  <si>
    <t xml:space="preserve">SPRINKLER TIPO PENDENTE, 68 GRAUS CELSIUS (BULBO VERMELHO), ACABAMENTO NATURAL, 1/2" - 15 MM                                                                                                                                                                                                                                                                                                                                                                                                              </t>
  </si>
  <si>
    <t xml:space="preserve">SPRINKLER TIPO PENDENTE, 68 GRAUS CELSIUS (BULBO VERMELHO), ACABAMENTO NATURAL, 3/4" - 20 MM                                                                                                                                                                                                                                                                                                                                                                                                              </t>
  </si>
  <si>
    <t>22,93</t>
  </si>
  <si>
    <t xml:space="preserve">SPRINKLER TIPO PENDENTE, 79 GRAUS CELSIUS (BULBO AMARELO), ACABAMENTO CROMADO, 3/4" - 20 MM                                                                                                                                                                                                                                                                                                                                                                                                               </t>
  </si>
  <si>
    <t>28,62</t>
  </si>
  <si>
    <t xml:space="preserve">SPRINKLER TIPO PENDENTE, 79 GRAUS CELSIUS (BULBO AMARELO), ACABAMENTO NATURAL, 3/4" - 20 MM                                                                                                                                                                                                                                                                                                                                                                                                               </t>
  </si>
  <si>
    <t xml:space="preserve">SPRINKLER TIPO PENDENTE, 79 GRAUS CELSIUS (BULBO AMARELO,) ACABAMENTO NATURAL OU CROMADO, 1/2" - 15 MM                                                                                                                                                                                                                                                                                                                                                                                                    </t>
  </si>
  <si>
    <t>22,06</t>
  </si>
  <si>
    <t xml:space="preserve">SUMIDOURO CONCRETO PRE MOLDADO, COMPLETO, PARA 10 CONTRIBUINTES                                                                                                                                                                                                                                                                                                                                                                                                                                           </t>
  </si>
  <si>
    <t>654,49</t>
  </si>
  <si>
    <t xml:space="preserve">SUMIDOURO CONCRETO PRE MOLDADO, COMPLETO, PARA 100 CONTRIBUINTES                                                                                                                                                                                                                                                                                                                                                                                                                                          </t>
  </si>
  <si>
    <t>3.430,45</t>
  </si>
  <si>
    <t xml:space="preserve">SUMIDOURO CONCRETO PRE MOLDADO, COMPLETO, PARA 150 CONTRIBUINTES                                                                                                                                                                                                                                                                                                                                                                                                                                          </t>
  </si>
  <si>
    <t>4.476,14</t>
  </si>
  <si>
    <t xml:space="preserve">SUMIDOURO CONCRETO PRE MOLDADO, COMPLETO, PARA 200 CONTRIBUINTES                                                                                                                                                                                                                                                                                                                                                                                                                                          </t>
  </si>
  <si>
    <t>4.701,83</t>
  </si>
  <si>
    <t xml:space="preserve">SUMIDOURO CONCRETO PRE MOLDADO, COMPLETO, PARA 5 CONTRIBUINTES                                                                                                                                                                                                                                                                                                                                                                                                                                            </t>
  </si>
  <si>
    <t>475,82</t>
  </si>
  <si>
    <t xml:space="preserve">SUMIDOURO CONCRETO PRE MOLDADO, COMPLETO, PARA 50 CONTRIBUINTES                                                                                                                                                                                                                                                                                                                                                                                                                                           </t>
  </si>
  <si>
    <t>2.320,82</t>
  </si>
  <si>
    <t xml:space="preserve">SUMIDOURO CONCRETO PRE MOLDADO, COMPLETO, PARA 75 CONTRIBUINTES                                                                                                                                                                                                                                                                                                                                                                                                                                           </t>
  </si>
  <si>
    <t>3.182,20</t>
  </si>
  <si>
    <t xml:space="preserve">SUPORTE "Y" PARA FITA PERFURADA                                                                                                                                                                                                                                                                                                                                                                                                                                                                           </t>
  </si>
  <si>
    <t>182,88</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</si>
  <si>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</si>
  <si>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</si>
  <si>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</si>
  <si>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</si>
  <si>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100,65</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</si>
  <si>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</si>
  <si>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</si>
  <si>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</si>
  <si>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4,91</t>
  </si>
  <si>
    <t xml:space="preserve">SUPORTE MAO-FRANCESA EM ACO, ABAS IGUAIS 30 CM, CAPACIDADE MINIMA 60 KG, BRANCO                                                                                                                                                                                                                                                                                                                                                                                                                           </t>
  </si>
  <si>
    <t>28,75</t>
  </si>
  <si>
    <t xml:space="preserve">SUPORTE MAO-FRANCESA EM ACO, ABAS IGUAIS 40 CM, CAPACIDADE MINIMA 70 KG, BRANCO                                                                                                                                                                                                                                                                                                                                                                                                                           </t>
  </si>
  <si>
    <t>40,00</t>
  </si>
  <si>
    <t xml:space="preserve">SUPORTE METALICO PARA CALHA PLUVIAL,  ZINCADO, DOBRADO, DIAMETRO ENTRE 119 E 170 MM, PARA DRENAGEM PREDIAL                                                                                                                                                                                                                                                                                                                                                                                                </t>
  </si>
  <si>
    <t>15,08</t>
  </si>
  <si>
    <t xml:space="preserve">SUPORTE PARA CALHA DE 150 MM EM FERRO GALVANIZADO                                                                                                                                                                                                                                                                                                                                                                                                                                                         </t>
  </si>
  <si>
    <t xml:space="preserve">SUPORTE PARA TUBO DIAMETRO NOMINAL 2", COM ROSCA MECANICA                                                                                                                                                                                                                                                                                                                                                                                                                                                 </t>
  </si>
  <si>
    <t>9,87</t>
  </si>
  <si>
    <t xml:space="preserve">SURF DUPLO, EM TUBO DE ACO CARBONO, PINTURA NO PROCESSO ELETROSTATICO - EQUIPAMENTO DE GINASTICA PARA ACADEMIA AO AR LIVRE / ACADEMIA DA TERCEIRA IDADE - ATI * COLETADO CAIXA *                                                                                                                                                                                                                                                                                                                          </t>
  </si>
  <si>
    <t>2.002,86</t>
  </si>
  <si>
    <t xml:space="preserve">TABUA DE  MADEIRA PARA PISO, CUMARU/IPE CHAMPANHE OU EQUIVALENTE DA REGIAO, ENCAIXE MACHO/FEMEA, *10 X 2* CM                                                                                                                                                                                                                                                                                                                                                                                              </t>
  </si>
  <si>
    <t>166,78</t>
  </si>
  <si>
    <t xml:space="preserve">TABUA DE  MADEIRA PARA PISO, CUMARU/IPE CHAMPANHE OU EQUIVALENTE DA REGIAO, ENCAIXE MACHO/FEMEA, *15 X 2* CM                                                                                                                                                                                                                                                                                                                                                                                              </t>
  </si>
  <si>
    <t>180,00</t>
  </si>
  <si>
    <t xml:space="preserve">TABUA DE  MADEIRA PARA PISO, IPE (CERNE) OU EQUIVALENTE DA REGIAO, ENCAIXE MACHO/FEMEA, *20 X 2* CM                                                                                                                                                                                                                                                                                                                                                                                                       </t>
  </si>
  <si>
    <t>223,42</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</si>
  <si>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</si>
  <si>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</si>
  <si>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</si>
  <si>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MADEIRA 2A QUALIDADE 2,5 X 20,0CM (1 X 8") NAO APARELHADA                                                                                                                                                                                                                                                                                                                                                                                                                                           </t>
  </si>
  <si>
    <t xml:space="preserve">TABUA MADEIRA 2A QUALIDADE 2,5 X 30,0CM (1 X 12") NAO APARELHADA                                                                                                                                                                                                                                                                                                                                                                                                                                          </t>
  </si>
  <si>
    <t xml:space="preserve">TABUA MADEIRA 3A QUALIDADE 2,5 X 23,0CM (1 X 9") NAO APARELHADA                                                                                                                                                                                                                                                                                                                                                                                                                                           </t>
  </si>
  <si>
    <t>4,25</t>
  </si>
  <si>
    <t xml:space="preserve">TABUA MADEIRA 3A QUALIDADE 2,5 X 30,0CM (1 X 12 ) NAO APARELHADA                                                                                                                                                                                                                                                                                                                                                                                                                                          </t>
  </si>
  <si>
    <t>5,95</t>
  </si>
  <si>
    <t xml:space="preserve">TABUA MADEIRA 3A QUALIDADE 2,5 X 30CM (1 X 12 ) NAO APARELHADA                                                                                                                                                                                                                                                                                                                                                                                                                                            </t>
  </si>
  <si>
    <t>19,83</t>
  </si>
  <si>
    <t xml:space="preserve">TACO DE MADEIRA PARA PISO, IPE (CERNE) OU EQUIVALENTE DA REGIAO, 7 X 42 CM, E = 2 CM                                                                                                                                                                                                                                                                                                                                                                                                                      </t>
  </si>
  <si>
    <t>104,47</t>
  </si>
  <si>
    <t xml:space="preserve">TALABARTE DE SEGURANCA, 2 MOSQUETOES TRAVA DUPLA *53* MM DE ABERTURA, COM ABSORVEDOR DE ENERGIA                                                                                                                                                                                                                                                                                                                                                                                                           </t>
  </si>
  <si>
    <t>160,50</t>
  </si>
  <si>
    <t xml:space="preserve">TALHA ELETRICA 3 T, VELOCIDADE  2,1 M / MIN, POTENCIA 1,3 KW                                                                                                                                                                                                                                                                                                                                                                                                                                              </t>
  </si>
  <si>
    <t>9.542,40</t>
  </si>
  <si>
    <t xml:space="preserve">TALHA MANUAL DE CORRENTE, CAPACIDADE DE 1 T COM ELEVACAO DE 3 M                                                                                                                                                                                                                                                                                                                                                                                                                                           </t>
  </si>
  <si>
    <t>690,43</t>
  </si>
  <si>
    <t xml:space="preserve">TALHA MANUAL DE CORRENTE, CAPACIDADE DE 2 T COM ELEVACAO DE 3 M                                                                                                                                                                                                                                                                                                                                                                                                                                           </t>
  </si>
  <si>
    <t>1.007,00</t>
  </si>
  <si>
    <t xml:space="preserve">TALHADEIRA COM PUNHO DE PROTECAO *20 X 250* MM                                                                                                                                                                                                                                                                                                                                                                                                                                                            </t>
  </si>
  <si>
    <t>24,24</t>
  </si>
  <si>
    <t xml:space="preserve">TAMPA CEGA EM PVC PARA CONDULETE 4 X 2"                                                                                                                                                                                                                                                                                                                                                                                                                                                                   </t>
  </si>
  <si>
    <t>3,74</t>
  </si>
  <si>
    <t xml:space="preserve">TAMPA DE CONCRETO PARA PV OU CAIXA DE INSPECAO, DIMENSOES 600 X 600 X 50 MM                                                                                                                                                                                                                                                                                                                                                                                                                               </t>
  </si>
  <si>
    <t>44,08</t>
  </si>
  <si>
    <t xml:space="preserve">TAMPA PARA CONDULETE, EM PVC, COM TOMADA HEXAGONAL                                                                                                                                                                                                                                                                                                                                                                                                                                                        </t>
  </si>
  <si>
    <t xml:space="preserve">TAMPA PARA CONDULETE, EM PVC, COM 1 MODULO RJ                                                                                                                                                                                                                                                                                                                                                                                                                                                             </t>
  </si>
  <si>
    <t xml:space="preserve">TAMPA PARA CONDULETE, EM PVC, COM 1 OU 2 OU 3 POSTOS PARA INTERRUPTOR                                                                                                                                                                                                                                                                                                                                                                                                                                     </t>
  </si>
  <si>
    <t xml:space="preserve">TAMPA PARA CONDULETE, EM PVC, COM 2 MODULOS RJ                                                                                                                                                                                                                                                                                                                                                                                                                                                            </t>
  </si>
  <si>
    <t xml:space="preserve">TAMPAO / CAP, ROSCA FEMEA, METALICO, PARA TUBO PEX, DN 1/2"                                                                                                                                                                                                                                                                                                                                                                                                                                               </t>
  </si>
  <si>
    <t>2,62</t>
  </si>
  <si>
    <t xml:space="preserve">TAMPAO / CAP, ROSCA FEMEA, METALICO, PARA TUBO PEX, DN 3/4"                                                                                                                                                                                                                                                                                                                                                                                                                                               </t>
  </si>
  <si>
    <t xml:space="preserve">TAMPAO / CAP, ROSCA MACHO, PARA TUBO PEX, DN 1/2"                                                                                                                                                                                                                                                                                                                                                                                                                                                         </t>
  </si>
  <si>
    <t xml:space="preserve">TAMPAO / CAP, ROSCA MACHO, PARA TUBO PEX, DN 1"                                                                                                                                                                                                                                                                                                                                                                                                                                                           </t>
  </si>
  <si>
    <t>9,67</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</si>
  <si>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</si>
  <si>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</si>
  <si>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</si>
  <si>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</si>
  <si>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6,52</t>
  </si>
  <si>
    <t xml:space="preserve">TAMPAO / TERMINAL / PLUG, D = 4" , PARA DUTO CORRUGADO PEAD (CABEAMENTO SUBTERRANEO)                                                                                                                                                                                                                                                                                                                                                                                                                      </t>
  </si>
  <si>
    <t xml:space="preserve">TAMPAO COM CORRENTE, EM LATAO, ENGATE RAPIDO 1 1/2", PARA INSTALACAO PREDIAL DE COMBATE A INCENDIO                                                                                                                                                                                                                                                                                                                                                                                                        </t>
  </si>
  <si>
    <t>49,37</t>
  </si>
  <si>
    <t xml:space="preserve">TAMPAO COM CORRENTE, EM LATAO, ENGATE RAPIDO 2 1/2", PARA INSTALACAO PREDIAL DE COMBATE A INCENDIO                                                                                                                                                                                                                                                                                                                                                                                                        </t>
  </si>
  <si>
    <t>66,23</t>
  </si>
  <si>
    <t xml:space="preserve">TAMPAO COMPLETO PARA TIL, EM PVC,  DN 100 MM, PARA REDE COLETORA DE ESGOTO                                                                                                                                                                                                                                                                                                                                                                                                                                </t>
  </si>
  <si>
    <t xml:space="preserve">TAMPAO COMPLETO PARA TIL, EM PVC,  DN 150 MM, PARA REDE COLETORA DE ESGOTO                                                                                                                                                                                                                                                                                                                                                                                                                                </t>
  </si>
  <si>
    <t>32,48</t>
  </si>
  <si>
    <t xml:space="preserve">TAMPAO COMPLETO PARA TIL, EM PVC,  DN 200 MM, PARA REDE COLETORA DE ESGOTO                                                                                                                                                                                                                                                                                                                                                                                                                                </t>
  </si>
  <si>
    <t>41,45</t>
  </si>
  <si>
    <t xml:space="preserve">TAMPAO COMPLETO PARA TIL, EM PVC,  DN 250 MM, PARA REDE COLETORA DE ESGOTO                                                                                                                                                                                                                                                                                                                                                                                                                                </t>
  </si>
  <si>
    <t>51,33</t>
  </si>
  <si>
    <t xml:space="preserve">TAMPAO FOFO ARTICULADO P/ REGISTRO, CLASSE A15 CARGA MAX 1,5 T, *200 X 200* MM                                                                                                                                                                                                                                                                                                                                                                                                                            </t>
  </si>
  <si>
    <t xml:space="preserve">TAMPAO FOFO ARTICULADO P/ REGISTRO, CLASSE A15 CARGA MAXIMA 1,5 T, *400 X 400* MM                                                                                                                                                                                                                                                                                                                                                                                                                         </t>
  </si>
  <si>
    <t>156,89</t>
  </si>
  <si>
    <t xml:space="preserve">TAMPAO FOFO ARTICULADO, CLASSE B125 CARGA MAX 12,5 T, REDONDO TAMPA 600 MM, REDE PLUVIAL/ESGOTO                                                                                                                                                                                                                                                                                                                                                                                                           </t>
  </si>
  <si>
    <t>397,85</t>
  </si>
  <si>
    <t xml:space="preserve">TAMPAO FOFO ARTICULADO, CLASSE D400 CARGA MAX 40 T, REDONDO TAMPA *600 MM, REDE PLUVIAL/ESGOTO                                                                                                                                                                                                                                                                                                                                                                                                            </t>
  </si>
  <si>
    <t>487,51</t>
  </si>
  <si>
    <t xml:space="preserve">TAMPAO FOFO SIMPLES COM BASE, CLASSE A15 CARGA MAX 1,5 T, *400 X 600* MM, REDE TELEFONE                                                                                                                                                                                                                                                                                                                                                                                                                   </t>
  </si>
  <si>
    <t>203,40</t>
  </si>
  <si>
    <t xml:space="preserve">TAMPAO FOFO SIMPLES COM BASE, CLASSE A15 CARGA MAX 1,5 T, 300 X 300 MM, REDE PLUVIAL/ESGOTO                                                                                                                                                                                                                                                                                                                                                                                                               </t>
  </si>
  <si>
    <t>95,26</t>
  </si>
  <si>
    <t xml:space="preserve">TAMPAO FOFO SIMPLES COM BASE, CLASSE A15 CARGA MAX 1,5 T, 300 X 400 MM                                                                                                                                                                                                                                                                                                                                                                                                                                    </t>
  </si>
  <si>
    <t>223,02</t>
  </si>
  <si>
    <t xml:space="preserve">TAMPAO FOFO SIMPLES COM BASE, CLASSE A15 CARGA MAX 1,5 T, 400 X 400 MM, REDE PLUVIAL/ESGOTO/ELETRICA                                                                                                                                                                                                                                                                                                                                                                                                      </t>
  </si>
  <si>
    <t>145,69</t>
  </si>
  <si>
    <t xml:space="preserve">TAMPAO FOFO SIMPLES COM BASE, CLASSE A15 CARGA MAX 1,5 T, 400 X 500 MM, COM INSCRICAO INCENDIO                                                                                                                                                                                                                                                                                                                                                                                                            </t>
  </si>
  <si>
    <t>246,55</t>
  </si>
  <si>
    <t xml:space="preserve">TAMPAO FOFO SIMPLES COM BASE, CLASSE B125 CARGA MAX 12,5 T, REDONDO TAMPA 500 MM, REDE PLUVIAL/ESGOTO                                                                                                                                                                                                                                                                                                                                                                                                     </t>
  </si>
  <si>
    <t>313,79</t>
  </si>
  <si>
    <t xml:space="preserve">TAMPAO FOFO SIMPLES COM BASE, CLASSE B125 CARGA MAX 12,5 T, REDONDO TAMPA 600 MM, REDE PLUVIAL/ESGOTO                                                                                                                                                                                                                                                                                                                                                                                                     </t>
  </si>
  <si>
    <t>361,43</t>
  </si>
  <si>
    <t xml:space="preserve">TAMPAO FOFO SIMPLES COM BASE, CLASSE D400 CARGA MAX 40 T, REDONDO TAMPA 500 MM, REDE PLUVIAL/ESGOTO                                                                                                                                                                                                                                                                                                                                                                                                       </t>
  </si>
  <si>
    <t>430,91</t>
  </si>
  <si>
    <t xml:space="preserve">TAMPAO FOFO SIMPLES COM BASE, CLASSE D400 CARGA MAX 40 T, REDONDO TAMPA 600 MM, REDE PLUVIAL/ESGOTO                                                                                                                                                                                                                                                                                                                                                                                                       </t>
  </si>
  <si>
    <t>478,54</t>
  </si>
  <si>
    <t xml:space="preserve">TAMPAO FOFO SIMPLES COM BASE, CLASSE D400 CARGA MAX 40 T, REDONDO TAMPA 900 MM, REDE PLUVIAL/ESGOTO                                                                                                                                                                                                                                                                                                                                                                                                       </t>
  </si>
  <si>
    <t>1.524,73</t>
  </si>
  <si>
    <t xml:space="preserve">TAMPAO FOFO SIMPLES, CLASSE A15 CARGA MAX 1,5 T, *550 X 1100* MM, REDE TELEFONE                                                                                                                                                                                                                                                                                                                                                                                                                           </t>
  </si>
  <si>
    <t>516,08</t>
  </si>
  <si>
    <t xml:space="preserve">TAMPAO PARA TELHA ESTRUTURAL DE FIBROCIMENTO 1 ABA, DE 370 X 155 X 76 MM (SEM AMIANTO)                                                                                                                                                                                                                                                                                                                                                                                                                    </t>
  </si>
  <si>
    <t xml:space="preserve">TAMPAO PARA TELHA ESTRUTURAL DE FIBROCIMENTO 2 ABAS, DE 787 X 215 X 60 MM (SEM AMIANTO)                                                                                                                                                                                                                                                                                                                                                                                                                   </t>
  </si>
  <si>
    <t>11,92</t>
  </si>
  <si>
    <t xml:space="preserve">TANQUE ACO INOXIDAVEL (ACO 304) COM ESFREGADOR E VALVULA, DE *50 X 40 X 22* CM                                                                                                                                                                                                                                                                                                                                                                                                                            </t>
  </si>
  <si>
    <t>294,92</t>
  </si>
  <si>
    <t xml:space="preserve">TANQUE DE ACO CARBONO NAO REVESTIDO, PARA TRANSPORTE DE AGUA COM CAPACIDADE DE 10 M3, COM BOMBA CENTRIFUGA POR TOMADA DE FORCA, VAZAO MAXIMA *75* M3/H (INCLUI MONTAGEM, NAO INCLUI CAMINHAO)                                                                                                                                                                                                                                                                                                             </t>
  </si>
  <si>
    <t>39.250,00</t>
  </si>
  <si>
    <t xml:space="preserve">TANQUE DE ACO PARA TRANSPORTE DE AGUA COM CAPACIDADE DE 14 M3 (INCLUI MONTAGEM, NAO INCLUI CAMINHAO)                                                                                                                                                                                                                                                                                                                                                                                                      </t>
  </si>
  <si>
    <t>48.307,69</t>
  </si>
  <si>
    <t xml:space="preserve">TANQUE DE ACO PARA TRANSPORTE DE AGUA COM CAPACIDADE DE 4 M3 (INCLUI MONTAGEM, NAO INCLUI CAMINHAO)                                                                                                                                                                                                                                                                                                                                                                                                       </t>
  </si>
  <si>
    <t>27.566,88</t>
  </si>
  <si>
    <t xml:space="preserve">TANQUE DE ACO PARA TRANSPORTE DE AGUA COM CAPACIDADE DE 6 M3 (INCLUI MONTAGEM, NAO INCLUI CAMINHAO)                                                                                                                                                                                                                                                                                                                                                                                                       </t>
  </si>
  <si>
    <t>32.752,09</t>
  </si>
  <si>
    <t xml:space="preserve">TANQUE DE ACO PARA TRANSPORTE DE AGUA COM CAPACIDADE DE 8 M3 (INCLUI MONTAGEM, NAO INCLUI CAMINHAO)                                                                                                                                                                                                                                                                                                                                                                                                       </t>
  </si>
  <si>
    <t>26.057,27</t>
  </si>
  <si>
    <t xml:space="preserve">TANQUE DE ASFALTO ESTACIONARIO COM MACARICO, CAPACIDADE 20.000 L                                                                                                                                                                                                                                                                                                                                                                                                                                          </t>
  </si>
  <si>
    <t>54.575,87</t>
  </si>
  <si>
    <t xml:space="preserve">TANQUE DE ASFALTO ESTACIONARIO COM SERPENTINA, CAPACIDADE 20.000 L                                                                                                                                                                                                                                                                                                                                                                                                                                        </t>
  </si>
  <si>
    <t>57.201,29</t>
  </si>
  <si>
    <t xml:space="preserve">TANQUE DE ASFALTO ESTACIONARIO COM SERPENTINA, CAPACIDADE 30.000 L                                                                                                                                                                                                                                                                                                                                                                                                                                        </t>
  </si>
  <si>
    <t>67.145,06</t>
  </si>
  <si>
    <t xml:space="preserve">TANQUE DE LAVAR ROUPAS EM CONCRETO PRE-MOLDADO, 1 BOCA, COM APOIO/PES, DE *60 X 65 X 80* CM (L X P X A)                                                                                                                                                                                                                                                                                                                                                                                                   </t>
  </si>
  <si>
    <t>61,52</t>
  </si>
  <si>
    <t xml:space="preserve">TANQUE DUPLO EM MARMORE SINTETICO COM CUBA LISA E ESFREGADOR, *110 X 60* CM                                                                                                                                                                                                                                                                                                                                                                                                                               </t>
  </si>
  <si>
    <t>174,65</t>
  </si>
  <si>
    <t xml:space="preserve">TANQUE LOUCA BRANCA COM COLUNA *30* L                                                                                                                                                                                                                                                                                                                                                                                                                                                                     </t>
  </si>
  <si>
    <t>480,28</t>
  </si>
  <si>
    <t xml:space="preserve">TANQUE LOUCA BRANCA SUSPENSO *20* L                                                                                                                                                                                                                                                                                                                                                                                                                                                                       </t>
  </si>
  <si>
    <t>297,88</t>
  </si>
  <si>
    <t xml:space="preserve">TANQUE SIMPLES EM MARMORE SINTETICO COM COLUNA, CAPACIDADE *22* L, *60 X 46* CM                                                                                                                                                                                                                                                                                                                                                                                                                           </t>
  </si>
  <si>
    <t>213,99</t>
  </si>
  <si>
    <t xml:space="preserve">TANQUE SIMPLES EM MARMORE SINTETICO DE FIXAR NA PAREDE, CAPACIDADE *22* L, *60 X 46* CM                                                                                                                                                                                                                                                                                                                                                                                                                   </t>
  </si>
  <si>
    <t>113,68</t>
  </si>
  <si>
    <t xml:space="preserve">TANQUE SIMPLES EM MARMORE SINTETICO SUSPENSO, CAPACIDADE *38* L, *60 X 60* CM                                                                                                                                                                                                                                                                                                                                                                                                                             </t>
  </si>
  <si>
    <t>143,86</t>
  </si>
  <si>
    <t xml:space="preserve">TAQUEADOR OU TAQUEIRO                                                                                                                                                                                                                                                                                                                                                                                                                                                                                     </t>
  </si>
  <si>
    <t xml:space="preserve">TAQUEADOR OU TAQUEIRO (MENSALISTA)                                                                                                                                                                                                                                                                                                                                                                                                                                                                        </t>
  </si>
  <si>
    <t>2.744,52</t>
  </si>
  <si>
    <t xml:space="preserve">TARIFA "A" ENTRE  0 E 20M3 FORNECIMENTO D'AGUA                                                                                                                                                                                                                                                                                                                                                                                                                                                            </t>
  </si>
  <si>
    <t xml:space="preserve">TARJETA TIPO LIVRE / OCUPADO, CROMADA, PARA PORTA DE BANHEIRO                                                                                                                                                                                                                                                                                                                                                                                                                                             </t>
  </si>
  <si>
    <t>24,90</t>
  </si>
  <si>
    <t xml:space="preserve">TE CPVC, SOLDAVEL, 90 GRAUS, 15 MM, PARA AGUA QUENTE PREDIAL                                                                                                                                                                                                                                                                                                                                                                                                                                              </t>
  </si>
  <si>
    <t xml:space="preserve">TE CPVC, SOLDAVEL, 90 GRAUS, 22 MM, PARA AGUA QUENTE PREDIAL                                                                                                                                                                                                                                                                                                                                                                                                                                              </t>
  </si>
  <si>
    <t>4,65</t>
  </si>
  <si>
    <t xml:space="preserve">TE CPVC, SOLDAVEL, 90 GRAUS, 28 MM, PARA AGUA QUENTE PREDIAL                                                                                                                                                                                                                                                                                                                                                                                                                                              </t>
  </si>
  <si>
    <t>8,59</t>
  </si>
  <si>
    <t xml:space="preserve">TE CPVC, SOLDAVEL, 90 GRAUS, 35 MM, PARA AGUA QUENTE PREDIAL                                                                                                                                                                                                                                                                                                                                                                                                                                              </t>
  </si>
  <si>
    <t>29,35</t>
  </si>
  <si>
    <t xml:space="preserve">TE CPVC, SOLDAVEL, 90 GRAUS, 42 MM, PARA AGUA QUENTE PREDIAL                                                                                                                                                                                                                                                                                                                                                                                                                                              </t>
  </si>
  <si>
    <t xml:space="preserve">TE CPVC, SOLDAVEL, 90 GRAUS, 54 MM, PARA AGUA QUENTE PREDIAL                                                                                                                                                                                                                                                                                                                                                                                                                                              </t>
  </si>
  <si>
    <t>62,00</t>
  </si>
  <si>
    <t xml:space="preserve">TE CPVC, SOLDAVEL, 90 GRAUS, 73 MM, PARA AGUA QUENTE PREDIAL                                                                                                                                                                                                                                                                                                                                                                                                                                              </t>
  </si>
  <si>
    <t>149,71</t>
  </si>
  <si>
    <t xml:space="preserve">TE CPVC, SOLDAVEL, 90 GRAUS, 89 MM, PARA AGUA QUENTE PREDIAL                                                                                                                                                                                                                                                                                                                                                                                                                                              </t>
  </si>
  <si>
    <t>182,16</t>
  </si>
  <si>
    <t xml:space="preserve">TE DE COBRE (REF 611) SEM ANEL DE SOLDA, BOLSA X BOLSA X BOLSA, 104 MM                                                                                                                                                                                                                                                                                                                                                                                                                                    </t>
  </si>
  <si>
    <t>627,40</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</si>
  <si>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</si>
  <si>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</si>
  <si>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</si>
  <si>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</si>
  <si>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25,30</t>
  </si>
  <si>
    <t xml:space="preserve">TE DE COBRE (REF 611) SEM ANEL DE SOLDA, BOLSA X BOLSA X BOLSA, 42 MM                                                                                                                                                                                                                                                                                                                                                                                                                                     </t>
  </si>
  <si>
    <t xml:space="preserve">TE DE COBRE (REF 611) SEM ANEL DE SOLDA, BOLSA X BOLSA X BOLSA, 54 MM                                                                                                                                                                                                                                                                                                                                                                                                                                     </t>
  </si>
  <si>
    <t>64,43</t>
  </si>
  <si>
    <t xml:space="preserve">TE DE COBRE (REF 611) SEM ANEL DE SOLDA, BOLSA X BOLSA X BOLSA, 66 MM                                                                                                                                                                                                                                                                                                                                                                                                                                     </t>
  </si>
  <si>
    <t>183,41</t>
  </si>
  <si>
    <t xml:space="preserve">TE DE COBRE (REF 611) SEM ANEL DE SOLDA, BOLSA X BOLSA X BOLSA, 79 MM                                                                                                                                                                                                                                                                                                                                                                                                                                     </t>
  </si>
  <si>
    <t>286,95</t>
  </si>
  <si>
    <t xml:space="preserve">TE DE FERRO GALVANIZADO, DE 1 1/2"                                                                                                                                                                                                                                                                                                                                                                                                                                                                        </t>
  </si>
  <si>
    <t>21,18</t>
  </si>
  <si>
    <t xml:space="preserve">TE DE FERRO GALVANIZADO, DE 1 1/4"                                                                                                                                                                                                                                                                                                                                                                                                                                                                        </t>
  </si>
  <si>
    <t>16,71</t>
  </si>
  <si>
    <t xml:space="preserve">TE DE FERRO GALVANIZADO, DE 1/2"                                                                                                                                                                                                                                                                                                                                                                                                                                                                          </t>
  </si>
  <si>
    <t xml:space="preserve">TE DE FERRO GALVANIZADO, DE 1"                                                                                                                                                                                                                                                                                                                                                                                                                                                                            </t>
  </si>
  <si>
    <t xml:space="preserve">TE DE FERRO GALVANIZADO, DE 2 1/2"                                                                                                                                                                                                                                                                                                                                                                                                                                                                        </t>
  </si>
  <si>
    <t>63,70</t>
  </si>
  <si>
    <t xml:space="preserve">TE DE FERRO GALVANIZADO, DE 2"                                                                                                                                                                                                                                                                                                                                                                                                                                                                            </t>
  </si>
  <si>
    <t>33,54</t>
  </si>
  <si>
    <t xml:space="preserve">TE DE FERRO GALVANIZADO, DE 3/4"                                                                                                                                                                                                                                                                                                                                                                                                                                                                          </t>
  </si>
  <si>
    <t xml:space="preserve">TE DE FERRO GALVANIZADO, DE 3"                                                                                                                                                                                                                                                                                                                                                                                                                                                                            </t>
  </si>
  <si>
    <t>85,31</t>
  </si>
  <si>
    <t xml:space="preserve">TE DE FERRO GALVANIZADO, DE 4"                                                                                                                                                                                                                                                                                                                                                                                                                                                                            </t>
  </si>
  <si>
    <t>157,29</t>
  </si>
  <si>
    <t xml:space="preserve">TE DE FERRO GALVANIZADO, DE 5"                                                                                                                                                                                                                                                                                                                                                                                                                                                                            </t>
  </si>
  <si>
    <t>224,68</t>
  </si>
  <si>
    <t xml:space="preserve">TE DE FERRO GALVANIZADO, DE 6"                                                                                                                                                                                                                                                                                                                                                                                                                                                                            </t>
  </si>
  <si>
    <t>526,63</t>
  </si>
  <si>
    <t xml:space="preserve">TE DE INSPECAO, PVC,  100 X 75 MM, SERIE NORMAL PARA ESGOTO PREDIAL                                                                                                                                                                                                                                                                                                                                                                                                                                       </t>
  </si>
  <si>
    <t>26,60</t>
  </si>
  <si>
    <t xml:space="preserve">TE DE INSPECAO, PVC, SERIE R, 100 X 75 MM, PARA ESGOTO PREDIAL                                                                                                                                                                                                                                                                                                                                                                                                                                            </t>
  </si>
  <si>
    <t>28,20</t>
  </si>
  <si>
    <t xml:space="preserve">TE DE INSPECAO, PVC, SERIE R, 150 X 100 MM, PARA ESGOTO PREDIAL                                                                                                                                                                                                                                                                                                                                                                                                                                           </t>
  </si>
  <si>
    <t>149,65</t>
  </si>
  <si>
    <t xml:space="preserve">TE DE INSPECAO, PVC, SERIE R, 75 X 75 MM, PARA ESGOTO PREDIAL                                                                                                                                                                                                                                                                                                                                                                                                                                             </t>
  </si>
  <si>
    <t>20,80</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</si>
  <si>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</si>
  <si>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</si>
  <si>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</si>
  <si>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24,88</t>
  </si>
  <si>
    <t xml:space="preserve">TE DE REDUCAO DE FERRO GALVANIZADO, COM ROSCA BSP, DE 1 1/2" X 3/4"                                                                                                                                                                                                                                                                                                                                                                                                                                       </t>
  </si>
  <si>
    <t xml:space="preserve">TE DE REDUCAO DE FERRO GALVANIZADO, COM ROSCA BSP, DE 1 1/4" X 3/4"                                                                                                                                                                                                                                                                                                                                                                                                                                       </t>
  </si>
  <si>
    <t xml:space="preserve">TE DE REDUCAO DE FERRO GALVANIZADO, COM ROSCA BSP, DE 1" X 1/2"                                                                                                                                                                                                                                                                                                                                                                                                                                           </t>
  </si>
  <si>
    <t>12,81</t>
  </si>
  <si>
    <t xml:space="preserve">TE DE REDUCAO DE FERRO GALVANIZADO, COM ROSCA BSP, DE 1" X 3/4"                                                                                                                                                                                                                                                                                                                                                                                                                                           </t>
  </si>
  <si>
    <t xml:space="preserve">TE DE REDUCAO DE FERRO GALVANIZADO, COM ROSCA BSP, DE 2 1/2" X 1 1/2"                                                                                                                                                                                                                                                                                                                                                                                                                                     </t>
  </si>
  <si>
    <t>68,85</t>
  </si>
  <si>
    <t xml:space="preserve">TE DE REDUCAO DE FERRO GALVANIZADO, COM ROSCA BSP, DE 2 1/2" X 1 1/4"                                                                                                                                                                                                                                                                                                                                                                                                                                     </t>
  </si>
  <si>
    <t xml:space="preserve">TE DE REDUCAO DE FERRO GALVANIZADO, COM ROSCA BSP, DE 2 1/2" X 1"                                                                                                                                                                                                                                                                                                                                                                                                                                         </t>
  </si>
  <si>
    <t xml:space="preserve">TE DE REDUCAO DE FERRO GALVANIZADO, COM ROSCA BSP, DE 2 1/2" X 2"                                                                                                                                                                                                                                                                                                                                                                                                                                         </t>
  </si>
  <si>
    <t>70,85</t>
  </si>
  <si>
    <t xml:space="preserve">TE DE REDUCAO DE FERRO GALVANIZADO, COM ROSCA BSP, DE 2" X 1 1/2"                                                                                                                                                                                                                                                                                                                                                                                                                                         </t>
  </si>
  <si>
    <t>37,14</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</si>
  <si>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</si>
  <si>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</si>
  <si>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</si>
  <si>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</si>
  <si>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99,03</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</si>
  <si>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</si>
  <si>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</si>
  <si>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</si>
  <si>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</si>
  <si>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</si>
  <si>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187,51</t>
  </si>
  <si>
    <t xml:space="preserve">TE DE REDUCAO DE FERRO GALVANIZADO, COM ROSCA BSP, DE 4" X 3"                                                                                                                                                                                                                                                                                                                                                                                                                                             </t>
  </si>
  <si>
    <t xml:space="preserve">TE DE REDUCAO METALICO, PARA CONEXAO COM ANEL DESLIZANTE EM TUBO PEX, DN 16 X 20 X 16 MM                                                                                                                                                                                                                                                                                                                                                                                                                  </t>
  </si>
  <si>
    <t>13,60</t>
  </si>
  <si>
    <t xml:space="preserve">TE DE REDUCAO METALICO, PARA CONEXAO COM ANEL DESLIZANTE EM TUBO PEX, DN 16 X 25 X 16 MM                                                                                                                                                                                                                                                                                                                                                                                                                  </t>
  </si>
  <si>
    <t>25,49</t>
  </si>
  <si>
    <t xml:space="preserve">TE DE REDUCAO METALICO, PARA CONEXAO COM ANEL DESLIZANTE EM TUBO PEX, DN 20 X 16 X 16 MM                                                                                                                                                                                                                                                                                                                                                                                                                  </t>
  </si>
  <si>
    <t>13,34</t>
  </si>
  <si>
    <t xml:space="preserve">TE DE REDUCAO METALICO, PARA CONEXAO COM ANEL DESLIZANTE EM TUBO PEX, DN 20 X 16 X 20 MM                                                                                                                                                                                                                                                                                                                                                                                                                  </t>
  </si>
  <si>
    <t>13,98</t>
  </si>
  <si>
    <t xml:space="preserve">TE DE REDUCAO METALICO, PARA CONEXAO COM ANEL DESLIZANTE EM TUBO PEX, DN 20 X 20 X 16 MM                                                                                                                                                                                                                                                                                                                                                                                                                  </t>
  </si>
  <si>
    <t>14,48</t>
  </si>
  <si>
    <t xml:space="preserve">TE DE REDUCAO METALICO, PARA CONEXAO COM ANEL DESLIZANTE EM TUBO PEX, DN 20 X 25 X 20 MM                                                                                                                                                                                                                                                                                                                                                                                                                  </t>
  </si>
  <si>
    <t>21,41</t>
  </si>
  <si>
    <t xml:space="preserve">TE DE REDUCAO METALICO, PARA CONEXAO COM ANEL DESLIZANTE EM TUBO PEX, DN 25 X 16 X 16 MM                                                                                                                                                                                                                                                                                                                                                                                                                  </t>
  </si>
  <si>
    <t>23,24</t>
  </si>
  <si>
    <t xml:space="preserve">TE DE REDUCAO METALICO, PARA CONEXAO COM ANEL DESLIZANTE EM TUBO PEX, DN 25 X 16 X 20 MM                                                                                                                                                                                                                                                                                                                                                                                                                  </t>
  </si>
  <si>
    <t>22,48</t>
  </si>
  <si>
    <t xml:space="preserve">TE DE REDUCAO METALICO, PARA CONEXAO COM ANEL DESLIZANTE EM TUBO PEX, DN 25 X 16 X 25 MM                                                                                                                                                                                                                                                                                                                                                                                                                  </t>
  </si>
  <si>
    <t xml:space="preserve">TE DE REDUCAO METALICO, PARA CONEXAO COM ANEL DESLIZANTE EM TUBO PEX, DN 25 X 20 X 20 MM                                                                                                                                                                                                                                                                                                                                                                                                                  </t>
  </si>
  <si>
    <t>21,80</t>
  </si>
  <si>
    <t xml:space="preserve">TE DE REDUCAO METALICO, PARA CONEXAO COM ANEL DESLIZANTE EM TUBO PEX, DN 25 X 20 X 25 MM                                                                                                                                                                                                                                                                                                                                                                                                                  </t>
  </si>
  <si>
    <t>25,91</t>
  </si>
  <si>
    <t xml:space="preserve">TE DE REDUCAO METALICO, PARA CONEXAO COM ANEL DESLIZANTE EM TUBO PEX, DN 25 X 32 X 25 MM                                                                                                                                                                                                                                                                                                                                                                                                                  </t>
  </si>
  <si>
    <t>38,51</t>
  </si>
  <si>
    <t xml:space="preserve">TE DE REDUCAO METALICO, PARA CONEXAO COM ANEL DESLIZANTE EM TUBO PEX, DN 32 X 20 X 32 MM                                                                                                                                                                                                                                                                                                                                                                                                                  </t>
  </si>
  <si>
    <t>30,97</t>
  </si>
  <si>
    <t xml:space="preserve">TE DE REDUCAO METALICO, PARA CONEXAO COM ANEL DESLIZANTE EM TUBO PEX, DN 32 X 25 X 25 MM                                                                                                                                                                                                                                                                                                                                                                                                                  </t>
  </si>
  <si>
    <t>39,34</t>
  </si>
  <si>
    <t xml:space="preserve">TE DE REDUCAO METALICO, PARA CONEXAO COM ANEL DESLIZANTE EM TUBO PEX, DN 32 X 25 X 32 MM                                                                                                                                                                                                                                                                                                                                                                                                                  </t>
  </si>
  <si>
    <t xml:space="preserve">TE DE REDUCAO, CPVC, 22 X 15 MM, PARA AGUA QUENTE PREDIAL                                                                                                                                                                                                                                                                                                                                                                                                                                                 </t>
  </si>
  <si>
    <t>6,31</t>
  </si>
  <si>
    <t xml:space="preserve">TE DE REDUCAO, CPVC, 28 X 22 MM, PARA AGUA QUENTE PREDIAL                                                                                                                                                                                                                                                                                                                                                                                                                                                 </t>
  </si>
  <si>
    <t>9,55</t>
  </si>
  <si>
    <t xml:space="preserve">TE DE REDUCAO, CPVC, 35 X 28 MM, PARA AGUA QUENTE PREDIAL                                                                                                                                                                                                                                                                                                                                                                                                                                                 </t>
  </si>
  <si>
    <t xml:space="preserve">TE DE REDUCAO, CPVC, 42 X 35 MM, PARA AGUA QUENTE PREDIAL                                                                                                                                                                                                                                                                                                                                                                                                                                                 </t>
  </si>
  <si>
    <t>37,25</t>
  </si>
  <si>
    <t xml:space="preserve">TE DE REDUCAO, PVC LEVE, CURTO, 90 GRAUS, COM BOLSA PARA ANEL, 150 X 100 MM, PARA ESGOTO                                                                                                                                                                                                                                                                                                                                                                                                                  </t>
  </si>
  <si>
    <t>53,94</t>
  </si>
  <si>
    <t xml:space="preserve">TE DE REDUCAO, PVC PBA, BBB, JE, DN 100 X 50 / DE 110 X 60 MM, PARA REDE AGUA (NBR 10351)                                                                                                                                                                                                                                                                                                                                                                                                                 </t>
  </si>
  <si>
    <t>73,53</t>
  </si>
  <si>
    <t xml:space="preserve">TE DE REDUCAO, PVC PBA, BBB, JE, DN 100 X 75 / DE 110 X 85 MM, PARA REDE AGUA (NBR 10351)                                                                                                                                                                                                                                                                                                                                                                                                                 </t>
  </si>
  <si>
    <t>80,31</t>
  </si>
  <si>
    <t xml:space="preserve">TE DE REDUCAO, PVC PBA, BBB, JE, DN 75 X 50 / DE 85 X 60 MM, PARA REDE AGUA (NBR 10351)                                                                                                                                                                                                                                                                                                                                                                                                                   </t>
  </si>
  <si>
    <t>40,65</t>
  </si>
  <si>
    <t xml:space="preserve">TE DE REDUCAO, PVC, BBB, JE, 90 GRAUS, DN 200 X 150 MM, PARA REDE COLETORA ESGOTO  (NBR 10569)                                                                                                                                                                                                                                                                                                                                                                                                            </t>
  </si>
  <si>
    <t>223,17</t>
  </si>
  <si>
    <t xml:space="preserve">TE DE REDUCAO, PVC, BBB, JE, 90 GRAUS, DN 250 X 150 MM, PARA REDE COLETORA ESGOTO (NBR 10569)                                                                                                                                                                                                                                                                                                                                                                                                             </t>
  </si>
  <si>
    <t>394,50</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</si>
  <si>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</si>
  <si>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</si>
  <si>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</si>
  <si>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</si>
  <si>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</si>
  <si>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6,42</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</si>
  <si>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</si>
  <si>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</si>
  <si>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</si>
  <si>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</si>
  <si>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</si>
  <si>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47,50</t>
  </si>
  <si>
    <t xml:space="preserve">TE DE SERVICO INTEGRADO, EM POLIPROPILENO (PP), PARA TUBOS EM PEAD/PVC, 60 X 20 MM - LIGACAO PREDIAL DE AGUA                                                                                                                                                                                                                                                                                                                                                                                              </t>
  </si>
  <si>
    <t>29,96</t>
  </si>
  <si>
    <t xml:space="preserve">TE DE SERVICO INTEGRADO, EM POLIPROPILENO (PP), PARA TUBOS EM PEAD/PVC, 60 X 32 MM - LIGACAO PREDIAL DE AGUA                                                                                                                                                                                                                                                                                                                                                                                              </t>
  </si>
  <si>
    <t>40,95</t>
  </si>
  <si>
    <t xml:space="preserve">TE DE SERVICO INTEGRADO, EM POLIPROPILENO (PP), PARA TUBOS EM PEAD, 63 X 20 MM - LIGACAO PREDIAL DE AGUA                                                                                                                                                                                                                                                                                                                                                                                                  </t>
  </si>
  <si>
    <t>38,33</t>
  </si>
  <si>
    <t xml:space="preserve">TE DE SERVICO, PEAD PE 100, DE 125 X 20 MM, PARA ELETROFUSAO                                                                                                                                                                                                                                                                                                                                                                                                                                              </t>
  </si>
  <si>
    <t>120,36</t>
  </si>
  <si>
    <t xml:space="preserve">TE DE SERVICO, PEAD PE 100, DE 125 X 32 MM, PARA ELETROFUSAO                                                                                                                                                                                                                                                                                                                                                                                                                                              </t>
  </si>
  <si>
    <t>122,41</t>
  </si>
  <si>
    <t xml:space="preserve">TE DE SERVICO, PEAD PE 100, DE 125 X 63 MM, PARA ELETROFUSAO                                                                                                                                                                                                                                                                                                                                                                                                                                              </t>
  </si>
  <si>
    <t>185,53</t>
  </si>
  <si>
    <t xml:space="preserve">TE DE SERVICO, PEAD PE 100, DE 200 X 20 MM, PARA ELETROFUSAO                                                                                                                                                                                                                                                                                                                                                                                                                                              </t>
  </si>
  <si>
    <t>202,26</t>
  </si>
  <si>
    <t xml:space="preserve">TE DE SERVICO, PEAD PE 100, DE 200 X 32 MM, PARA ELETROFUSAO                                                                                                                                                                                                                                                                                                                                                                                                                                              </t>
  </si>
  <si>
    <t>205,43</t>
  </si>
  <si>
    <t xml:space="preserve">TE DE SERVICO, PEAD PE 100, DE 200 X 63 MM, PARA ELETROFUSAO                                                                                                                                                                                                                                                                                                                                                                                                                                              </t>
  </si>
  <si>
    <t>281,78</t>
  </si>
  <si>
    <t xml:space="preserve">TE DE SERVICO, PEAD PE 100, DE 63 X 20 MM, PARA ELETROFUSAO                                                                                                                                                                                                                                                                                                                                                                                                                                               </t>
  </si>
  <si>
    <t>95,54</t>
  </si>
  <si>
    <t xml:space="preserve">TE DE SERVICO, PEAD PE 100, DE 63 X 32 MM, PARA ELETROFUSAO                                                                                                                                                                                                                                                                                                                                                                                                                                               </t>
  </si>
  <si>
    <t xml:space="preserve">TE DE SERVICO, PEAD PE 100, DE 63 X 63 MM, PARA ELETROFUSAO                                                                                                                                                                                                                                                                                                                                                                                                                                               </t>
  </si>
  <si>
    <t>115,07</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</si>
  <si>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</si>
  <si>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</si>
  <si>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</si>
  <si>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</si>
  <si>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33,40</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</si>
  <si>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</si>
  <si>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</si>
  <si>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</si>
  <si>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25,92</t>
  </si>
  <si>
    <t xml:space="preserve">TE METALICO, PARA CONEXAO COM ANEL DESLIZANTE EM TUBO PEX, DN 32 MM                                                                                                                                                                                                                                                                                                                                                                                                                                       </t>
  </si>
  <si>
    <t>34,88</t>
  </si>
  <si>
    <t xml:space="preserve">TE MISTURADOR COM INSERTO METALICO, FEMEA, PPR, DN 25 MM X 3/4", PARA AGUA QUENTE E FRIA PREDIAL                                                                                                                                                                                                                                                                                                                                                                                                          </t>
  </si>
  <si>
    <t>21,95</t>
  </si>
  <si>
    <t xml:space="preserve">TE MISTURADOR DE TRANSICAO, CPVC, COM ROSCA, 22 MM X 3/4", PARA AGUA QUENTE                                                                                                                                                                                                                                                                                                                                                                                                                               </t>
  </si>
  <si>
    <t xml:space="preserve">TE MISTURADOR METALICO, PARA CONEXAO COM ANEL DESLIZANTE EM TUBO PEX, DN 16 MM X 1/2"                                                                                                                                                                                                                                                                                                                                                                                                                     </t>
  </si>
  <si>
    <t>43,25</t>
  </si>
  <si>
    <t xml:space="preserve">TE MISTURADOR METALICO, PARA CONEXAO COM ANEL DESLIZANTE EM TUBO PEX, DN 20 MM X 3/4"                                                                                                                                                                                                                                                                                                                                                                                                                     </t>
  </si>
  <si>
    <t>54,97</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</si>
  <si>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</si>
  <si>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</si>
  <si>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</si>
  <si>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</si>
  <si>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</si>
  <si>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103,53</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</si>
  <si>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</si>
  <si>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</si>
  <si>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</si>
  <si>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</si>
  <si>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</si>
  <si>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11,50</t>
  </si>
  <si>
    <t xml:space="preserve">TE NORMAL, PPR, SOLDAVEL, 90 GRAUS, DN 63 X 63 X 63 MM, PARA AGUA QUENTE PREDIAL                                                                                                                                                                                                                                                                                                                                                                                                                          </t>
  </si>
  <si>
    <t>20,30</t>
  </si>
  <si>
    <t xml:space="preserve">TE NORMAL, PPR, SOLDAVEL, 90 GRAUS, DN 75 X 75 X 75 MM, PARA AGUA QUENTE PREDIAL                                                                                                                                                                                                                                                                                                                                                                                                                          </t>
  </si>
  <si>
    <t>42,41</t>
  </si>
  <si>
    <t xml:space="preserve">TE NORMAL, PPR, SOLDAVEL, 90 GRAUS, DN 90 X 90 X 90 MM, PARA AGUA QUENTE PREDIAL                                                                                                                                                                                                                                                                                                                                                                                                                          </t>
  </si>
  <si>
    <t>64,70</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</si>
  <si>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</si>
  <si>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</si>
  <si>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</si>
  <si>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</si>
  <si>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</si>
  <si>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</si>
  <si>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</si>
  <si>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</si>
  <si>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</si>
  <si>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6,92</t>
  </si>
  <si>
    <t xml:space="preserve">TE PVC, SOLDAVEL, COM BUCHA DE LATAO NA BOLSA CENTRAL, 90 GRAUS, 25 MM X 3/4", PARA AGUA FRIA PREDIAL                                                                                                                                                                                                                                                                                                                                                                                                     </t>
  </si>
  <si>
    <t xml:space="preserve">TE PVC, SOLDAVEL, COM BUCHA DE LATAO NA BOLSA CENTRAL, 90 GRAUS, 32 MM X 3/4", PARA AGUA FRIA PREDIAL                                                                                                                                                                                                                                                                                                                                                                                                     </t>
  </si>
  <si>
    <t>11,90</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</si>
  <si>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</si>
  <si>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</si>
  <si>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</si>
  <si>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</si>
  <si>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</si>
  <si>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</si>
  <si>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</si>
  <si>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40,28</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</si>
  <si>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</si>
  <si>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</si>
  <si>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</si>
  <si>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14,42</t>
  </si>
  <si>
    <t xml:space="preserve">TE ROSCA FEMEA, METALICO, PARA CONEXAO COM ANEL DESLIZANTE EM TUBO PEX, DN 20 MM X 3/4"                                                                                                                                                                                                                                                                                                                                                                                                                   </t>
  </si>
  <si>
    <t>16,23</t>
  </si>
  <si>
    <t xml:space="preserve">TE ROSCA FEMEA, METALICO, PARA CONEXAO COM ANEL DESLIZANTE EM TUBO PEX, DN 25 MM X 1/2"                                                                                                                                                                                                                                                                                                                                                                                                                   </t>
  </si>
  <si>
    <t xml:space="preserve">TE ROSCA FEMEA, METALICO, PARA CONEXAO COM ANEL DESLIZANTE EM TUBO PEX, DN 25 MM X 3/4"                                                                                                                                                                                                                                                                                                                                                                                                                   </t>
  </si>
  <si>
    <t>25,20</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</si>
  <si>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</si>
  <si>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</si>
  <si>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</si>
  <si>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15,96</t>
  </si>
  <si>
    <t xml:space="preserve">TE ROSCA MACHO, METALICO, PARA CONEXAO COM ANEL DESLIZANTE EM TUBO PEX, DN 25 MM X 3/4"                                                                                                                                                                                                                                                                                                                                                                                                                   </t>
  </si>
  <si>
    <t>26,11</t>
  </si>
  <si>
    <t xml:space="preserve">TE ROSCA MACHO, METALICO, PARA CONEXAO COM ANEL DESLIZANTE EM TUBO PEX, DN 32 MM X 1"                                                                                                                                                                                                                                                                                                                                                                                                                     </t>
  </si>
  <si>
    <t>42,42</t>
  </si>
  <si>
    <t xml:space="preserve">TE ROSCA MACHO, METALICO, PARA CONEXAO COM ANEL DESLIZANTE EM TUBO PEX, DN 32 MM X 3/4"                                                                                                                                                                                                                                                                                                                                                                                                                   </t>
  </si>
  <si>
    <t>42,15</t>
  </si>
  <si>
    <t xml:space="preserve">TE SANITARIO, PVC, DN 100 X 100 MM, SERIE NORMAL, PARA ESGOTO PREDIAL                                                                                                                                                                                                                                                                                                                                                                                                                                     </t>
  </si>
  <si>
    <t>10,73</t>
  </si>
  <si>
    <t xml:space="preserve">TE SANITARIO, PVC, DN 100 X 50 MM, SERIE NORMAL, PARA ESGOTO PREDIAL                                                                                                                                                                                                                                                                                                                                                                                                                                      </t>
  </si>
  <si>
    <t xml:space="preserve">TE SANITARIO, PVC, DN 100 X 75 MM, SERIE NORMAL PARA ESGOTO PREDIAL                                                                                                                                                                                                                                                                                                                                                                                                                                       </t>
  </si>
  <si>
    <t>9,88</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</si>
  <si>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</si>
  <si>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</si>
  <si>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</si>
  <si>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</si>
  <si>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</si>
  <si>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107,57</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</si>
  <si>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</si>
  <si>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</si>
  <si>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</si>
  <si>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</si>
  <si>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5,90</t>
  </si>
  <si>
    <t xml:space="preserve">TE SOLDAVEL, PVC, 90 GRAUS, 60 MM, PARA AGUA FRIA PREDIAL (NBR 5648)                                                                                                                                                                                                                                                                                                                                                                                                                                      </t>
  </si>
  <si>
    <t>19,13</t>
  </si>
  <si>
    <t xml:space="preserve">TE SOLDAVEL, PVC, 90 GRAUS, 75 MM, PARA AGUA FRIA PREDIAL (NBR 5648)                                                                                                                                                                                                                                                                                                                                                                                                                                      </t>
  </si>
  <si>
    <t>36,67</t>
  </si>
  <si>
    <t xml:space="preserve">TE SOLDAVEL, PVC, 90 GRAUS, 85 MM, PARA AGUA FRIA PREDIAL (NBR 5648)                                                                                                                                                                                                                                                                                                                                                                                                                                      </t>
  </si>
  <si>
    <t>57,51</t>
  </si>
  <si>
    <t xml:space="preserve">TE SOLDAVEL, PVC, 90 GRAUS,50 MM, PARA AGUA FRIA PREDIAL (NBR 5648)                                                                                                                                                                                                                                                                                                                                                                                                                                       </t>
  </si>
  <si>
    <t xml:space="preserve">TE 45 GRAUS DE FERRO GALVANIZADO, COM ROSCA BSP, DE 1 1/2"                                                                                                                                                                                                                                                                                                                                                                                                                                                </t>
  </si>
  <si>
    <t>45,96</t>
  </si>
  <si>
    <t xml:space="preserve">TE 45 GRAUS DE FERRO GALVANIZADO, COM ROSCA BSP, DE 1 1/4"                                                                                                                                                                                                                                                                                                                                                                                                                                                </t>
  </si>
  <si>
    <t>35,43</t>
  </si>
  <si>
    <t xml:space="preserve">TE 45 GRAUS DE FERRO GALVANIZADO, COM ROSCA BSP, DE 1/2"                                                                                                                                                                                                                                                                                                                                                                                                                                                  </t>
  </si>
  <si>
    <t xml:space="preserve">TE 45 GRAUS DE FERRO GALVANIZADO, COM ROSCA BSP, DE 1"                                                                                                                                                                                                                                                                                                                                                                                                                                                    </t>
  </si>
  <si>
    <t xml:space="preserve">TE 45 GRAUS DE FERRO GALVANIZADO, COM ROSCA BSP, DE 2 1/2"                                                                                                                                                                                                                                                                                                                                                                                                                                                </t>
  </si>
  <si>
    <t>130,51</t>
  </si>
  <si>
    <t xml:space="preserve">TE 45 GRAUS DE FERRO GALVANIZADO, COM ROSCA BSP, DE 2"                                                                                                                                                                                                                                                                                                                                                                                                                                                    </t>
  </si>
  <si>
    <t>70,05</t>
  </si>
  <si>
    <t xml:space="preserve">TE 45 GRAUS DE FERRO GALVANIZADO, COM ROSCA BSP, DE 3/4"                                                                                                                                                                                                                                                                                                                                                                                                                                                  </t>
  </si>
  <si>
    <t xml:space="preserve">TE 45 GRAUS DE FERRO GALVANIZADO, COM ROSCA BSP, DE 3"                                                                                                                                                                                                                                                                                                                                                                                                                                                    </t>
  </si>
  <si>
    <t>206,30</t>
  </si>
  <si>
    <t xml:space="preserve">TE 45 GRAUS DE FERRO GALVANIZADO, COM ROSCA BSP, DE 4"                                                                                                                                                                                                                                                                                                                                                                                                                                                    </t>
  </si>
  <si>
    <t>330,71</t>
  </si>
  <si>
    <t xml:space="preserve">TE 90 GRAUS EM ACO CARBONO, SOLDAVEL, PRESSAO 3.000 LBS, DN 1 1/2"                                                                                                                                                                                                                                                                                                                                                                                                                                        </t>
  </si>
  <si>
    <t>58,91</t>
  </si>
  <si>
    <t xml:space="preserve">TE 90 GRAUS EM ACO CARBONO, SOLDAVEL, PRESSAO 3.000 LBS, DN 1 1/4"                                                                                                                                                                                                                                                                                                                                                                                                                                        </t>
  </si>
  <si>
    <t>45,21</t>
  </si>
  <si>
    <t xml:space="preserve">TE 90 GRAUS EM ACO CARBONO, SOLDAVEL, PRESSAO 3.000 LBS, DN 1/2"                                                                                                                                                                                                                                                                                                                                                                                                                                          </t>
  </si>
  <si>
    <t>14,54</t>
  </si>
  <si>
    <t xml:space="preserve">TE 90 GRAUS EM ACO CARBONO, SOLDAVEL, PRESSAO 3.000 LBS, DN 1"                                                                                                                                                                                                                                                                                                                                                                                                                                            </t>
  </si>
  <si>
    <t xml:space="preserve">TE 90 GRAUS EM ACO CARBONO, SOLDAVEL, PRESSAO 3.000 LBS, DN 2 1/2"                                                                                                                                                                                                                                                                                                                                                                                                                                        </t>
  </si>
  <si>
    <t>189,00</t>
  </si>
  <si>
    <t xml:space="preserve">TE 90 GRAUS EM ACO CARBONO, SOLDAVEL, PRESSAO 3.000 LBS, DN 2"                                                                                                                                                                                                                                                                                                                                                                                                                                            </t>
  </si>
  <si>
    <t>96,79</t>
  </si>
  <si>
    <t xml:space="preserve">TE 90 GRAUS EM ACO CARBONO, SOLDAVEL, PRESSAO 3.000 LBS, DN 3/4"                                                                                                                                                                                                                                                                                                                                                                                                                                          </t>
  </si>
  <si>
    <t>18,74</t>
  </si>
  <si>
    <t xml:space="preserve">TE 90 GRAUS EM ACO CARBONO, SOLDAVEL, PRESSAO 3.000 LBS, DN 3"                                                                                                                                                                                                                                                                                                                                                                                                                                            </t>
  </si>
  <si>
    <t>309,21</t>
  </si>
  <si>
    <t xml:space="preserve">TE, PLASTICO, DN 16 MM, PARA CONEXAO COM CRIMPAGEM EM TUBO PEX                                                                                                                                                                                                                                                                                                                                                                                                                                            </t>
  </si>
  <si>
    <t xml:space="preserve">TE, PLASTICO, DN 20 MM, PARA CONEXAO COM CRIMPAGEM EM TUBO PEX                                                                                                                                                                                                                                                                                                                                                                                                                                            </t>
  </si>
  <si>
    <t>19,70</t>
  </si>
  <si>
    <t xml:space="preserve">TE, PLASTICO, DN 25 MM, PARA CONEXAO COM CRIMPAGEM EM TUBO PEX                                                                                                                                                                                                                                                                                                                                                                                                                                            </t>
  </si>
  <si>
    <t>33,43</t>
  </si>
  <si>
    <t xml:space="preserve">TE, PLASTICO, DN 32 MM, PARA CONEXAO COM CRIMPAGEM EM TUBO PEX                                                                                                                                                                                                                                                                                                                                                                                                                                            </t>
  </si>
  <si>
    <t>50,06</t>
  </si>
  <si>
    <t xml:space="preserve">TE, PVC LEVE, CURTO, 90 GRAUS, 150 MM, PARA ESGOTO                                                                                                                                                                                                                                                                                                                                                                                                                                                        </t>
  </si>
  <si>
    <t>46,27</t>
  </si>
  <si>
    <t xml:space="preserve">TE, PVC PBA, BBB, 90 GRAUS, DN 100 / DE 110 MM, PARA REDE  AGUA (NBR 10351)                                                                                                                                                                                                                                                                                                                                                                                                                               </t>
  </si>
  <si>
    <t>90,76</t>
  </si>
  <si>
    <t xml:space="preserve">TE, PVC PBA, BBB, 90 GRAUS, DN 50 / DE 60 MM, PARA REDE AGUA (NBR 10351)                                                                                                                                                                                                                                                                                                                                                                                                                                  </t>
  </si>
  <si>
    <t>19,50</t>
  </si>
  <si>
    <t xml:space="preserve">TE, PVC PBA, BBB, 90 GRAUS, DN 75 / DE 85 MM, PARA REDE AGUA (NBR 10351)                                                                                                                                                                                                                                                                                                                                                                                                                                  </t>
  </si>
  <si>
    <t>48,87</t>
  </si>
  <si>
    <t xml:space="preserve">TE, PVC, SERIE R, 100 X 100 MM, PARA ESGOTO PREDIAL                                                                                                                                                                                                                                                                                                                                                                                                                                                       </t>
  </si>
  <si>
    <t>29,74</t>
  </si>
  <si>
    <t xml:space="preserve">TE, PVC, SERIE R, 100 X 75 MM, PARA ESGOTO PREDIAL                                                                                                                                                                                                                                                                                                                                                                                                                                                        </t>
  </si>
  <si>
    <t xml:space="preserve">TE, PVC, SERIE R, 150 X 100 MM, PARA ESGOTO PREDIAL                                                                                                                                                                                                                                                                                                                                                                                                                                                       </t>
  </si>
  <si>
    <t>50,78</t>
  </si>
  <si>
    <t xml:space="preserve">TE, PVC, SERIE R, 150 X 150 MM, PARA ESGOTO PREDIAL                                                                                                                                                                                                                                                                                                                                                                                                                                                       </t>
  </si>
  <si>
    <t>74,84</t>
  </si>
  <si>
    <t xml:space="preserve">TE, PVC, SERIE R, 75 X 75 MM, PARA ESGOTO PREDIAL                                                                                                                                                                                                                                                                                                                                                                                                                                                         </t>
  </si>
  <si>
    <t xml:space="preserve">TE, PVC, 90 GRAUS, BBB, JE, DN 100 MM, PARA REDE COLETORA ESGOTO (NBR 10569)                                                                                                                                                                                                                                                                                                                                                                                                                              </t>
  </si>
  <si>
    <t>67,96</t>
  </si>
  <si>
    <t xml:space="preserve">TE, PVC, 90 GRAUS, BBB, JE, DN 150 MM, PARA REDE COLETORA ESGOTO (NBR 10569)                                                                                                                                                                                                                                                                                                                                                                                                                              </t>
  </si>
  <si>
    <t>112,00</t>
  </si>
  <si>
    <t xml:space="preserve">TE, PVC, 90 GRAUS, BBB, JE, DN 200 MM, PARA REDE COLETORA ESGOTO (NBR 10569)                                                                                                                                                                                                                                                                                                                                                                                                                              </t>
  </si>
  <si>
    <t>190,41</t>
  </si>
  <si>
    <t xml:space="preserve">TE, PVC, 90 GRAUS, BBB, JE, DN 250 MM, PARA REDE COLETORA ESGOTO  (NBR 10569)                                                                                                                                                                                                                                                                                                                                                                                                                             </t>
  </si>
  <si>
    <t>726,58</t>
  </si>
  <si>
    <t xml:space="preserve">TE, PVC, 90 GRAUS, BBB, JE, DN 300 MM, PARA REDE COLETORA ESGOTO  (NBR 10569)                                                                                                                                                                                                                                                                                                                                                                                                                             </t>
  </si>
  <si>
    <t>1.114,97</t>
  </si>
  <si>
    <t xml:space="preserve">TE, PVC, 90 GRAUS, BBB, JE, DN 400 MM, PARA REDE COLETORA ESGOTO  (NBR 10569)                                                                                                                                                                                                                                                                                                                                                                                                                             </t>
  </si>
  <si>
    <t>1.232,87</t>
  </si>
  <si>
    <t xml:space="preserve">TE, PVC, 90 GRAUS, BBP, JE, DN 100 MM, PARA REDE COLETORA ESGOTO (NBR 10569)                                                                                                                                                                                                                                                                                                                                                                                                                              </t>
  </si>
  <si>
    <t>27,18</t>
  </si>
  <si>
    <t xml:space="preserve">TECNICO DE EDIFICACOES                                                                                                                                                                                                                                                                                                                                                                                                                                                                                    </t>
  </si>
  <si>
    <t xml:space="preserve">TECNICO DE EDIFICACOES (MENSALISTA)                                                                                                                                                                                                                                                                                                                                                                                                                                                                       </t>
  </si>
  <si>
    <t>2.845,89</t>
  </si>
  <si>
    <t xml:space="preserve">TECNICO EM LABORATORIO E CAMPO DE CONSTRUCAO CIVIL                                                                                                                                                                                                                                                                                                                                                                                                                                                        </t>
  </si>
  <si>
    <t>18,25</t>
  </si>
  <si>
    <t xml:space="preserve">TECNICO EM LABORATORIO E CAMPO DE CONSTRUCAO CIVIL (MENSALISTA)                                                                                                                                                                                                                                                                                                                                                                                                                                           </t>
  </si>
  <si>
    <t>3.219,96</t>
  </si>
  <si>
    <t xml:space="preserve">TECNICO EM SEGURANCA DO TRABALHO                                                                                                                                                                                                                                                                                                                                                                                                                                                                          </t>
  </si>
  <si>
    <t>19,21</t>
  </si>
  <si>
    <t xml:space="preserve">TECNICO EM SEGURANCA DO TRABALHO (MENSALISTA)                                                                                                                                                                                                                                                                                                                                                                                                                                                             </t>
  </si>
  <si>
    <t>3.391,04</t>
  </si>
  <si>
    <t xml:space="preserve">TECNICO EM SONDAGEM                                                                                                                                                                                                                                                                                                                                                                                                                                                                                       </t>
  </si>
  <si>
    <t xml:space="preserve">TECNICO EM SONDAGEM (MENSALISTA)                                                                                                                                                                                                                                                                                                                                                                                                                                                                          </t>
  </si>
  <si>
    <t>2.966,23</t>
  </si>
  <si>
    <t xml:space="preserve">TELA ARAME GALVANIZADO REVESTIDO COM PVC, MALHA HEXAGONAL DUPLA TORCAO, 8 X 10 CM (ZN/AL + PVC), FIO *2,4* MM                                                                                                                                                                                                                                                                                                                                                                                             </t>
  </si>
  <si>
    <t>50,00</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</si>
  <si>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</si>
  <si>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</si>
  <si>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</si>
  <si>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9,26</t>
  </si>
  <si>
    <t xml:space="preserve">TELA DE ACO SOLDADA GALVANIZADA/ZINCADA PARA ALVENARIA, FIO D = *1,20 A 1,70* MM, MALHA 15 X 15 MM, (C X L) *50 X 10,5* CM                                                                                                                                                                                                                                                                                                                                                                                </t>
  </si>
  <si>
    <t>1,23</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</si>
  <si>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</si>
  <si>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</si>
  <si>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</si>
  <si>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10,67</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</si>
  <si>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</si>
  <si>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</si>
  <si>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4,98</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</si>
  <si>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</si>
  <si>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</si>
  <si>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7,17</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</si>
  <si>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</si>
  <si>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</si>
  <si>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</si>
  <si>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</si>
  <si>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</si>
  <si>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</si>
  <si>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</si>
  <si>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12,51</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</si>
  <si>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</si>
  <si>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</si>
  <si>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</si>
  <si>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</si>
  <si>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25,75</t>
  </si>
  <si>
    <t xml:space="preserve">TELA DE ARAME GALV QUADRANGULAR / LOSANGULAR,  FIO 3,4 MM (10  BWG), MALHA  5 X 5 CM, H = 2 M                                                                                                                                                                                                                                                                                                                                                                                                             </t>
  </si>
  <si>
    <t>38,72</t>
  </si>
  <si>
    <t xml:space="preserve">TELA DE ARAME GALV QUADRANGULAR / LOSANGULAR,  FIO 4,19 MM (8 BWG), MALHA  5 X 5 CM, H = 2 M                                                                                                                                                                                                                                                                                                                                                                                                              </t>
  </si>
  <si>
    <t>68,56</t>
  </si>
  <si>
    <t xml:space="preserve">TELA DE ARAME GALV REVESTIDO EM PVC, QUADRANGULAR / LOSANGULAR,  FIO 1,24 MM (18 BWG), BITOLA = *1,9* MM, MALHA  1,9 X 1,9  CM, H = 2 M                                                                                                                                                                                                                                                                                                                                                                   </t>
  </si>
  <si>
    <t>41,11</t>
  </si>
  <si>
    <t xml:space="preserve">TELA DE ARAME GALV REVESTIDO EM PVC, QUADRANGULAR / LOSANGULAR,  FIO 2,11 MM (14 BWG), BITOLA FINAL = *2,8* MM, MALHA  *8 X 8* CM, H = 2 M                                                                                                                                                                                                                                                                                                                                                                </t>
  </si>
  <si>
    <t>26,94</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</si>
  <si>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</si>
  <si>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</si>
  <si>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81,70</t>
  </si>
  <si>
    <t xml:space="preserve">TELA DE ARAME GALV, HEXAGONAL,  FIO 0,56 MM (24  BWG), MALHA  1/2", H = 1 M                                                                                                                                                                                                                                                                                                                                                                                                                               </t>
  </si>
  <si>
    <t>11,42</t>
  </si>
  <si>
    <t xml:space="preserve">TELA DE ARAME ONDULADA,  FIO *2,77* MM (10  BWG), MALHA  5 X 5 CM, H = 2 M                                                                                                                                                                                                                                                                                                                                                                                                                                </t>
  </si>
  <si>
    <t xml:space="preserve">TELA DE FIBRA DE VIDRO, ACABAMENTO ANTI-ALCALINO, MALHA 10 X 10 MM                                                                                                                                                                                                                                                                                                                                                                                                                                        </t>
  </si>
  <si>
    <t>13,72</t>
  </si>
  <si>
    <t xml:space="preserve">TELA EM MALHA HEXAGONAL DE DUPLA TORCAO 8 X 10 CM (ZN/ AL + PVC), FIO 2,7 MM, COM GEOMANTA OU BIOMANTA, DIMENSOES 4,0 X 2,0 X 0,6 M, COM INCLINACAO DE 70 GRAUS, PARA SOLO REFORCADO                                                                                                                                                                                                                                                                                                                      </t>
  </si>
  <si>
    <t>812,72</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</si>
  <si>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</si>
  <si>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</si>
  <si>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</si>
  <si>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</si>
  <si>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</si>
  <si>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9,61</t>
  </si>
  <si>
    <t xml:space="preserve">TELHA ALUMINIO ONDULADA, ALTURA = *18* MM, E = 0,5 MM                                                                                                                                                                                                                                                                                                                                                                                                                                                     </t>
  </si>
  <si>
    <t>24,35</t>
  </si>
  <si>
    <t xml:space="preserve">TELHA ALUMINIO ONDULADA, ALTURA = *18* MM, E = 0,6 MM                                                                                                                                                                                                                                                                                                                                                                                                                                                     </t>
  </si>
  <si>
    <t>30,28</t>
  </si>
  <si>
    <t xml:space="preserve">TELHA ALUMINIO ONDULADA, ALTURA = *18* MM, E = 0,7 MM                                                                                                                                                                                                                                                                                                                                                                                                                                                     </t>
  </si>
  <si>
    <t>34,77</t>
  </si>
  <si>
    <t xml:space="preserve">TELHA CERAMICA TIPO AMERICANA, COMPRIMENTO DE *45* CM, RENDIMENTO DE *12* TELHAS/M2                                                                                                                                                                                                                                                                                                                                                                                                                       </t>
  </si>
  <si>
    <t xml:space="preserve">TELHA CERAMICA TIPO COLONIAL, COMPRIMENTO DE *44* CM, RENDIMENTO DE *26* TELHAS/M2                                                                                                                                                                                                                                                                                                                                                                                                                        </t>
  </si>
  <si>
    <t>1.169,23</t>
  </si>
  <si>
    <t xml:space="preserve">TELHA CERAMICA TIPO FRANCESA, COMPRIMENTO DE *40* CM, RENDIMENTO DE *16* TELHAS/M2                                                                                                                                                                                                                                                                                                                                                                                                                        </t>
  </si>
  <si>
    <t xml:space="preserve">TELHA CERAMICA TIPO PAULISTA, COMPRIMENTO DE *48* CM, RENDIMENTO DE *26* TELHAS/M2                                                                                                                                                                                                                                                                                                                                                                                                                        </t>
  </si>
  <si>
    <t xml:space="preserve">TELHA CERAMICA TIPO PLAN, COMPRIMENTO DE *47* CM, RENDIMENTO DE *26* TELHAS/M2                                                                                                                                                                                                                                                                                                                                                                                                                            </t>
  </si>
  <si>
    <t xml:space="preserve">TELHA CERAMICA TIPO PORTUGUESA, COMPRIMENTO DE *40* CM, RENDIMENTO DE *16* TELHAS/M2                                                                                                                                                                                                                                                                                                                                                                                                                      </t>
  </si>
  <si>
    <t xml:space="preserve">TELHA CERAMICA TIPO ROMANA, COMPRIMENTO DE *41* CM,  RENDIMENTO DE *16* TELHAS/M2                                                                                                                                                                                                                                                                                                                                                                                                                         </t>
  </si>
  <si>
    <t xml:space="preserve">TELHA DE ACO ZINCADO ONDULADA, A = *17* MM, E = 0,5 MM, SEM PINTURA                                                                                                                                                                                                                                                                                                                                                                                                                                       </t>
  </si>
  <si>
    <t>27,50</t>
  </si>
  <si>
    <t xml:space="preserve">TELHA DE ACO ZINCADO TRAPEZOIDAL AUTOPORTANTE, A = 120 MM, E = 0,95 MM, COM PINTURA ELETROSTATICA BRANCA EM 1 FACE                                                                                                                                                                                                                                                                                                                                                                                        </t>
  </si>
  <si>
    <t>73,52</t>
  </si>
  <si>
    <t xml:space="preserve">TELHA DE ACO ZINCADO TRAPEZOIDAL AUTOPORTANTE, A = 120 MM, E = 0,95 MM, SEM PINTURA                                                                                                                                                                                                                                                                                                                                                                                                                       </t>
  </si>
  <si>
    <t>64,97</t>
  </si>
  <si>
    <t xml:space="preserve">TELHA DE ACO ZINCADO TRAPEZOIDAL AUTOPORTANTE, A = 259 MM, E = 0,95 MM, COM PINTURA ELETROSTATICA BRANCA EM 1 FACE                                                                                                                                                                                                                                                                                                                                                                                        </t>
  </si>
  <si>
    <t>85,66</t>
  </si>
  <si>
    <t xml:space="preserve">TELHA DE ACO ZINCADO TRAPEZOIDAL AUTOPORTANTE, A = 259 MM, E = 0,95 MM, SEM PINTURA                                                                                                                                                                                                                                                                                                                                                                                                                       </t>
  </si>
  <si>
    <t>69,33</t>
  </si>
  <si>
    <t xml:space="preserve">TELHA DE ACO ZINCADO TRAPEZOIDAL, A = *40* MM, E = 0,5 MM, SEM PINTURA                                                                                                                                                                                                                                                                                                                                                                                                                                    </t>
  </si>
  <si>
    <t xml:space="preserve">TELHA DE ALUMINIO TRAPEZOIDAL, ALTURA = 38 MM, E = 0,5 MM (LARGURA = 1056 MM E COMPRIMENTO = 5000 MM)                                                                                                                                                                                                                                                                                                                                                                                                     </t>
  </si>
  <si>
    <t>121,14</t>
  </si>
  <si>
    <t xml:space="preserve">TELHA DE ALUMINIO TRAPEZOIDAL, ALTURA = 38 MM, E = 0,7 MM (LARGURA = 1056 MM E COMPRIMENTO = 5000 MM)                                                                                                                                                                                                                                                                                                                                                                                                     </t>
  </si>
  <si>
    <t>171,10</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</si>
  <si>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</si>
  <si>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</si>
  <si>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</si>
  <si>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100,40</t>
  </si>
  <si>
    <t xml:space="preserve">TELHA DE FIBROCIMENTO E = 6 MM, DE 4,10 X 1,06 M (SEM AMIANTO)                                                                                                                                                                                                                                                                                                                                                                                                                                            </t>
  </si>
  <si>
    <t>134,69</t>
  </si>
  <si>
    <t xml:space="preserve">TELHA DE FIBROCIMENTO E = 6 MM, DE 4,60 X 1,06 M (SEM AMIANTO)                                                                                                                                                                                                                                                                                                                                                                                                                                            </t>
  </si>
  <si>
    <t>155,45</t>
  </si>
  <si>
    <t xml:space="preserve">TELHA DE FIBROCIMENTO E = 8 MM, DE 3,00 X 1,06 M (SEM AMIANTO)                                                                                                                                                                                                                                                                                                                                                                                                                                            </t>
  </si>
  <si>
    <t>127,13</t>
  </si>
  <si>
    <t xml:space="preserve">TELHA DE FIBROCIMENTO E = 8 MM, DE 4,10 X 1,06 M (SEM AMIANTO)                                                                                                                                                                                                                                                                                                                                                                                                                                            </t>
  </si>
  <si>
    <t>173,37</t>
  </si>
  <si>
    <t xml:space="preserve">TELHA DE FIBROCIMENTO E = 8 MM, DE 4,60 X 1,06 M (SEM AMIANTO)                                                                                                                                                                                                                                                                                                                                                                                                                                            </t>
  </si>
  <si>
    <t>194,17</t>
  </si>
  <si>
    <t xml:space="preserve">TELHA DE FIBROCIMENTO E= 8 MM, DE *3,70 X 1,06* M (SEM AMIANTO)                                                                                                                                                                                                                                                                                                                                                                                                                                           </t>
  </si>
  <si>
    <t>39,79</t>
  </si>
  <si>
    <t xml:space="preserve">TELHA DE FIBROCIMENTO ONDULADA E = 4 MM, DE 1,22 X 0,50 M (SEM AMIANTO)                                                                                                                                                                                                                                                                                                                                                                                                                                   </t>
  </si>
  <si>
    <t xml:space="preserve">TELHA DE FIBROCIMENTO ONDULADA E = 4 MM, DE 2,13 X 0,50 M (SEM AMIANTO)                                                                                                                                                                                                                                                                                                                                                                                                                                   </t>
  </si>
  <si>
    <t>11,86</t>
  </si>
  <si>
    <t xml:space="preserve">TELHA DE FIBROCIMENTO ONDULADA E = 4 MM, DE 2,44 X 0,50 M (SEM AMIANTO)                                                                                                                                                                                                                                                                                                                                                                                                                                   </t>
  </si>
  <si>
    <t>13,75</t>
  </si>
  <si>
    <t xml:space="preserve">TELHA DE FIBROCIMENTO ONDULADA E = 6 MM, DE 1,53 X 1,10 M (SEM AMIANTO)                                                                                                                                                                                                                                                                                                                                                                                                                                   </t>
  </si>
  <si>
    <t>32,76</t>
  </si>
  <si>
    <t xml:space="preserve">TELHA DE FIBROCIMENTO ONDULADA E = 6 MM, DE 1,83 X 1,10 M (SEM AMIANTO)                                                                                                                                                                                                                                                                                                                                                                                                                                   </t>
  </si>
  <si>
    <t>39,20</t>
  </si>
  <si>
    <t xml:space="preserve">TELHA DE FIBROCIMENTO ONDULADA E = 6 MM, DE 2,44 X 1,10 M (SEM AMIANTO)                                                                                                                                                                                                                                                                                                                                                                                                                                   </t>
  </si>
  <si>
    <t>52,17</t>
  </si>
  <si>
    <t xml:space="preserve">TELHA DE FIBROCIMENTO ONDULADA E = 6 MM, DE 3,66 X 1,10 M (SEM AMIANTO)                                                                                                                                                                                                                                                                                                                                                                                                                                   </t>
  </si>
  <si>
    <t>78,38</t>
  </si>
  <si>
    <t xml:space="preserve">TELHA DE FIBROCIMENTO ONDULADA E = 8 MM, DE 1,53 X 1,10 M (SEM AMIANTO)                                                                                                                                                                                                                                                                                                                                                                                                                                   </t>
  </si>
  <si>
    <t xml:space="preserve">TELHA DE FIBROCIMENTO ONDULADA E = 8 MM, DE 1,83 X 1,10 M (SEM AMIANTO)                                                                                                                                                                                                                                                                                                                                                                                                                                   </t>
  </si>
  <si>
    <t>51,46</t>
  </si>
  <si>
    <t xml:space="preserve">TELHA DE FIBROCIMENTO ONDULADA E = 8 MM, DE 2,44 X 1,10 M (SEM AMIANTO)                                                                                                                                                                                                                                                                                                                                                                                                                                   </t>
  </si>
  <si>
    <t>72,28</t>
  </si>
  <si>
    <t xml:space="preserve">TELHA DE FIBROCIMENTO ONDULADA E = 8 MM, DE 3,66 X 1,10 M (SEM AMIANTO)                                                                                                                                                                                                                                                                                                                                                                                                                                   </t>
  </si>
  <si>
    <t>26,91</t>
  </si>
  <si>
    <t>108,34</t>
  </si>
  <si>
    <t xml:space="preserve">TELHA DE VIDRO TIPO FRANCESA, *39 X 23* CM                                                                                                                                                                                                                                                                                                                                                                                                                                                                </t>
  </si>
  <si>
    <t>35,08</t>
  </si>
  <si>
    <t xml:space="preserve">TELHA ESTRUTURAL DE FIBROCIMENTO 1 ABA, DE 0,52 X 2,00 M (SEM AMIANTO)                                                                                                                                                                                                                                                                                                                                                                                                                                    </t>
  </si>
  <si>
    <t>66,99</t>
  </si>
  <si>
    <t xml:space="preserve">TELHA ESTRUTURAL DE FIBROCIMENTO 1 ABA, DE 0,52 X 2,50 M (SEM AMIANTO)                                                                                                                                                                                                                                                                                                                                                                                                                                    </t>
  </si>
  <si>
    <t>78,08</t>
  </si>
  <si>
    <t xml:space="preserve">TELHA ESTRUTURAL DE FIBROCIMENTO 1 ABA, DE 0,52 X 3,60 M (SEM AMIANTO)                                                                                                                                                                                                                                                                                                                                                                                                                                    </t>
  </si>
  <si>
    <t xml:space="preserve">TELHA ESTRUTURAL DE FIBROCIMENTO 1 ABA, DE 0,52 X 4,00 M (SEM AMIANTO)                                                                                                                                                                                                                                                                                                                                                                                                                                    </t>
  </si>
  <si>
    <t>124,39</t>
  </si>
  <si>
    <t xml:space="preserve">TELHA ESTRUTURAL DE FIBROCIMENTO 1 ABA, DE 0,52 X 4,50 M (SEM AMIANTO)                                                                                                                                                                                                                                                                                                                                                                                                                                    </t>
  </si>
  <si>
    <t>60,48</t>
  </si>
  <si>
    <t>141,54</t>
  </si>
  <si>
    <t xml:space="preserve">TELHA ESTRUTURAL DE FIBROCIMENTO 1 ABA, DE 0,52 X 5,00 M (SEM AMIANTO)                                                                                                                                                                                                                                                                                                                                                                                                                                    </t>
  </si>
  <si>
    <t>157,27</t>
  </si>
  <si>
    <t xml:space="preserve">TELHA ESTRUTURAL DE FIBROCIMENTO 1 ABA, DE 0,52 X 5,50 M (SEM AMIANTO)                                                                                                                                                                                                                                                                                                                                                                                                                                    </t>
  </si>
  <si>
    <t>173,07</t>
  </si>
  <si>
    <t xml:space="preserve">TELHA ESTRUTURAL DE FIBROCIMENTO 1 ABA, DE 0,52 X 6,00 M (SEM AMIANTO)                                                                                                                                                                                                                                                                                                                                                                                                                                    </t>
  </si>
  <si>
    <t>188,75</t>
  </si>
  <si>
    <t xml:space="preserve">TELHA ESTRUTURAL DE FIBROCIMENTO 1 ABA, DE 0,52 X 6,50 M (SEM AMIANTO)                                                                                                                                                                                                                                                                                                                                                                                                                                    </t>
  </si>
  <si>
    <t>204,49</t>
  </si>
  <si>
    <t xml:space="preserve">TELHA ESTRUTURAL DE FIBROCIMENTO 1 ABA, DE 0,52 X 7,20 M (SEM AMIANTO)                                                                                                                                                                                                                                                                                                                                                                                                                                    </t>
  </si>
  <si>
    <t>226,42</t>
  </si>
  <si>
    <t xml:space="preserve">TELHA ESTRUTURAL DE FIBROCIMENTO 2 ABAS, DE 1,00 X 3,00 M (SEM AMIANTO)                                                                                                                                                                                                                                                                                                                                                                                                                                   </t>
  </si>
  <si>
    <t>149,73</t>
  </si>
  <si>
    <t xml:space="preserve">TELHA ESTRUTURAL DE FIBROCIMENTO 2 ABAS, DE 1,00 X 4,60 M (SEM AMIANTO)                                                                                                                                                                                                                                                                                                                                                                                                                                   </t>
  </si>
  <si>
    <t>238,60</t>
  </si>
  <si>
    <t xml:space="preserve">TELHA ESTRUTURAL DE FIBROCIMENTO 2 ABAS, DE 1,00 X 6,00 M (SEM AMIANTO)                                                                                                                                                                                                                                                                                                                                                                                                                                   </t>
  </si>
  <si>
    <t>313,36</t>
  </si>
  <si>
    <t xml:space="preserve">TELHA ESTRUTURAL DE FIBROCIMENTO 2 ABAS, DE 1,00 X 7,40 M (SEM AMIANTO)                                                                                                                                                                                                                                                                                                                                                                                                                                   </t>
  </si>
  <si>
    <t>385,25</t>
  </si>
  <si>
    <t xml:space="preserve">TELHA ESTRUTURAL DE FIBROCIMENTO 2 ABAS, DE 1,00 X 8,20 M (SEM AMIANTO)                                                                                                                                                                                                                                                                                                                                                                                                                                   </t>
  </si>
  <si>
    <t>428,79</t>
  </si>
  <si>
    <t xml:space="preserve">TELHA ESTRUTURAL DE FIBROCIMENTO 2 ABAS, DE 1,00 X 9,20 M (SEM AMIANTO)                                                                                                                                                                                                                                                                                                                                                                                                                                   </t>
  </si>
  <si>
    <t>480,04</t>
  </si>
  <si>
    <t xml:space="preserve">TELHA GALVALUME COM ISOLAMENTO TERMOACUSTICO EM ESPUMA RIGIDA DE POLIURETANO (PU) INJETADO, E = 30 MM, DENSIDADE 35 KG/M3, COM DUAS FACES TRAPEZOIDAIS (NAO INCLUI ACESSORIOS DE FIXACAO) (COLETADO CAIXA)                                                                                                                                                                                                                                                                                                </t>
  </si>
  <si>
    <t>84,29</t>
  </si>
  <si>
    <t xml:space="preserve">TELHA ISOLANTE COM NUCLEO EM POLIESTIRENO (EPS), E = 30 MM, REVESTIDA EM ACO ZINCADO *0,5* MM COM PRE-PINTURA NAS DUAS FACES, FACE SUPERIOR EM TELHA TRAPEZOIDAL E FACE INFERIOR EM CHAPA PLANA (NAO INCLUI ACESSORIOS DE FIXACAO)                                                                                                                                                                                                                                                                        </t>
  </si>
  <si>
    <t>109,78</t>
  </si>
  <si>
    <t xml:space="preserve">TELHA ISOLANTE COM NUCLEO EM POLIESTIRENO (EPS), E = 50 MM, REVESTIDA EM ACO ZINCADO *0,5* MM COM PRE-PINTURA NAS DUAS FACES, FACE SUPERIOR EM TELHA TRAPEZOIDAL E FACE INFERIOR EM CHAPA PLANA (NAO INCLUI ACESSORIOS DE FIXACAO)                                                                                                                                                                                                                                                                        </t>
  </si>
  <si>
    <t>117,59</t>
  </si>
  <si>
    <t xml:space="preserve">TELHA ISOLANTE COM NUCLEO EM POLIESTIRENO (EPS), E = 50 MM, REVESTIDA EM TELHA TRAPEZOIDAL DE ACO ZINCADO *0,5* MM COM PRE-PINTURA NAS DUAS FACES (NAO INCLUI ACESSORIOS DE FIXACAO)                                                                                                                                                                                                                                                                                                                      </t>
  </si>
  <si>
    <t>94,02</t>
  </si>
  <si>
    <t xml:space="preserve">TELHA VIDRO TIPO CANAL OU COLONIAL, C = 46 A 50 CM                                                                                                                                                                                                                                                                                                                                                                                                                                                        </t>
  </si>
  <si>
    <t>32,64</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</si>
  <si>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</si>
  <si>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</si>
  <si>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</si>
  <si>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</si>
  <si>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6,03</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</si>
  <si>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</si>
  <si>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</si>
  <si>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</si>
  <si>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</si>
  <si>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</si>
  <si>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0,67</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</si>
  <si>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</si>
  <si>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</si>
  <si>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</si>
  <si>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</si>
  <si>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</si>
  <si>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</si>
  <si>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</si>
  <si>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</si>
  <si>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4,75</t>
  </si>
  <si>
    <t xml:space="preserve">TERMINAL METALICO A PRESSAO PARA 1 CABO DE 120 MM2, COM 1 FURO DE FIXACAO                                                                                                                                                                                                                                                                                                                                                                                                                                 </t>
  </si>
  <si>
    <t xml:space="preserve">TERMINAL METALICO A PRESSAO PARA 1 CABO DE 150 A 185 MM2, COM 2 FUROS PARA FIXACAO                                                                                                                                                                                                                                                                                                                                                                                                                        </t>
  </si>
  <si>
    <t>69,76</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</si>
  <si>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</si>
  <si>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</si>
  <si>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</si>
  <si>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</si>
  <si>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14,85</t>
  </si>
  <si>
    <t xml:space="preserve">TERMINAL METALICO A PRESSAO PARA 1 CABO DE 240 MM2, COM 1 FURO DE FIXACAO                                                                                                                                                                                                                                                                                                                                                                                                                                 </t>
  </si>
  <si>
    <t>19,59</t>
  </si>
  <si>
    <t xml:space="preserve">TERMINAL METALICO A PRESSAO PARA 1 CABO DE 25 A 35 MM2, COM 2 FUROS PARA FIXACAO                                                                                                                                                                                                                                                                                                                                                                                                                          </t>
  </si>
  <si>
    <t>19,80</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</si>
  <si>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</si>
  <si>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</si>
  <si>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</si>
  <si>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</si>
  <si>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34,21</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</si>
  <si>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</si>
  <si>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</si>
  <si>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</si>
  <si>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</si>
  <si>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57,72</t>
  </si>
  <si>
    <t xml:space="preserve">TERMINAL METALICO A PRESSAO PARA 1 CABO DE 95 MM2, COM 1 FURO DE FIXACAO                                                                                                                                                                                                                                                                                                                                                                                                                                  </t>
  </si>
  <si>
    <t xml:space="preserve">TERMINAL METALICO A PRESSAO 1 CABO, PARA CABOS DE 4 A 10 MM2, COM 2 FUROS PARA FIXACAO                                                                                                                                                                                                                                                                                                                                                                                                                    </t>
  </si>
  <si>
    <t>11,89</t>
  </si>
  <si>
    <t xml:space="preserve">TERMOFUSORA PARA TUBOS E CONEXOES EM PPR COM DIAMETROS DE 20 A 63 MM, POTENCIA DE 800 W, TENSAO 220 V                                                                                                                                                                                                                                                                                                                                                                                                     </t>
  </si>
  <si>
    <t>582,46</t>
  </si>
  <si>
    <t xml:space="preserve">TERMOFUSORA PARA TUBOS E CONEXOES EM PPR COM DIAMETROS DE 75 A 110 MM, POTENCIA DE *1100* W, TENSAO 220 V                                                                                                                                                                                                                                                                                                                                                                                                 </t>
  </si>
  <si>
    <t>817,48</t>
  </si>
  <si>
    <t xml:space="preserve">TERRA VEGETAL (ENSACADA)                                                                                                                                                                                                                                                                                                                                                                                                                                                                                  </t>
  </si>
  <si>
    <t xml:space="preserve">TERRA VEGETAL (GRANEL)                                                                                                                                                                                                                                                                                                                                                                                                                                                                                    </t>
  </si>
  <si>
    <t>79,28</t>
  </si>
  <si>
    <t xml:space="preserve">TESTEIRA ANTIDERRAPANTE PARA PISO VINILICO *5 X 2,5* CM, E = 2 MM                                                                                                                                                                                                                                                                                                                                                                                                                                         </t>
  </si>
  <si>
    <t>11,93</t>
  </si>
  <si>
    <t xml:space="preserve">TIJOLO CERAMICO LAMINADO 5,5 X 11 X 23 CM                                                                                                                                                                                                                                                                                                                                                                                                                                                                 </t>
  </si>
  <si>
    <t xml:space="preserve">TIJOLO CERAMICO MACICO *5 X 10 X 20* CM                                                                                                                                                                                                                                                                                                                                                                                                                                                                   </t>
  </si>
  <si>
    <t>0,33</t>
  </si>
  <si>
    <t xml:space="preserve">TIJOLO CERAMICO MACICO APARENTE *6 X 12 X 24* CM                                                                                                                                                                                                                                                                                                                                                                                                                                                          </t>
  </si>
  <si>
    <t xml:space="preserve">TIJOLO CERAMICO MACICO APARENTE 2 FUROS, *6,5 X 10 X 20* CM                                                                                                                                                                                                                                                                                                                                                                                                                                               </t>
  </si>
  <si>
    <t xml:space="preserve">TIJOLO CERAMICO REFRATARIO 2,5 X 11,4 X 22,9 CM                                                                                                                                                                                                                                                                                                                                                                                                                                                           </t>
  </si>
  <si>
    <t>2,54</t>
  </si>
  <si>
    <t xml:space="preserve">TIJOLO CERAMICO REFRATARIO 6,3 X 11,4 X 22,9 CM                                                                                                                                                                                                                                                                                                                                                                                                                                                           </t>
  </si>
  <si>
    <t xml:space="preserve">TIL DE PASSAGEM, EM PVC, JE, BBB, DN 100 X 100 MM, PARA REDE COLETORA DE ESGOTO NBR 10569                                                                                                                                                                                                                                                                                                                                                                                                                 </t>
  </si>
  <si>
    <t>281,34</t>
  </si>
  <si>
    <t xml:space="preserve">TIL DE PASSAGEM, EM PVC, JE, BBB, DN 150 X 150 MM, PARA REDE COLETORA DE ESGOTO NBR 10569                                                                                                                                                                                                                                                                                                                                                                                                                 </t>
  </si>
  <si>
    <t>529,59</t>
  </si>
  <si>
    <t xml:space="preserve">TIL DE PASSAGEM, EM PVC, JE, BBB, DN 200 X 150 MM, PARA REDE COLETORA DE ESGOTO NBR 10569                                                                                                                                                                                                                                                                                                                                                                                                                 </t>
  </si>
  <si>
    <t>573,39</t>
  </si>
  <si>
    <t xml:space="preserve">TIL DE PASSAGEM, EM PVC, JE, BBB, DN 250 X 150 MM, PARA REDE COLETORA DE ESGOTO NBR 10569                                                                                                                                                                                                                                                                                                                                                                                                                 </t>
  </si>
  <si>
    <t>740,27</t>
  </si>
  <si>
    <t xml:space="preserve">TIL DE PASSAGEM, EM PVC, JE, BBB, DN 300 X 150 MM, PARA REDE COLETORA DE ESGOTO NBR 10569                                                                                                                                                                                                                                                                                                                                                                                                                 </t>
  </si>
  <si>
    <t>948,84</t>
  </si>
  <si>
    <t xml:space="preserve">TIL PARA LIGACAO PREDIAL, EM PVC, JE, BBB, DN 100 X 100 MM, PARA REDE COLETORA ESGOTO (NBR 10569)                                                                                                                                                                                                                                                                                                                                                                                                         </t>
  </si>
  <si>
    <t xml:space="preserve">TIL RADIAL, PVC, JE, BBB, DN 150 X 200 MM, PARA REDE COLETORA DE ESGOTO (NBR 10569)                                                                                                                                                                                                                                                                                                                                                                                                                       </t>
  </si>
  <si>
    <t>518,89</t>
  </si>
  <si>
    <t xml:space="preserve">TIL RADIAL, PVC, JE, BBB, DN 300 X 200 MM, PARA REDE COLETORA DE ESGOTO (NBR 10569)                                                                                                                                                                                                                                                                                                                                                                                                                       </t>
  </si>
  <si>
    <t>1.598,17</t>
  </si>
  <si>
    <t xml:space="preserve">TIL TUBO QUEDA, EM PVC, JE, BBB, DN 100 X 100 MM, PARA REDE COLETORA DE ESGOTO (NBR 10569)                                                                                                                                                                                                                                                                                                                                                                                                                </t>
  </si>
  <si>
    <t>193,12</t>
  </si>
  <si>
    <t xml:space="preserve">TIL TUBO QUEDA, EM PVC, JE, BBB, DN 150 X 150 MM, PARA REDE COLETORA DE ESGOTO (NBR 10569)                                                                                                                                                                                                                                                                                                                                                                                                                </t>
  </si>
  <si>
    <t>853,93</t>
  </si>
  <si>
    <t xml:space="preserve">TIL TUBO QUEDA, EM PVC, JE, BBB, DN 200 X 150 MM, PARA REDE COLETORA DE ESGOTO (NBR 10569)                                                                                                                                                                                                                                                                                                                                                                                                                </t>
  </si>
  <si>
    <t>860,72</t>
  </si>
  <si>
    <t xml:space="preserve">TIL TUBO QUEDA, EM PVC, JE, BBB, DN 250 X 150 MM, PARA REDE COLETORA DE ESGOTO (NBR 10569)                                                                                                                                                                                                                                                                                                                                                                                                                </t>
  </si>
  <si>
    <t>982,24</t>
  </si>
  <si>
    <t xml:space="preserve">TIL TUBO QUEDA, EM PVC, JE, BBB, DN 300 X 150 MM, PARA REDE COLETORA DE ESGOTO (NBR 10569)                                                                                                                                                                                                                                                                                                                                                                                                                </t>
  </si>
  <si>
    <t>1.057,77</t>
  </si>
  <si>
    <t xml:space="preserve">TINTA A BASE DE RESINA ACRILICA EMULSIONADA EM AGUA, PARA SINALIZACAO HORIZONTAL VIARIA (NBR 13699)                                                                                                                                                                                                                                                                                                                                                                                                       </t>
  </si>
  <si>
    <t>7,86</t>
  </si>
  <si>
    <t xml:space="preserve">TINTA A BASE DE RESINA ACRILICA, PARA SINALIZACAO HORIZONTAL VIARIA (NBR 11862)                                                                                                                                                                                                                                                                                                                                                                                                                           </t>
  </si>
  <si>
    <t xml:space="preserve">TINTA A OLEO BRILHANTE PARA MADEIRA E METAIS                                                                                                                                                                                                                                                                                                                                                                                                                                                              </t>
  </si>
  <si>
    <t>62,85</t>
  </si>
  <si>
    <t xml:space="preserve">TINTA ACRILICA PARA CERAMICA                                                                                                                                                                                                                                                                                                                                                                                                                                                                              </t>
  </si>
  <si>
    <t xml:space="preserve">TINTA ACRILICA PREMIUM PARA PISO                                                                                                                                                                                                                                                                                                                                                                                                                                                                          </t>
  </si>
  <si>
    <t>39,60</t>
  </si>
  <si>
    <t xml:space="preserve">TINTA ACRILICA PREMIUM, COR BRANCO  FOSCO                                                                                                                                                                                                                                                                                                                                                                                                                                                                 </t>
  </si>
  <si>
    <t>59,36</t>
  </si>
  <si>
    <t xml:space="preserve">TINTA ACRILICA PREMIUM, COR BRANCO FOSCO                                                                                                                                                                                                                                                                                                                                                                                                                                                                  </t>
  </si>
  <si>
    <t>16,49</t>
  </si>
  <si>
    <t xml:space="preserve">TINTA ASFALTICA IMPERMEABILIZANTE DILUIDA EM SOLVENTE, PARA MATERIAIS CIMENTICIOS, METAL E MADEIRA                                                                                                                                                                                                                                                                                                                                                                                                        </t>
  </si>
  <si>
    <t>17,31</t>
  </si>
  <si>
    <t xml:space="preserve">TINTA ASFALTICA IMPERMEABILIZANTE DISPERSA EM AGUA, PARA MATERIAIS CIMENTICIOS                                                                                                                                                                                                                                                                                                                                                                                                                            </t>
  </si>
  <si>
    <t xml:space="preserve">TINTA BORRACHA CLORADA, ACABAMENTO SEMIBRILHO, BRANCA                                                                                                                                                                                                                                                                                                                                                                                                                                                     </t>
  </si>
  <si>
    <t>87,76</t>
  </si>
  <si>
    <t xml:space="preserve">TINTA BORRACHA CLORADA, ACABAMENTO SEMIBRILHO, CORES VIVAS                                                                                                                                                                                                                                                                                                                                                                                                                                                </t>
  </si>
  <si>
    <t>94,58</t>
  </si>
  <si>
    <t xml:space="preserve">TINTA BORRACHA, CLORADA, ACABAMENTO SEMIBRILHO, PRETA                                                                                                                                                                                                                                                                                                                                                                                                                                                     </t>
  </si>
  <si>
    <t>88,54</t>
  </si>
  <si>
    <t xml:space="preserve">TINTA EPOXI PREMIUM, BRANCA                                                                                                                                                                                                                                                                                                                                                                                                                                                                               </t>
  </si>
  <si>
    <t>46,91</t>
  </si>
  <si>
    <t xml:space="preserve">TINTA ESMALTE SINTETICO GRAFITE COM PROTECAO PARA METAIS FERROSOS                                                                                                                                                                                                                                                                                                                                                                                                                                         </t>
  </si>
  <si>
    <t>21,03</t>
  </si>
  <si>
    <t xml:space="preserve">TINTA ESMALTE SINTETICO PREMIUM ACETINADO                                                                                                                                                                                                                                                                                                                                                                                                                                                                 </t>
  </si>
  <si>
    <t>20,34</t>
  </si>
  <si>
    <t xml:space="preserve">TINTA ESMALTE SINTETICO PREMIUM BRILHANTE                                                                                                                                                                                                                                                                                                                                                                                                                                                                 </t>
  </si>
  <si>
    <t>19,75</t>
  </si>
  <si>
    <t xml:space="preserve">TINTA ESMALTE SINTETICO PREMIUM FOSCO                                                                                                                                                                                                                                                                                                                                                                                                                                                                     </t>
  </si>
  <si>
    <t>22,38</t>
  </si>
  <si>
    <t xml:space="preserve">TINTA LATEX ACRILICA ECONOMICA, COR BRANCA                                                                                                                                                                                                                                                                                                                                                                                                                                                                </t>
  </si>
  <si>
    <t xml:space="preserve">TINTA LATEX ACRILICA STANDARD, COR BRANCA                                                                                                                                                                                                                                                                                                                                                                                                                                                                 </t>
  </si>
  <si>
    <t>40,55</t>
  </si>
  <si>
    <t xml:space="preserve">TINTA LATEX PVA PREMIUM,  COR BRANCA                                                                                                                                                                                                                                                                                                                                                                                                                                                                      </t>
  </si>
  <si>
    <t>51,31</t>
  </si>
  <si>
    <t xml:space="preserve">TINTA LATEX PVA PREMIUM, COR BRANCA                                                                                                                                                                                                                                                                                                                                                                                                                                                                       </t>
  </si>
  <si>
    <t>14,25</t>
  </si>
  <si>
    <t xml:space="preserve">TINTA LATEX PVA STANDARD, COR BRANCA                                                                                                                                                                                                                                                                                                                                                                                                                                                                      </t>
  </si>
  <si>
    <t>11,26</t>
  </si>
  <si>
    <t xml:space="preserve">TINTA MINERAL IMPERMEAVEL EM PO, BRANCA                                                                                                                                                                                                                                                                                                                                                                                                                                                                   </t>
  </si>
  <si>
    <t xml:space="preserve">TINTA PROTETORA SUPERFICIE METALICA ALUMINIO                                                                                                                                                                                                                                                                                                                                                                                                                                                              </t>
  </si>
  <si>
    <t>24,12</t>
  </si>
  <si>
    <t xml:space="preserve">TINTA/REVESTIMENTO  A BASE DE RESINA EPOXI COM ALCATRAO, BICOMPONENTE                                                                                                                                                                                                                                                                                                                                                                                                                                     </t>
  </si>
  <si>
    <t>37,19</t>
  </si>
  <si>
    <t xml:space="preserve">TINTA/REVESTIMENTO A BASE DE RESINA EPOXI COM ALCATRAO, BICOMPONENTE                                                                                                                                                                                                                                                                                                                                                                                                                                      </t>
  </si>
  <si>
    <t>24,79</t>
  </si>
  <si>
    <t xml:space="preserve">TIRANTE COM ELO, EM ARAME GALVANIZADO RIGIDO, NUMERO 10, COMPRIMENTO 2000 MM, PARA PENDURAL DE FORRO REMOVIVEL                                                                                                                                                                                                                                                                                                                                                                                            </t>
  </si>
  <si>
    <t xml:space="preserve">TIRANTE EM FERRO GALVANIZADO PARA CONTRAVENTAMENTO DE TELHA CANALETE 90, 1/4 " X 400 MM                                                                                                                                                                                                                                                                                                                                                                                                                   </t>
  </si>
  <si>
    <t>24,51</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</si>
  <si>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</si>
  <si>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</si>
  <si>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</si>
  <si>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</si>
  <si>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</si>
  <si>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</si>
  <si>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</si>
  <si>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11,68</t>
  </si>
  <si>
    <t xml:space="preserve">TOMADA RJ45, 8 FIOS, CAT 5E (APENAS MODULO)                                                                                                                                                                                                                                                                                                                                                                                                                                                               </t>
  </si>
  <si>
    <t>18,57</t>
  </si>
  <si>
    <t xml:space="preserve">TOMADA RJ45, 8 FIOS, CAT 5E, CONJUNTO MONTADO PARA EMBUTIR 4" X 2" (PLACA + SUPORTE + MODULO)                                                                                                                                                                                                                                                                                                                                                                                                             </t>
  </si>
  <si>
    <t xml:space="preserve">TOMADA 2P+T 10A, 250V  (APENAS MODULO)                                                                                                                                                                                                                                                                                                                                                                                                                                                                    </t>
  </si>
  <si>
    <t>4,51</t>
  </si>
  <si>
    <t xml:space="preserve">TOMADA 2P+T 10A, 250V, CONJUNTO MONTADO PARA EMBUTIR 4" X 2" (PLACA + SUPORTE + MODULO)                                                                                                                                                                                                                                                                                                                                                                                                                   </t>
  </si>
  <si>
    <t xml:space="preserve">TOMADA 2P+T 10A, 250V, CONJUNTO MONTADO PARA SOBREPOR 4" X 2" (CAIXA + MODULO)                                                                                                                                                                                                                                                                                                                                                                                                                            </t>
  </si>
  <si>
    <t>8,08</t>
  </si>
  <si>
    <t xml:space="preserve">TOMADA 2P+T 20A 250V, CONJUNTO MONTADO PARA EMBUTIR 4" X 2" (PLACA + SUPORTE + MODULO)                                                                                                                                                                                                                                                                                                                                                                                                                    </t>
  </si>
  <si>
    <t>9,18</t>
  </si>
  <si>
    <t xml:space="preserve">TOMADA 2P+T 20A, 250V  (APENAS MODULO)                                                                                                                                                                                                                                                                                                                                                                                                                                                                    </t>
  </si>
  <si>
    <t>5,77</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</si>
  <si>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</si>
  <si>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</si>
  <si>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</si>
  <si>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</si>
  <si>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58,10</t>
  </si>
  <si>
    <t xml:space="preserve">TORNEIRA CROMADA CURTA SEM BICO PARA TANQUE, PADRAO POPULAR, 1/2 " OU 3/4 " (REF 1140)                                                                                                                                                                                                                                                                                                                                                                                                                    </t>
  </si>
  <si>
    <t xml:space="preserve">TORNEIRA CROMADA CURTA SEM BICO PARA USO GERAL  1/2 " OU 3/4 " (REF 1152)                                                                                                                                                                                                                                                                                                                                                                                                                                 </t>
  </si>
  <si>
    <t>40,60</t>
  </si>
  <si>
    <t xml:space="preserve">TORNEIRA CROMADA DE MESA PARA COZINHA BICA MOVEL COM AREJADOR 1/2 " OU 3/4 " (REF 1167)                                                                                                                                                                                                                                                                                                                                                                                                                   </t>
  </si>
  <si>
    <t>98,60</t>
  </si>
  <si>
    <t xml:space="preserve">TORNEIRA CROMADA DE MESA PARA LAVATORIO COM SENSOR DE PRESENCA                                                                                                                                                                                                                                                                                                                                                                                                                                            </t>
  </si>
  <si>
    <t>634,16</t>
  </si>
  <si>
    <t xml:space="preserve">TORNEIRA CROMADA DE MESA PARA LAVATORIO TEMPORIZADA PRESSAO BICA BAIXA                                                                                                                                                                                                                                                                                                                                                                                                                                    </t>
  </si>
  <si>
    <t>163,27</t>
  </si>
  <si>
    <t xml:space="preserve">TORNEIRA CROMADA DE MESA PARA LAVATORIO, BICA ALTA (REF 1195)                                                                                                                                                                                                                                                                                                                                                                                                                                             </t>
  </si>
  <si>
    <t>84,12</t>
  </si>
  <si>
    <t xml:space="preserve">TORNEIRA CROMADA DE MESA PARA LAVATORIO, PADRAO POPULAR, 1/2 " OU 3/4 " (REF 1193)                                                                                                                                                                                                                                                                                                                                                                                                                        </t>
  </si>
  <si>
    <t>48,90</t>
  </si>
  <si>
    <t xml:space="preserve">TORNEIRA CROMADA DE PAREDE LONGA PARA LAVATORIO (REF 1178)                                                                                                                                                                                                                                                                                                                                                                                                                                                </t>
  </si>
  <si>
    <t>160,81</t>
  </si>
  <si>
    <t xml:space="preserve">TORNEIRA CROMADA DE PAREDE PARA COZINHA BICA MOVEL COM AREJADOR 1/2 " OU 3/4 " (REF 1168)                                                                                                                                                                                                                                                                                                                                                                                                                 </t>
  </si>
  <si>
    <t>94,13</t>
  </si>
  <si>
    <t xml:space="preserve">TORNEIRA CROMADA DE PAREDE PARA COZINHA COM AREJADOR 1/2 " OU 3/4 " (REF 1157)                                                                                                                                                                                                                                                                                                                                                                                                                            </t>
  </si>
  <si>
    <t>98,29</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</si>
  <si>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</si>
  <si>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</si>
  <si>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</si>
  <si>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35,72</t>
  </si>
  <si>
    <t xml:space="preserve">TORNEIRA CROMADA SEM BICO PARA TANQUE, PADRAO POPULAR, 1/2 " OU 3/4 " (REF 1126)                                                                                                                                                                                                                                                                                                                                                                                                                          </t>
  </si>
  <si>
    <t>15,47</t>
  </si>
  <si>
    <t xml:space="preserve">TORNEIRA ELETRICA DE PAREDE, BICA ALTA, PARA COZINHA, 5500 W (110/220 V)                                                                                                                                                                                                                                                                                                                                                                                                                                  </t>
  </si>
  <si>
    <t>120,39</t>
  </si>
  <si>
    <t xml:space="preserve">TORNEIRA METAL AMARELO COM BICO PARA JARDIM, PADRAO POPULAR, 1/2 " OU 3/4 " (REF 1128)                                                                                                                                                                                                                                                                                                                                                                                                                    </t>
  </si>
  <si>
    <t>15,33</t>
  </si>
  <si>
    <t xml:space="preserve">TORNEIRA METAL AMARELO CURTA SEM BICO PARA TANQUE, PADRAO POPULAR, 1/2 " OU 3/4 " (REF 1120)                                                                                                                                                                                                                                                                                                                                                                                                              </t>
  </si>
  <si>
    <t xml:space="preserve">TORNEIRA METALICA DE BOIA CONVENCIONAL PARA CAIXA D'AGUA, 1.1/2", COM HASTE METALICA E BALAO PLASTICO                                                                                                                                                                                                                                                                                                                                                                                                     </t>
  </si>
  <si>
    <t>54,96</t>
  </si>
  <si>
    <t xml:space="preserve">TORNEIRA METALICA DE BOIA CONVENCIONAL PARA CAIXA D'AGUA, 1.1/4", COM HASTE METALICA E BALAO PLASTICO                                                                                                                                                                                                                                                                                                                                                                                                     </t>
  </si>
  <si>
    <t>58,71</t>
  </si>
  <si>
    <t xml:space="preserve">TORNEIRA METALICA DE BOIA CONVENCIONAL PARA CAIXA D'AGUA, 1/2 ", COM HASTE METALICA E BALAO METALICO                                                                                                                                                                                                                                                                                                                                                                                                      </t>
  </si>
  <si>
    <t>23,41</t>
  </si>
  <si>
    <t xml:space="preserve">TORNEIRA METALICA DE BOIA CONVENCIONAL PARA CAIXA D'AGUA, 1/2", COM HASTE METALICA E BALAO PLASTICO                                                                                                                                                                                                                                                                                                                                                                                                       </t>
  </si>
  <si>
    <t>14,07</t>
  </si>
  <si>
    <t xml:space="preserve">TORNEIRA METALICA DE BOIA CONVENCIONAL PARA CAIXA D'AGUA, 1", COM HASTE METALICA E BALAO PLASTICO                                                                                                                                                                                                                                                                                                                                                                                                         </t>
  </si>
  <si>
    <t xml:space="preserve">TORNEIRA METALICA DE BOIA CONVENCIONAL PARA CAIXA D'AGUA, 2", COM HASTE METALICA E BALAO PLASTICO                                                                                                                                                                                                                                                                                                                                                                                                         </t>
  </si>
  <si>
    <t>97,45</t>
  </si>
  <si>
    <t xml:space="preserve">TORNEIRA METALICA DE BOIA CONVENCIONAL PARA CAIXA D'AGUA, 3/4 ", COM HASTE METALICA E BALAO METALICO                                                                                                                                                                                                                                                                                                                                                                                                      </t>
  </si>
  <si>
    <t>24,39</t>
  </si>
  <si>
    <t xml:space="preserve">TORNEIRA METALICA DE BOIA CONVENCIONAL PARA CAIXA D'AGUA, 3/4", COM HASTE METALICA E BALAO PLASTICO                                                                                                                                                                                                                                                                                                                                                                                                       </t>
  </si>
  <si>
    <t xml:space="preserve">TORNEIRA METALICA DE BOIA VAZAO TOTAL PARA CAIXA D'AGUA, 1/2", COM HASTE METALICA E BALAO PLASTICO                                                                                                                                                                                                                                                                                                                                                                                                        </t>
  </si>
  <si>
    <t>27,03</t>
  </si>
  <si>
    <t xml:space="preserve">TORNEIRA METALICA DE BOIA VAZAO TOTAL PARA CAIXA D'AGUA, 1", COM HASTE METALICA E BALAO PLASTICO                                                                                                                                                                                                                                                                                                                                                                                                          </t>
  </si>
  <si>
    <t>36,80</t>
  </si>
  <si>
    <t xml:space="preserve">TORNEIRA METALICA DE BOIA VAZAO TOTAL PARA CAIXA D'AGUA, 3/4", COM HASTE METALICA E BALAO PLASTICO                                                                                                                                                                                                                                                                                                                                                                                                        </t>
  </si>
  <si>
    <t>27,88</t>
  </si>
  <si>
    <t xml:space="preserve">TORNEIRA PLASTICA DE BOIA CONVENCIONAL PARA CAIXA DE AGUA, 3/4 ", COM HASTE METALICA E COM BALAO PLASTICO (PADRAO POPULAR)                                                                                                                                                                                                                                                                                                                                                                                </t>
  </si>
  <si>
    <t xml:space="preserve">TORNEIRA PLASTICA DE BOIA PARA CAIXA DE DESCARGA,  1/2", COM HASTE  METALICA E BALAO PLASTICO                                                                                                                                                                                                                                                                                                                                                                                                             </t>
  </si>
  <si>
    <t xml:space="preserve">TORNEIRA PLASTICA DE MESA PARA LAVATORIO 1/2 "                                                                                                                                                                                                                                                                                                                                                                                                                                                            </t>
  </si>
  <si>
    <t>10,12</t>
  </si>
  <si>
    <t xml:space="preserve">TORNEIRA PLASTICA DE MESA, BICA MOVEL, PARA COZINHA 1/2 "                                                                                                                                                                                                                                                                                                                                                                                                                                                 </t>
  </si>
  <si>
    <t xml:space="preserve">TORNEIRA PLASTICA PARA TANQUE 1/2 " OU 3/4 " COM BICO PARA MANGUEIRA                                                                                                                                                                                                                                                                                                                                                                                                                                      </t>
  </si>
  <si>
    <t>20,94</t>
  </si>
  <si>
    <t xml:space="preserve">TRANSFORMADOR TRIFASICO DE DISTRIBUICAO, POTENCIA DE 1000 KVA, TENSAO NOMINAL DE 15 KV, TENSAO SECUNDARIA DE 220/127V, EM OLEO ISOLANTE TIPO MINERAL                                                                                                                                                                                                                                                                                                                                                      </t>
  </si>
  <si>
    <t>50.213,46</t>
  </si>
  <si>
    <t xml:space="preserve">TRANSFORMADOR TRIFASICO DE DISTRIBUICAO, POTENCIA DE 112,5 KVA, TENSAO NOMINAL DE 15 KV, TENSAO SECUNDARIA DE 220/127V, EM OLEO ISOLANTE TIPO MINERAL                                                                                                                                                                                                                                                                                                                                                     </t>
  </si>
  <si>
    <t>7.761,92</t>
  </si>
  <si>
    <t xml:space="preserve">TRANSFORMADOR TRIFASICO DE DISTRIBUICAO, POTENCIA DE 15 KVA, TENSAO NOMINAL DE 15 KV, TENSAO SECUNDARIA DE 220/127V, EM OLEO ISOLANTE TIPO MINERAL                                                                                                                                                                                                                                                                                                                                                        </t>
  </si>
  <si>
    <t>3.560,51</t>
  </si>
  <si>
    <t xml:space="preserve">TRANSFORMADOR TRIFASICO DE DISTRIBUICAO, POTENCIA DE 150 KVA, TENSAO NOMINAL DE 15 KV, TENSAO SECUNDARIA DE 220/127V, EM OLEO ISOLANTE TIPO MINERAL                                                                                                                                                                                                                                                                                                                                                       </t>
  </si>
  <si>
    <t>9.789,64</t>
  </si>
  <si>
    <t xml:space="preserve">TRANSFORMADOR TRIFASICO DE DISTRIBUICAO, POTENCIA DE 1500 KVA, TENSAO NOMINAL DE 15 KV, TENSAO SECUNDARIA DE 220/127V, EM OLEO ISOLANTE TIPO MINERAL                                                                                                                                                                                                                                                                                                                                                      </t>
  </si>
  <si>
    <t>63.493,18</t>
  </si>
  <si>
    <t xml:space="preserve">TRANSFORMADOR TRIFASICO DE DISTRIBUICAO, POTENCIA DE 225 KVA, TENSAO NOMINAL DE 15 KV, TENSAO SECUNDARIA DE 220/127V, EM OLEO ISOLANTE TIPO MINERAL                                                                                                                                                                                                                                                                                                                                                       </t>
  </si>
  <si>
    <t>13.733,42</t>
  </si>
  <si>
    <t xml:space="preserve">TRANSFORMADOR TRIFASICO DE DISTRIBUICAO, POTENCIA DE 30 KVA, TENSAO NOMINAL DE 15 KV, TENSAO SECUNDARIA DE 220/127V, EM OLEO ISOLANTE TIPO MINERAL                                                                                                                                                                                                                                                                                                                                                        </t>
  </si>
  <si>
    <t>4.348,91</t>
  </si>
  <si>
    <t xml:space="preserve">TRANSFORMADOR TRIFASICO DE DISTRIBUICAO, POTENCIA DE 300 KVA, TENSAO NOMINAL DE 15 KV, TENSAO SECUNDARIA DE 220/127V, EM OLEO ISOLANTE TIPO MINERAL                                                                                                                                                                                                                                                                                                                                                       </t>
  </si>
  <si>
    <t>16.022,32</t>
  </si>
  <si>
    <t xml:space="preserve">TRANSFORMADOR TRIFASICO DE DISTRIBUICAO, POTENCIA DE 45 KVA, TENSAO NOMINAL DE 15 KV, TENSAO SECUNDARIA DE 220/127V, EM OLEO ISOLANTE TIPO MINERAL                                                                                                                                                                                                                                                                                                                                                        </t>
  </si>
  <si>
    <t>4.857,56</t>
  </si>
  <si>
    <t xml:space="preserve">TRANSFORMADOR TRIFASICO DE DISTRIBUICAO, POTENCIA DE 500 KVA, TENSAO NOMINAL DE 15 KV, TENSAO SECUNDARIA DE 220/127V, EM OLEO ISOLANTE TIPO MINERAL                                                                                                                                                                                                                                                                                                                                                       </t>
  </si>
  <si>
    <t>26.145,89</t>
  </si>
  <si>
    <t xml:space="preserve">TRANSFORMADOR TRIFASICO DE DISTRIBUICAO, POTENCIA DE 75 KVA, TENSAO NOMINAL DE 15 KV, TENSAO SECUNDARIA DE 220/127V, EM OLEO ISOLANTE TIPO MINERAL                                                                                                                                                                                                                                                                                                                                                        </t>
  </si>
  <si>
    <t>6.281,77</t>
  </si>
  <si>
    <t xml:space="preserve">TRANSFORMADOR TRIFASICO DE DISTRIBUICAO, POTENCIA DE 750 KVA, TENSAO NOMINAL DE 15 KV, TENSAO SECUNDARIA DE 220/127V, EM OLEO ISOLANTE TIPO MINERAL                                                                                                                                                                                                                                                                                                                                                       </t>
  </si>
  <si>
    <t>35.863,56</t>
  </si>
  <si>
    <t xml:space="preserve">TRANSPORTE - HORISTA (ENCARGOS COMPLEMENTARES) (COLETADO CAIXA)                                                                                                                                                                                                                                                                                                                                                                                                                                           </t>
  </si>
  <si>
    <t xml:space="preserve">TRANSPORTE - MENSALISTA (ENCARGOS COMPLEMENTARES) (COLETADO CAIXA)                                                                                                                                                                                                                                                                                                                                                                                                                                        </t>
  </si>
  <si>
    <t>113,44</t>
  </si>
  <si>
    <t xml:space="preserve">TRATOR DE ESTEIRAS, POTENCIA BRUTA DE 133 HP, PESO OPERACIONAL DE 14 T, COM LAMINA COM CAPACIDADE DE 3,00 M3                                                                                                                                                                                                                                                                                                                                                                                              </t>
  </si>
  <si>
    <t>536.697,22</t>
  </si>
  <si>
    <t xml:space="preserve">TRATOR DE ESTEIRAS, POTENCIA BRUTA DE 347 HP, PESO OPERACIONAL DE 38,5 T, COM ESCARIFICADOR E LAMINA COM CAPACIDADE DE 4,70M3                                                                                                                                                                                                                                                                                                                                                                             </t>
  </si>
  <si>
    <t>2.211.003,74</t>
  </si>
  <si>
    <t xml:space="preserve">TRATOR DE ESTEIRAS, POTENCIA DE 100 HP, PESO OPERACIONAL DE 9,4 T, COM LAMINA COM CAPACIDADE DE 2,19 M3                                                                                                                                                                                                                                                                                                                                                                                                   </t>
  </si>
  <si>
    <t>520.674,75</t>
  </si>
  <si>
    <t xml:space="preserve">TRATOR DE ESTEIRAS, POTENCIA DE 150 HP, PESO OPERACIONAL DE 16,7 T, COM RODA MOTRIZ ELEVADA E LAMINA COM CONTATO DE 3,18M3                                                                                                                                                                                                                                                                                                                                                                                </t>
  </si>
  <si>
    <t>675.000,00</t>
  </si>
  <si>
    <t xml:space="preserve">TRATOR DE ESTEIRAS, POTENCIA DE 170 HP, PESO OPERACIONAL DE 19 T, COM LAMINA COM CAPACIDADE DE 5,2 M3                                                                                                                                                                                                                                                                                                                                                                                                     </t>
  </si>
  <si>
    <t>670.871,49</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</si>
  <si>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</si>
  <si>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</si>
  <si>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994.376,11</t>
  </si>
  <si>
    <t xml:space="preserve">TRATOR DE ESTEIRAS, POTENCIA 125 HP, PESO OPERACIONAL DE 12,9 T, COM LAMINA COM CAPACIDADE DE 2,7 M3                                                                                                                                                                                                                                                                                                                                                                                                      </t>
  </si>
  <si>
    <t>544.954,09</t>
  </si>
  <si>
    <t xml:space="preserve">TRATOR DE PNEUS COM POTENCIA DE 105 CV, TRACAO 4 X 4, PESO COM LASTRO DE 5775 KG                                                                                                                                                                                                                                                                                                                                                                                                                          </t>
  </si>
  <si>
    <t>158.677,55</t>
  </si>
  <si>
    <t xml:space="preserve">TRATOR DE PNEUS COM POTENCIA DE 122 CV, TRACAO 4 X 4, PESO COM LASTRO DE 4510 KG                                                                                                                                                                                                                                                                                                                                                                                                                          </t>
  </si>
  <si>
    <t>183.864,47</t>
  </si>
  <si>
    <t xml:space="preserve">TRATOR DE PNEUS COM POTENCIA DE 15 CV, PESO COM LASTRO DE 1160 KG                                                                                                                                                                                                                                                                                                                                                                                                                                         </t>
  </si>
  <si>
    <t>54.151,86</t>
  </si>
  <si>
    <t xml:space="preserve">TRATOR DE PNEUS COM POTENCIA DE 50 CV, TRACAO 4 X 2, PESO COM LASTRO DE 2714 KG                                                                                                                                                                                                                                                                                                                                                                                                                           </t>
  </si>
  <si>
    <t>87.815,42</t>
  </si>
  <si>
    <t xml:space="preserve">TRATOR DE PNEUS COM POTENCIA DE 85 CV, TRACAO 4 X 4, PESO COM LASTRO DE 4675 KG                                                                                                                                                                                                                                                                                                                                                                                                                           </t>
  </si>
  <si>
    <t>134.750,00</t>
  </si>
  <si>
    <t xml:space="preserve">TRATOR DE PNEUS COM POTENCIA DE 85 CV, TURBO,  PESO COM LASTRO DE 4900 KG                                                                                                                                                                                                                                                                                                                                                                                                                                 </t>
  </si>
  <si>
    <t>129.807,06</t>
  </si>
  <si>
    <t xml:space="preserve">TRATOR DE PNEUS COM POTENCIA DE 95 CV, TRACAO 4 X 4, PESO MAXIMO DE 5225 KG                                                                                                                                                                                                                                                                                                                                                                                                                               </t>
  </si>
  <si>
    <t>144.824,75</t>
  </si>
  <si>
    <t xml:space="preserve">TRAVA-QUEDAS EM ACO PARA CORDA DE 12 MM, EXTENSOR DE 25 X 300 MM, COM MOSQUETAO TIPO GANCHO TRAVA DUPLA                                                                                                                                                                                                                                                                                                                                                                                                   </t>
  </si>
  <si>
    <t>141,00</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</si>
  <si>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</si>
  <si>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</si>
  <si>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</si>
  <si>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7,36</t>
  </si>
  <si>
    <t xml:space="preserve">TROLEY MANUAL CAPACIDADE 1 T                                                                                                                                                                                                                                                                                                                                                                                                                                                                              </t>
  </si>
  <si>
    <t>557,48</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</si>
  <si>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</si>
  <si>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</si>
  <si>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</si>
  <si>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11,11</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</si>
  <si>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</si>
  <si>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</si>
  <si>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</si>
  <si>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13,46</t>
  </si>
  <si>
    <t xml:space="preserve">TUBO ACO CARBONO COM COSTURA, NBR 5580, CLASSE M, DN = 40 MM, E = 3,35 MM, *3,71* KG//M                                                                                                                                                                                                                                                                                                                                                                                                                   </t>
  </si>
  <si>
    <t xml:space="preserve">TUBO ACO CARBONO COM COSTURA, NBR 5580, CLASSE M, DN = 80 MM, E = 4,05 MM, *8,47* KG/M                                                                                                                                                                                                                                                                                                                                                                                                                    </t>
  </si>
  <si>
    <t>45,61</t>
  </si>
  <si>
    <t xml:space="preserve">TUBO ACO CARBONO SEM COSTURA 1 1/2", E= *3,68 MM, SCHEDULE 40, 4,05 KG/M                                                                                                                                                                                                                                                                                                                                                                                                                                  </t>
  </si>
  <si>
    <t>39,47</t>
  </si>
  <si>
    <t xml:space="preserve">TUBO ACO CARBONO SEM COSTURA 1/2", E= *2,77 MM, SCHEDULE 40, *1,27 KG/M                                                                                                                                                                                                                                                                                                                                                                                                                                   </t>
  </si>
  <si>
    <t xml:space="preserve">TUBO ACO CARBONO SEM COSTURA 1/2", E= *3,73 MM, SCHEDULE 80, *1,62 KG/M                                                                                                                                                                                                                                                                                                                                                                                                                                   </t>
  </si>
  <si>
    <t>23,36</t>
  </si>
  <si>
    <t xml:space="preserve">TUBO ACO CARBONO SEM COSTURA 14", E= *11,13 MM, SCHEDULE 40, *94,55 KG/M                                                                                                                                                                                                                                                                                                                                                                                                                                  </t>
  </si>
  <si>
    <t>837,05</t>
  </si>
  <si>
    <t xml:space="preserve">TUBO ACO CARBONO SEM COSTURA 2 1/2", E = 5,16 MM, SCHEDULE 40 (8,62 KG/M)                                                                                                                                                                                                                                                                                                                                                                                                                                 </t>
  </si>
  <si>
    <t>78,48</t>
  </si>
  <si>
    <t xml:space="preserve">TUBO ACO CARBONO SEM COSTURA 2", E= *3,91* MM, SCHEDULE 40, *5,43* KG/M                                                                                                                                                                                                                                                                                                                                                                                                                                   </t>
  </si>
  <si>
    <t>48,44</t>
  </si>
  <si>
    <t xml:space="preserve">TUBO ACO CARBONO SEM COSTURA 20", E= *12,70 MM, SCHEDULE 30, *154,97 KG/M                                                                                                                                                                                                                                                                                                                                                                                                                                 </t>
  </si>
  <si>
    <t>1.606,14</t>
  </si>
  <si>
    <t xml:space="preserve">TUBO ACO CARBONO SEM COSTURA 20", E= *6,35 MM,  SCHEDULE 10, *78,46 KG/M                                                                                                                                                                                                                                                                                                                                                                                                                                  </t>
  </si>
  <si>
    <t>890,04</t>
  </si>
  <si>
    <t xml:space="preserve">TUBO ACO CARBONO SEM COSTURA 3/4", E= *2,87 MM, SCHEDULE 40, *1,69 KG/M                                                                                                                                                                                                                                                                                                                                                                                                                                   </t>
  </si>
  <si>
    <t>24,02</t>
  </si>
  <si>
    <t xml:space="preserve">TUBO ACO CARBONO SEM COSTURA 3/4", E= *3,91 MM, SCHEDULE 80, *2,19 KG/M.                                                                                                                                                                                                                                                                                                                                                                                                                                  </t>
  </si>
  <si>
    <t>30,26</t>
  </si>
  <si>
    <t xml:space="preserve">TUBO ACO CARBONO SEM COSTURA 4", E= *6,02 MM, SCHEDULE 40, *16,06 KG/M                                                                                                                                                                                                                                                                                                                                                                                                                                    </t>
  </si>
  <si>
    <t>143,77</t>
  </si>
  <si>
    <t xml:space="preserve">TUBO ACO CARBONO SEM COSTURA 4", E= *8,56 MM, SCHEDULE 80, *22,31 KG/M                                                                                                                                                                                                                                                                                                                                                                                                                                    </t>
  </si>
  <si>
    <t>205,53</t>
  </si>
  <si>
    <t xml:space="preserve">TUBO ACO CARBONO SEM COSTURA 6", E= *10,97 MM, SCHEDULE 80, *42,56 KG/M                                                                                                                                                                                                                                                                                                                                                                                                                                   </t>
  </si>
  <si>
    <t>387,51</t>
  </si>
  <si>
    <t xml:space="preserve">TUBO ACO CARBONO SEM COSTURA 6", E= 7,11 MM,  SCHEDULE 40, *28,26 KG/M                                                                                                                                                                                                                                                                                                                                                                                                                                    </t>
  </si>
  <si>
    <t>253,86</t>
  </si>
  <si>
    <t xml:space="preserve">TUBO ACO CARBONO SEM COSTURA 8", E= *12,70 MM, SCHEDULE 80, *64,64 KG/M                                                                                                                                                                                                                                                                                                                                                                                                                                   </t>
  </si>
  <si>
    <t>509,26</t>
  </si>
  <si>
    <t xml:space="preserve">TUBO ACO CARBONO SEM COSTURA 8", E= *6,35 MM,  SCHEDULE 20, *33,27 KG/M                                                                                                                                                                                                                                                                                                                                                                                                                                   </t>
  </si>
  <si>
    <t>294,54</t>
  </si>
  <si>
    <t xml:space="preserve">TUBO ACO CARBONO SEM COSTURA 8", E= *7,04 MM, SCHEDULE 30, *36,75 KG/M                                                                                                                                                                                                                                                                                                                                                                                                                                    </t>
  </si>
  <si>
    <t>321,31</t>
  </si>
  <si>
    <t xml:space="preserve">TUBO ACO CARBONO SEM COSTURA 8", E= *8,18 MM, SCHEDULE 40, *42,55 KG/M                                                                                                                                                                                                                                                                                                                                                                                                                                    </t>
  </si>
  <si>
    <t>382,23</t>
  </si>
  <si>
    <t xml:space="preserve">TUBO ACO GALVANIZADO COM COSTURA, CLASSE LEVE, DN 100 MM ( 4"),  E = 3,75 MM,  *10,55* KG/M (NBR 5580)                                                                                                                                                                                                                                                                                                                                                                                                    </t>
  </si>
  <si>
    <t>82,26</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</si>
  <si>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</si>
  <si>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</si>
  <si>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</si>
  <si>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</si>
  <si>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24,48</t>
  </si>
  <si>
    <t xml:space="preserve">TUBO ACO GALVANIZADO COM COSTURA, CLASSE LEVE, DN 40 MM ( 1 1/2"),  E = 3,00 MM,  *3,48* KG/M (NBR 5580)                                                                                                                                                                                                                                                                                                                                                                                                  </t>
  </si>
  <si>
    <t>27,05</t>
  </si>
  <si>
    <t xml:space="preserve">TUBO ACO GALVANIZADO COM COSTURA, CLASSE LEVE, DN 50 MM ( 2"),  E = 3,00 MM,  *4,40* KG/M (NBR 5580)                                                                                                                                                                                                                                                                                                                                                                                                      </t>
  </si>
  <si>
    <t>35,31</t>
  </si>
  <si>
    <t xml:space="preserve">TUBO ACO GALVANIZADO COM COSTURA, CLASSE LEVE, DN 65 MM ( 2 1/2"),  E = 3,35 MM, * 6,23* KG/M (NBR 5580)                                                                                                                                                                                                                                                                                                                                                                                                  </t>
  </si>
  <si>
    <t xml:space="preserve">TUBO ACO GALVANIZADO COM COSTURA, CLASSE LEVE, DN 80 MM ( 3"),  E = 3,35 MM, *7,32* KG/M (NBR 5580)                                                                                                                                                                                                                                                                                                                                                                                                       </t>
  </si>
  <si>
    <t>56,76</t>
  </si>
  <si>
    <t xml:space="preserve">TUBO ACO GALVANIZADO COM COSTURA, CLASSE MEDIA, DN 1.1/2", E = *3,25* MM, PESO *3,61* KG/M (NBR 5580)                                                                                                                                                                                                                                                                                                                                                                                                     </t>
  </si>
  <si>
    <t>27,08</t>
  </si>
  <si>
    <t xml:space="preserve">TUBO ACO GALVANIZADO COM COSTURA, CLASSE MEDIA, DN 1.1/4", E = *3,25* MM, PESO *3,14* KG/M (NBR 5580)                                                                                                                                                                                                                                                                                                                                                                                                     </t>
  </si>
  <si>
    <t xml:space="preserve">TUBO ACO GALVANIZADO COM COSTURA, CLASSE MEDIA, DN 1/2", E = *2,65* MM, PESO *1,22* KG/M (NBR 5580)                                                                                                                                                                                                                                                                                                                                                                                                       </t>
  </si>
  <si>
    <t>9,85</t>
  </si>
  <si>
    <t xml:space="preserve">TUBO ACO GALVANIZADO COM COSTURA, CLASSE MEDIA, DN 1", E = 3,38 MM, PESO 2,50 KG/M (NBR 5580)                                                                                                                                                                                                                                                                                                                                                                                                             </t>
  </si>
  <si>
    <t>18,49</t>
  </si>
  <si>
    <t xml:space="preserve">TUBO ACO GALVANIZADO COM COSTURA, CLASSE MEDIA, DN 2.1/2", E = *3,65* MM, PESO *6,51* KG/M (NBR 5580)                                                                                                                                                                                                                                                                                                                                                                                                     </t>
  </si>
  <si>
    <t>48,47</t>
  </si>
  <si>
    <t xml:space="preserve">TUBO ACO GALVANIZADO COM COSTURA, CLASSE MEDIA, DN 2", E = *3,65* MM, PESO *5,10* KG/M (NBR 5580)                                                                                                                                                                                                                                                                                                                                                                                                         </t>
  </si>
  <si>
    <t>39,06</t>
  </si>
  <si>
    <t xml:space="preserve">TUBO ACO GALVANIZADO COM COSTURA, CLASSE MEDIA, DN 3/4", E = *2,65* MM, PESO *1,58* KG/M (NBR 5580)                                                                                                                                                                                                                                                                                                                                                                                                       </t>
  </si>
  <si>
    <t>12,46</t>
  </si>
  <si>
    <t xml:space="preserve">TUBO ACO GALVANIZADO COM COSTURA, CLASSE MEDIA, DN 3", E = *4,05* MM, PESO *8,47* KG/M (NBR 5580)                                                                                                                                                                                                                                                                                                                                                                                                         </t>
  </si>
  <si>
    <t>65,22</t>
  </si>
  <si>
    <t xml:space="preserve">TUBO ACO GALVANIZADO COM COSTURA, CLASSE MEDIA, DN 4", E = 4,50* MM, PESO 12,10* KG/M (NBR 5580)                                                                                                                                                                                                                                                                                                                                                                                                          </t>
  </si>
  <si>
    <t xml:space="preserve">TUBO ACO GALVANIZADO COM COSTURA, CLASSE MEDIA, DN 5", E = *5,40* MM, PESO *17,80* KG/M (NBR 5580)                                                                                                                                                                                                                                                                                                                                                                                                        </t>
  </si>
  <si>
    <t>134,49</t>
  </si>
  <si>
    <t xml:space="preserve">TUBO ACO GALVANIZADO COM COSTURA, CLASSE MEDIA, DN 6", E = 4,85* MM, PESO 19,68* KG/M (NBR 5580)                                                                                                                                                                                                                                                                                                                                                                                                          </t>
  </si>
  <si>
    <t>145,86</t>
  </si>
  <si>
    <t xml:space="preserve">TUBO ACO INDUSTRIAL DN 2" (50,8 MM) E=1,50MM, PESO= 1,8237 KG/M                                                                                                                                                                                                                                                                                                                                                                                                                                           </t>
  </si>
  <si>
    <t>10,57</t>
  </si>
  <si>
    <t xml:space="preserve">TUBO COLETOR DE ESGOTO PVC, JEI, DN 100 MM (NBR  7362)                                                                                                                                                                                                                                                                                                                                                                                                                                                    </t>
  </si>
  <si>
    <t>17,49</t>
  </si>
  <si>
    <t xml:space="preserve">TUBO COLETOR DE ESGOTO PVC, JEI, DN 200 MM (NBR 7362)                                                                                                                                                                                                                                                                                                                                                                                                                                                     </t>
  </si>
  <si>
    <t xml:space="preserve">TUBO COLETOR DE ESGOTO PVC, JEI, DN 250 MM (NBR 7362)                                                                                                                                                                                                                                                                                                                                                                                                                                                     </t>
  </si>
  <si>
    <t>99,57</t>
  </si>
  <si>
    <t xml:space="preserve">TUBO COLETOR DE ESGOTO PVC, JEI, DN 300 MM (NBR 7362)                                                                                                                                                                                                                                                                                                                                                                                                                                                     </t>
  </si>
  <si>
    <t>161,36</t>
  </si>
  <si>
    <t xml:space="preserve">TUBO COLETOR DE ESGOTO PVC, JEI, DN 350 MM (NBR 7362)                                                                                                                                                                                                                                                                                                                                                                                                                                                     </t>
  </si>
  <si>
    <t>200,08</t>
  </si>
  <si>
    <t xml:space="preserve">TUBO COLETOR DE ESGOTO PVC, JEI, DN 400 MM (NBR 7362)                                                                                                                                                                                                                                                                                                                                                                                                                                                     </t>
  </si>
  <si>
    <t>260,40</t>
  </si>
  <si>
    <t xml:space="preserve">TUBO COLETOR DE ESGOTO, PVC, JEI, DN 150 MM  (NBR 7362)                                                                                                                                                                                                                                                                                                                                                                                                                                                   </t>
  </si>
  <si>
    <t>37,63</t>
  </si>
  <si>
    <t xml:space="preserve">TUBO CONCRETO ARMADO, CLASSE EA-2, PB JE, DN 1000 MM, PARA ESGOTO SANITARIO (NBR 8890)                                                                                                                                                                                                                                                                                                                                                                                                                    </t>
  </si>
  <si>
    <t>306,18</t>
  </si>
  <si>
    <t xml:space="preserve">TUBO CONCRETO ARMADO, CLASSE EA-2, PB JE, DN 300 MM, PARA ESGOTO SANITARIO (NBR 8890)                                                                                                                                                                                                                                                                                                                                                                                                                     </t>
  </si>
  <si>
    <t>62,36</t>
  </si>
  <si>
    <t xml:space="preserve">TUBO CONCRETO ARMADO, CLASSE EA-2, PB JE, DN 400 MM, PARA ESGOTO SANITARIO (NBR 8890)                                                                                                                                                                                                                                                                                                                                                                                                                     </t>
  </si>
  <si>
    <t>85,08</t>
  </si>
  <si>
    <t xml:space="preserve">TUBO CONCRETO ARMADO, CLASSE EA-2, PB JE, DN 500 MM, PARA ESGOTO SANITARIO (NBR 8890)                                                                                                                                                                                                                                                                                                                                                                                                                     </t>
  </si>
  <si>
    <t>107,38</t>
  </si>
  <si>
    <t xml:space="preserve">TUBO CONCRETO ARMADO, CLASSE EA-2, PB JE, DN 600 MM, PARA ESGOTO SANITARIO (NBR 8890)                                                                                                                                                                                                                                                                                                                                                                                                                     </t>
  </si>
  <si>
    <t>144,55</t>
  </si>
  <si>
    <t xml:space="preserve">TUBO CONCRETO ARMADO, CLASSE EA-2, PB JE, DN 700 MM, PARA ESGOTO SANITARIO (NBR 8890)                                                                                                                                                                                                                                                                                                                                                                                                                     </t>
  </si>
  <si>
    <t>166,63</t>
  </si>
  <si>
    <t xml:space="preserve">TUBO CONCRETO ARMADO, CLASSE EA-2, PB JE, DN 800 MM, PARA ESGOTO SANITARIO (NBR 8890)                                                                                                                                                                                                                                                                                                                                                                                                                     </t>
  </si>
  <si>
    <t>207,52</t>
  </si>
  <si>
    <t xml:space="preserve">TUBO CONCRETO ARMADO, CLASSE EA-2, PB JE, DN 900 MM, PARA ESGOTO SANITARIO (NBR 8890)                                                                                                                                                                                                                                                                                                                                                                                                                     </t>
  </si>
  <si>
    <t>282,00</t>
  </si>
  <si>
    <t xml:space="preserve">TUBO CONCRETO ARMADO, CLASSE EA-3, PB JE, DN 1000 MM, PARA ESGOTO SANITARIO (NBR 8890)                                                                                                                                                                                                                                                                                                                                                                                                                    </t>
  </si>
  <si>
    <t>386,52</t>
  </si>
  <si>
    <t xml:space="preserve">TUBO CONCRETO ARMADO, CLASSE EA-3, PB JE, DN 400 MM, PARA ESGOTO SANITARIO (NBR 8890)                                                                                                                                                                                                                                                                                                                                                                                                                     </t>
  </si>
  <si>
    <t>103,65</t>
  </si>
  <si>
    <t xml:space="preserve">TUBO CONCRETO ARMADO, CLASSE EA-3, PB JE, DN 500 MM, PARA ESGOTO SANITARIO (NBR 8890)                                                                                                                                                                                                                                                                                                                                                                                                                     </t>
  </si>
  <si>
    <t>134,91</t>
  </si>
  <si>
    <t xml:space="preserve">TUBO CONCRETO ARMADO, CLASSE EA-3, PB JE, DN 600 MM, PARA ESGOTO SANITARIO (NBR 8890)                                                                                                                                                                                                                                                                                                                                                                                                                     </t>
  </si>
  <si>
    <t>178,16</t>
  </si>
  <si>
    <t xml:space="preserve">TUBO CONCRETO ARMADO, CLASSE EA-3, PB JE, DN 700 MM, PARA ESGOTO SANITARIO (NBR 8890)                                                                                                                                                                                                                                                                                                                                                                                                                     </t>
  </si>
  <si>
    <t>198,66</t>
  </si>
  <si>
    <t xml:space="preserve">TUBO CONCRETO ARMADO, CLASSE EA-3, PB JE, DN 800 MM, PARA ESGOTO SANITARIO (NBR 8890)                                                                                                                                                                                                                                                                                                                                                                                                                     </t>
  </si>
  <si>
    <t>244,42</t>
  </si>
  <si>
    <t xml:space="preserve">TUBO CONCRETO ARMADO, CLASSE EA-3, PB JE, DN 900 MM, PARA ESGOTO SANITARIO (NBR 8890)                                                                                                                                                                                                                                                                                                                                                                                                                     </t>
  </si>
  <si>
    <t>353,35</t>
  </si>
  <si>
    <t xml:space="preserve">TUBO CONCRETO ARMADO, CLASSE PA-1, PB, DN 1000 MM, PARA AGUAS PLUVIAIS (NBR 8890)                                                                                                                                                                                                                                                                                                                                                                                                                         </t>
  </si>
  <si>
    <t>179,15</t>
  </si>
  <si>
    <t xml:space="preserve">TUBO CONCRETO ARMADO, CLASSE PA-1, PB, DN 1100 MM, PARA AGUAS PLUVIAIS (NBR 8890)                                                                                                                                                                                                                                                                                                                                                                                                                         </t>
  </si>
  <si>
    <t>209,13</t>
  </si>
  <si>
    <t xml:space="preserve">TUBO CONCRETO ARMADO, CLASSE PA-1, PB, DN 1200 MM, PARA AGUAS PLUVIAIS (NBR 8890)                                                                                                                                                                                                                                                                                                                                                                                                                         </t>
  </si>
  <si>
    <t>253,89</t>
  </si>
  <si>
    <t xml:space="preserve">TUBO CONCRETO ARMADO, CLASSE PA-1, PB, DN 1500 MM, PARA AGUAS PLUVIAIS (NBR 8890)                                                                                                                                                                                                                                                                                                                                                                                                                         </t>
  </si>
  <si>
    <t>377,65</t>
  </si>
  <si>
    <t xml:space="preserve">TUBO CONCRETO ARMADO, CLASSE PA-1, PB, DN 2000 MM, PARA AGUAS PLUVIAIS (NBR 8890)                                                                                                                                                                                                                                                                                                                                                                                                                         </t>
  </si>
  <si>
    <t>822,76</t>
  </si>
  <si>
    <t xml:space="preserve">TUBO CONCRETO ARMADO, CLASSE PA-1, PB, DN 300 MM, PARA AGUAS PLUVIAIS (NBR 8890)                                                                                                                                                                                                                                                                                                                                                                                                                          </t>
  </si>
  <si>
    <t>44,42</t>
  </si>
  <si>
    <t xml:space="preserve">TUBO CONCRETO ARMADO, CLASSE PA-1, PB, DN 400 MM, PARA AGUAS PLUVIAIS (NBR 8890)                                                                                                                                                                                                                                                                                                                                                                                                                          </t>
  </si>
  <si>
    <t>46,94</t>
  </si>
  <si>
    <t xml:space="preserve">TUBO CONCRETO ARMADO, CLASSE PA-1, PB, DN 500 MM, PARA AGUAS PLUVIAIS (NBR 8890)                                                                                                                                                                                                                                                                                                                                                                                                                          </t>
  </si>
  <si>
    <t>61,98</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</si>
  <si>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</si>
  <si>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</si>
  <si>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</si>
  <si>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130,52</t>
  </si>
  <si>
    <t xml:space="preserve">TUBO CONCRETO ARMADO, CLASSE PA-1, PB, DN 900 MM, PARA AGUAS PLUVIAIS (NBR 8890)                                                                                                                                                                                                                                                                                                                                                                                                                          </t>
  </si>
  <si>
    <t>161,14</t>
  </si>
  <si>
    <t xml:space="preserve">TUBO CONCRETO ARMADO, CLASSE PA-2, PB, DN 1000 MM, PARA AGUAS PLUVIAIS (NBR 8890)                                                                                                                                                                                                                                                                                                                                                                                                                         </t>
  </si>
  <si>
    <t>197,85</t>
  </si>
  <si>
    <t xml:space="preserve">TUBO CONCRETO ARMADO, CLASSE PA-2, PB, DN 1100 MM, PARA AGUAS PLUVIAIS (NBR 8890)                                                                                                                                                                                                                                                                                                                                                                                                                         </t>
  </si>
  <si>
    <t>212,89</t>
  </si>
  <si>
    <t xml:space="preserve">TUBO CONCRETO ARMADO, CLASSE PA-2, PB, DN 1200 MM, PARA AGUAS PLUVIAIS (NBR 8890)                                                                                                                                                                                                                                                                                                                                                                                                                         </t>
  </si>
  <si>
    <t>287,75</t>
  </si>
  <si>
    <t xml:space="preserve">TUBO CONCRETO ARMADO, CLASSE PA-2, PB, DN 1500 MM, PARA AGUAS PLUVIAIS (NBR 8890)                                                                                                                                                                                                                                                                                                                                                                                                                         </t>
  </si>
  <si>
    <t>443,40</t>
  </si>
  <si>
    <t xml:space="preserve">TUBO CONCRETO ARMADO, CLASSE PA-2, PB, DN 2000 MM, PARA AGUAS PLUVIAIS (NBR 8890)                                                                                                                                                                                                                                                                                                                                                                                                                         </t>
  </si>
  <si>
    <t>962,93</t>
  </si>
  <si>
    <t xml:space="preserve">TUBO CONCRETO ARMADO, CLASSE PA-2, PB, DN 300 MM, PARA AGUAS PLUVIAIS (NBR 8890)                                                                                                                                                                                                                                                                                                                                                                                                                          </t>
  </si>
  <si>
    <t>46,71</t>
  </si>
  <si>
    <t xml:space="preserve">TUBO CONCRETO ARMADO, CLASSE PA-2, PB, DN 400 MM, PARA AGUAS PLUVIAIS (NBR 8890)                                                                                                                                                                                                                                                                                                                                                                                                                          </t>
  </si>
  <si>
    <t>49,65</t>
  </si>
  <si>
    <t xml:space="preserve">TUBO CONCRETO ARMADO, CLASSE PA-2, PB, DN 500 MM, PARA AGUAS PLUVIAIS (NBR 8890)                                                                                                                                                                                                                                                                                                                                                                                                                          </t>
  </si>
  <si>
    <t>60,14</t>
  </si>
  <si>
    <t xml:space="preserve">TUBO CONCRETO ARMADO, CLASSE PA-2, PB, DN 600 MM, PARA AGUAS PLUVIAIS (NBR 8890)                                                                                                                                                                                                                                                                                                                                                                                                                          </t>
  </si>
  <si>
    <t>78,68</t>
  </si>
  <si>
    <t xml:space="preserve">TUBO CONCRETO ARMADO, CLASSE PA-2, PB, DN 700 MM, PARA AGUAS PLUVIAIS (NBR 8890)                                                                                                                                                                                                                                                                                                                                                                                                                          </t>
  </si>
  <si>
    <t>121,34</t>
  </si>
  <si>
    <t xml:space="preserve">TUBO CONCRETO ARMADO, CLASSE PA-2, PB, DN 800 MM, PARA AGUAS PLUVIAIS (NBR 8890)                                                                                                                                                                                                                                                                                                                                                                                                                          </t>
  </si>
  <si>
    <t>135,22</t>
  </si>
  <si>
    <t xml:space="preserve">TUBO CONCRETO ARMADO, CLASSE PA-2, PB, DN 900 MM, PARA AGUAS PLUVIAIS (NBR 8890)                                                                                                                                                                                                                                                                                                                                                                                                                          </t>
  </si>
  <si>
    <t>203,11</t>
  </si>
  <si>
    <t xml:space="preserve">TUBO CONCRETO ARMADO, CLASSE PA-3, PB, DN 1000 MM, PARA AGUAS PLUVIAIS (NBR 8890)                                                                                                                                                                                                                                                                                                                                                                                                                         </t>
  </si>
  <si>
    <t>266,31</t>
  </si>
  <si>
    <t xml:space="preserve">TUBO CONCRETO ARMADO, CLASSE PA-3, PB, DN 1100 MM, PARA AGUAS PLUVIAIS (NBR 8890)                                                                                                                                                                                                                                                                                                                                                                                                                         </t>
  </si>
  <si>
    <t>279,85</t>
  </si>
  <si>
    <t xml:space="preserve">TUBO CONCRETO ARMADO, CLASSE PA-3, PB, DN 1200 MM, PARA AGUAS PLUVIAIS (NBR 8890)                                                                                                                                                                                                                                                                                                                                                                                                                         </t>
  </si>
  <si>
    <t>363,64</t>
  </si>
  <si>
    <t xml:space="preserve">TUBO CONCRETO ARMADO, CLASSE PA-3, PB, DN 1500 MM, PARA AGUAS PLUVIAIS (NBR 8890)                                                                                                                                                                                                                                                                                                                                                                                                                         </t>
  </si>
  <si>
    <t>533,75</t>
  </si>
  <si>
    <t xml:space="preserve">TUBO CONCRETO ARMADO, CLASSE PA-3, PB, DN 400 MM, PARA AGUAS PLUVIAIS (NBR 8890)                                                                                                                                                                                                                                                                                                                                                                                                                          </t>
  </si>
  <si>
    <t xml:space="preserve">TUBO CONCRETO ARMADO, CLASSE PA-3, PB, DN 500 MM, PARA AGUAS PLUVIAIS (NBR 8890)                                                                                                                                                                                                                                                                                                                                                                                                                          </t>
  </si>
  <si>
    <t>72,97</t>
  </si>
  <si>
    <t xml:space="preserve">TUBO CONCRETO ARMADO, CLASSE PA-3, PB, DN 600 MM, PARA AGUAS PLUVIAIS (NBR 8890)                                                                                                                                                                                                                                                                                                                                                                                                                          </t>
  </si>
  <si>
    <t xml:space="preserve">TUBO CONCRETO ARMADO, CLASSE PA-3, PB, DN 700 MM, PARA AGUAS PLUVIAIS (NBR 8890)                                                                                                                                                                                                                                                                                                                                                                                                                          </t>
  </si>
  <si>
    <t>143,31</t>
  </si>
  <si>
    <t xml:space="preserve">TUBO CONCRETO ARMADO, CLASSE PA-3, PB, DN 800 MM, PARA AGUAS PLUVIAIS (NBR 8890)                                                                                                                                                                                                                                                                                                                                                                                                                          </t>
  </si>
  <si>
    <t>185,00</t>
  </si>
  <si>
    <t xml:space="preserve">TUBO CONCRETO ARMADO, CLASSE PA-3, PB, DN 900 MM, PARA AGUAS PLUVIAIS (NBR 8890)                                                                                                                                                                                                                                                                                                                                                                                                                          </t>
  </si>
  <si>
    <t>253,14</t>
  </si>
  <si>
    <t xml:space="preserve">TUBO CORRUGADO PEAD, PAREDE DUPLA, INTERNA LISA, JEI, DN/DI *1000* MM, PARA SANEAMENTO                                                                                                                                                                                                                                                                                                                                                                                                                    </t>
  </si>
  <si>
    <t>858,81</t>
  </si>
  <si>
    <t xml:space="preserve">TUBO CORRUGADO PEAD, PAREDE DUPLA, INTERNA LISA, JEI, DN/DI *400* MM, PARA SANEAMENTO                                                                                                                                                                                                                                                                                                                                                                                                                     </t>
  </si>
  <si>
    <t>195,48</t>
  </si>
  <si>
    <t xml:space="preserve">TUBO CORRUGADO PEAD, PAREDE DUPLA, INTERNA LISA, JEI, DN/DI *800* MM, PARA SANEAMENTO                                                                                                                                                                                                                                                                                                                                                                                                                     </t>
  </si>
  <si>
    <t>566,74</t>
  </si>
  <si>
    <t xml:space="preserve">TUBO CORRUGADO PEAD, PAREDE DUPLA, INTERNA LISA, JEI, DN/DI 1200 MM, PARA SANEAMENTO                                                                                                                                                                                                                                                                                                                                                                                                                      </t>
  </si>
  <si>
    <t>1.229,87</t>
  </si>
  <si>
    <t xml:space="preserve">TUBO CORRUGADO PEAD, PAREDE DUPLA, INTERNA LISA, JEI, DN/DI 250 MM, PARA SANEAMENTO                                                                                                                                                                                                                                                                                                                                                                                                                       </t>
  </si>
  <si>
    <t>66,34</t>
  </si>
  <si>
    <t xml:space="preserve">TUBO CORRUGADO PEAD, PAREDE DUPLA, INTERNA LISA, JEI, DN/DI 300 MM, PARA SANEAMENTO                                                                                                                                                                                                                                                                                                                                                                                                                       </t>
  </si>
  <si>
    <t>98,18</t>
  </si>
  <si>
    <t xml:space="preserve">TUBO CORRUGADO PEAD, PAREDE DUPLA, INTERNA LISA, JEI, DN/DI 600 MM, PARA SANEAMENTO                                                                                                                                                                                                                                                                                                                                                                                                                       </t>
  </si>
  <si>
    <t>382,13</t>
  </si>
  <si>
    <t xml:space="preserve">TUBO CPVC SOLDAVEL, 35 MM, AGUA QUENTE PREDIAL (NBR 15884)                                                                                                                                                                                                                                                                                                                                                                                                                                                </t>
  </si>
  <si>
    <t>25,90</t>
  </si>
  <si>
    <t xml:space="preserve">TUBO CPVC, SOLDAVEL, 15 MM, AGUA QUENTE PREDIAL (NBR 15884)                                                                                                                                                                                                                                                                                                                                                                                                                                               </t>
  </si>
  <si>
    <t>7,35</t>
  </si>
  <si>
    <t xml:space="preserve">TUBO CPVC, SOLDAVEL, 22 MM, AGUA QUENTE PREDIAL (NBR 15884)                                                                                                                                                                                                                                                                                                                                                                                                                                               </t>
  </si>
  <si>
    <t>13,03</t>
  </si>
  <si>
    <t xml:space="preserve">TUBO CPVC, SOLDAVEL, 28 MM, AGUA QUENTE PREDIAL (NBR 15884)                                                                                                                                                                                                                                                                                                                                                                                                                                               </t>
  </si>
  <si>
    <t>20,91</t>
  </si>
  <si>
    <t xml:space="preserve">TUBO CPVC, SOLDAVEL, 42 MM, AGUA QUENTE PREDIAL (NBR 15884)                                                                                                                                                                                                                                                                                                                                                                                                                                               </t>
  </si>
  <si>
    <t xml:space="preserve">TUBO CPVC, SOLDAVEL, 54 MM, AGUA QUENTE PREDIAL (NBR 15884)                                                                                                                                                                                                                                                                                                                                                                                                                                               </t>
  </si>
  <si>
    <t>54,10</t>
  </si>
  <si>
    <t xml:space="preserve">TUBO CPVC, SOLDAVEL, 73 MM, AGUA QUENTE PREDIAL (NBR 15884)                                                                                                                                                                                                                                                                                                                                                                                                                                               </t>
  </si>
  <si>
    <t>83,11</t>
  </si>
  <si>
    <t xml:space="preserve">TUBO CPVC, SOLDAVEL, 89 MM, AGUA QUENTE PREDIAL (NBR 15884)                                                                                                                                                                                                                                                                                                                                                                                                                                               </t>
  </si>
  <si>
    <t>131,69</t>
  </si>
  <si>
    <t xml:space="preserve">TUBO DE BORRACHA ELASTOMERICA FLEXIVEL, PRETA, PARA ISOLAMENTO TERMICO DE TUBULACAO, DN 1 1/8" (28 MM), E= 32 MM, COEFICIENTE DE CONDUTIVIDADE TERMICA 0,036W/mK, VAPOR DE AGUA MAIOR OU IGUAL A 10.000                                                                                                                                                                                                                                                                                                   </t>
  </si>
  <si>
    <t>63,84</t>
  </si>
  <si>
    <t xml:space="preserve">TUBO DE BORRACHA ELASTOMERICA FLEXIVEL, PRETA, PARA ISOLAMENTO TERMICO DE TUBULACAO, DN 1 3/8" (35 MM), E= 32 MM, COEFICIENTE DE CONDUTIVIDADE TERMICA 0,036W/mK, VAPOR DE AGUA MAIOR OU IGUAL A 10.000                                                                                                                                                                                                                                                                                                   </t>
  </si>
  <si>
    <t>75,73</t>
  </si>
  <si>
    <t xml:space="preserve">TUBO DE BORRACHA ELASTOMERICA FLEXIVEL, PRETA, PARA ISOLAMENTO TERMICO DE TUBULACAO, DN 1 5/8" (42 MM), E= 32 MM, COEFICIENTE DE CONDUTIVIDADE TERMICA 0,036W/mK, VAPOR DE AGUA MAIOR OU IGUAL A 10.000                                                                                                                                                                                                                                                                                                   </t>
  </si>
  <si>
    <t>86,43</t>
  </si>
  <si>
    <t xml:space="preserve">TUBO DE BORRACHA ELASTOMERICA FLEXIVEL, PRETA, PARA ISOLAMENTO TERMICO DE TUBULACAO, DN 1/2" (12 MM), E= 19 MM, COEFICIENTE DE CONDUTIVIDADE TERMICA 0,036W/mK, VAPOR DE AGUA MAIOR OU IGUAL A 10.000                                                                                                                                                                                                                                                                                                     </t>
  </si>
  <si>
    <t>11,62</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</si>
  <si>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</si>
  <si>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</si>
  <si>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59,77</t>
  </si>
  <si>
    <t xml:space="preserve">TUBO DE BORRACHA ELASTOMERICA FLEXIVEL, PRETA, PARA ISOLAMENTO TERMICO DE TUBULACAO, DN 2 1/8" (54 MM), E= 32 MM, COEFICIENTE DE CONDUTIVIDADE TERMICA 0,036W/mK, VAPOR DE AGUA MAIOR OU IGUAL A 10.000                                                                                                                                                                                                                                                                                                   </t>
  </si>
  <si>
    <t>103,43</t>
  </si>
  <si>
    <t xml:space="preserve">TUBO DE BORRACHA ELASTOMERICA FLEXIVEL, PRETA, PARA ISOLAMENTO TERMICO DE TUBULACAO, DN 2 5/8" (*64* MM), E= *32* MM, COEFICIENTE DE CONDUTIVIDADE TERMICA 0,036W/MK, VAPOR DE AGUA MAIOR OU IGUAL A 10.000                                                                                                                                                                                                                                                                                               </t>
  </si>
  <si>
    <t>104,89</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</si>
  <si>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</si>
  <si>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</si>
  <si>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</si>
  <si>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</si>
  <si>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46,13</t>
  </si>
  <si>
    <t xml:space="preserve">TUBO DE COBRE CLASSE "A", DN = 1 " (28 MM), PARA INSTALACOES DE MEDIA PRESSAO PARA GASES COMBUSTIVEIS E MEDICINAIS                                                                                                                                                                                                                                                                                                                                                                                        </t>
  </si>
  <si>
    <t>44,04</t>
  </si>
  <si>
    <t xml:space="preserve">TUBO DE COBRE CLASSE "A", DN = 1 1/2 " (42 MM), PARA INSTALACOES DE MEDIA PRESSAO PARA GASES COMBUSTIVEIS E MEDICINAIS                                                                                                                                                                                                                                                                                                                                                                                    </t>
  </si>
  <si>
    <t>80,03</t>
  </si>
  <si>
    <t xml:space="preserve">TUBO DE COBRE CLASSE "A", DN = 1 1/4 " (35 MM), PARA INSTALACOES DE MEDIA PRESSAO PARA GASES COMBUSTIVEIS E MEDICINAIS                                                                                                                                                                                                                                                                                                                                                                                    </t>
  </si>
  <si>
    <t>66,52</t>
  </si>
  <si>
    <t xml:space="preserve">TUBO DE COBRE CLASSE "A", DN = 1/2 " (15 MM), PARA INSTALACOES DE MEDIA PRESSAO PARA GASES COMBUSTIVEIS E MEDICINAIS                                                                                                                                                                                                                                                                                                                                                                                      </t>
  </si>
  <si>
    <t>21,39</t>
  </si>
  <si>
    <t xml:space="preserve">TUBO DE COBRE CLASSE "A", DN = 2 1/2 " (66 MM), PARA INSTALACOES DE MEDIA PRESSAO PARA GASES COMBUSTIVEIS E MEDICINAIS                                                                                                                                                                                                                                                                                                                                                                                    </t>
  </si>
  <si>
    <t>147,32</t>
  </si>
  <si>
    <t xml:space="preserve">TUBO DE COBRE CLASSE "A", DN = 3 " (79 MM), PARA INSTALACOES DE MEDIA PRESSAO PARA GASES COMBUSTIVEIS E MEDICINAIS                                                                                                                                                                                                                                                                                                                                                                                        </t>
  </si>
  <si>
    <t>217,04</t>
  </si>
  <si>
    <t xml:space="preserve">TUBO DE COBRE CLASSE "A", DN = 3/4 " (22 MM), PARA INSTALACOES DE MEDIA PRESSAO PARA GASES COMBUSTIVEIS E MEDICINAIS                                                                                                                                                                                                                                                                                                                                                                                      </t>
  </si>
  <si>
    <t>34,62</t>
  </si>
  <si>
    <t xml:space="preserve">TUBO DE COBRE CLASSE "A", DN = 4 " (104 MM), PARA INSTALACOES DE MEDIA PRESSAO PARA GASES COMBUSTIVEIS E MEDICINAIS                                                                                                                                                                                                                                                                                                                                                                                       </t>
  </si>
  <si>
    <t>329,08</t>
  </si>
  <si>
    <t xml:space="preserve">TUBO DE COBRE CLASSE "E", DN = 104 MM, PARA INSTALACAO HIDRAULICA PREDIAL                                                                                                                                                                                                                                                                                                                                                                                                                                 </t>
  </si>
  <si>
    <t>260,57</t>
  </si>
  <si>
    <t xml:space="preserve">TUBO DE COBRE CLASSE "E", DN = 15 MM, PARA INSTALACAO HIDRAULICA PREDIAL                                                                                                                                                                                                                                                                                                                                                                                                                                  </t>
  </si>
  <si>
    <t>13,82</t>
  </si>
  <si>
    <t xml:space="preserve">TUBO DE COBRE CLASSE "E", DN = 22 MM, PARA INSTALACAO HIDRAULICA PREDIAL                                                                                                                                                                                                                                                                                                                                                                                                                                  </t>
  </si>
  <si>
    <t xml:space="preserve">TUBO DE COBRE CLASSE "E", DN = 28 MM, PARA INSTALACAO HIDRAULICA PREDIAL                                                                                                                                                                                                                                                                                                                                                                                                                                  </t>
  </si>
  <si>
    <t>30,17</t>
  </si>
  <si>
    <t xml:space="preserve">TUBO DE COBRE CLASSE "E", DN = 35 MM, PARA INSTALACAO HIDRAULICA PREDIAL                                                                                                                                                                                                                                                                                                                                                                                                                                  </t>
  </si>
  <si>
    <t>43,81</t>
  </si>
  <si>
    <t xml:space="preserve">TUBO DE COBRE CLASSE "E", DN = 42 MM, PARA INSTALACAO HIDRAULICA PREDIAL                                                                                                                                                                                                                                                                                                                                                                                                                                  </t>
  </si>
  <si>
    <t>59,16</t>
  </si>
  <si>
    <t xml:space="preserve">TUBO DE COBRE CLASSE "E", DN = 54 MM, PARA INSTALACAO HIDRAULICA PREDIAL                                                                                                                                                                                                                                                                                                                                                                                                                                  </t>
  </si>
  <si>
    <t>85,80</t>
  </si>
  <si>
    <t xml:space="preserve">TUBO DE COBRE CLASSE "E", DN = 66 MM, PARA INSTALACAO HIDRAULICA PREDIAL                                                                                                                                                                                                                                                                                                                                                                                                                                  </t>
  </si>
  <si>
    <t>120,88</t>
  </si>
  <si>
    <t xml:space="preserve">TUBO DE COBRE CLASSE "E", DN = 79 MM, PARA INSTALACAO HIDRAULICA PREDIAL                                                                                                                                                                                                                                                                                                                                                                                                                                  </t>
  </si>
  <si>
    <t>176,71</t>
  </si>
  <si>
    <t xml:space="preserve">TUBO DE COBRE CLASSE "I", DN = 1 " (28 MM), PARA INSTALACOES INDUSTRIAIS DE ALTA PRESSAO E VAPOR                                                                                                                                                                                                                                                                                                                                                                                                          </t>
  </si>
  <si>
    <t>58,04</t>
  </si>
  <si>
    <t xml:space="preserve">TUBO DE COBRE CLASSE "I", DN = 1 1/2 " (42 MM), PARA INSTALACOES INDUSTRIAIS DE ALTA PRESSAO E VAPOR                                                                                                                                                                                                                                                                                                                                                                                                      </t>
  </si>
  <si>
    <t>102,01</t>
  </si>
  <si>
    <t xml:space="preserve">TUBO DE COBRE CLASSE "I", DN = 1 1/4 " (35 MM), PARA INSTALACOES INDUSTRIAIS DE ALTA PRESSAO E VAPOR                                                                                                                                                                                                                                                                                                                                                                                                      </t>
  </si>
  <si>
    <t>83,95</t>
  </si>
  <si>
    <t xml:space="preserve">TUBO DE COBRE CLASSE "I", DN = 1/2 " (15 MM), PARA INSTALACOES INDUSTRIAIS DE ALTA PRESSAO E VAPOR                                                                                                                                                                                                                                                                                                                                                                                                        </t>
  </si>
  <si>
    <t>25,70</t>
  </si>
  <si>
    <t xml:space="preserve">TUBO DE COBRE CLASSE "I", DN = 2 " (54 MM), PARA INSTALACOES INDUSTRIAIS DE ALTA PRESSAO E VAPOR                                                                                                                                                                                                                                                                                                                                                                                                          </t>
  </si>
  <si>
    <t>141,27</t>
  </si>
  <si>
    <t xml:space="preserve">TUBO DE COBRE CLASSE "I", DN = 2 1/2 " (66 MM), PARA INSTALACOES INDUSTRIAIS DE ALTA PRESSAO E VAPOR                                                                                                                                                                                                                                                                                                                                                                                                      </t>
  </si>
  <si>
    <t>183,29</t>
  </si>
  <si>
    <t xml:space="preserve">TUBO DE COBRE CLASSE "I", DN = 3 " (79 MM), PARA INSTALACOES INDUSTRIAIS DE ALTA PRESSAO E VAPOR                                                                                                                                                                                                                                                                                                                                                                                                          </t>
  </si>
  <si>
    <t>271,46</t>
  </si>
  <si>
    <t xml:space="preserve">TUBO DE COBRE CLASSE "I", DN = 3/4 " (22 MM), PARA INSTALACOES INDUSTRIAIS DE ALTA PRESSAO E VAPOR                                                                                                                                                                                                                                                                                                                                                                                                        </t>
  </si>
  <si>
    <t>41,89</t>
  </si>
  <si>
    <t xml:space="preserve">TUBO DE COBRE CLASSE "I", DN = 4" (104 MM), PARA INSTALACOES INDUSTRIAIS DE ALTA PRESSAO E VAPOR                                                                                                                                                                                                                                                                                                                                                                                                          </t>
  </si>
  <si>
    <t>399,58</t>
  </si>
  <si>
    <t xml:space="preserve">TUBO DE COBRE FLEXIVEL, D = 1/2 ", E = 0,79 MM, PARA AR-CONDICIONADO/ INSTALACOES GAS RESIDENCIAIS E COMERCIAIS                                                                                                                                                                                                                                                                                                                                                                                           </t>
  </si>
  <si>
    <t>18,20</t>
  </si>
  <si>
    <t xml:space="preserve">TUBO DE COBRE FLEXIVEL, D = 1/4 ", E = 0,79 MM, PARA AR-CONDICIONADO/ INSTALACOES GAS RESIDENCIAIS E COMERCIAIS                                                                                                                                                                                                                                                                                                                                                                                           </t>
  </si>
  <si>
    <t>8,72</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</si>
  <si>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</si>
  <si>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</si>
  <si>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</si>
  <si>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13,42</t>
  </si>
  <si>
    <t xml:space="preserve">TUBO DE COBRE FLEXIVEL, D = 5/16 ", E = 0,79 MM, PARA AR-CONDICIONADO/ INSTALACOES GAS RESIDENCIAIS E COMERCIAIS                                                                                                                                                                                                                                                                                                                                                                                          </t>
  </si>
  <si>
    <t xml:space="preserve">TUBO DE COBRE FLEXIVEL, D = 5/8 ", E = 0,79 MM, PARA AR-CONDICIONADO/ INSTALACOES GAS RESIDENCIAIS E COMERCIAIS                                                                                                                                                                                                                                                                                                                                                                                           </t>
  </si>
  <si>
    <t>22,64</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</si>
  <si>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</si>
  <si>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</si>
  <si>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</si>
  <si>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</si>
  <si>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68,33</t>
  </si>
  <si>
    <t xml:space="preserve">TUBO DE CONCRETO SIMPLES, CLASSE ES, PB JE, DN 500 MM, PARA ESGOTO SANITARIO (NBR 8890)                                                                                                                                                                                                                                                                                                                                                                                                                   </t>
  </si>
  <si>
    <t>102,75</t>
  </si>
  <si>
    <t xml:space="preserve">TUBO DE CONCRETO SIMPLES, CLASSE ES, PB JE, DN 600 MM, PARA ESGOTO SANITARIO (NBR 8890)                                                                                                                                                                                                                                                                                                                                                                                                                   </t>
  </si>
  <si>
    <t>126,69</t>
  </si>
  <si>
    <t xml:space="preserve">TUBO DE CONCRETO SIMPLES, CLASSE- PS1, MACHO/FEMEA, DN 200 MM, PARA AGUAS PLUVIAIS (NBR 8890)                                                                                                                                                                                                                                                                                                                                                                                                             </t>
  </si>
  <si>
    <t xml:space="preserve">TUBO DE CONCRETO SIMPLES, CLASSE- PS1, MACHO/FEMEA, DN 300 MM, PARA AGUAS PLUVIAIS (NBR 8890)                                                                                                                                                                                                                                                                                                                                                                                                             </t>
  </si>
  <si>
    <t>25,53</t>
  </si>
  <si>
    <t xml:space="preserve">TUBO DE CONCRETO SIMPLES, CLASSE- PS1, MACHO/FEMEA, DN 400 MM, PARA AGUAS PLUVIAIS (NBR 8890)                                                                                                                                                                                                                                                                                                                                                                                                             </t>
  </si>
  <si>
    <t>39,10</t>
  </si>
  <si>
    <t xml:space="preserve">TUBO DE CONCRETO SIMPLES, CLASSE- PS1, MACHO/FEMEA, DN 500 MM, PARA AGUAS PLUVIAIS (NBR 8890)                                                                                                                                                                                                                                                                                                                                                                                                             </t>
  </si>
  <si>
    <t>51,87</t>
  </si>
  <si>
    <t xml:space="preserve">TUBO DE CONCRETO SIMPLES, CLASSE- PS1, MACHO/FEMEA, DN 600 MM, PARA AGUAS PLUVIAIS (NBR 8890)                                                                                                                                                                                                                                                                                                                                                                                                             </t>
  </si>
  <si>
    <t>65,09</t>
  </si>
  <si>
    <t xml:space="preserve">TUBO DE CONCRETO SIMPLES, CLASSE- PS1, PB, DN 200 MM, PARA AGUAS PLUVIAIS (NBR 8890)                                                                                                                                                                                                                                                                                                                                                                                                                      </t>
  </si>
  <si>
    <t>24,44</t>
  </si>
  <si>
    <t xml:space="preserve">TUBO DE CONCRETO SIMPLES, CLASSE- PS1, PB, DN 300 MM, PARA AGUAS PLUVIAIS (NBR 8890)                                                                                                                                                                                                                                                                                                                                                                                                                      </t>
  </si>
  <si>
    <t xml:space="preserve">TUBO DE CONCRETO SIMPLES, CLASSE- PS1, PB, DN 400 MM, PARA AGUAS PLUVIAIS (NBR 8890)                                                                                                                                                                                                                                                                                                                                                                                                                      </t>
  </si>
  <si>
    <t>38,90</t>
  </si>
  <si>
    <t xml:space="preserve">TUBO DE CONCRETO SIMPLES, CLASSE- PS1, PB, DN 500 MM, PARA AGUAS PLUVIAIS (NBR 8890)                                                                                                                                                                                                                                                                                                                                                                                                                      </t>
  </si>
  <si>
    <t>56,36</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</si>
  <si>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</si>
  <si>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</si>
  <si>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</si>
  <si>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31,92</t>
  </si>
  <si>
    <t xml:space="preserve">TUBO DE CONCRETO SIMPLES, CLASSE- PS2, PB, DN 400 MM, PARA AGUAS PLUVIAIS (NBR 8890)                                                                                                                                                                                                                                                                                                                                                                                                                      </t>
  </si>
  <si>
    <t xml:space="preserve">TUBO DE CONCRETO SIMPLES, CLASSE- PS2, PB, DN 500 MM, PARA AGUAS PLUVIAIS (NBR 8890)                                                                                                                                                                                                                                                                                                                                                                                                                      </t>
  </si>
  <si>
    <t>60,85</t>
  </si>
  <si>
    <t xml:space="preserve">TUBO DE CONCRETO SIMPLES, CLASSE- PS2, PB, DN 600 MM, PARA AGUAS PLUVIAIS (NBR 8890)                                                                                                                                                                                                                                                                                                                                                                                                                      </t>
  </si>
  <si>
    <t>78,53</t>
  </si>
  <si>
    <t xml:space="preserve">TUBO DE DESCARGA PVC, PARA LIGACAO CAIXA DE DESCARGA - EMBUTIR, 40 MM X 150 CM                                                                                                                                                                                                                                                                                                                                                                                                                            </t>
  </si>
  <si>
    <t xml:space="preserve">TUBO DE DESCIDA EXTERNO DE PVC PARA CAIXA DE DESCARGA EXTERNA ALTA - 40 MM X 1,60 M                                                                                                                                                                                                                                                                                                                                                                                                                       </t>
  </si>
  <si>
    <t>8,44</t>
  </si>
  <si>
    <t xml:space="preserve">TUBO DE ESPUMA DE POLIETILENO EXPANDIDO FLEXIVEL PARA ISOLAMENTO TERMICO DE TUBULACAO DE AR CONDICIONADO, AGUA QUENTE,  DN 1 1/2", E= 10 MM                                                                                                                                                                                                                                                                                                                                                               </t>
  </si>
  <si>
    <t>2,55</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</si>
  <si>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</si>
  <si>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</si>
  <si>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</si>
  <si>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</si>
  <si>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</si>
  <si>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0,95</t>
  </si>
  <si>
    <t xml:space="preserve">TUBO DE ESPUMA DE POLIETILENO EXPANDIDO FLEXIVEL PARA ISOLAMENTO TERMICO DE TUBULACAO DE AR CONDICIONADO, AGUA QUENTE,  DN 1/4", E= 10 MM                                                                                                                                                                                                                                                                                                                                                                 </t>
  </si>
  <si>
    <t>0,75</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</si>
  <si>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</si>
  <si>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</si>
  <si>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</si>
  <si>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</si>
  <si>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1,58</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</si>
  <si>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</si>
  <si>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</si>
  <si>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</si>
  <si>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3.213,32</t>
  </si>
  <si>
    <t xml:space="preserve">TUBO DE POLIETILENO DE ALTA DENSIDADE, PEAD, PE-80, DE = 110 MM X 10,0 MM PAREDE, ( SDR 11 - PN 12,5 ) PARA REDE DE AGUA OU ESGOTO (NBR 15561)                                                                                                                                                                                                                                                                                                                                                            </t>
  </si>
  <si>
    <t>78,75</t>
  </si>
  <si>
    <t xml:space="preserve">TUBO DE POLIETILENO DE ALTA DENSIDADE, PEAD, PE-80, DE = 1200 MM X 37,2 MM PAREDE ( SDR 32,25 - PN 04 ) PARA REDE DE AGUA OU ESGOTO (NBR 15561)                                                                                                                                                                                                                                                                                                                                                           </t>
  </si>
  <si>
    <t>5.635,67</t>
  </si>
  <si>
    <t xml:space="preserve">TUBO DE POLIETILENO DE ALTA DENSIDADE, PEAD, PE-80, DE = 1400 MM X 42,9 MM PAREDE, (SDR 32,25 - PN 04 ) PARA REDE DE AGUA OU ESGOTO (NBR 15561)                                                                                                                                                                                                                                                                                                                                                           </t>
  </si>
  <si>
    <t>7.690,09</t>
  </si>
  <si>
    <t xml:space="preserve">TUBO DE POLIETILENO DE ALTA DENSIDADE, PEAD, PE-80, DE = 160 MM X 14,6 MM PAREDE, (SDR 11 - PN 12,5 ) PARA REDE DE AGUA OU ESGOTO (NBR 15561)                                                                                                                                                                                                                                                                                                                                                             </t>
  </si>
  <si>
    <t>169,04</t>
  </si>
  <si>
    <t xml:space="preserve">TUBO DE POLIETILENO DE ALTA DENSIDADE, PEAD, PE-80, DE = 1600 MM X 49,0 MM PAREDE, ( SDR 32,25 - PN 04 ) PARA REDE DE AGUA OU ESGOTO (NBR 15561)                                                                                                                                                                                                                                                                                                                                                          </t>
  </si>
  <si>
    <t>7.294,97</t>
  </si>
  <si>
    <t xml:space="preserve">TUBO DE POLIETILENO DE ALTA DENSIDADE, PEAD, PE-80, DE = 900 MM X 34,7 MM PAREDE, ( SDR 26 - PN 05 ) PARA REDE DE AGUA OU ESGOTO (NBR 15561)                                                                                                                                                                                                                                                                                                                                                              </t>
  </si>
  <si>
    <t>2.914,46</t>
  </si>
  <si>
    <t xml:space="preserve">TUBO DE POLIETILENO DE ALTA DENSIDADE, PEAD, PE-80, DE= 200 MM X 18,2 MM PAREDE, ( SDR 11 - PN 12,5 ) PARA REDE DE AGUA OU ESGOTO (NBR 15561)                                                                                                                                                                                                                                                                                                                                                             </t>
  </si>
  <si>
    <t>263,52</t>
  </si>
  <si>
    <t xml:space="preserve">TUBO DE POLIETILENO DE ALTA DENSIDADE, PEAD, PE-80, DE= 315 MM X 28,7 MM PAREDE, ( SDR 11 - PN 12,5 ) PARA REDE DE AGUA OU ESGOTO (NBR 15561)                                                                                                                                                                                                                                                                                                                                                             </t>
  </si>
  <si>
    <t>645,70</t>
  </si>
  <si>
    <t xml:space="preserve">TUBO DE POLIETILENO DE ALTA DENSIDADE, PEAD, PE-80, DE= 400 MM X 36,4 MM PAREDE, ( SDR 11 - PN 12,5 ) PARA REDE DE AGUA OU ESGOTO (NBR 15561)                                                                                                                                                                                                                                                                                                                                                             </t>
  </si>
  <si>
    <t>1.039,98</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</si>
  <si>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</si>
  <si>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</si>
  <si>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1.825,83</t>
  </si>
  <si>
    <t xml:space="preserve">TUBO DE POLIETILENO DE ALTA DENSIDADE, PEAD, PE-80, DE= 630 MM X 57,3 MM PAREDE (SDR 11 - PN 12,5 ) PARA REDE DE AGUA OU ESGOTO (NBR 15561)                                                                                                                                                                                                                                                                                                                                                               </t>
  </si>
  <si>
    <t>2.715,52</t>
  </si>
  <si>
    <t xml:space="preserve">TUBO DE POLIETILENO DE ALTA DENSIDADE, PEAD, PE-80, DE= 730 MM X 34,1 MM PAREDE, ( SDR 21 - PN 06 ) PARA REDE DE AGUA OU ESGOTO (NBR 15561)                                                                                                                                                                                                                                                                                                                                                               </t>
  </si>
  <si>
    <t>1.361,76</t>
  </si>
  <si>
    <t xml:space="preserve">TUBO DE POLIETILENO DE ALTA DENSIDADE, PEAD, PE-80, DE= 75 MM X 6,9 MM PAREDE, ( SRD 11 - PN 12,5 ) PARA REDE DE AGUA OU ESGOTO (NBR 15561)                                                                                                                                                                                                                                                                                                                                                               </t>
  </si>
  <si>
    <t>37,52</t>
  </si>
  <si>
    <t xml:space="preserve">TUBO DE POLIETILENO DE ALTA DENSIDADE, PEAD, PE-80, DE= 800 MM X 30,8 MM PAREDE, ( SDR 26 - PN 05 ) PARA REDE DE AGUA OU ESGOTO (NBR 15561)                                                                                                                                                                                                                                                                                                                                                               </t>
  </si>
  <si>
    <t>1.776,64</t>
  </si>
  <si>
    <t xml:space="preserve">TUBO DE PVC, PBL, TIPO LEVE, DN = 125 MM,  PARA VENTILACAO                                                                                                                                                                                                                                                                                                                                                                                                                                                </t>
  </si>
  <si>
    <t>10,30</t>
  </si>
  <si>
    <t xml:space="preserve">TUBO DE PVC, PBL, TIPO LEVE, DN = 250 MM,  PARA VENTILACAO                                                                                                                                                                                                                                                                                                                                                                                                                                                </t>
  </si>
  <si>
    <t xml:space="preserve">TUBO DE PVC, PBL, TIPO LEVE, DN = 300 MM,  PARA VENTILACAO                                                                                                                                                                                                                                                                                                                                                                                                                                                </t>
  </si>
  <si>
    <t>51,68</t>
  </si>
  <si>
    <t xml:space="preserve">TUBO DE PVC, PBL, TIPO LEVE, DN = 400 MM,  PARA VENTILACAO                                                                                                                                                                                                                                                                                                                                                                                                                                                </t>
  </si>
  <si>
    <t>121,98</t>
  </si>
  <si>
    <t xml:space="preserve">TUBO DE REVESTIMENTO, EM ACO, CORPO SCHEDULE 40, PONTEIRA SCHEDULE 80, ROSQUEAVEL E SEGMENTADO PARA PERFURACAO,  DIAMETRO 6'' (200 MM) (COLETADO CAIXA)                                                                                                                                                                                                                                                                                                                                                   </t>
  </si>
  <si>
    <t>338,27</t>
  </si>
  <si>
    <t xml:space="preserve">TUBO DE REVESTIMENTO, EM ACO, CORPO SCHEDULE 40, PONTEIRA SCHEDULE 80, ROSQUEAVEL E SEGMENTADO PARA PERFURACAO, DIAMETRO 10'' (310 MM)  (COLETADO CAIXA)                                                                                                                                                                                                                                                                                                                                                  </t>
  </si>
  <si>
    <t>833,62</t>
  </si>
  <si>
    <t xml:space="preserve">TUBO DE REVESTIMENTO, EM ACO, CORPO SCHEDULE 40, PONTEIRA SCHEDULE 80, ROSQUEAVEL E SEGMENTADO PARA PERFURACAO, DIAMETRO 14'' (400 MM)  (COLETADO CAIXA)                                                                                                                                                                                                                                                                                                                                                  </t>
  </si>
  <si>
    <t>1.529,19</t>
  </si>
  <si>
    <t xml:space="preserve">TUBO DE REVESTIMENTO, EM ACO, CORPO SCHEDULE 40, PONTEIRA SCHEDULE 80, ROSQUEAVEL E SEGMENTADO PARA PERFURACAO, DIAMETRO 16'' (450 MM)  (COLETADO CAIXA)                                                                                                                                                                                                                                                                                                                                                  </t>
  </si>
  <si>
    <t>2.611,38</t>
  </si>
  <si>
    <t xml:space="preserve">TUBO DRENO, CORRUGADO, ESPIRALADO, FLEXIVEL, PERFURADO, EM POLIETILENO DE ALTA DENSIDADE (PEAD), DN *160* MM, (6") PARA DRENAGEM - EM BARRA (NORMA DNIT 093/2006 - EM)                                                                                                                                                                                                                                                                                                                                    </t>
  </si>
  <si>
    <t>11,75</t>
  </si>
  <si>
    <t xml:space="preserve">TUBO DRENO, CORRUGADO, ESPIRALADO, FLEXIVEL, PERFURADO, EM POLIETILENO DE ALTA DENSIDADE (PEAD), DN *200* MM, (8") PARA DRENAGEM - EM BARRA (NORMA DNIT 093/2006 - EM)                                                                                                                                                                                                                                                                                                                                    </t>
  </si>
  <si>
    <t>20,20</t>
  </si>
  <si>
    <t xml:space="preserve">TUBO DRENO, CORRUGADO, ESPIRALADO, FLEXIVEL, PERFURADO, EM POLIETILENO DE ALTA DENSIDADE (PEAD), DN 100 MM, (4") PARA DRENAGEM - EM ROLO (NORMA DNIT 093/2006 - E.M)                                                                                                                                                                                                                                                                                                                                      </t>
  </si>
  <si>
    <t>5,69</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</si>
  <si>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</si>
  <si>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</si>
  <si>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</si>
  <si>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</si>
  <si>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7,14</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</si>
  <si>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</si>
  <si>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</si>
  <si>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</si>
  <si>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</si>
  <si>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</si>
  <si>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22,41</t>
  </si>
  <si>
    <t xml:space="preserve">TUBO PPR PN 20, DN 20 MM, PARA AGUA QUENTE PREDIAL                                                                                                                                                                                                                                                                                                                                                                                                                                                        </t>
  </si>
  <si>
    <t xml:space="preserve">TUBO PPR PN 20, DN 25 MM, PARA AGUA QUENTE PREDIAL                                                                                                                                                                                                                                                                                                                                                                                                                                                        </t>
  </si>
  <si>
    <t>6,63</t>
  </si>
  <si>
    <t xml:space="preserve">TUBO PPR, CLASSE PN 12, DN 110 MM                                                                                                                                                                                                                                                                                                                                                                                                                                                                         </t>
  </si>
  <si>
    <t>100,94</t>
  </si>
  <si>
    <t xml:space="preserve">TUBO PPR, CLASSE PN 12, DN 32 MM                                                                                                                                                                                                                                                                                                                                                                                                                                                                          </t>
  </si>
  <si>
    <t>8,31</t>
  </si>
  <si>
    <t xml:space="preserve">TUBO PPR, CLASSE PN 12, DN 40 MM                                                                                                                                                                                                                                                                                                                                                                                                                                                                          </t>
  </si>
  <si>
    <t>12,66</t>
  </si>
  <si>
    <t xml:space="preserve">TUBO PPR, CLASSE PN 12, DN 50 MM                                                                                                                                                                                                                                                                                                                                                                                                                                                                          </t>
  </si>
  <si>
    <t>16,75</t>
  </si>
  <si>
    <t xml:space="preserve">TUBO PPR, CLASSE PN 12, DN 63 MM                                                                                                                                                                                                                                                                                                                                                                                                                                                                          </t>
  </si>
  <si>
    <t>24,43</t>
  </si>
  <si>
    <t xml:space="preserve">TUBO PPR, CLASSE PN 12, DN 75 MM                                                                                                                                                                                                                                                                                                                                                                                                                                                                          </t>
  </si>
  <si>
    <t>40,72</t>
  </si>
  <si>
    <t xml:space="preserve">TUBO PPR, CLASSE PN 12, DN 90 MM                                                                                                                                                                                                                                                                                                                                                                                                                                                                          </t>
  </si>
  <si>
    <t>57,10</t>
  </si>
  <si>
    <t xml:space="preserve">TUBO PPR, CLASSE PN 25, DN 110 MM, PARA AGUA QUENTE E FRIA PREDIAL                                                                                                                                                                                                                                                                                                                                                                                                                                        </t>
  </si>
  <si>
    <t>114,92</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</si>
  <si>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</si>
  <si>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</si>
  <si>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</si>
  <si>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</si>
  <si>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15,35</t>
  </si>
  <si>
    <t xml:space="preserve">TUBO PPR, CLASSE PN 25, DN 50 MM, PARA AGUA QUENTE E FRIA PREDIAL                                                                                                                                                                                                                                                                                                                                                                                                                                         </t>
  </si>
  <si>
    <t>22,34</t>
  </si>
  <si>
    <t xml:space="preserve">TUBO PPR, CLASSE PN 25, DN 63 MM, PARA AGUA QUENTE E FRIA PREDIAL                                                                                                                                                                                                                                                                                                                                                                                                                                         </t>
  </si>
  <si>
    <t>29,62</t>
  </si>
  <si>
    <t xml:space="preserve">TUBO PPR, CLASSE PN 25, DN 75 MM, PARA AGUA QUENTE E FRIA PREDIAL                                                                                                                                                                                                                                                                                                                                                                                                                                         </t>
  </si>
  <si>
    <t>57,14</t>
  </si>
  <si>
    <t xml:space="preserve">TUBO PPR, CLASSE PN 25, DN 90 MM, PARA AGUA QUENTE E FRIA PREDIAL                                                                                                                                                                                                                                                                                                                                                                                                                                         </t>
  </si>
  <si>
    <t>84,59</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</si>
  <si>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</si>
  <si>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</si>
  <si>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</si>
  <si>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</si>
  <si>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</si>
  <si>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47,64</t>
  </si>
  <si>
    <t xml:space="preserve">TUBO PVC CORRUGADO, PAREDE DUPLA, JE, DN 250 MM, REDE COLETORA ESGOTO                                                                                                                                                                                                                                                                                                                                                                                                                                     </t>
  </si>
  <si>
    <t>80,49</t>
  </si>
  <si>
    <t xml:space="preserve">TUBO PVC CORRUGADO, PAREDE DUPLA, JE, DN 300 MM, REDE COLETORA ESGOTO                                                                                                                                                                                                                                                                                                                                                                                                                                     </t>
  </si>
  <si>
    <t>128,80</t>
  </si>
  <si>
    <t xml:space="preserve">TUBO PVC CORRUGADO, PAREDE DUPLA, JE, DN 350 MM, REDE COLETORA ESGOTO                                                                                                                                                                                                                                                                                                                                                                                                                                     </t>
  </si>
  <si>
    <t>190,53</t>
  </si>
  <si>
    <t xml:space="preserve">TUBO PVC CORRUGADO, PAREDE DUPLA, JE, DN 400 MM, REDE COLETORA ESGOTO                                                                                                                                                                                                                                                                                                                                                                                                                                     </t>
  </si>
  <si>
    <t>225,25</t>
  </si>
  <si>
    <t xml:space="preserve">TUBO PVC DE REVESTIMENTO GEOMECANICO NERVURADO REFORCADO, DN = 150 MM, COMPRIMENTO = 2 M                                                                                                                                                                                                                                                                                                                                                                                                                  </t>
  </si>
  <si>
    <t>94,88</t>
  </si>
  <si>
    <t xml:space="preserve">TUBO PVC DE REVESTIMENTO GEOMECANICO NERVURADO REFORCADO, DN = 200 MM, COMPRIMENTO = 2 M                                                                                                                                                                                                                                                                                                                                                                                                                  </t>
  </si>
  <si>
    <t>168,72</t>
  </si>
  <si>
    <t xml:space="preserve">TUBO PVC DE REVESTIMENTO GEOMECANICO NERVURADO STANDARD, DN = 154 MM, COMPRIMENTO = 2 M                                                                                                                                                                                                                                                                                                                                                                                                                   </t>
  </si>
  <si>
    <t>73,92</t>
  </si>
  <si>
    <t xml:space="preserve">TUBO PVC DE REVESTIMENTO GEOMECANICO NERVURADO STANDARD, DN = 206 MM, COMPRIMENTO = 2 M                                                                                                                                                                                                                                                                                                                                                                                                                   </t>
  </si>
  <si>
    <t>128,19</t>
  </si>
  <si>
    <t xml:space="preserve">TUBO PVC DE REVESTIMENTO GEOMECANICO NERVURADO STANDARD, DN = 250 MM, COMPRIMENTO = 2 M                                                                                                                                                                                                                                                                                                                                                                                                                   </t>
  </si>
  <si>
    <t>214,41</t>
  </si>
  <si>
    <t xml:space="preserve">TUBO PVC DEFOFO, JEI, 1 MPA, DN 100 MM, PARA REDE DE AGUA (NBR 7665)                                                                                                                                                                                                                                                                                                                                                                                                                                      </t>
  </si>
  <si>
    <t>34,72</t>
  </si>
  <si>
    <t xml:space="preserve">TUBO PVC DEFOFO, JEI, 1 MPA, DN 150 MM, PARA REDE DE  AGUA (NBR 7665)                                                                                                                                                                                                                                                                                                                                                                                                                                     </t>
  </si>
  <si>
    <t>67,69</t>
  </si>
  <si>
    <t xml:space="preserve">TUBO PVC DEFOFO, JEI, 1 MPA, DN 200 MM, PARA REDE DE AGUA (NBR 7665)                                                                                                                                                                                                                                                                                                                                                                                                                                      </t>
  </si>
  <si>
    <t>120,51</t>
  </si>
  <si>
    <t xml:space="preserve">TUBO PVC DEFOFO, JEI, 1 MPA, DN 250 MM, PARA REDE DE AGUA (NBR 7665)                                                                                                                                                                                                                                                                                                                                                                                                                                      </t>
  </si>
  <si>
    <t>178,78</t>
  </si>
  <si>
    <t xml:space="preserve">TUBO PVC DEFOFO, JEI, 1 MPA, DN 300 MM, PARA REDE DE AGUA (NBR 7665)                                                                                                                                                                                                                                                                                                                                                                                                                                      </t>
  </si>
  <si>
    <t>259,83</t>
  </si>
  <si>
    <t xml:space="preserve">TUBO PVC PBA JEI, CLASSE 12, DN 100 MM, PARA REDE DE AGUA (NBR 5647)                                                                                                                                                                                                                                                                                                                                                                                                                                      </t>
  </si>
  <si>
    <t>40,20</t>
  </si>
  <si>
    <t xml:space="preserve">TUBO PVC PBA JEI, CLASSE 12, DN 50 MM, PARA REDE DE AGUA (NBR 5647)                                                                                                                                                                                                                                                                                                                                                                                                                                       </t>
  </si>
  <si>
    <t xml:space="preserve">TUBO PVC PBA JEI, CLASSE 12, DN 75 MM, PARA REDE DE AGUA (NBR 5647)                                                                                                                                                                                                                                                                                                                                                                                                                                       </t>
  </si>
  <si>
    <t xml:space="preserve">TUBO PVC PBA JEI, CLASSE 15, DN 100 MM, PARA REDE DE AGUA (NBR 5647)                                                                                                                                                                                                                                                                                                                                                                                                                                      </t>
  </si>
  <si>
    <t>46,86</t>
  </si>
  <si>
    <t xml:space="preserve">TUBO PVC PBA JEI, CLASSE 15, DN 50 MM, PARA REDE DE AGUA (NBR 5647)                                                                                                                                                                                                                                                                                                                                                                                                                                       </t>
  </si>
  <si>
    <t>13,91</t>
  </si>
  <si>
    <t xml:space="preserve">TUBO PVC PBA JEI, CLASSE 15, DN 75 MM, PARA REDE DE AGUA (NBR 5647)                                                                                                                                                                                                                                                                                                                                                                                                                                       </t>
  </si>
  <si>
    <t>27,83</t>
  </si>
  <si>
    <t xml:space="preserve">TUBO PVC PBA JEI, CLASSE 20, DN 100 MM, PARA REDE DE AGUA (NBR 5647)                                                                                                                                                                                                                                                                                                                                                                                                                                      </t>
  </si>
  <si>
    <t>61,21</t>
  </si>
  <si>
    <t xml:space="preserve">TUBO PVC PBA JEI, CLASSE 20, DN 50 MM, PARA REDE DE AGUA (NBR 5647)                                                                                                                                                                                                                                                                                                                                                                                                                                       </t>
  </si>
  <si>
    <t>18,41</t>
  </si>
  <si>
    <t xml:space="preserve">TUBO PVC PBA JEI, CLASSE 20, DN 75 MM, PARA REDE DE AGUA (NBR 5647)                                                                                                                                                                                                                                                                                                                                                                                                                                       </t>
  </si>
  <si>
    <t>37,06</t>
  </si>
  <si>
    <t xml:space="preserve">TUBO PVC ROSCAVEL, 3/4",  AGUA FRIA PREDIAL                                                                                                                                                                                                                                                                                                                                                                                                                                                               </t>
  </si>
  <si>
    <t>7,63</t>
  </si>
  <si>
    <t xml:space="preserve">TUBO PVC SERIE NORMAL, DN 50 MM, PARA ESGOTO PREDIAL (NBR 5688)                                                                                                                                                                                                                                                                                                                                                                                                                                           </t>
  </si>
  <si>
    <t xml:space="preserve">TUBO PVC SERIE NORMAL, DN 75 MM, PARA ESGOTO PREDIAL (NBR 5688)                                                                                                                                                                                                                                                                                                                                                                                                                                           </t>
  </si>
  <si>
    <t>7,19</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</si>
  <si>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</si>
  <si>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</si>
  <si>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</si>
  <si>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</si>
  <si>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58,77</t>
  </si>
  <si>
    <t xml:space="preserve">TUBO PVC, ROSCAVEL,  2", PARA AGUA FRIA PREDIAL                                                                                                                                                                                                                                                                                                                                                                                                                                                           </t>
  </si>
  <si>
    <t>35,34</t>
  </si>
  <si>
    <t xml:space="preserve">TUBO PVC, ROSCAVEL, 1 1/2",  AGUA FRIA PREDIAL                                                                                                                                                                                                                                                                                                                                                                                                                                                            </t>
  </si>
  <si>
    <t>24,70</t>
  </si>
  <si>
    <t xml:space="preserve">TUBO PVC, ROSCAVEL, 1 1/4", AGUA FRIA PREDIAL                                                                                                                                                                                                                                                                                                                                                                                                                                                             </t>
  </si>
  <si>
    <t xml:space="preserve">TUBO PVC, ROSCAVEL, 1/2", AGUA FRIA PREDIAL                                                                                                                                                                                                                                                                                                                                                                                                                                                               </t>
  </si>
  <si>
    <t>5,64</t>
  </si>
  <si>
    <t xml:space="preserve">TUBO PVC, ROSCAVEL, 1", AGUA FRIA PREDIAL                                                                                                                                                                                                                                                                                                                                                                                                                                                                 </t>
  </si>
  <si>
    <t xml:space="preserve">TUBO PVC, ROSCAVEL, 3", AGUA FRIA PREDIAL                                                                                                                                                                                                                                                                                                                                                                                                                                                                 </t>
  </si>
  <si>
    <t>76,17</t>
  </si>
  <si>
    <t xml:space="preserve">TUBO PVC, ROSCAVEL, 4",  AGUA FRIA PREDIAL                                                                                                                                                                                                                                                                                                                                                                                                                                                                </t>
  </si>
  <si>
    <t>89,96</t>
  </si>
  <si>
    <t xml:space="preserve">TUBO PVC, ROSCAVEL, 5",  AGUA FRIA PREDIAL                                                                                                                                                                                                                                                                                                                                                                                                                                                                </t>
  </si>
  <si>
    <t>128,17</t>
  </si>
  <si>
    <t xml:space="preserve">TUBO PVC, ROSCAVEL, 6",  AGUA FRIA PREDIAL                                                                                                                                                                                                                                                                                                                                                                                                                                                                </t>
  </si>
  <si>
    <t>148,19</t>
  </si>
  <si>
    <t xml:space="preserve">TUBO PVC, SERIE R, DN 100 MM, PARA ESGOTO OU AGUAS PLUVIAIS PREDIAL (NBR 5688)                                                                                                                                                                                                                                                                                                                                                                                                                            </t>
  </si>
  <si>
    <t>15,68</t>
  </si>
  <si>
    <t xml:space="preserve">TUBO PVC, SERIE R, DN 150 MM, PARA ESGOTO OU AGUAS PLUVIAIS PREDIAL (NBR 5688)                                                                                                                                                                                                                                                                                                                                                                                                                            </t>
  </si>
  <si>
    <t>32,62</t>
  </si>
  <si>
    <t xml:space="preserve">TUBO PVC, SERIE R, DN 40 MM, PARA ESGOTO OU AGUAS PLUVIAIS PREDIAL (NBR 5688)                                                                                                                                                                                                                                                                                                                                                                                                                             </t>
  </si>
  <si>
    <t xml:space="preserve">TUBO PVC, SERIE R, DN 50 MM, PARA ESGOTO OU AGUAS PLUVIAIS PREDIAL (NBR 5688)                                                                                                                                                                                                                                                                                                                                                                                                                             </t>
  </si>
  <si>
    <t>7,48</t>
  </si>
  <si>
    <t xml:space="preserve">TUBO PVC, SERIE R, DN 75 MM, PARA ESGOTO OU AGUAS PLUVIAIS PREDIAL (NBR 5688)                                                                                                                                                                                                                                                                                                                                                                                                                             </t>
  </si>
  <si>
    <t xml:space="preserve">TUBO PVC, SOLDAVEL, DN 110 MM, AGUA FRIA (NBR-5648)                                                                                                                                                                                                                                                                                                                                                                                                                                                       </t>
  </si>
  <si>
    <t>51,70</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</si>
  <si>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</si>
  <si>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</si>
  <si>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</si>
  <si>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</si>
  <si>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</si>
  <si>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</si>
  <si>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</si>
  <si>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24,33</t>
  </si>
  <si>
    <t xml:space="preserve">TUBO PVC, SOLDAVEL, DN 85 MM, AGUA FRIA (NBR-5648)                                                                                                                                                                                                                                                                                                                                                                                                                                                        </t>
  </si>
  <si>
    <t>30,66</t>
  </si>
  <si>
    <t xml:space="preserve">TUBO 26" EM CHAPA PRETA, E= 3/16", 147 KG/6 M                                                                                                                                                                                                                                                                                                                                                                                                                                                             </t>
  </si>
  <si>
    <t>1.429,82</t>
  </si>
  <si>
    <t xml:space="preserve">TUBO 30" EM CHAPA PRETA, E= 1/4", 175 KG/6 M                                                                                                                                                                                                                                                                                                                                                                                                                                                              </t>
  </si>
  <si>
    <t>1.822,68</t>
  </si>
  <si>
    <t xml:space="preserve">TUBO 30" EM CHAPA PRETA, E= 3/8", 177 KG/6 M                                                                                                                                                                                                                                                                                                                                                                                                                                                              </t>
  </si>
  <si>
    <t>1.843,51</t>
  </si>
  <si>
    <t xml:space="preserve">UNIAO COM ASSENTO CONICO DE BRONZE, DIAMETRO 1/2"                                                                                                                                                                                                                                                                                                                                                                                                                                                         </t>
  </si>
  <si>
    <t>22,96</t>
  </si>
  <si>
    <t xml:space="preserve">UNIAO COM ASSENTO CONICO DE BRONZE, DIAMETRO 1"                                                                                                                                                                                                                                                                                                                                                                                                                                                           </t>
  </si>
  <si>
    <t>31,55</t>
  </si>
  <si>
    <t xml:space="preserve">UNIAO COM ASSENTO CONICO DE BRONZE, DIAMETRO 2 1/2"                                                                                                                                                                                                                                                                                                                                                                                                                                                       </t>
  </si>
  <si>
    <t>130,96</t>
  </si>
  <si>
    <t xml:space="preserve">UNIAO COM ASSENTO CONICO DE BRONZE, DIAMETRO 2'                                                                                                                                                                                                                                                                                                                                                                                                                                                           </t>
  </si>
  <si>
    <t>84,06</t>
  </si>
  <si>
    <t xml:space="preserve">UNIAO COM ASSENTO CONICO DE BRONZE, DIAMETRO 3/4"                                                                                                                                                                                                                                                                                                                                                                                                                                                         </t>
  </si>
  <si>
    <t>28,15</t>
  </si>
  <si>
    <t xml:space="preserve">UNIAO COM ASSENTO CONICO DE BRONZE, DIAMETRO 3"                                                                                                                                                                                                                                                                                                                                                                                                                                                           </t>
  </si>
  <si>
    <t>211,77</t>
  </si>
  <si>
    <t xml:space="preserve">UNIAO COM ASSENTO CONICO DE BRONZE, DIAMETRO 4"                                                                                                                                                                                                                                                                                                                                                                                                                                                           </t>
  </si>
  <si>
    <t>360,40</t>
  </si>
  <si>
    <t xml:space="preserve">UNIAO COM ASSENTO CONICO DE FERRO LONGO (MACHO-FEMEA), DIAMETRO 1 1/2"                                                                                                                                                                                                                                                                                                                                                                                                                                    </t>
  </si>
  <si>
    <t>74,12</t>
  </si>
  <si>
    <t xml:space="preserve">UNIAO COM ASSENTO CONICO DE FERRO LONGO (MACHO-FEMEA), DIAMETRO 1/2"                                                                                                                                                                                                                                                                                                                                                                                                                                      </t>
  </si>
  <si>
    <t>24,15</t>
  </si>
  <si>
    <t xml:space="preserve">UNIAO COM ASSENTO CONICO DE FERRO LONGO (MACHO-FEMEA), DIAMETRO 1"                                                                                                                                                                                                                                                                                                                                                                                                                                        </t>
  </si>
  <si>
    <t>47,18</t>
  </si>
  <si>
    <t xml:space="preserve">UNIAO COM ASSENTO CONICO DE FERRO LONGO (MACHO-FEMEA), DIAMETRO 2 1/2"                                                                                                                                                                                                                                                                                                                                                                                                                                    </t>
  </si>
  <si>
    <t>146,03</t>
  </si>
  <si>
    <t xml:space="preserve">UNIAO COM ASSENTO CONICO DE FERRO LONGO (MACHO-FEMEA), DIAMETRO 2"                                                                                                                                                                                                                                                                                                                                                                                                                                        </t>
  </si>
  <si>
    <t>117,94</t>
  </si>
  <si>
    <t xml:space="preserve">UNIAO COM ASSENTO CONICO DE FERRO LONGO (MACHO-FEMEA), DIAMETRO 3/4"                                                                                                                                                                                                                                                                                                                                                                                                                                      </t>
  </si>
  <si>
    <t xml:space="preserve">UNIAO COM ASSENTO CONICO DE FERRO LONGO (MACHO-FEMEA), DIAMETRO 3'                                                                                                                                                                                                                                                                                                                                                                                                                                        </t>
  </si>
  <si>
    <t>213,44</t>
  </si>
  <si>
    <t xml:space="preserve">UNIAO COM ASSENTO CONICO DE FERRO LONGO (MACHO-FEMEA), DIAMETRO 4"                                                                                                                                                                                                                                                                                                                                                                                                                                        </t>
  </si>
  <si>
    <t>269,62</t>
  </si>
  <si>
    <t xml:space="preserve">UNIAO COM FLANGE PPR, DN 40 MM, PARA AGUA QUENTE PREDIAL                                                                                                                                                                                                                                                                                                                                                                                                                                                  </t>
  </si>
  <si>
    <t>86,99</t>
  </si>
  <si>
    <t xml:space="preserve">UNIAO DE FERRO GALVANIZADO, COM ASSENTO CONICO DE BRONZE, DE 1 1/2"                                                                                                                                                                                                                                                                                                                                                                                                                                       </t>
  </si>
  <si>
    <t>48,58</t>
  </si>
  <si>
    <t xml:space="preserve">UNIAO DE FERRO GALVANIZADO, COM ASSENTO CONICO DE BRONZE, DE 1 1/4"                                                                                                                                                                                                                                                                                                                                                                                                                                       </t>
  </si>
  <si>
    <t>46,96</t>
  </si>
  <si>
    <t xml:space="preserve">UNIAO DE FERRO GALVANIZADO, COM ROSCA BSP, COM ASSENTO PLANO, DE 1 1/2"                                                                                                                                                                                                                                                                                                                                                                                                                                   </t>
  </si>
  <si>
    <t>35,03</t>
  </si>
  <si>
    <t xml:space="preserve">UNIAO DE FERRO GALVANIZADO, COM ROSCA BSP, COM ASSENTO PLANO, DE 1 1/4"                                                                                                                                                                                                                                                                                                                                                                                                                                   </t>
  </si>
  <si>
    <t>28,14</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</si>
  <si>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</si>
  <si>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</si>
  <si>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</si>
  <si>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85,22</t>
  </si>
  <si>
    <t xml:space="preserve">UNIAO DE FERRO GALVANIZADO, COM ROSCA BSP, COM ASSENTO PLANO, DE 2"                                                                                                                                                                                                                                                                                                                                                                                                                                       </t>
  </si>
  <si>
    <t>51,50</t>
  </si>
  <si>
    <t xml:space="preserve">UNIAO DE FERRO GALVANIZADO, COM ROSCA BSP, COM ASSENTO PLANO, DE 3/4"                                                                                                                                                                                                                                                                                                                                                                                                                                     </t>
  </si>
  <si>
    <t>16,26</t>
  </si>
  <si>
    <t xml:space="preserve">UNIAO DE FERRO GALVANIZADO, COM ROSCA BSP, COM ASSENTO PLANO, DE 3"                                                                                                                                                                                                                                                                                                                                                                                                                                       </t>
  </si>
  <si>
    <t>132,02</t>
  </si>
  <si>
    <t xml:space="preserve">UNIAO DE FERRO GALVANIZADO, COM ROSCA BSP, COM ASSENTO PLANO, DE 4"                                                                                                                                                                                                                                                                                                                                                                                                                                       </t>
  </si>
  <si>
    <t>185,34</t>
  </si>
  <si>
    <t xml:space="preserve">UNIAO DE REDUCAO METALICA, PARA CONEXAO COM ANEL DESLIZANTE EM TUBO PEX, DN 20 X 16 MM                                                                                                                                                                                                                                                                                                                                                                                                                    </t>
  </si>
  <si>
    <t xml:space="preserve">UNIAO DE REDUCAO METALICA, PARA CONEXAO COM ANEL DESLIZANTE EM TUBO PEX, DN 25 X 16 MM                                                                                                                                                                                                                                                                                                                                                                                                                    </t>
  </si>
  <si>
    <t>12,30</t>
  </si>
  <si>
    <t xml:space="preserve">UNIAO DE REDUCAO METALICA, PARA CONEXAO COM ANEL DESLIZANTE EM TUBO PEX, DN 25 X 20 MM                                                                                                                                                                                                                                                                                                                                                                                                                    </t>
  </si>
  <si>
    <t xml:space="preserve">UNIAO DE REDUCAO METALICA, PARA CONEXAO COM ANEL DESLIZANTE EM TUBO PEX, DN 32 X 25 MM                                                                                                                                                                                                                                                                                                                                                                                                                    </t>
  </si>
  <si>
    <t>20,97</t>
  </si>
  <si>
    <t xml:space="preserve">UNIAO DUPLA PPR DN 20 MM, PARA AGUA QUENTE PREDIAL                                                                                                                                                                                                                                                                                                                                                                                                                                                        </t>
  </si>
  <si>
    <t xml:space="preserve">UNIAO DUPLA PPR DN 25 MM, PARA AGUA QUENTE PREDIAL                                                                                                                                                                                                                                                                                                                                                                                                                                                        </t>
  </si>
  <si>
    <t>25,01</t>
  </si>
  <si>
    <t xml:space="preserve">UNIAO EM POLIPROPILENO (PP), PARA TUBO EM PEAD, 20 MM - LIGACAO PREDIAL DE AGUA                                                                                                                                                                                                                                                                                                                                                                                                                           </t>
  </si>
  <si>
    <t>3,56</t>
  </si>
  <si>
    <t xml:space="preserve">UNIAO EM POLIPROPILENO (PP), PARA TUBO EM PEAD, 32 MM - LIGACAO PREDIAL DE AGUA                                                                                                                                                                                                                                                                                                                                                                                                                           </t>
  </si>
  <si>
    <t>8,80</t>
  </si>
  <si>
    <t xml:space="preserve">UNIAO METALICA, PARA CONEXAO COM ANEL DESLIZANTE EM TUBO PEX, DN 16 MM                                                                                                                                                                                                                                                                                                                                                                                                                                    </t>
  </si>
  <si>
    <t xml:space="preserve">UNIAO METALICA, PARA CONEXAO COM ANEL DESLIZANTE EM TUBO PEX, DN 20 MM                                                                                                                                                                                                                                                                                                                                                                                                                                    </t>
  </si>
  <si>
    <t>8,41</t>
  </si>
  <si>
    <t xml:space="preserve">UNIAO METALICA, PARA CONEXAO COM ANEL DESLIZANTE EM TUBO PEX, DN 25 MM                                                                                                                                                                                                                                                                                                                                                                                                                                    </t>
  </si>
  <si>
    <t>14,82</t>
  </si>
  <si>
    <t xml:space="preserve">UNIAO METALICA, PARA CONEXAO COM ANEL DESLIZANTE EM TUBO PEX, DN 32 MM                                                                                                                                                                                                                                                                                                                                                                                                                                    </t>
  </si>
  <si>
    <t xml:space="preserve">UNIAO PVC, ROSCAVEL 1/2",  AGUA FRIA PREDIAL                                                                                                                                                                                                                                                                                                                                                                                                                                                              </t>
  </si>
  <si>
    <t xml:space="preserve">UNIAO PVC, ROSCAVEL 2",  AGUA FRIA PREDIAL                                                                                                                                                                                                                                                                                                                                                                                                                                                                </t>
  </si>
  <si>
    <t>67,61</t>
  </si>
  <si>
    <t xml:space="preserve">UNIAO PVC, ROSCAVEL, 1 1/2",  AGUA FRIA PREDIAL                                                                                                                                                                                                                                                                                                                                                                                                                                                           </t>
  </si>
  <si>
    <t xml:space="preserve">UNIAO PVC, ROSCAVEL, 1 1/4",  AGUA FRIA PREDIAL                                                                                                                                                                                                                                                                                                                                                                                                                                                           </t>
  </si>
  <si>
    <t>25,61</t>
  </si>
  <si>
    <t xml:space="preserve">UNIAO PVC, ROSCAVEL, 1",  AGUA FRIA PREDIAL                                                                                                                                                                                                                                                                                                                                                                                                                                                               </t>
  </si>
  <si>
    <t>15,85</t>
  </si>
  <si>
    <t xml:space="preserve">UNIAO PVC, ROSCAVEL, 2 1/2",  AGUA FRIA PREDIAL                                                                                                                                                                                                                                                                                                                                                                                                                                                           </t>
  </si>
  <si>
    <t>138,98</t>
  </si>
  <si>
    <t xml:space="preserve">UNIAO PVC, ROSCAVEL, 3/4",  AGUA FRIA PREDIAL                                                                                                                                                                                                                                                                                                                                                                                                                                                             </t>
  </si>
  <si>
    <t xml:space="preserve">UNIAO PVC, ROSCAVEL, 3",  AGUA FRIA PREDIAL                                                                                                                                                                                                                                                                                                                                                                                                                                                               </t>
  </si>
  <si>
    <t>176,08</t>
  </si>
  <si>
    <t xml:space="preserve">UNIAO PVC, SOLDAVEL, 110 MM,  PARA AGUA FRIA PREDIAL                                                                                                                                                                                                                                                                                                                                                                                                                                                      </t>
  </si>
  <si>
    <t>445,93</t>
  </si>
  <si>
    <t xml:space="preserve">UNIAO PVC, SOLDAVEL, 20 MM,  PARA AGUA FRIA PREDIAL                                                                                                                                                                                                                                                                                                                                                                                                                                                       </t>
  </si>
  <si>
    <t>6,00</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</si>
  <si>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</si>
  <si>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</si>
  <si>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</si>
  <si>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</si>
  <si>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27,47</t>
  </si>
  <si>
    <t xml:space="preserve">UNIAO PVC, SOLDAVEL, 60 MM,  PARA AGUA FRIA PREDIAL                                                                                                                                                                                                                                                                                                                                                                                                                                                       </t>
  </si>
  <si>
    <t>63,56</t>
  </si>
  <si>
    <t xml:space="preserve">UNIAO PVC, SOLDAVEL, 75 MM,  PARA AGUA FRIA PREDIAL                                                                                                                                                                                                                                                                                                                                                                                                                                                       </t>
  </si>
  <si>
    <t>132,09</t>
  </si>
  <si>
    <t xml:space="preserve">UNIAO PVC, SOLDAVEL, 85 MM,  PARA AGUA FRIA PREDIAL                                                                                                                                                                                                                                                                                                                                                                                                                                                       </t>
  </si>
  <si>
    <t>196,08</t>
  </si>
  <si>
    <t xml:space="preserve">UNIAO TIPO STORZ, COM EMPATACAO INTERNA TIPO ANEL DE EXPANSAO, ENGATE RAPIDO 1 1/2", PARA MANGUEIRA DE COMBATE A INCENDIO PREDIAL                                                                                                                                                                                                                                                                                                                                                                         </t>
  </si>
  <si>
    <t>77,44</t>
  </si>
  <si>
    <t xml:space="preserve">UNIAO TIPO STORZ, COM EMPATACAO INTERNA TIPO ANEL DE EXPANSAO, ENGATE RAPIDO 2 1/2", PARA MANGUEIRA DE COMBATE A INCENDIO PREDIAL                                                                                                                                                                                                                                                                                                                                                                         </t>
  </si>
  <si>
    <t>110,79</t>
  </si>
  <si>
    <t xml:space="preserve">UNIAO, CPVC, SOLDAVEL, 15 MM, PARA AGUA QUENTE PREDIAL                                                                                                                                                                                                                                                                                                                                                                                                                                                    </t>
  </si>
  <si>
    <t xml:space="preserve">UNIAO, CPVC, SOLDAVEL, 22 MM, PARA AGUA QUENTE PREDIAL                                                                                                                                                                                                                                                                                                                                                                                                                                                    </t>
  </si>
  <si>
    <t>11,84</t>
  </si>
  <si>
    <t xml:space="preserve">UNIAO, CPVC, SOLDAVEL, 28 MM, PARA AGUA QUENTE PREDIAL                                                                                                                                                                                                                                                                                                                                                                                                                                                    </t>
  </si>
  <si>
    <t xml:space="preserve">UNIAO, CPVC, SOLDAVEL, 35 MM, PARA AGUA QUENTE PREDIAL                                                                                                                                                                                                                                                                                                                                                                                                                                                    </t>
  </si>
  <si>
    <t xml:space="preserve">UNIAO, CPVC, SOLDAVEL, 42 MM, PARA AGUA QUENTE PREDIAL                                                                                                                                                                                                                                                                                                                                                                                                                                                    </t>
  </si>
  <si>
    <t>42,48</t>
  </si>
  <si>
    <t xml:space="preserve">UNIAO, CPVC, SOLDAVEL, 54 MM, PARA AGUA QUENTE PREDIAL                                                                                                                                                                                                                                                                                                                                                                                                                                                    </t>
  </si>
  <si>
    <t>102,09</t>
  </si>
  <si>
    <t xml:space="preserve">UNIAO, CPVC, SOLDAVEL, 73 MM, PARA AGUA QUENTE PREDIAL                                                                                                                                                                                                                                                                                                                                                                                                                                                    </t>
  </si>
  <si>
    <t>148,18</t>
  </si>
  <si>
    <t xml:space="preserve">UNIAO, CPVC, SOLDAVEL, 89 MM, PARA AGUA QUENTE PREDIAL                                                                                                                                                                                                                                                                                                                                                                                                                                                    </t>
  </si>
  <si>
    <t>218,48</t>
  </si>
  <si>
    <t xml:space="preserve">USINA DE ASFALTO A FRIO, CAPACIDADE DE 30 A 40 T/H, ELETRICA, POTENCIA DE 30 CV                                                                                                                                                                                                                                                                                                                                                                                                                           </t>
  </si>
  <si>
    <t>81.627,80</t>
  </si>
  <si>
    <t xml:space="preserve">USINA DE ASFALTO A FRIO, CAPACIDADE DE 40 A 60 T/H, ELETRICA, POTENCIA DE 30 CV                                                                                                                                                                                                                                                                                                                                                                                                                           </t>
  </si>
  <si>
    <t>101.666,34</t>
  </si>
  <si>
    <t xml:space="preserve">USINA DE ASFALTO A QUENTE, FIXA, TIPO CONTRA FLUXO, CAPACIDADE DE 100 A 140 T/H, POTENCIA DE 280 KW, COM MISTURADOR EXTERNO ROTATIVO                                                                                                                                                                                                                                                                                                                                                                      </t>
  </si>
  <si>
    <t>1.977.613,23</t>
  </si>
  <si>
    <t xml:space="preserve">USINA DE ASFALTO, GRAVIMETRICA, CAPACIDADE DE 150 T/H, POTENCIA DE 400 KW                                                                                                                                                                                                                                                                                                                                                                                                                                 </t>
  </si>
  <si>
    <t>5.206.985,84</t>
  </si>
  <si>
    <t xml:space="preserve">USINA DE CONCRETO FIXA, CAPACIDADE NOMINAL DE 40 M3/H, SEM SILO                                                                                                                                                                                                                                                                                                                                                                                                                                           </t>
  </si>
  <si>
    <t>392.649,25</t>
  </si>
  <si>
    <t xml:space="preserve">USINA DE CONCRETO FIXA, CAPACIDADE NOMINAL DE 60 M3/H, SEM SILO                                                                                                                                                                                                                                                                                                                                                                                                                                           </t>
  </si>
  <si>
    <t>527.982,35</t>
  </si>
  <si>
    <t xml:space="preserve">USINA DE CONCRETO FIXA, CAPACIDADE NOMINAL DE 80 M3/H, SEM SILO                                                                                                                                                                                                                                                                                                                                                                                                                                           </t>
  </si>
  <si>
    <t>647.029,46</t>
  </si>
  <si>
    <t xml:space="preserve">USINA DE CONCRETO FIXA, CAPACIDADE NOMINAL DE 90 A 120 M3/H, SEM SILO                                                                                                                                                                                                                                                                                                                                                                                                                                     </t>
  </si>
  <si>
    <t>700.000,00</t>
  </si>
  <si>
    <t xml:space="preserve">USINA DE LAMA ASFALTICA, PROD 30 A 50 T/H, SILO DE AGREGADO 7 M3, RESERVATORIOS PARA EMULSAO E AGUA DE 2,3 M3 CADA, MISTURADOR TIPO PUGG-MILL A SER MONTADO SOBRE CAMINHAO                                                                                                                                                                                                                                                                                                                                </t>
  </si>
  <si>
    <t>392.892,76</t>
  </si>
  <si>
    <t xml:space="preserve">USINA DE MISTURAS ASFALTICAS A QUENTE, MOVEL, TIPO CONTRA FLUXO, CAPACIDADE DE 40 A 80 T/H                                                                                                                                                                                                                                                                                                                                                                                                                </t>
  </si>
  <si>
    <t>1.610.000,00</t>
  </si>
  <si>
    <t xml:space="preserve">USINA MISTURADORA DE SOLOS,  DOSADORES TRIPLOS, CALHA VIBRATORIA CAPACIDADE DE 200 A 500 T/H, POTENCIA DE 75 KW                                                                                                                                                                                                                                                                                                                                                                                           </t>
  </si>
  <si>
    <t>830.514,15</t>
  </si>
  <si>
    <t xml:space="preserve">VALVULA DE DESCARGA EM METAL CROMADO PARA MICTORIO COM ACIONAMENTO POR PRESSAO E FECHAMENTO AUTOMATICO                                                                                                                                                                                                                                                                                                                                                                                                    </t>
  </si>
  <si>
    <t>127,91</t>
  </si>
  <si>
    <t xml:space="preserve">VALVULA DE DESCARGA METALICA, BASE 1 1/2 " E ACABAMENTO METALICO CROMADO                                                                                                                                                                                                                                                                                                                                                                                                                                  </t>
  </si>
  <si>
    <t>148,60</t>
  </si>
  <si>
    <t xml:space="preserve">VALVULA DE DESCARGA METALICA, BASE 1 1/4 " E ACABAMENTO METALICO CROMADO                                                                                                                                                                                                                                                                                                                                                                                                                                  </t>
  </si>
  <si>
    <t>120,38</t>
  </si>
  <si>
    <t xml:space="preserve">VALVULA DE ESFERA BRUTA EM BRONZE, BITOLA 1 " (REF 1552-B)                                                                                                                                                                                                                                                                                                                                                                                                                                                </t>
  </si>
  <si>
    <t xml:space="preserve">VALVULA DE ESFERA BRUTA EM BRONZE, BITOLA 1 1/2 " (REF 1552-B)                                                                                                                                                                                                                                                                                                                                                                                                                                            </t>
  </si>
  <si>
    <t>39,48</t>
  </si>
  <si>
    <t xml:space="preserve">VALVULA DE ESFERA BRUTA EM BRONZE, BITOLA 1 1/4 " (REF 1552-B)                                                                                                                                                                                                                                                                                                                                                                                                                                            </t>
  </si>
  <si>
    <t xml:space="preserve">VALVULA DE ESFERA BRUTA EM BRONZE, BITOLA 1/2 " (REF 1552-B)                                                                                                                                                                                                                                                                                                                                                                                                                                              </t>
  </si>
  <si>
    <t>14,10</t>
  </si>
  <si>
    <t xml:space="preserve">VALVULA DE ESFERA BRUTA EM BRONZE, BITOLA 2 " (REF 1552-B)                                                                                                                                                                                                                                                                                                                                                                                                                                                </t>
  </si>
  <si>
    <t>60,89</t>
  </si>
  <si>
    <t xml:space="preserve">VALVULA DE ESFERA BRUTA EM BRONZE, BITOLA 3/4 " (REF 1552-B)                                                                                                                                                                                                                                                                                                                                                                                                                                              </t>
  </si>
  <si>
    <t xml:space="preserve">VALVULA DE RETENCAO DE BRONZE, PE COM CRIVOS, EXTREMIDADE COM ROSCA, DE 1 1/2", PARA FUNDO DE POCO                                                                                                                                                                                                                                                                                                                                                                                                        </t>
  </si>
  <si>
    <t>57,41</t>
  </si>
  <si>
    <t xml:space="preserve">VALVULA DE RETENCAO DE BRONZE, PE COM CRIVOS, EXTREMIDADE COM ROSCA, DE 1 1/4", PARA FUNDO DE POCO                                                                                                                                                                                                                                                                                                                                                                                                        </t>
  </si>
  <si>
    <t>53,80</t>
  </si>
  <si>
    <t xml:space="preserve">VALVULA DE RETENCAO DE BRONZE, PE COM CRIVOS, EXTREMIDADE COM ROSCA, DE 1", PARA FUNDO DE POCO                                                                                                                                                                                                                                                                                                                                                                                                            </t>
  </si>
  <si>
    <t>33,89</t>
  </si>
  <si>
    <t xml:space="preserve">VALVULA DE RETENCAO DE BRONZE, PE COM CRIVOS, EXTREMIDADE COM ROSCA, DE 2 1/2", PARA FUNDO DE POCO                                                                                                                                                                                                                                                                                                                                                                                                        </t>
  </si>
  <si>
    <t>155,41</t>
  </si>
  <si>
    <t xml:space="preserve">VALVULA DE RETENCAO DE BRONZE, PE COM CRIVOS, EXTREMIDADE COM ROSCA, DE 2", PARA FUNDO DE POCO                                                                                                                                                                                                                                                                                                                                                                                                            </t>
  </si>
  <si>
    <t>86,96</t>
  </si>
  <si>
    <t xml:space="preserve">VALVULA DE RETENCAO DE BRONZE, PE COM CRIVOS, EXTREMIDADE COM ROSCA, DE 3/4", PARA FUNDO DE POCO                                                                                                                                                                                                                                                                                                                                                                                                          </t>
  </si>
  <si>
    <t>30,65</t>
  </si>
  <si>
    <t xml:space="preserve">VALVULA DE RETENCAO DE BRONZE, PE COM CRIVOS, EXTREMIDADE COM ROSCA, DE 3", PARA FUNDO DE POCO                                                                                                                                                                                                                                                                                                                                                                                                            </t>
  </si>
  <si>
    <t>213,05</t>
  </si>
  <si>
    <t xml:space="preserve">VALVULA DE RETENCAO DE BRONZE, PE COM CRIVOS, EXTREMIDADE COM ROSCA, DE 4", PARA FUNDO DE POCO                                                                                                                                                                                                                                                                                                                                                                                                            </t>
  </si>
  <si>
    <t>374,95</t>
  </si>
  <si>
    <t xml:space="preserve">VALVULA DE RETENCAO HORIZONTAL, DE BRONZE (PN-25), 1 1/2", 400 PSI, TAMPA DE PORCA DE UNIAO, EXTREMIDADES COM ROSCA                                                                                                                                                                                                                                                                                                                                                                                       </t>
  </si>
  <si>
    <t>111,39</t>
  </si>
  <si>
    <t xml:space="preserve">VALVULA DE RETENCAO HORIZONTAL, DE BRONZE (PN-25), 1 1/4", 400 PSI, TAMPA DE PORCA DE UNIAO, EXTREMIDADES COM ROSCA                                                                                                                                                                                                                                                                                                                                                                                       </t>
  </si>
  <si>
    <t>99,67</t>
  </si>
  <si>
    <t xml:space="preserve">VALVULA DE RETENCAO HORIZONTAL, DE BRONZE (PN-25), 1/2", 400 PSI, TAMPA DE PORCA DE UNIAO, EXTREMIDADES COM ROSCA                                                                                                                                                                                                                                                                                                                                                                                         </t>
  </si>
  <si>
    <t>40,42</t>
  </si>
  <si>
    <t xml:space="preserve">VALVULA DE RETENCAO HORIZONTAL, DE BRONZE (PN-25), 1", 400 PSI, TAMPA DE PORCA DE UNIAO, EXTREMIDADES COM ROSCA                                                                                                                                                                                                                                                                                                                                                                                           </t>
  </si>
  <si>
    <t>66,58</t>
  </si>
  <si>
    <t xml:space="preserve">VALVULA DE RETENCAO HORIZONTAL, DE BRONZE (PN-25), 2 1/2", 400 PSI, TAMPA DE PORCA DE UNIAO, EXTREMIDADES COM ROSCA                                                                                                                                                                                                                                                                                                                                                                                       </t>
  </si>
  <si>
    <t>223,18</t>
  </si>
  <si>
    <t xml:space="preserve">VALVULA DE RETENCAO HORIZONTAL, DE BRONZE (PN-25), 2", 400 PSI, TAMPA DE PORCA DE UNIAO, EXTREMIDADES COM ROSCA                                                                                                                                                                                                                                                                                                                                                                                           </t>
  </si>
  <si>
    <t>156,06</t>
  </si>
  <si>
    <t xml:space="preserve">VALVULA DE RETENCAO HORIZONTAL, DE BRONZE (PN-25), 3/4", 400 PSI, TAMPA DE PORCA DE UNIAO, EXTREMIDADES COM ROSCA                                                                                                                                                                                                                                                                                                                                                                                         </t>
  </si>
  <si>
    <t>48,99</t>
  </si>
  <si>
    <t xml:space="preserve">VALVULA DE RETENCAO HORIZONTAL, DE BRONZE (PN-25), 3", 400 PSI, TAMPA DE PORCA DE UNIAO, EXTREMIDADES COM ROSCA                                                                                                                                                                                                                                                                                                                                                                                           </t>
  </si>
  <si>
    <t>308,25</t>
  </si>
  <si>
    <t xml:space="preserve">VALVULA DE RETENCAO HORIZONTAL, DE BRONZE (PN-25), 4", 400 PSI, TAMPA DE PORCA DE UNIAO, EXTREMIDADES COM ROSCA                                                                                                                                                                                                                                                                                                                                                                                           </t>
  </si>
  <si>
    <t>478,10</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</si>
  <si>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</si>
  <si>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</si>
  <si>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</si>
  <si>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</si>
  <si>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34,31</t>
  </si>
  <si>
    <t xml:space="preserve">VALVULA DE RETENCAO VERTICAL, DE BRONZE (PN-16), 2 1/2", 200 PSI, EXTREMIDADES COM ROSCA                                                                                                                                                                                                                                                                                                                                                                                                                  </t>
  </si>
  <si>
    <t>138,46</t>
  </si>
  <si>
    <t xml:space="preserve">VALVULA DE RETENCAO VERTICAL, DE BRONZE (PN-16), 2", 200 PSI, EXTREMIDADES COM ROSCA                                                                                                                                                                                                                                                                                                                                                                                                                      </t>
  </si>
  <si>
    <t>86,40</t>
  </si>
  <si>
    <t xml:space="preserve">VALVULA DE RETENCAO VERTICAL, DE BRONZE (PN-16), 3/4", 200 PSI, EXTREMIDADES COM ROSCA                                                                                                                                                                                                                                                                                                                                                                                                                    </t>
  </si>
  <si>
    <t>31,40</t>
  </si>
  <si>
    <t xml:space="preserve">VALVULA DE RETENCAO VERTICAL, DE BRONZE (PN-16), 3", 200 PSI, EXTREMIDADES COM ROSCA                                                                                                                                                                                                                                                                                                                                                                                                                      </t>
  </si>
  <si>
    <t>189,08</t>
  </si>
  <si>
    <t xml:space="preserve">VALVULA DE RETENCAO VERTICAL, DE BRONZE (PN-16), 4", 200 PSI, EXTREMIDADES COM ROSCA                                                                                                                                                                                                                                                                                                                                                                                                                      </t>
  </si>
  <si>
    <t>328,15</t>
  </si>
  <si>
    <t xml:space="preserve">VALVULA EM METAL CROMADO PARA LAVATORIO, 1 " SEM LADRAO                                                                                                                                                                                                                                                                                                                                                                                                                                                   </t>
  </si>
  <si>
    <t>32,73</t>
  </si>
  <si>
    <t xml:space="preserve">VALVULA EM METAL CROMADO PARA PIA AMERICANA 3.1/2 X 1.1/2 "                                                                                                                                                                                                                                                                                                                                                                                                                                               </t>
  </si>
  <si>
    <t>44,71</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</si>
  <si>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</si>
  <si>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</si>
  <si>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</si>
  <si>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</si>
  <si>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</si>
  <si>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</si>
  <si>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5,41</t>
  </si>
  <si>
    <t xml:space="preserve">VALVULA EM PLASTICO CROMADO TIPO AMERICANA PARA PIA DE COZINHA 3.1/2 " X 1.1/2 ", SEM ADAPTADOR                                                                                                                                                                                                                                                                                                                                                                                                           </t>
  </si>
  <si>
    <t>11,17</t>
  </si>
  <si>
    <t xml:space="preserve">VARA / PERFIL PARA CREMONA, EM FERRO CROMADO, COMPRIMENTO DE 120 CM                                                                                                                                                                                                                                                                                                                                                                                                                                       </t>
  </si>
  <si>
    <t xml:space="preserve">VARA / PERFIL PARA CREMONA, EM FERRO CROMADO, COMPRIMENTO DE 150 CM                                                                                                                                                                                                                                                                                                                                                                                                                                       </t>
  </si>
  <si>
    <t>16,56</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</si>
  <si>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</si>
  <si>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</si>
  <si>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</si>
  <si>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35,50</t>
  </si>
  <si>
    <t xml:space="preserve">VARIADOR DE LUMINOSIDADE ROTATIVO (DIMMER) 220 V, 600 W (APENAS MODULO)                                                                                                                                                                                                                                                                                                                                                                                                                                   </t>
  </si>
  <si>
    <t>44,11</t>
  </si>
  <si>
    <t xml:space="preserve">VARIADOR DE LUMINOSIDADE ROTATIVO (DIMMER) 220V, 600W, CONJUNTO MONTADO PARA EMBUTIR 4" X 2" (PLACA + SUPORTE + MODULO)                                                                                                                                                                                                                                                                                                                                                                                   </t>
  </si>
  <si>
    <t>46,38</t>
  </si>
  <si>
    <t xml:space="preserve">VARIADOR DE VELOCIDADE PARA VENTILADOR 127 V, 150 W (APENAS MODULO)                                                                                                                                                                                                                                                                                                                                                                                                                                       </t>
  </si>
  <si>
    <t>16,97</t>
  </si>
  <si>
    <t xml:space="preserve">VARIADOR DE VELOCIDADE PARA VENTILADOR 127V, 150W + 2 INTERRUPTORES PARALELOS, PARA REVERSAO E LAMPADA, CONJUNTO MONTADO PARA EMBUTIR 4" X 2" (PLACA + SUPORTE + MODULOS)                                                                                                                                                                                                                                                                                                                                 </t>
  </si>
  <si>
    <t>29,57</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</si>
  <si>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</si>
  <si>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</si>
  <si>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30,56</t>
  </si>
  <si>
    <t xml:space="preserve">VASO SANITARIO SIFONADO INFANTIL LOUCA BRANCA                                                                                                                                                                                                                                                                                                                                                                                                                                                             </t>
  </si>
  <si>
    <t>247,76</t>
  </si>
  <si>
    <t xml:space="preserve">VASSOURA MECANICA REBOCAVEL COM ESCOVA CILINDRICA LARGURA UTIL DE VARRIMENTO = 2,44M                                                                                                                                                                                                                                                                                                                                                                                                                      </t>
  </si>
  <si>
    <t>30.671,49</t>
  </si>
  <si>
    <t xml:space="preserve">VASSOURA 40 CM COM CABO                                                                                                                                                                                                                                                                                                                                                                                                                                                                                   </t>
  </si>
  <si>
    <t xml:space="preserve">VEDACAO DE CALHA, EM BORRACHA COR PRETA, MEDIDA ENTRE 119 E 170 MM, PARA DRENAGEM PLUVIAL PREDIAL                                                                                                                                                                                                                                                                                                                                                                                                         </t>
  </si>
  <si>
    <t>0,43</t>
  </si>
  <si>
    <t xml:space="preserve">VEDACAO PVC, 100 MM, PARA SAIDA VASO SANITARIO                                                                                                                                                                                                                                                                                                                                                                                                                                                            </t>
  </si>
  <si>
    <t xml:space="preserve">VERGALHAO ZINCADO ROSCA TOTAL, 1/4 " (6,3 MM)                                                                                                                                                                                                                                                                                                                                                                                                                                                             </t>
  </si>
  <si>
    <t xml:space="preserve">VERNIZ POLIURETANO BRILHANTE PARA MADEIRA, COM FILTRO SOLAR, USO INTERNO E EXTERNO                                                                                                                                                                                                                                                                                                                                                                                                                        </t>
  </si>
  <si>
    <t>25,15</t>
  </si>
  <si>
    <t xml:space="preserve">VERNIZ POLIURETANO BRILHANTE PARA MADEIRA, SEM FILTRO SOLAR, USO INTERNO E EXTERNO                                                                                                                                                                                                                                                                                                                                                                                                                        </t>
  </si>
  <si>
    <t>22,28</t>
  </si>
  <si>
    <t xml:space="preserve">VERNIZ SINTETICO BRILHANTE PARA MADEIRA TIPO COPAL, USO INTERNO                                                                                                                                                                                                                                                                                                                                                                                                                                           </t>
  </si>
  <si>
    <t>22,13</t>
  </si>
  <si>
    <t xml:space="preserve">VERNIZ SINTETICO BRILHANTE PARA MADEIRA, COM FILTRO SOLAR, USO INTERNO E EXTERNO (BASE SOLVENTE)                                                                                                                                                                                                                                                                                                                                                                                                          </t>
  </si>
  <si>
    <t xml:space="preserve">VEU DE VIDRO/VEU DE SUPERFICIE 30 A 35 G/M2                                                                                                                                                                                                                                                                                                                                                                                                                                                               </t>
  </si>
  <si>
    <t xml:space="preserve">VEU POLIESTER                                                                                                                                                                                                                                                                                                                                                                                                                                                                                             </t>
  </si>
  <si>
    <t>5,12</t>
  </si>
  <si>
    <t xml:space="preserve">VIBRADOR DE IMERSAO, COM PONTEIRA DE *35* MM, MANGOTE DE 5 M, SEM MOTOR                                                                                                                                                                                                                                                                                                                                                                                                                                   </t>
  </si>
  <si>
    <t>838,67</t>
  </si>
  <si>
    <t xml:space="preserve">VIBRADOR DE IMERSAO, COM PONTEIRA DE *45* MM, MANGOTE DE 5 M, SEM MOTOR.                                                                                                                                                                                                                                                                                                                                                                                                                                  </t>
  </si>
  <si>
    <t>911,60</t>
  </si>
  <si>
    <t xml:space="preserve">VIBRADOR DE IMERSAO, COM PONTEIRA DE *60* MM, MANGOTE DE 5 M, SEM MOTOR.                                                                                                                                                                                                                                                                                                                                                                                                                                  </t>
  </si>
  <si>
    <t>1.022,59</t>
  </si>
  <si>
    <t xml:space="preserve">VIBRADOR DE IMERSAO, DIAMETRO DA PONTEIRA DE *35* MM, COM MOTOR 4 TEMPOS A GASOLINA DE 5,5 HP (5,5 CV)                                                                                                                                                                                                                                                                                                                                                                                                    </t>
  </si>
  <si>
    <t>2.200,00</t>
  </si>
  <si>
    <t xml:space="preserve">VIBRADOR DE IMERSAO, DIAMETRO DA PONTEIRA DE *45* MM, COM MOTOR ELETRICO TRIFASICO DE 2 HP (2 CV)                                                                                                                                                                                                                                                                                                                                                                                                         </t>
  </si>
  <si>
    <t>1.973,59</t>
  </si>
  <si>
    <t xml:space="preserve">VIBRADOR DE IMERSAO, DIAMETRO DA PONTEIRA DE *45* MM, COM MOTOR 4 TEMPOS A GASOLINA DE 5,5 HP (5,5 CV)                                                                                                                                                                                                                                                                                                                                                                                                    </t>
  </si>
  <si>
    <t>2.404,07</t>
  </si>
  <si>
    <t xml:space="preserve">VIBROACABADORA DE ASFALTO SOBRE ESTEIRAS, LARG. PAVIM. MAX. 8,00 M, POT. 100 KW/ 134 HP, CAP. 600 T/ H                                                                                                                                                                                                                                                                                                                                                                                                    </t>
  </si>
  <si>
    <t>2.361.172,18</t>
  </si>
  <si>
    <t xml:space="preserve">VIBROACABADORA DE ASFALTO SOBRE ESTEIRAS, LARG. PAVIM. 2,13 M A 4,55 M, POT. 74 KW/ 100 HP, CAP. 400 T/ H                                                                                                                                                                                                                                                                                                                                                                                                 </t>
  </si>
  <si>
    <t>994.026,08</t>
  </si>
  <si>
    <t xml:space="preserve">VIBROACABADORA DE ASFALTO SOBRE ESTEIRAS, LARG. PAVIM. 2,60 M A 5,75 M, POT. 110 HP, CAP. 450 T/ H                                                                                                                                                                                                                                                                                                                                                                                                        </t>
  </si>
  <si>
    <t>1.001.229,24</t>
  </si>
  <si>
    <t xml:space="preserve">VIBROACABADORA DE ASFALTO SOBRE ESTEIRAS, LARG. PAVIMENT. 1,90 A 5,3 M, POT. 78 KW/105 HP, CAP. 450 T/H                                                                                                                                                                                                                                                                                                                                                                                                   </t>
  </si>
  <si>
    <t>1.213.000,00</t>
  </si>
  <si>
    <t xml:space="preserve">VIBROACABADORA DE ASFALTO SOBRE RODAS, LARGURA DE PAVIMENTACAO DE 1,70 A 4,20 M, POTENCIA 78 KW/105 HP, CAPACIDADE 300 T/H                                                                                                                                                                                                                                                                                                                                                                                </t>
  </si>
  <si>
    <t>1.074.700,65</t>
  </si>
  <si>
    <t xml:space="preserve">VIDRACEIRO                                                                                                                                                                                                                                                                                                                                                                                                                                                                                                </t>
  </si>
  <si>
    <t>12,13</t>
  </si>
  <si>
    <t xml:space="preserve">VIDRACEIRO (MENSALISTA)                                                                                                                                                                                                                                                                                                                                                                                                                                                                                   </t>
  </si>
  <si>
    <t>2.143,07</t>
  </si>
  <si>
    <t xml:space="preserve">VIDRO COMUM LAMINADO LISO INCOLOR DUPLO, ESPESSURA TOTAL 8 MM (CADA CAMADA DE 4 MM) - COLOCADO                                                                                                                                                                                                                                                                                                                                                                                                            </t>
  </si>
  <si>
    <t>446,74</t>
  </si>
  <si>
    <t xml:space="preserve">VIDRO COMUM LAMINADO, LISO, INCOLOR, DUPLO, ESPESSURA TOTAL 6 MM (CADA CAMADA E= 3 MM) - COLOCADO                                                                                                                                                                                                                                                                                                                                                                                                         </t>
  </si>
  <si>
    <t>388,88</t>
  </si>
  <si>
    <t xml:space="preserve">VIDRO COMUM LAMINADO, LISO, INCOLOR, TRIPLO, ESPESSURA TOTAL 12 MM (CADA CAMADA E=  4 MM) - COLOCADO                                                                                                                                                                                                                                                                                                                                                                                                      </t>
  </si>
  <si>
    <t>1.011,11</t>
  </si>
  <si>
    <t xml:space="preserve">VIDRO COMUM LAMINADO, LISO, INCOLOR, TRIPLO, ESPESSURA TOTAL 15 MM (CADA CAMADA E = 5 MM) - COLOCADO                                                                                                                                                                                                                                                                                                                                                                                                      </t>
  </si>
  <si>
    <t>1.182,22</t>
  </si>
  <si>
    <t xml:space="preserve">VIDRO CRISTAL COLORIDO, 10 MM, PINTADO NA COR BRANCA                                                                                                                                                                                                                                                                                                                                                                                                                                                      </t>
  </si>
  <si>
    <t>348,44</t>
  </si>
  <si>
    <t xml:space="preserve">VIDRO CRISTAL COLORIDO, 4 MM, PINTADO NA COR BRANCA                                                                                                                                                                                                                                                                                                                                                                                                                                                       </t>
  </si>
  <si>
    <t>108,88</t>
  </si>
  <si>
    <t xml:space="preserve">VIDRO CRISTAL COLORIDO, 6 MM, PINTADO NA COR BRANCA                                                                                                                                                                                                                                                                                                                                                                                                                                                       </t>
  </si>
  <si>
    <t>154,75</t>
  </si>
  <si>
    <t xml:space="preserve">VIDRO CRISTAL COLORIDO, 8 MM, PINTADO NA COR BRANCA                                                                                                                                                                                                                                                                                                                                                                                                                                                       </t>
  </si>
  <si>
    <t>251,22</t>
  </si>
  <si>
    <t xml:space="preserve">VIDRO LISO FUME E = 4MM - SEM COLOCACAO                                                                                                                                                                                                                                                                                                                                                                                                                                                                   </t>
  </si>
  <si>
    <t>124,44</t>
  </si>
  <si>
    <t xml:space="preserve">VIDRO LISO FUME E = 6MM - SEM COLOCACAO                                                                                                                                                                                                                                                                                                                                                                                                                                                                   </t>
  </si>
  <si>
    <t>186,66</t>
  </si>
  <si>
    <t xml:space="preserve">VIDRO LISO FUME, E = 5 MM - SEM COLOCACAO                                                                                                                                                                                                                                                                                                                                                                                                                                                                 </t>
  </si>
  <si>
    <t>134,33</t>
  </si>
  <si>
    <t xml:space="preserve">VIDRO LISO INCOLOR 10 MM - SEM COLOCACAO                                                                                                                                                                                                                                                                                                                                                                                                                                                                  </t>
  </si>
  <si>
    <t>233,33</t>
  </si>
  <si>
    <t xml:space="preserve">VIDRO LISO INCOLOR 2 A 3 MM - SEM COLOCACAO                                                                                                                                                                                                                                                                                                                                                                                                                                                               </t>
  </si>
  <si>
    <t>70,00</t>
  </si>
  <si>
    <t xml:space="preserve">VIDRO LISO INCOLOR 4MM - SEM COLOCACAO                                                                                                                                                                                                                                                                                                                                                                                                                                                                    </t>
  </si>
  <si>
    <t>93,33</t>
  </si>
  <si>
    <t xml:space="preserve">VIDRO LISO INCOLOR 5MM - SEM COLOCACAO                                                                                                                                                                                                                                                                                                                                                                                                                                                                    </t>
  </si>
  <si>
    <t xml:space="preserve">VIDRO LISO INCOLOR 6 MM - SEM COLOCACAO                                                                                                                                                                                                                                                                                                                                                                                                                                                                   </t>
  </si>
  <si>
    <t>132,22</t>
  </si>
  <si>
    <t xml:space="preserve">VIDRO LISO INCOLOR 8MM  -  SEM COLOCACAO                                                                                                                                                                                                                                                                                                                                                                                                                                                                  </t>
  </si>
  <si>
    <t>192,88</t>
  </si>
  <si>
    <t xml:space="preserve">VIDRO MARTELADO OU CANELADO, 4 MM - SEM COLOCACAO                                                                                                                                                                                                                                                                                                                                                                                                                                                         </t>
  </si>
  <si>
    <t>77,77</t>
  </si>
  <si>
    <t xml:space="preserve">VIDRO PLANO ARAMADO E = 6 MM - SEM COLOCACAO                                                                                                                                                                                                                                                                                                                                                                                                                                                              </t>
  </si>
  <si>
    <t xml:space="preserve">VIDRO PLANO ARMADO E = 7MM - SEM COLOCACAO                                                                                                                                                                                                                                                                                                                                                                                                                                                                </t>
  </si>
  <si>
    <t>241,11</t>
  </si>
  <si>
    <t xml:space="preserve">VIDRO TEMPERADO INCOLOR E = 10 MM, SEM COLOCACAO                                                                                                                                                                                                                                                                                                                                                                                                                                                          </t>
  </si>
  <si>
    <t xml:space="preserve">VIDRO TEMPERADO INCOLOR E = 6 MM, SEM COLOCACAO                                                                                                                                                                                                                                                                                                                                                                                                                                                           </t>
  </si>
  <si>
    <t>120,02</t>
  </si>
  <si>
    <t xml:space="preserve">VIDRO TEMPERADO INCOLOR E = 8 MM, SEM COLOCACAO                                                                                                                                                                                                                                                                                                                                                                                                                                                           </t>
  </si>
  <si>
    <t>156,67</t>
  </si>
  <si>
    <t xml:space="preserve">VIDRO TEMPERADO INCOLOR PARA PORTA DE ABRIR, E = 10 MM (SEM FERRAGENS E SEM COLOCACAO)                                                                                                                                                                                                                                                                                                                                                                                                                    </t>
  </si>
  <si>
    <t>220,00</t>
  </si>
  <si>
    <t xml:space="preserve">VIDRO TEMPERADO VERDE E = 10 MM, SEM COLOCACAO                                                                                                                                                                                                                                                                                                                                                                                                                                                            </t>
  </si>
  <si>
    <t>256,35</t>
  </si>
  <si>
    <t xml:space="preserve">VIDRO TEMPERADO VERDE E = 6 MM, SEM COLOCACAO                                                                                                                                                                                                                                                                                                                                                                                                                                                             </t>
  </si>
  <si>
    <t>144,83</t>
  </si>
  <si>
    <t xml:space="preserve">VIDRO TEMPERADO VERDE E = 8 MM, SEM COLOCACAO                                                                                                                                                                                                                                                                                                                                                                                                                                                             </t>
  </si>
  <si>
    <t>195,66</t>
  </si>
  <si>
    <t xml:space="preserve">VIGA DE ESCORAMAENTO H20, DE MADEIRA, PESO DE 5,00 A 5,20 KG/M, COM EXTREMIDADES PLASTICAS                                                                                                                                                                                                                                                                                                                                                                                                                </t>
  </si>
  <si>
    <t>45,38</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</si>
  <si>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</si>
  <si>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</si>
  <si>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</si>
  <si>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</si>
  <si>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17,70</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</si>
  <si>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</si>
  <si>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</si>
  <si>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</si>
  <si>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</si>
  <si>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1.734,87</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</si>
  <si>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</si>
  <si>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</si>
  <si>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</si>
  <si>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137,49</t>
  </si>
  <si>
    <t>TOTAL DE INSUMOS : 5351</t>
  </si>
  <si>
    <t>CODIGO  DA COMPOSICAO</t>
  </si>
  <si>
    <t>DESCRICAO DA COMPOSICAO</t>
  </si>
  <si>
    <t>ASSENTAMENTO DE TUBO DE FERRO FUNDIDO PARA REDE DE ÁGUA, DN 80 MM, JUNTA ELÁSTICA, INSTALADO EM LOCAL COM NÍVEL ALTO DE INTERFERÊNCIAS (NÃO INCLUI FORNECIMENTO). AF_11/2017</t>
  </si>
  <si>
    <t>5,34</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</si>
  <si>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</si>
  <si>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</si>
  <si>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</si>
  <si>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</si>
  <si>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</si>
  <si>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</si>
  <si>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13,66</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</si>
  <si>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</si>
  <si>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</si>
  <si>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</si>
  <si>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</si>
  <si>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24,20</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</si>
  <si>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</si>
  <si>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</si>
  <si>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</si>
  <si>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34,32</t>
  </si>
  <si>
    <t>ASSENTAMENTO DE TUBO DE FERRO FUNDIDO PARA REDE DE ÁGUA, DN 1000 MM, JUNTA ELÁSTICA, INSTALADO EM LOCAL COM NÍVEL ALTO DE INTERFERÊNCIAS (NÃO INCLUI FORNECIMENTO). AF_11/2017</t>
  </si>
  <si>
    <t>37,76</t>
  </si>
  <si>
    <t>ASSENTAMENTO DE TUBO DE FERRO FUNDIDO PARA REDE DE ÁGUA, DN 1200 MM, JUNTA ELÁSTICA, INSTALADO EM LOCAL COM NÍVEL ALTO DE INTERFERÊNCIAS (NÃO INCLUI FORNECIMENTO). AF_11/2017</t>
  </si>
  <si>
    <t>44,91</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</si>
  <si>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</si>
  <si>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</si>
  <si>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</si>
  <si>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</si>
  <si>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</si>
  <si>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</si>
  <si>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7,51</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</si>
  <si>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</si>
  <si>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</si>
  <si>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</si>
  <si>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</si>
  <si>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</si>
  <si>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15,02</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</si>
  <si>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</si>
  <si>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</si>
  <si>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</si>
  <si>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</si>
  <si>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23,38</t>
  </si>
  <si>
    <t>ASSENTAMENTO DE TUBO DE FERRO FUNDIDO PARA REDE DE ÁGUA, DN 1200 MM, JUNTA ELÁSTICA, INSTALADO EM LOCAL COM NÍVEL BAIXO DE INTERFERÊNCIAS (NÃO INCLUI FORNECIMENTO). AF_11/2017</t>
  </si>
  <si>
    <t>27,91</t>
  </si>
  <si>
    <t>ASSENTAMENTO DE TUBO DE AÇO CARBONO PARA REDE DE ÁGUA, DN 600 MM (24), JUNTA SOLDADA, INSTALADO EM LOCAL COM NÍVEL ALTO DE INTERFERÊNCIAS (NÃO INCLUI FORNECIMENTO). AF_11/2017</t>
  </si>
  <si>
    <t>21,32</t>
  </si>
  <si>
    <t>ASSENTAMENTO DE TUBO DE AÇO CARBONO PARA REDE DE ÁGUA, DN 700 MM (28), JUNTA SOLDADA, INSTALADO EM LOCAL COM NÍVEL ALTO DE INTERFERÊNCIAS (NÃO INCLUI FORNECIMENTO). AF_11/2017</t>
  </si>
  <si>
    <t>24,66</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</si>
  <si>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</si>
  <si>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</si>
  <si>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31,30</t>
  </si>
  <si>
    <t>ASSENTAMENTO DE TUBO DE AÇO CARBONO PARA REDE DE ÁGUA, DN 1000 MM (40) OU DN 1100 MM (44), JUNTA SOLDADA, INSTALADO EM LOCAL COM NÍVEL ALTO DE INTERFERÊNCIAS (NÃO INCLUI FORNECIMENTO). AF_11/2017</t>
  </si>
  <si>
    <t>37,96</t>
  </si>
  <si>
    <t>ASSENTAMENTO DE TUBO DE AÇO CARBONO PARA REDE DE ÁGUA, DN 1200 MM (48) OU DN 1300 MM (52), JUNTA SOLDADA, INSTALADO EM LOCAL COM NÍVEL ALTO DE INTERFERÊNCIAS (NÃO INCLUI FORNECIMENTO). AF_11/2017</t>
  </si>
  <si>
    <t>44,63</t>
  </si>
  <si>
    <t>ASSENTAMENTO DE TUBO DE AÇO CARBONO PARA REDE DE ÁGUA, DN 1400 MM (56'') OU DN 1500 MM (60), JUNTA SOLDADA, INSTALADO EM LOCAL COM NÍVEL ALTO DE INTERFERÊNCIAS (NÃO INCLUI FORNECIMENTO). AF_11/2017</t>
  </si>
  <si>
    <t>51,29</t>
  </si>
  <si>
    <t>ASSENTAMENTO DE TUBO DE AÇO CARBONO PARA REDE DE ÁGUA, DN 1600 MM (64) OU DN 1700 MM (68), JUNTA SOLDADA, INSTALADO EM LOCAL COM NÍVEL ALTO DE INTERFERÊNCIAS (NÃO INCLUI FORNECIMENTO). AF_11/2017</t>
  </si>
  <si>
    <t>57,97</t>
  </si>
  <si>
    <t>ASSENTAMENTO DE TUBO DE AÇO CARBONO PARA REDE DE ÁGUA, DN 1800 MM (72) OU DN 1900 MM (76), JUNTA SOLDADA, INSTALADO EM LOCAL COM NÍVEL ALTO DE INTERFERÊNCIAS (NÃO INCLUI FORNECIMENTO). AF_11/2017</t>
  </si>
  <si>
    <t>67,62</t>
  </si>
  <si>
    <t>ASSENTAMENTO DE TUBO DE AÇO CARBONO PARA REDE DE ÁGUA, DN 2000 MM (80) OU DN 2100 MM (84), JUNTA SOLDADA, INSTALADO EM LOCAL COM NÍVEL ALTO DE INTERFERÊNCIAS (NÃO INCLUI FORNECIMENTO). AF_11/2017</t>
  </si>
  <si>
    <t>74,59</t>
  </si>
  <si>
    <t>ASSENTAMENTO DE TUBO DE AÇO CARBONO PARA REDE DE ÁGUA, DN 600 MM (24), JUNTA SOLDADA, INSTALADO EM LOCAL COM NÍVEL BAIXO DE INTERFERÊNCIAS (NÃO INCLUI FORNECIMENTO). AF_11/2017</t>
  </si>
  <si>
    <t>17,18</t>
  </si>
  <si>
    <t>ASSENTAMENTO DE TUBO DE AÇO CARBONO PARA REDE DE ÁGUA, DN 700 MM (28), JUNTA SOLDADA, INSTALADO EM LOCAL COM NÍVEL BAIXO DE INTERFERÊNCIAS (NÃO INCLUI FORNECIMENTO). AF_11/2017</t>
  </si>
  <si>
    <t>19,90</t>
  </si>
  <si>
    <t>ASSENTAMENTO DE TUBO DE AÇO CARBONO PARA REDE DE ÁGUA, DN 800 MM (32), JUNTA SOLDADA, INSTALADO EM LOCAL COM NÍVEL BAIXO DE INTERFERÊNCIAS (NÃO INCLUI FORNECIMENTO). AF_11/2017</t>
  </si>
  <si>
    <t>22,63</t>
  </si>
  <si>
    <t>ASSENTAMENTO DE TUBO DE AÇO CARBONO PARA REDE DE ÁGUA, DN 900 MM (36), JUNTA SOLDADA, INSTALADO EM LOCAL COM NÍVEL BAIXO DE INTERFERÊNCIAS (NÃO INCLUI FORNECIMENTO). AF_11/2017</t>
  </si>
  <si>
    <t>25,35</t>
  </si>
  <si>
    <t>30,82</t>
  </si>
  <si>
    <t>ASSENTAMENTO DE TUBO DE AÇO CARBONO PARA REDE DE ÁGUA, DN 1200 MM (48) OU DN 1300 MM (52), JUNTA SOLDADA, INSTALADO EM LOCAL COM NÍVEL BAIXO DE INTERFERÊNCIAS (NÃO INCLUI FORNECIMENTO). AF_11/2017</t>
  </si>
  <si>
    <t>36,28</t>
  </si>
  <si>
    <t>ASSENTAMENTO DE TUBO DE AÇO CARBONO PARA REDE DE ÁGUA, DN 1400 MM (56'') OU DN 1500 MM (60), JUNTA SOLDADA, INSTALADO EM LOCAL COM NÍVEL BAIXO DE INTERFERÊNCIAS (NÃO INCLUI FORNECIMENTO). AF_11/2017</t>
  </si>
  <si>
    <t>41,76</t>
  </si>
  <si>
    <t>ASSENTAMENTO DE TUBO DE AÇO CARBONO PARA REDE DE ÁGUA, DN 1600 MM (64) OU DN 1700 MM (68), JUNTA SOLDADA, INSTALADO EM LOCAL COM NÍVEL BAIXO DE INTERFERÊNCIAS (NÃO INCLUI FORNECIMENTO). AF_11/2017</t>
  </si>
  <si>
    <t>47,22</t>
  </si>
  <si>
    <t>ASSENTAMENTO DE TUBO DE AÇO CARBONO PARA REDE DE ÁGUA, DN 1800 MM (72) OU DN 1900 MM (76), JUNTA SOLDADA, INSTALADO EM LOCAL COM NÍVEL BAIXO DE INTERFERÊNCIAS (NÃO INCLUI FORNECIMENTO). AF_11/2017</t>
  </si>
  <si>
    <t>55,02</t>
  </si>
  <si>
    <t>ASSENTAMENTO DE TUBO DE AÇO CARBONO PARA REDE DE ÁGUA, DN 2000 MM (80) OU DN 2100 MM (84), JUNTA SOLDADA, INSTALADO EM LOCAL COM NÍVEL BAIXO DE INTERFERÊNCIAS (NÃO INCLUI FORNECIMENTO). AF_11/2017</t>
  </si>
  <si>
    <t>60,72</t>
  </si>
  <si>
    <t>TUBO DE PVC PARA REDE COLETORA DE ESGOTO DE PAREDE MACIÇA, DN 100 MM, JUNTA ELÁSTICA, INSTALADO EM LOCAL COM NÍVEL BAIXO DE INTERFERÊNCIAS - FORNECIMENTO E ASSENTAMENTO. AF_06/2015</t>
  </si>
  <si>
    <t>20,31</t>
  </si>
  <si>
    <t>TUBO DE PVC PARA REDE COLETORA DE ESGOTO DE PAREDE MACIÇA, DN 150 MM, JUNTA ELÁSTICA, INSTALADO EM LOCAL COM NÍVEL BAIXO DE INTERFERÊNCIAS - FORNECIMENTO E ASSENTAMENTO. AF_06/2015</t>
  </si>
  <si>
    <t>41,94</t>
  </si>
  <si>
    <t>TUBO DE PVC PARA REDE COLETORA DE ESGOTO DE PAREDE MACIÇA, DN 200 MM, JUNTA ELÁSTICA, INSTALADO EM LOCAL COM NÍVEL BAIXO DE INTERFERÊNCIAS - FORNECIMENTO E ASSENTAMENTO. AF_06/2015</t>
  </si>
  <si>
    <t>64,54</t>
  </si>
  <si>
    <t>TUBO DE PVC PARA REDE COLETORA DE ESGOTO DE PAREDE MACIÇA, DN 250 MM, JUNTA ELÁSTICA, INSTALADO EM LOCAL COM NÍVEL BAIXO DE INTERFERÊNCIAS - FORNECIMENTO E ASSENTAMENTO. AF_06/2015</t>
  </si>
  <si>
    <t>107,88</t>
  </si>
  <si>
    <t>TUBO DE PVC PARA REDE COLETORA DE ESGOTO DE PAREDE MACIÇA, DN 300 MM, JUNTA ELÁSTICA, INSTALADO EM LOCAL COM NÍVEL BAIXO DE INTERFERÊNCIAS - FORNECIMENTO E ASSENTAMENTO. AF_06/2015</t>
  </si>
  <si>
    <t>173,24</t>
  </si>
  <si>
    <t>TUBO DE PVC PARA REDE COLETORA DE ESGOTO DE PAREDE MACIÇA, DN 350 MM, JUNTA ELÁSTICA, INSTALADO EM LOCAL COM NÍVEL BAIXO DE INTERFERÊNCIAS - FORNECIMENTO E ASSENTAMENTO. AF_06/2015</t>
  </si>
  <si>
    <t>214,38</t>
  </si>
  <si>
    <t>TUBO DE PVC PARA REDE COLETORA DE ESGOTO DE PAREDE MACIÇA, DN 400 MM, JUNTA ELÁSTICA, INSTALADO EM LOCAL COM NÍVEL BAIXO DE INTERFERÊNCIAS - FORNECIMENTO E ASSENTAMENTO. AF_06/2015</t>
  </si>
  <si>
    <t>283,55</t>
  </si>
  <si>
    <t>TUBO DE PVC CORRUGADO DE DUPLA PAREDE PARA REDE COLETORA DE ESGOTO, DN 150 MM, JUNTA ELÁSTICA, INSTALADO EM LOCAL COM NÍVEL BAIXO DE INTERFERÊNCIAS - FORNECIMENTO E ASSENTAMENTO. AF_06/2015</t>
  </si>
  <si>
    <t>37,04</t>
  </si>
  <si>
    <t>TUBO DE PVC CORRUGADO DE DUPLA PAREDE PARA REDE COLETORA DE ESGOTO, DN 200 MM, JUNTA ELÁSTICA, INSTALADO EM LOCAL COM NÍVEL BAIXO DE INTERFERÊNCIAS - FORNECIMENTO E ASSENTAMENTO. AF_06/2015</t>
  </si>
  <si>
    <t>55,95</t>
  </si>
  <si>
    <t>TUBO DE PVC CORRUGADO DE DUPLA PAREDE PARA REDE COLETORA DE ESGOTO, DN 250 MM, JUNTA ELÁSTICA, INSTALADO EM LOCAL COM NÍVEL BAIXO DE INTERFERÊNCIAS - FORNECIMENTO E ASSENTAMENTO. AF_06/2015</t>
  </si>
  <si>
    <t>92,09</t>
  </si>
  <si>
    <t>TUBO DE PVC CORRUGADO DE DUPLA PAREDE PARA REDE COLETORA DE ESGOTO, DN 300 MM, JUNTA ELÁSTICA, INSTALADO EM LOCAL COM NÍVEL BAIXO DE INTERFERÊNCIAS - FORNECIMENTO E ASSENTAMENTO. AF_06/2015</t>
  </si>
  <si>
    <t>144,09</t>
  </si>
  <si>
    <t>TUBO DE PVC CORRUGADO DE DUPLA PAREDE PARA REDE COLETORA DE ESGOTO, DN 350 MM, JUNTA ELÁSTICA, INSTALADO EM LOCAL COM NÍVEL BAIXO DE INTERFERÊNCIAS - FORNECIMENTO E ASSENTAMENTO. AF_06/2015</t>
  </si>
  <si>
    <t>211,11</t>
  </si>
  <si>
    <t>TUBO DE PVC CORRUGADO DE DUPLA PAREDE PARA REDE COLETORA DE ESGOTO, DN 400 MM, JUNTA ELÁSTICA, INSTALADO EM LOCAL COM NÍVEL BAIXO DE INTERFERÊNCIAS - FORNECIMENTO E ASSENTAMENTO. AF_06/2015</t>
  </si>
  <si>
    <t>257,04</t>
  </si>
  <si>
    <t>TUBO DE PEAD CORRUGADO DE DUPLA PAREDE PARA REDE COLETORA DE ESGOTO, DN 600 MM, JUNTA ELÁSTICA INTEGRADA, INSTALADO EM LOCAL COM NÍVEL BAIXO DE INTERFERÊNCIAS - FORNECIMENTO E ASSENTAMENTO. AF_06/2015</t>
  </si>
  <si>
    <t>413,18</t>
  </si>
  <si>
    <t>TUBO DE PVC PARA REDE COLETORA DE ESGOTO DE PAREDE MACIÇA, DN 100 MM, JUNTA ELÁSTICA, INSTALADO EM LOCAL COM NÍVEL ALTO DE INTERFERÊNCIAS - FORNECIMENTO E ASSENTAMENTO. AF_06/2015</t>
  </si>
  <si>
    <t>21,73</t>
  </si>
  <si>
    <t>TUBO DE PVC PARA REDE COLETORA DE ESGOTO DE PAREDE MACIÇA, DN 150 MM, JUNTA ELÁSTICA, INSTALADO EM LOCAL COM NÍVEL ALTO DE INTERFERÊNCIAS - FORNECIMENTO E ASSENTAMENTO. AF_06/2015</t>
  </si>
  <si>
    <t>43,36</t>
  </si>
  <si>
    <t>TUBO DE PVC PARA REDE COLETORA DE ESGOTO DE PAREDE MACIÇA, DN 200 MM, JUNTA ELÁSTICA, INSTALADO EM LOCAL COM NÍVEL ALTO DE INTERFERÊNCIAS - FORNECIMENTO E ASSENTAMENTO. AF_06/2015</t>
  </si>
  <si>
    <t>65,95</t>
  </si>
  <si>
    <t>TUBO DE PVC PARA REDE COLETORA DE ESGOTO DE PAREDE MACIÇA, DN 250 MM, JUNTA ELÁSTICA, INSTALADO EM LOCAL COM NÍVEL ALTO DE INTERFERÊNCIAS - FORNECIMENTO E ASSENTAMENTO. AF_06/2015</t>
  </si>
  <si>
    <t>109,29</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</si>
  <si>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</si>
  <si>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</si>
  <si>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215,79</t>
  </si>
  <si>
    <t>TUBO DE PVC PARA REDE COLETORA DE ESGOTO DE PAREDE MACIÇA, DN 400 MM, JUNTA ELÁSTICA, INSTALADO EM LOCAL COM NÍVEL ALTO DE INTERFERÊNCIAS - FORNECIMENTO E ASSENTAMENTO. AF_06/2015</t>
  </si>
  <si>
    <t>286,77</t>
  </si>
  <si>
    <t>TUBO DE PVC CORRUGADO DE DUPLA PAREDE PARA REDE COLETORA DE ESGOTO, DN 150 MM, JUNTA ELÁSTICA, INSTALADO EM LOCAL COM NÍVEL ALTO DE INTERFERÊNCIAS - FORNECIMENTO E ASSENTAMENTO. AF_06/2015</t>
  </si>
  <si>
    <t>38,45</t>
  </si>
  <si>
    <t>TUBO DE PVC CORRUGADO DE DUPLA PAREDE PARA REDE COLETORA DE ESGOTO, DN 200 MM, JUNTA ELÁSTICA, INSTALADO EM LOCAL COM NÍVEL ALTO DE INTERFERÊNCIAS - FORNECIMENTO E ASSENTAMENTO. AF_06/2015</t>
  </si>
  <si>
    <t>57,36</t>
  </si>
  <si>
    <t>TUBO DE PVC CORRUGADO DE DUPLA PAREDE PARA REDE COLETORA DE ESGOTO, DN 250 MM, JUNTA ELÁSTICA, INSTALADO EM LOCAL COM NÍVEL ALTO DE INTERFERÊNCIAS - FORNECIMENTO E ASSENTAMENTO. AF_06/2015</t>
  </si>
  <si>
    <t>93,51</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</si>
  <si>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</si>
  <si>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</si>
  <si>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212,51</t>
  </si>
  <si>
    <t>TUBO DE PVC CORRUGADO DE DUPLA PAREDE PARA REDE COLETORA DE ESGOTO, DN 400 MM, EM JUNTA ELÁSTICA, INSTALADO EM LOCAL COM NÍVEL ALTO DE INTERFERÊNCIAS - FORNECIMENTO E ASSENTAMENTO. AF_06/2015</t>
  </si>
  <si>
    <t>260,27</t>
  </si>
  <si>
    <t>TUBO DE PEAD CORRUGADO DE DUPLA PAREDE PARA REDE COLETORA DE ESGOTO, DN 600 MM, JUNTA ELÁSTICA INTEGRADA, INSTALADO EM LOCAL COM NÍVEL ALTO DE INTERFERÊNCIAS - FORNECIMENTO E ASSENTAMENTO. AF_06/2015</t>
  </si>
  <si>
    <t>415,23</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</si>
  <si>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</si>
  <si>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</si>
  <si>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200 MM E O POÇO/ CAIXA DE CONCRETO OU ALVENARIA EM REDES DE ESGOTO. AF_06/2015</t>
  </si>
  <si>
    <t>24,56</t>
  </si>
  <si>
    <t>JUNTA ARGAMASSADA ENTRE TUBO DN 250 MM E O POÇO DE VISITA/ CAIXA DE CONCRETO OU ALVENARIA EM REDES DE ESGOTO. AF_06/2015</t>
  </si>
  <si>
    <t>28,51</t>
  </si>
  <si>
    <t>JUNTA ARGAMASSADA ENTRE TUBO DN 300 MM E O POÇO DE VISITA/ CAIXA DE CONCRETO OU ALVENARIA EM REDES DE ESGOTO. AF_06/2015</t>
  </si>
  <si>
    <t>32,44</t>
  </si>
  <si>
    <t>JUNTA ARGAMASSADA ENTRE TUBO DN 350 MM E O POÇO DE VISITA/ CAIXA DE CONCRETO OU ALVENARIA EM REDES DE ESGOTO. AF_06/2015</t>
  </si>
  <si>
    <t>36,40</t>
  </si>
  <si>
    <t>JUNTA ARGAMASSADA ENTRE TUBO DN 400 MM E O POÇO DE VISITA/ CAIXA DE CONCRETO OU ALVENARIA EM REDES DE ESGOTO. AF_06/2015</t>
  </si>
  <si>
    <t>40,39</t>
  </si>
  <si>
    <t>JUNTA ARGAMASSADA ENTRE TUBO DN 450 MM E O POÇO DE VISITA/ CAIXA DE CONCRETO OU ALVENARIA EM REDES DE ESGOTO. AF_06/2015</t>
  </si>
  <si>
    <t>44,34</t>
  </si>
  <si>
    <t>JUNTA ARGAMASSADA ENTRE TUBO DN 600 MM E O POÇO DE VISITA/ CAIXA DE CONCRETO OU ALVENARIA EM REDES DE ESGOTO. AF_06/2015</t>
  </si>
  <si>
    <t>56,17</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</si>
  <si>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</si>
  <si>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</si>
  <si>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2,17</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</si>
  <si>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</si>
  <si>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</si>
  <si>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</si>
  <si>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</si>
  <si>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</si>
  <si>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9,53</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</si>
  <si>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</si>
  <si>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</si>
  <si>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</si>
  <si>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</si>
  <si>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</si>
  <si>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</si>
  <si>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13,62</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</si>
  <si>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</si>
  <si>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</si>
  <si>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10,69</t>
  </si>
  <si>
    <t>ASSENTAMENTO DE TUBO DE PVC PARA REDE COLETORA DE ESGOTO DE PAREDE MACIÇA, DN 100 MM, JUNTA ELÁSTICA, INSTALADO EM LOCAL COM NÍVEL ALTO DE INTERFERÊNCIAS (NÃO INCLUI FORNECIMENTO). AF_06/2015</t>
  </si>
  <si>
    <t>3,19</t>
  </si>
  <si>
    <t>ASSENTAMENTO DE TUBO DE PVC PARA REDE COLETORA DE ESGOTO DE PAREDE MACIÇA, DN 150 MM, JUNTA ELÁSTICA, INSTALADO EM LOCAL COM NÍVEL ALTO DE INTERFERÊNCIAS (NÃO INCLUI FORNECIMENTO). AF_06/2015</t>
  </si>
  <si>
    <t>3,59</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</si>
  <si>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</si>
  <si>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</si>
  <si>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4,38</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</si>
  <si>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</si>
  <si>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</si>
  <si>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</si>
  <si>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</si>
  <si>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</si>
  <si>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</si>
  <si>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</si>
  <si>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</si>
  <si>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6,96</t>
  </si>
  <si>
    <t>ASSENTAMENTO DE TUBO DE PVC CORRUGADO DE DUPLA PAREDE PARA REDE COLETORA DE ESGOTO, DN 400 MM, EM JUNTA ELÁSTICA, INSTALADO EM LOCAL COM NÍVEL ALTO DE INTERFERÊNCIAS (NÃO INCLUI FORNECIMENTO). AF_06/2015</t>
  </si>
  <si>
    <t>16,85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</si>
  <si>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</si>
  <si>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</si>
  <si>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</si>
  <si>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70,92</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</si>
  <si>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</si>
  <si>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</si>
  <si>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104,86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</si>
  <si>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</si>
  <si>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</si>
  <si>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613,16</t>
  </si>
  <si>
    <t>ASSENTAMENTO DE TUBO DE PEAD CORRUGADO DE DUPLA PAREDE PARA REDE COLETORA DE ESGOTO, DN 750 MM, JUNTA ELÁSTICA INTEGRADA, INSTALADO EM LOCAL COM NÍVEL BAIXO DE INTERFERÊNCIAS (NÃO INCLUI FORNECIMENTO). AF_06/2016</t>
  </si>
  <si>
    <t>16,20</t>
  </si>
  <si>
    <t>ASSENTAMENTO DE TUBO DE PEAD CORRUGADO DE DUPLA PAREDE PARA REDE COLETORA DE ESGOTO, DN 900 MM, JUNTA ELÁSTICA INTEGRADA, INSTALADO EM LOCAL COM NÍVEL BAIXO DE INTERFERÊNCIAS (NÃO INCLUI FORNECIMENTO). AF_06/2016</t>
  </si>
  <si>
    <t>19,01</t>
  </si>
  <si>
    <t>TUBO DE PEAD CORRUGADO DE DUPLA PAREDE PARA REDE COLETORA DE ESGOTO, DN 1000 MM, JUNTA ELÁSTICA INTEGRADA, INSTALADO EM LOCAL COM NÍVEL BAIXO DE INTERFERÊNCIAS - FORNECIMENTO E ASSENTAMENTO. AF_06/2016</t>
  </si>
  <si>
    <t>928,81</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</si>
  <si>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</si>
  <si>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</si>
  <si>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1.322,76</t>
  </si>
  <si>
    <t>ASSENTAMENTO DE TUBO DE PEAD CORRUGADO DE DUPLA PAREDE PARA REDE COLETORA DE ESGOTO, DN 1200 MM, JUNTA ELÁSTICA INTEGRADA, INSTALADO EM LOCAL COM NÍVEL BAIXO DE INTERFERÊNCIAS (NÃO INCLUI FORNECIMENTO). AF_06/2016</t>
  </si>
  <si>
    <t>27,62</t>
  </si>
  <si>
    <t>ASSENTAMENTO DE TUBO DE PEAD CORRUGADO DE DUPLA PAREDE PARA REDE COLETORA DE ESGOTO, DN 1500 MM, JUNTA ELÁSTICA INTEGRADA, INSTALADO EM LOCAL COM NÍVEL BAIXO DE INTERFERÊNCIAS (NÃO INCLUI FORNECIMENTO). AF_06/2016</t>
  </si>
  <si>
    <t>36,42</t>
  </si>
  <si>
    <t>TUBO DE PEAD CORRUGADO DE DUPLA PAREDE PARA REDE COLETORA DE ESGOTO, DN 250 MM, JUNTA ELÁSTICA INTEGRADA, INSTALADO EM LOCAL COM NÍVEL ALTO DE INTERFERÊNCIAS - FORNECIMENTO E ASSENTAMENTO. AF_06/2016</t>
  </si>
  <si>
    <t>71,09</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</si>
  <si>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</si>
  <si>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</si>
  <si>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105,14</t>
  </si>
  <si>
    <t>ASSENTAMENTO DE TUBO DE PEAD CORRUGADO DE DUPLA PAREDE PARA REDE COLETORA DE ESGOTO, DN 300 MM, JUNTA ELÁSTICA INTEGRADA, INSTALADO EM LOCAL COM NÍVEL ALTO DE INTERFERÊNCIAS (NÃO INCLUI FORNECIMENTO). AF_06/2016</t>
  </si>
  <si>
    <t>1,31</t>
  </si>
  <si>
    <t>TUBO DE PEAD CORRUGADO DE DUPLA PAREDE PARA REDE COLETORA DE ESGOTO, DN 750 MM, JUNTA ELÁSTICA INTEGRADA, INSTALADO EM LOCAL COM NÍVEL ALTO DE INTERFERÊNCIAS - FORNECIMENTO E ASSENTAMENTO. AF_06/2016</t>
  </si>
  <si>
    <t>615,77</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</si>
  <si>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</si>
  <si>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</si>
  <si>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21,86</t>
  </si>
  <si>
    <t>TUBO DE PEAD CORRUGADO DE DUPLA PAREDE PARA REDE COLETORA DE ESGOTO, DN 1000 MM, JUNTA ELÁSTICA INTEGRADA, INSTALADO EM LOCAL COM NÍVEL ALTO DE INTERFERÊNCIAS - FORNECIMENTO E ASSENTAMENTO. AF_06/2016</t>
  </si>
  <si>
    <t>931,94</t>
  </si>
  <si>
    <t>ASSENTAMENTO DE TUBO DE PEAD CORRUGADO DE DUPLA PAREDE PARA REDE COLETORA DE ESGOTO, DN 1000 MM, JUNTA ELÁSTICA INTEGRADA, INSTALADO EM LOCAL COM NÍVEL ALTO DE INTERFERÊNCIAS (NÃO INCLUI FORNECIMENTO). AF_06/2016</t>
  </si>
  <si>
    <t>26,41</t>
  </si>
  <si>
    <t>TUBO DE PEAD CORRUGADO DE DUPLA PAREDE PARA REDE COLETORA DE ESGOTO, DN 1200 MM, JUNTA ELÁSTICA INTEGRADA, INSTALADO EM LOCAL COM NÍVEL ALTO DE INTERFERÊNCIAS - FORNECIMENTO E ASSENTAMENTO. AF_06/2016</t>
  </si>
  <si>
    <t>1.326,09</t>
  </si>
  <si>
    <t>ASSENTAMENTO DE TUBO DE PEAD CORRUGADO DE DUPLA PAREDE PARA REDE COLETORA DE ESGOTO, DN 1200 MM, JUNTA ELÁSTICA INTEGRADA, INSTALADO EM LOCAL COM NÍVEL ALTO DE INTERFERÊNCIAS (NÃO INCLUI FORNECIMENTO). AF_06/2016</t>
  </si>
  <si>
    <t>30,95</t>
  </si>
  <si>
    <t>ASSENTAMENTO DE TUBO DE PEAD CORRUGADO DE DUPLA PAREDE PARA REDE COLETORA DE ESGOTO, DN 1500 MM, JUNTA ELÁSTICA INTEGRADA, INSTALADO EM LOCAL COM NÍVEL ALTO DE INTERFERÊNCIAS (NÃO INCLUI FORNECIMENTO). AF_06/2016</t>
  </si>
  <si>
    <t>40,08</t>
  </si>
  <si>
    <t>ASSENTAMENTO DE TUBO DE PVC PBA PARA REDE DE ÁGUA, DN 50 MM, JUNTA ELÁSTICA INTEGRADA, INSTALADO EM LOCAL COM NÍVEL ALTO DE INTERFERÊNCIAS (NÃO INCLUI FORNECIMENTO). AF_11/2017</t>
  </si>
  <si>
    <t>1,33</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</si>
  <si>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</si>
  <si>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</si>
  <si>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2,36</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</si>
  <si>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</si>
  <si>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</si>
  <si>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</si>
  <si>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</si>
  <si>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93,30</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</si>
  <si>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</si>
  <si>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</si>
  <si>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122,60</t>
  </si>
  <si>
    <t>ASSENTAMENTO DE TUBO DE CONCRETO PARA REDES COLETORAS DE ESGOTO SANITÁRIO, DIÂMETRO DE 400 MM, JUNTA ELÁSTICA, INSTALADO EM LOCAL COM BAIXO NÍVEL DE INTERFERÊNCIAS (NÃO INCLUI FORNECIMENTO). AF_12/2015</t>
  </si>
  <si>
    <t>7,32</t>
  </si>
  <si>
    <t>TUBO DE CONCRETO PARA REDES COLETORAS DE ESGOTO SANITÁRIO, DIÂMETRO DE 500 MM, JUNTA ELÁSTICA, INSTALADO EM LOCAL COM BAIXO NÍVEL DE INTERFERÊNCIAS - FORNECIMENTO E ASSENTAMENTO. AF_12/2015</t>
  </si>
  <si>
    <t>154,44</t>
  </si>
  <si>
    <t>ASSENTAMENTO DE TUBO DE CONCRETO PARA REDES COLETORAS DE ESGOTO SANITÁRIO, DIÂMETRO DE 500 MM, JUNTA ELÁSTICA, INSTALADO EM LOCAL COM BAIXO NÍVEL DE INTERFERÊNCIAS (NÃO INCLUI FORNECIMENTO). AF_12/2015</t>
  </si>
  <si>
    <t>8,78</t>
  </si>
  <si>
    <t>TUBO DE CONCRETO PARA REDES COLETORAS DE ESGOTO SANITÁRIO, DIÂMETRO DE 600 MM, JUNTA ELÁSTICA, INSTALADO EM LOCAL COM BAIXO NÍVEL DE INTERFERÊNCIAS - FORNECIMENTO E ASSENTAMENTO. AF_12/2015</t>
  </si>
  <si>
    <t>202,29</t>
  </si>
  <si>
    <t>ASSENTAMENTO DE TUBO DE CONCRETO PARA REDES COLETORAS DE ESGOTO SANITÁRIO, DIÂMETRO DE 600 MM, JUNTA ELÁSTICA, INSTALADO EM LOCAL COM BAIXO NÍVEL DE INTERFERÊNCIAS (NÃO INCLUI FORNECIMENTO). AF_12/2015</t>
  </si>
  <si>
    <t>10,39</t>
  </si>
  <si>
    <t>TUBO DE CONCRETO PARA REDES COLETORAS DE ESGOTO SANITÁRIO, DIÂMETRO DE 700 MM, JUNTA ELÁSTICA, INSTALADO EM LOCAL COM BAIXO NÍVEL DE INTERFERÊNCIAS - FORNECIMENTO E ASSENTAMENTO. AF_12/2015</t>
  </si>
  <si>
    <t>228,96</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</si>
  <si>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</si>
  <si>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</si>
  <si>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</si>
  <si>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14,96</t>
  </si>
  <si>
    <t>TUBO DE CONCRETO PARA REDES COLETORAS DE ESGOTO SANITÁRIO, DIÂMETRO DE 1000 MM, JUNTA ELÁSTICA, INSTALADO EM LOCAL COM BAIXO NÍVEL DE INTERFERÊNCIAS - FORNECIMENTO E ASSENTAMENTO. AF_12/2015</t>
  </si>
  <si>
    <t>398,00</t>
  </si>
  <si>
    <t>ASSENTAMENTO DE TUBO DE CONCRETO PARA REDES COLETORAS DE ESGOTO SANITÁRIO, DIÂMETRO DE 1000 MM, JUNTA ELÁSTICA, INSTALADO EM LOCAL COM BAIXO NÍVEL DE INTERFERÊNCIAS (NÃO INCLUI FORNECIMENTO). AF_12/2015</t>
  </si>
  <si>
    <t>16,60</t>
  </si>
  <si>
    <t>TUBO DE CONCRETO PARA REDES COLETORAS DE ESGOTO SANITÁRIO, DIÂMETRO DE 300 MM, JUNTA ELÁSTICA, INSTALADO EM LOCAL COM ALTO NÍVEL DE INTERFERÊNCIAS - FORNECIMENTO E ASSENTAMENTO. AF_12/2015</t>
  </si>
  <si>
    <t>98,35</t>
  </si>
  <si>
    <t>ASSENTAMENTO DE TUBO DE CONCRETO PARA REDES COLETORAS DE ESGOTO SANITÁRIO, DIÂMETRO DE 300 MM, JUNTA ELÁSTICA, INSTALADO EM LOCAL COM ALTO NÍVEL DE INTERFERÊNCIAS (NÃO INCLUI FORNECIMENTO). AF_12/2015</t>
  </si>
  <si>
    <t>10,84</t>
  </si>
  <si>
    <t>TUBO DE CONCRETO PARA REDES COLETORAS DE ESGOTO SANITÁRIO, DIÂMETRO DE 400 MM, JUNTA ELÁSTICA, INSTALADO EM LOCAL COM ALTO NÍVEL DE INTERFERÊNCIAS - FORNECIMENTO E ASSENTAMENTO. AF_12/2015</t>
  </si>
  <si>
    <t>128,87</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</si>
  <si>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</si>
  <si>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</si>
  <si>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162,21</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</si>
  <si>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</si>
  <si>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</si>
  <si>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211,42</t>
  </si>
  <si>
    <t>ASSENTAMENTO DE TUBO DE CONCRETO PARA REDES COLETORAS DE ESGOTO SANITÁRIO, DIÂMETRO DE 600 MM, JUNTA ELÁSTICA, INSTALADO EM LOCAL COM ALTO NÍVEL DE INTERFERÊNCIAS (NÃO INCLUI FORNECIMENTO). AF_12/2015</t>
  </si>
  <si>
    <t>19,65</t>
  </si>
  <si>
    <t>TUBO DE CONCRETO PARA REDES COLETORAS DE ESGOTO SANITÁRIO, DIÂMETRO DE 700 MM, JUNTA ELÁSTICA, INSTALADO EM LOCAL COM ALTO NÍVEL DE INTERFERÊNCIAS - FORNECIMENTO E ASSENTAMENTO. AF_12/2015</t>
  </si>
  <si>
    <t>239,41</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</si>
  <si>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</si>
  <si>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</si>
  <si>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</si>
  <si>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28,49</t>
  </si>
  <si>
    <t>TUBO DE CONCRETO PARA REDES COLETORAS DE ESGOTO SANITÁRIO, DIÂMETRO DE 1000 MM, JUNTA ELÁSTICA, INSTALADO EM LOCAL COM ALTO NÍVEL DE INTERFERÊNCIAS - FORNECIMENTO E ASSENTAMENTO. AF_12/2015</t>
  </si>
  <si>
    <t>412,67</t>
  </si>
  <si>
    <t>ASSENTAMENTO DE TUBO DE CONCRETO PARA REDES COLETORAS DE ESGOTO SANITÁRIO, DIÂMETRO DE 1000 MM, JUNTA ELÁSTICA, INSTALADO EM LOCAL COM ALTO NÍVEL DE INTERFERÊNCIAS (NÃO INCLUI FORNECIMENTO). AF_12/2015</t>
  </si>
  <si>
    <t>31,47</t>
  </si>
  <si>
    <t>TUBO DE CONCRETO PARA REDES COLETORAS DE ÁGUAS PLUVIAIS, DIÂMETRO DE 400 MM, JUNTA RÍGIDA, INSTALADO EM LOCAL COM BAIXO NÍVEL DE INTERFERÊNCIAS - FORNECIMENTO E ASSENTAMENTO. AF_12/2015</t>
  </si>
  <si>
    <t>81,48</t>
  </si>
  <si>
    <t>TUBO DE CONCRETO PARA REDES COLETORAS DE ÁGUAS PLUVIAIS, DIÂMETRO DE 500 MM, JUNTA RÍGIDA, INSTALADO EM LOCAL COM BAIXO NÍVEL DE INTERFERÊNCIAS - FORNECIMENTO E ASSENTAMENTO. AF_12/2015</t>
  </si>
  <si>
    <t>104,16</t>
  </si>
  <si>
    <t>TUBO DE CONCRETO PARA REDES COLETORAS DE ÁGUAS PLUVIAIS, DIÂMETRO DE 600 MM, JUNTA RÍGIDA, INSTALADO EM LOCAL COM BAIXO NÍVEL DE INTERFERÊNCIAS - FORNECIMENTO E ASSENTAMENTO. AF_12/2015</t>
  </si>
  <si>
    <t>132,54</t>
  </si>
  <si>
    <t>TUBO DE CONCRETO PARA REDES COLETORAS DE ÁGUAS PLUVIAIS, DIÂMETRO DE 700 MM, JUNTA RÍGIDA, INSTALADO EM LOCAL COM BAIXO NÍVEL DE INTERFERÊNCIAS - FORNECIMENTO E ASSENTAMENTO. AF_12/2015</t>
  </si>
  <si>
    <t>174,22</t>
  </si>
  <si>
    <t>TUBO DE CONCRETO PARA REDES COLETORAS DE ÁGUAS PLUVIAIS, DIÂMETRO DE 800 MM, JUNTA RÍGIDA, INSTALADO EM LOCAL COM BAIXO NÍVEL DE INTERFERÊNCIAS - FORNECIMENTO E ASSENTAMENTO. AF_12/2015</t>
  </si>
  <si>
    <t>199,09</t>
  </si>
  <si>
    <t>TUBO DE CONCRETO PARA REDES COLETORAS DE ÁGUAS PLUVIAIS, DIÂMETRO DE 900 MM, JUNTA RÍGIDA, INSTALADO EM LOCAL COM BAIXO NÍVEL DE INTERFERÊNCIAS - FORNECIMENTO E ASSENTAMENTO. AF_12/2015</t>
  </si>
  <si>
    <t>240,01</t>
  </si>
  <si>
    <t>TUBO DE CONCRETO PARA REDES COLETORAS DE ÁGUAS PLUVIAIS, DIÂMETRO DE 1000 MM, JUNTA RÍGIDA, INSTALADO EM LOCAL COM BAIXO NÍVEL DE INTERFERÊNCIAS - FORNECIMENTO E ASSENTAMENTO. AF_12/2015</t>
  </si>
  <si>
    <t>269,42</t>
  </si>
  <si>
    <t>TUBO DE CONCRETO PARA REDES COLETORAS DE ÁGUAS PLUVIAIS, DIÂMETRO DE 400 MM, JUNTA RÍGIDA, INSTALADO EM LOCAL COM ALTO NÍVEL DE INTERFERÊNCIAS - FORNECIMENTO E ASSENTAMENTO. AF_12/2015</t>
  </si>
  <si>
    <t>87,85</t>
  </si>
  <si>
    <t>TUBO DE CONCRETO PARA REDES COLETORAS DE ÁGUAS PLUVIAIS, DIÂMETRO DE 500 MM, JUNTA RÍGIDA, INSTALADO EM LOCAL COM ALTO NÍVEL DE INTERFERÊNCIAS - FORNECIMENTO E ASSENTAMENTO. AF_12/2015</t>
  </si>
  <si>
    <t>112,06</t>
  </si>
  <si>
    <t>TUBO DE CONCRETO PARA REDES COLETORAS DE ÁGUAS PLUVIAIS, DIÂMETRO DE 600 MM, JUNTA RÍGIDA, INSTALADO EM LOCAL COM ALTO NÍVEL DE INTERFERÊNCIAS - FORNECIMENTO E ASSENTAMENTO. AF_12/2015</t>
  </si>
  <si>
    <t>141,78</t>
  </si>
  <si>
    <t>TUBO DE CONCRETO PARA REDES COLETORAS DE ÁGUAS PLUVIAIS, DIÂMETRO DE 700 MM, JUNTA RÍGIDA, INSTALADO EM LOCAL COM ALTO NÍVEL DE INTERFERÊNCIAS - FORNECIMENTO E ASSENTAMENTO. AF_12/2015</t>
  </si>
  <si>
    <t>184,97</t>
  </si>
  <si>
    <t>TUBO DE CONCRETO PARA REDES COLETORAS DE ÁGUAS PLUVIAIS, DIÂMETRO DE 800 MM, JUNTA RÍGIDA, INSTALADO EM LOCAL COM ALTO NÍVEL DE INTERFERÊNCIAS - FORNECIMENTO E ASSENTAMENTO. AF_12/2015</t>
  </si>
  <si>
    <t>211,10</t>
  </si>
  <si>
    <t>TUBO DE CONCRETO PARA REDES COLETORAS DE ÁGUAS PLUVIAIS, DIÂMETRO DE 900 MM, JUNTA RÍGIDA, INSTALADO EM LOCAL COM ALTO NÍVEL DE INTERFERÊNCIAS - FORNECIMENTO E ASSENTAMENTO. AF_12/2015</t>
  </si>
  <si>
    <t>253,35</t>
  </si>
  <si>
    <t>TUBO DE CONCRETO PARA REDES COLETORAS DE ÁGUAS PLUVIAIS, DIÂMETRO DE 1000 MM, JUNTA RÍGIDA, INSTALADO EM LOCAL COM ALTO NÍVEL DE INTERFERÊNCIAS - FORNECIMENTO E ASSENTAMENTO. AF_12/2015</t>
  </si>
  <si>
    <t>284,35</t>
  </si>
  <si>
    <t>ASSENTAMENTO DE TUBO DE CONCRETO PARA REDES COLETORAS DE ÁGUAS PLUVIAIS, DIÂMETRO DE 300 MM, JUNTA RÍGIDA, INSTALADO EM LOCAL COM BAIXO NÍVEL DE INTERFERÊNCIAS (NÃO INCLUI FORNECIMENTO). AF_12/2015</t>
  </si>
  <si>
    <t>25,83</t>
  </si>
  <si>
    <t>ASSENTAMENTO DE TUBO DE CONCRETO PARA REDES COLETORAS DE ÁGUAS PLUVIAIS, DIÂMETRO DE 400 MM, JUNTA RÍGIDA, INSTALADO EM LOCAL COM BAIXO NÍVEL DE INTERFERÊNCIAS (NÃO INCLUI FORNECIMENTO). AF_12/2015</t>
  </si>
  <si>
    <t>33,14</t>
  </si>
  <si>
    <t>ASSENTAMENTO DE TUBO DE CONCRETO PARA REDES COLETORAS DE ÁGUAS PLUVIAIS, DIÂMETRO DE 500 MM, JUNTA RÍGIDA, INSTALADO EM LOCAL COM BAIXO NÍVEL DE INTERFERÊNCIAS (NÃO INCLUI FORNECIMENTO). AF_12/2015</t>
  </si>
  <si>
    <t>40,33</t>
  </si>
  <si>
    <t>ASSENTAMENTO DE TUBO DE CONCRETO PARA REDES COLETORAS DE ÁGUAS PLUVIAIS, DIÂMETRO DE 600 MM, JUNTA RÍGIDA, INSTALADO EM LOCAL COM BAIXO NÍVEL DE INTERFERÊNCIAS (NÃO INCLUI FORNECIMENTO). AF_12/2015</t>
  </si>
  <si>
    <t>48,08</t>
  </si>
  <si>
    <t>ASSENTAMENTO DE TUBO DE CONCRETO PARA REDES COLETORAS DE ÁGUAS PLUVIAIS, DIÂMETRO DE 700 MM, JUNTA RÍGIDA, INSTALADO EM LOCAL COM BAIXO NÍVEL DE INTERFERÊNCIAS (NÃO INCLUI FORNECIMENTO). AF_12/2015</t>
  </si>
  <si>
    <t>55,67</t>
  </si>
  <si>
    <t>ASSENTAMENTO DE TUBO DE CONCRETO PARA REDES COLETORAS DE ÁGUAS PLUVIAIS, DIÂMETRO DE 800 MM, JUNTA RÍGIDA, INSTALADO EM LOCAL COM BAIXO NÍVEL DE INTERFERÊNCIAS (NÃO INCLUI FORNECIMENTO). AF_12/2015</t>
  </si>
  <si>
    <t>64,66</t>
  </si>
  <si>
    <t>ASSENTAMENTO DE TUBO DE CONCRETO PARA REDES COLETORAS DE ÁGUAS PLUVIAIS, DIÂMETRO DE 900 MM, JUNTA RÍGIDA, INSTALADO EM LOCAL COM BAIXO NÍVEL DE INTERFERÊNCIAS (NÃO INCLUI FORNECIMENTO). AF_12/2015</t>
  </si>
  <si>
    <t>74,04</t>
  </si>
  <si>
    <t>ASSENTAMENTO DE TUBO DE CONCRETO PARA REDES COLETORAS DE ÁGUAS PLUVIAIS, DIÂMETRO DE 1000 MM, JUNTA RÍGIDA, INSTALADO EM LOCAL COM BAIXO NÍVEL DE INTERFERÊNCIAS (NÃO INCLUI FORNECIMENTO). AF_12/2015</t>
  </si>
  <si>
    <t>84,90</t>
  </si>
  <si>
    <t>TUBO DE CONCRETO PARA REDES COLETORAS DE ÁGUAS PLUVIAIS, DIÂMETRO DE 1200 MM, JUNTA RÍGIDA, INSTALADO EM LOCAL COM BAIXO NÍVEL DE INTERFERÊNCIAS - FORNECIMENTO E ASSENTAMENTO. AF_12/2015</t>
  </si>
  <si>
    <t>367,74</t>
  </si>
  <si>
    <t>ASSENTAMENTO DE TUBO DE CONCRETO PARA REDES COLETORAS DE ÁGUAS PLUVIAIS, DIÂMETRO DE 1200 MM, JUNTA RÍGIDA, INSTALADO EM LOCAL COM BAIXO NÍVEL DE INTERFERÊNCIAS (NÃO INCLUI FORNECIMENTO). AF_12/2015</t>
  </si>
  <si>
    <t>106,24</t>
  </si>
  <si>
    <t>TUBO DE CONCRETO PARA REDES COLETORAS DE ÁGUAS PLUVIAIS, DIÂMETRO DE 1500 MM, JUNTA RÍGIDA, INSTALADO EM LOCAL COM BAIXO NÍVEL DE INTERFERÊNCIAS - FORNECIMENTO E ASSENTAMENTO. AF_12/2015</t>
  </si>
  <si>
    <t>531,97</t>
  </si>
  <si>
    <t>ASSENTAMENTO DE TUBO DE CONCRETO PARA REDES COLETORAS DE ÁGUAS PLUVIAIS, DIÂMETRO DE 1500 MM, JUNTA RÍGIDA, INSTALADO EM LOCAL COM BAIXO NÍVEL DE INTERFERÊNCIAS (NÃO INCLUI FORNECIMENTO). AF_12/2015</t>
  </si>
  <si>
    <t>143,00</t>
  </si>
  <si>
    <t>ASSENTAMENTO DE TUBO DE CONCRETO PARA REDES COLETORAS DE ÁGUAS PLUVIAIS, DIÂMETRO DE 300 MM, JUNTA RÍGIDA, INSTALADO EM LOCAL COM ALTO NÍVEL DE INTERFERÊNCIAS (NÃO INCLUI FORNECIMENTO). AF_12/2015</t>
  </si>
  <si>
    <t>30,81</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</si>
  <si>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</si>
  <si>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</si>
  <si>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48,23</t>
  </si>
  <si>
    <t>ASSENTAMENTO DE TUBO DE CONCRETO PARA REDES COLETORAS DE ÁGUAS PLUVIAIS, DIÂMETRO DE 600 MM, JUNTA RÍGIDA, INSTALADO EM LOCAL COM ALTO NÍVEL DE INTERFERÊNCIAS (NÃO INCLUI FORNECIMENTO). AF_12/2015</t>
  </si>
  <si>
    <t>57,32</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</si>
  <si>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</si>
  <si>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</si>
  <si>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76,67</t>
  </si>
  <si>
    <t>ASSENTAMENTO DE TUBO DE CONCRETO PARA REDES COLETORAS DE ÁGUAS PLUVIAIS, DIÂMETRO DE 900 MM, JUNTA RÍGIDA, INSTALADO EM LOCAL COM ALTO NÍVEL DE INTERFERÊNCIAS (NÃO INCLUI FORNECIMENTO). AF_12/2015</t>
  </si>
  <si>
    <t>87,38</t>
  </si>
  <si>
    <t>ASSENTAMENTO DE TUBO DE CONCRETO PARA REDES COLETORAS DE ÁGUAS PLUVIAIS, DIÂMETRO DE 1000 MM, JUNTA RÍGIDA, INSTALADO EM LOCAL COM ALTO NÍVEL DE INTERFERÊNCIAS (NÃO INCLUI FORNECIMENTO). AF_12/2015</t>
  </si>
  <si>
    <t>99,83</t>
  </si>
  <si>
    <t>TUBO DE CONCRETO PARA REDES COLETORAS DE ÁGUAS PLUVIAIS, DIÂMETRO DE 1200 MM, JUNTA RÍGIDA, INSTALADO EM LOCAL COM ALTO NÍVEL DE INTERFERÊNCIAS - FORNECIMENTO E ASSENTAMENTO. AF_12/2015</t>
  </si>
  <si>
    <t>385,34</t>
  </si>
  <si>
    <t>ASSENTAMENTO DE TUBO DE CONCRETO PARA REDES COLETORAS DE ÁGUAS PLUVIAIS, DIÂMETRO DE 1200 MM, JUNTA RÍGIDA, INSTALADO EM LOCAL COM ALTO NÍVEL DE INTERFERÊNCIAS (NÃO INCLUI FORNECIMENTO). AF_12/2015</t>
  </si>
  <si>
    <t>123,84</t>
  </si>
  <si>
    <t>TUBO DE CONCRETO PARA REDES COLETORAS DE ÁGUAS PLUVIAIS, DIÂMETRO DE 1500 MM, JUNTA RÍGIDA, INSTALADO EM LOCAL COM ALTO NÍVEL DE INTERFERÊNCIAS - FORNECIMENTO E ASSENTAMENTO. AF_12/2015</t>
  </si>
  <si>
    <t>553,59</t>
  </si>
  <si>
    <t>ASSENTAMENTO DE TUBO DE CONCRETO PARA REDES COLETORAS DE ÁGUAS PLUVIAIS, DIÂMETRO DE 1500 MM, JUNTA RÍGIDA, INSTALADO EM LOCAL COM ALTO NÍVEL DE INTERFERÊNCIAS (NÃO INCLUI FORNECIMENTO). AF_12/2015</t>
  </si>
  <si>
    <t>164,62</t>
  </si>
  <si>
    <t>TUBO DE CONCRETO PARA REDES COLETORAS DE ÁGUAS PLUVIAIS, DIÂMETRO DE 300MM, JUNTA RÍGIDA, INSTALADO EM LOCAL COM BAIXO NÍVEL DE INTERFERÊNCIAS - FORNECIMENTO E ASSENTAMENTO. AF_12/2015</t>
  </si>
  <si>
    <t>71,23</t>
  </si>
  <si>
    <t>TUBO DE CONCRETO PARA REDES COLETORAS DE ÁGUAS PLUVIAIS, DIÂMETRO DE 300MM, JUNTA RÍGIDA, INSTALADO EM LOCAL COM ALTO NÍVEL DE INTERFERÊNCIAS - FORNECIMENTO E ASSENTAMENTO. AF_12/2015</t>
  </si>
  <si>
    <t>76,14</t>
  </si>
  <si>
    <t>TUBO DE CONCRETO (SIMPLES) PARA REDES COLETORAS DE ÁGUAS PLUVIAIS, DIÂMETRO DE 300 MM, JUNTA RÍGIDA, INSTALADO EM LOCAL COM BAIXO NÍVEL DE INTERFERÊNCIAS - FORNECIMENTO E ASSENTAMENTO. AF_12/2015</t>
  </si>
  <si>
    <t>55,79</t>
  </si>
  <si>
    <t>TUBO DE CONCRETO (SIMPLES) PARA REDES COLETORAS DE ÁGUAS PLUVIAIS, DIÂMETRO DE 400 MM, JUNTA RÍGIDA, INSTALADO EM LOCAL COM BAIXO NÍVEL DE INTERFERÊNCIAS - FORNECIMENTO E ASSENTAMENTO. AF_12/2015</t>
  </si>
  <si>
    <t>72,76</t>
  </si>
  <si>
    <t>TUBO DE CONCRETO (SIMPLES) PARA REDES COLETORAS DE ÁGUAS PLUVIAIS, DIÂMETRO DE 500 MM, JUNTA RÍGIDA, INSTALADO EM LOCAL COM BAIXO NÍVEL DE INTERFERÊNCIAS - FORNECIMENTO E ASSENTAMENTO. AF_12/2015</t>
  </si>
  <si>
    <t>97,84</t>
  </si>
  <si>
    <t>TUBO DE CONCRETO (SIMPLES) PARA REDES COLETORAS DE ÁGUAS PLUVIAIS, DIÂMETRO DE 300 MM, JUNTA RÍGIDA, INSTALADO EM LOCAL COM ALTO NÍVEL DE INTERFERÊNCIAS - FORNECIMENTO E ASSENTAMENTO. AF_12/2015</t>
  </si>
  <si>
    <t>60,70</t>
  </si>
  <si>
    <t>TUBO DE CONCRETO (SIMPLES) PARA REDES COLETORAS DE ÁGUAS PLUVIAIS, DIÂMETRO DE 400 MM, JUNTA RÍGIDA, INSTALADO EM LOCAL COM ALTO NÍVEL DE INTERFERÊNCIAS - FORNECIMENTO E ASSENTAMENTO. AF_12/2015</t>
  </si>
  <si>
    <t>79,04</t>
  </si>
  <si>
    <t>TUBO DE CONCRETO (SIMPLES) PARA REDES COLETORAS DE ÁGUAS PLUVIAIS, DIÂMETRO DE 500 MM, JUNTA RÍGIDA, INSTALADO EM LOCAL COM ALTO NÍVEL DE INTERFERÊNCIAS - FORNECIMENTO E ASSENTAMENTO. AF_12/2015</t>
  </si>
  <si>
    <t>105,63</t>
  </si>
  <si>
    <t>ASSENTAMENTO DE TAMPAO DE FERRO FUNDIDO 900 MM</t>
  </si>
  <si>
    <t>108,91</t>
  </si>
  <si>
    <t>ASSENTAMENTO DE TAMPAO DE FERRO FUNDIDO 600 MM</t>
  </si>
  <si>
    <t>72,61</t>
  </si>
  <si>
    <t>GRELHA DE FERRO FUNDIDO PARA CANALETA LARG = 30CM, FORNECIMENTO E ASSENTAMENTO</t>
  </si>
  <si>
    <t>246,01</t>
  </si>
  <si>
    <t>GRELHA DE FERRO FUNDIDO PARA CANALETA LARG = 20CM, FORNECIMENTO E ASSENTAMENTO</t>
  </si>
  <si>
    <t>173,16</t>
  </si>
  <si>
    <t>GRELHA DE FERRO FUNDIDO PARA CANALETA LARG = 15CM, FORNECIMENTO E ASSENTAMENTO</t>
  </si>
  <si>
    <t>136,74</t>
  </si>
  <si>
    <t>TAMPAO FOFO ARTICULADO, CLASSE B125 CARGA MAX 12,5 T, REDONDO TAMPA 600 MM, REDE PLUVIAL/ESGOTO, P = CHAMINE CX AREIA / POCO VISITA ASSENTADO COM ARG CIM/AREIA 1:4, FORNECIMENTO E ASSENTAMENTO</t>
  </si>
  <si>
    <t>462,38</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</si>
  <si>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</si>
  <si>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</si>
  <si>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</si>
  <si>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</si>
  <si>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</si>
  <si>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6,62</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</si>
  <si>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</si>
  <si>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</si>
  <si>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</si>
  <si>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11,18</t>
  </si>
  <si>
    <t>ASSENTAMENTO DE TUBO DE PVC DEFOFO OU PRFV OU RPVC PARA REDE DE ÁGUA, DN 400 MM, JUNTA ELÁSTICA INTEGRADA, INSTALADO EM LOCAL COM NÍVEL ALTO DE INTERFERÊNCIAS (NÃO INCLUI FORNECIMENTO). AF_11/2017</t>
  </si>
  <si>
    <t>12,71</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</si>
  <si>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</si>
  <si>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</si>
  <si>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1,55</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</si>
  <si>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</si>
  <si>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</si>
  <si>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</si>
  <si>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</si>
  <si>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</si>
  <si>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</si>
  <si>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8,12</t>
  </si>
  <si>
    <t>TE PVC PARA COLETOR ESGOTO, EB644, D=100MM, COM JUNTA ELASTICA.</t>
  </si>
  <si>
    <t>107,31</t>
  </si>
  <si>
    <t>CURVA PARA REDE COLETOR ESGOTO, EB 644, 90GR, DN=200MM, COM JUNTA ELASTICA</t>
  </si>
  <si>
    <t>277,19</t>
  </si>
  <si>
    <t>CURVA PVC PARA REDE COLETOR ESGOTO, EB-644, 45 GR, 200 MM, COM JUNTA ELASTICA.</t>
  </si>
  <si>
    <t>229,35</t>
  </si>
  <si>
    <t>73884/1</t>
  </si>
  <si>
    <t>INSTALAÇÃO DE VÁLVULAS OU REGISTROS COM JUNTA FLANGEADA - DN 50</t>
  </si>
  <si>
    <t>39,95</t>
  </si>
  <si>
    <t>73884/2</t>
  </si>
  <si>
    <t>INSTALAÇÃO DE VÁLVULAS OU REGISTROS COM JUNTA FLANGEADA - DN 75</t>
  </si>
  <si>
    <t>68,30</t>
  </si>
  <si>
    <t>73884/3</t>
  </si>
  <si>
    <t>INSTALAÇÃO DE VÁLVULAS OU REGISTROS COM JUNTA FLANGEADA - DN 100</t>
  </si>
  <si>
    <t>85,40</t>
  </si>
  <si>
    <t>73884/4</t>
  </si>
  <si>
    <t>INSTALAÇÃO DE VÁLVULAS OU REGISTROS COM JUNTA FLANGEADA - DN 150</t>
  </si>
  <si>
    <t>433,91</t>
  </si>
  <si>
    <t>73884/5</t>
  </si>
  <si>
    <t>INSTALAÇÃO DE VÁLVULAS OU REGISTROS COM JUNTA FLANGEADA - DN 200</t>
  </si>
  <si>
    <t>506,22</t>
  </si>
  <si>
    <t>73884/6</t>
  </si>
  <si>
    <t>INSTALAÇÃO DE VÁLVULAS OU REGISTROS COM JUNTA FLANGEADA - DN 250</t>
  </si>
  <si>
    <t>614,71</t>
  </si>
  <si>
    <t>73884/7</t>
  </si>
  <si>
    <t>INSTALAÇÃO DE VÁLVULAS OU REGISTROS COM JUNTA FLANGEADA - DN 300</t>
  </si>
  <si>
    <t>687,02</t>
  </si>
  <si>
    <t>73884/8</t>
  </si>
  <si>
    <t>INSTALAÇÃO DE VÁLVULAS OU REGISTROS COM JUNTA FLANGEADA - DN 350</t>
  </si>
  <si>
    <t>723,20</t>
  </si>
  <si>
    <t>73884/9</t>
  </si>
  <si>
    <t>INSTALAÇÃO DE VÁLVULAS OU REGISTROS COM JUNTA FLANGEADA - DN 400</t>
  </si>
  <si>
    <t>795,51</t>
  </si>
  <si>
    <t>73884/10</t>
  </si>
  <si>
    <t>INSTALAÇÃO DE VÁLVULAS OU REGISTROS COM JUNTA FLANGEADA - DN 450</t>
  </si>
  <si>
    <t>831,66</t>
  </si>
  <si>
    <t>73884/11</t>
  </si>
  <si>
    <t>INSTALAÇÃO DE VÁLVULAS OU REGISTROS COM JUNTA FLANGEADA - DN 500</t>
  </si>
  <si>
    <t>904,00</t>
  </si>
  <si>
    <t>73884/12</t>
  </si>
  <si>
    <t>INSTALAÇÃO DE VÁLVULAS OU REGISTROS COM JUNTA FLANGEADA - DN 600</t>
  </si>
  <si>
    <t>976,31</t>
  </si>
  <si>
    <t>73884/13</t>
  </si>
  <si>
    <t>INSTALAÇÃO DE VÁLVULAS OU REGISTROS COM JUNTA FLANGEADA - DN 700</t>
  </si>
  <si>
    <t>1.091,59</t>
  </si>
  <si>
    <t>73884/14</t>
  </si>
  <si>
    <t>INSTALAÇÃO DE VÁLVULAS OU REGISTROS COM JUNTA FLANGEADA - DN 800</t>
  </si>
  <si>
    <t>73884/15</t>
  </si>
  <si>
    <t>INSTALAÇÃO DE VÁLVULAS OU REGISTROS COM JUNTA FLANGEADA - DN 900</t>
  </si>
  <si>
    <t>1.102,95</t>
  </si>
  <si>
    <t>73884/16</t>
  </si>
  <si>
    <t>INSTALAÇÃO DE VÁLVULAS OU REGISTROS COM JUNTA FLANGEADA - DN 1000</t>
  </si>
  <si>
    <t>1.247,54</t>
  </si>
  <si>
    <t>73885/1</t>
  </si>
  <si>
    <t>INSTALAÇÃO DE VÁLVULAS OU REGISTROS COM JUNTA ELÁSTICA - DN 50</t>
  </si>
  <si>
    <t>73885/2</t>
  </si>
  <si>
    <t>INSTALAÇÃO DE VÁLVULAS OU REGISTROS COM JUNTA ELÁSTICA - DN 75</t>
  </si>
  <si>
    <t>25,60</t>
  </si>
  <si>
    <t>73885/3</t>
  </si>
  <si>
    <t>INSTALAÇÃO DE VÁLVULAS OU REGISTROS COM JUNTA ELÁSTICA - DN 100</t>
  </si>
  <si>
    <t>29,02</t>
  </si>
  <si>
    <t>73885/4</t>
  </si>
  <si>
    <t>INSTALAÇÃO DE VÁLVULAS OU REGISTROS COM JUNTA ELÁSTICA - DN 150</t>
  </si>
  <si>
    <t>159,09</t>
  </si>
  <si>
    <t>73885/5</t>
  </si>
  <si>
    <t>INSTALAÇÃO DE VÁLVULAS OU REGISTROS COM JUNTA ELÁSTICA - DN 200</t>
  </si>
  <si>
    <t>206,10</t>
  </si>
  <si>
    <t>73885/6</t>
  </si>
  <si>
    <t>INSTALAÇÃO DE VÁLVULAS OU REGISTROS COM JUNTA ELÁSTICA - DN 250</t>
  </si>
  <si>
    <t>242,25</t>
  </si>
  <si>
    <t>73885/7</t>
  </si>
  <si>
    <t>INSTALAÇÃO DE VÁLVULAS OU REGISTROS COM JUNTA ELÁSTICA - DN 300</t>
  </si>
  <si>
    <t>263,95</t>
  </si>
  <si>
    <t>73885/8</t>
  </si>
  <si>
    <t>INSTALAÇÃO DE VÁLVULAS OU REGISTROS COM JUNTA ELÁSTICA - DN 350</t>
  </si>
  <si>
    <t>289,26</t>
  </si>
  <si>
    <t>73885/9</t>
  </si>
  <si>
    <t>INSTALAÇÃO DE VÁLVULAS OU REGISTROS COM JUNTA ELÁSTICA - DN 400</t>
  </si>
  <si>
    <t>318,19</t>
  </si>
  <si>
    <t>73885/10</t>
  </si>
  <si>
    <t>INSTALAÇÃO DE VÁLVULAS OU REGISTROS COM JUNTA ELÁSTICA - DN 450</t>
  </si>
  <si>
    <t>343,51</t>
  </si>
  <si>
    <t>73885/11</t>
  </si>
  <si>
    <t>INSTALAÇÃO DE VÁLVULAS OU REGISTROS COM JUNTA ELÁSTICA - DN 500</t>
  </si>
  <si>
    <t>361,60</t>
  </si>
  <si>
    <t>73885/12</t>
  </si>
  <si>
    <t>INSTALAÇÃO DE VÁLVULAS OU REGISTROS COM JUNTA ELÁSTICA - DN 600</t>
  </si>
  <si>
    <t>412,21</t>
  </si>
  <si>
    <t>FECHAMENTO DE CONSTRUÇÃO TEMPORÁRIA EM CHAPA DE MADEIRA COMPENSADA E=10MM, COM REAPROVEITAMENTO DE 2X.</t>
  </si>
  <si>
    <t>49,83</t>
  </si>
  <si>
    <t>EXECUÇÃO DE ESCRITÓRIO EM CANTEIRO DE OBRA EM ALVENARIA, NÃO INCLUSO MOBILIÁRIO E EQUIPAMENTOS. AF_02/2016</t>
  </si>
  <si>
    <t>730,08</t>
  </si>
  <si>
    <t>EXECUÇÃO DE ESCRITÓRIO EM CANTEIRO DE OBRA EM CHAPA DE MADEIRA COMPENSADA, NÃO INCLUSO MOBILIÁRIO E EQUIPAMENTOS. AF_02/2016</t>
  </si>
  <si>
    <t>607,28</t>
  </si>
  <si>
    <t>EXECUÇÃO DE ALMOXARIFADO EM CANTEIRO DE OBRA EM CHAPA DE MADEIRA COMPENSADA, INCLUSO PRATELEIRAS. AF_02/2016</t>
  </si>
  <si>
    <t>449,81</t>
  </si>
  <si>
    <t>EXECUÇÃO DE ALMOXARIFADO EM CANTEIRO DE OBRA EM ALVENARIA, INCLUSO PRATELEIRAS. AF_02/2016</t>
  </si>
  <si>
    <t>567,75</t>
  </si>
  <si>
    <t>EXECUÇÃO DE REFEITÓRIO EM CANTEIRO DE OBRA EM CHAPA DE MADEIRA COMPENSADA, NÃO INCLUSO MOBILIÁRIO E EQUIPAMENTOS. AF_02/2016</t>
  </si>
  <si>
    <t>326,79</t>
  </si>
  <si>
    <t>EXECUÇÃO DE REFEITÓRIO EM CANTEIRO DE OBRA EM ALVENARIA, NÃO INCLUSO MOBILIÁRIO E EQUIPAMENTOS. AF_02/2016</t>
  </si>
  <si>
    <t>351,29</t>
  </si>
  <si>
    <t>EXECUÇÃO DE SANITÁRIO E VESTIÁRIO EM CANTEIRO DE OBRA EM CHAPA DE MADEIRA COMPENSADA, NÃO INCLUSO MOBILIÁRIO. AF_02/2016</t>
  </si>
  <si>
    <t>550,99</t>
  </si>
  <si>
    <t>EXECUÇÃO DE SANITÁRIO E VESTIÁRIO EM CANTEIRO DE OBRA EM ALVENARIA, NÃO INCLUSO MOBILIÁRIO. AF_02/2016</t>
  </si>
  <si>
    <t>655,32</t>
  </si>
  <si>
    <t>EXECUÇÃO DE RESERVATÓRIO ELEVADO DE ÁGUA (1000 LITROS) EM CANTEIRO DE OBRA, APOIADO EM ESTRUTURA DE MADEIRA. AF_02/2016</t>
  </si>
  <si>
    <t>2.616,02</t>
  </si>
  <si>
    <t>EXECUÇÃO DE RESERVATÓRIO ELEVADO DE ÁGUA (2000 LITROS) EM CANTEIRO DE OBRA, APOIADO EM ESTRUTURA DE MADEIRA. AF_02/2016</t>
  </si>
  <si>
    <t>3.997,85</t>
  </si>
  <si>
    <t>EXECUÇÃO DE CENTRAL DE ARMADURA EM CANTEIRO DE OBRA, NÃO INCLUSO MOBILIÁRIO E EQUIPAMENTOS. AF_04/2016</t>
  </si>
  <si>
    <t>150,69</t>
  </si>
  <si>
    <t>EXECUÇÃO DE CENTRAL DE FÔRMAS, PRODUÇÃO DE ARGAMASSA OU CONCRETO EM CANTEIRO DE OBRA, NÃO INCLUSO MOBILIÁRIO E EQUIPAMENTOS. AF_04/2016</t>
  </si>
  <si>
    <t>261,06</t>
  </si>
  <si>
    <t>EXECUÇÃO DE DEPÓSITO EM CANTEIRO DE OBRA EM CHAPA DE MADEIRA COMPENSADA, NÃO INCLUSO MOBILIÁRIO. AF_04/2016</t>
  </si>
  <si>
    <t>469,72</t>
  </si>
  <si>
    <t>EXECUÇÃO DE GUARITA EM CANTEIRO DE OBRA EM CHAPA DE MADEIRA COMPENSADA, NÃO INCLUSO MOBILIÁRIO. AF_04/2016</t>
  </si>
  <si>
    <t>595,43</t>
  </si>
  <si>
    <t>PAREDE DE MADEIRA COMPENSADA PARA CONSTRUÇÃO TEMPORÁRIA EM CHAPA SIMPLES, EXTERNA, COM ÁREA LÍQUIDA MAIOR OU IGUAL A 6 M², SEM VÃO. AF_05/2018</t>
  </si>
  <si>
    <t>57,20</t>
  </si>
  <si>
    <t>PAREDE DE MADEIRA COMPENSADA PARA CONSTRUÇÃO TEMPORÁRIA EM CHAPA SIMPLES, EXTERNA, COM ÁREA LÍQUIDA MENOR QUE 6 M², SEM VÃO. AF_05/2018</t>
  </si>
  <si>
    <t>59,43</t>
  </si>
  <si>
    <t>PAREDE DE MADEIRA COMPENSADA PARA CONSTRUÇÃO TEMPORÁRIA EM CHAPA SIMPLES, INTERNA, COM ÁREA LÍQUIDA MAIOR OU IGUAL A 6 M², SEM VÃO. AF_05/2018</t>
  </si>
  <si>
    <t>47,01</t>
  </si>
  <si>
    <t>PAREDE DE MADEIRA COMPENSADA PARA CONSTRUÇÃO TEMPORÁRIA EM CHAPA SIMPLES, INTERNA, COM ÁREA LÍQUIDA MENOR QUE 6 M², SEM VÃO. AF_05/2018</t>
  </si>
  <si>
    <t>48,62</t>
  </si>
  <si>
    <t>PAREDE DE MADEIRA COMPENSADA PARA CONSTRUÇÃO TEMPORÁRIA EM CHAPA SIMPLES, EXTERNA, COM ÁREA LÍQUIDA MAIOR OU IGUAL A 6 M², COM VÃO. AF_05/2018</t>
  </si>
  <si>
    <t>70,07</t>
  </si>
  <si>
    <t>PAREDE DE MADEIRA COMPENSADA PARA CONSTRUÇÃO TEMPORÁRIA EM CHAPA SIMPLES, EXTERNA, COM ÁREA LÍQUIDA MENOR QUE 6 M², COM VÃO. AF_05/2018</t>
  </si>
  <si>
    <t>93,56</t>
  </si>
  <si>
    <t>PAREDE DE MADEIRA COMPENSADA PARA CONSTRUÇÃO TEMPORÁRIA EM CHAPA SIMPLES, INTERNA, COM ÁREA LÍQUIDA MAIOR OU IGUAL A 6 M², COM VÃO. AF_05/2018</t>
  </si>
  <si>
    <t>56,08</t>
  </si>
  <si>
    <t>PAREDE DE MADEIRA COMPENSADA PARA CONSTRUÇÃO TEMPORÁRIA EM CHAPA SIMPLES, INTERNA, COM ÁREA LÍQUIDA MENOR QUE 6 M², COM VÃO. AF_05/2018</t>
  </si>
  <si>
    <t>73,47</t>
  </si>
  <si>
    <t>PAREDE DE MADEIRA COMPENSADA PARA CONSTRUÇÃO TEMPORÁRIA EM CHAPA DUPLA, EXTERNA, COM ÁREA LÍQUIDA MAIOR OU IGUAL A 6 M², SEM VÃO. AF_05/2018</t>
  </si>
  <si>
    <t>77,01</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</si>
  <si>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</si>
  <si>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</si>
  <si>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64,92</t>
  </si>
  <si>
    <t>PAREDE DE MADEIRA COMPENSADA PARA CONSTRUÇÃO TEMPORÁRIA EM CHAPA DUPLA, INTERNA, COM ÁREA LÍQUIDA MENOR QUE 6 M², SEM VÃO. AF_05/2018</t>
  </si>
  <si>
    <t>66,89</t>
  </si>
  <si>
    <t>PAREDE DE MADEIRA COMPENSADA PARA CONSTRUÇÃO TEMPORÁRIA EM CHAPA DUPLA, EXTERNA, COM ÁREA LÍQUIDA MAIOR OU IGUAL A QUE 6 M², COM VÃO. AF_05/2018</t>
  </si>
  <si>
    <t>93,59</t>
  </si>
  <si>
    <t>PAREDE DE MADEIRA COMPENSADA PARA CONSTRUÇÃO TEMPORÁRIA EM CHAPA DUPLA, EXTERNA, COM ÁREA LÍQUIDA MENOR QUE 6 M², COM VÃO. AF_05/2018</t>
  </si>
  <si>
    <t>126,27</t>
  </si>
  <si>
    <t>PAREDE DE MADEIRA COMPENSADA PARA CONSTRUÇÃO TEMPORÁRIA EM CHAPA DUPLA, INTERNA, COM ÁREA LÍQUIDA MAIOR OU IGUAL A 6 M², COM VÃO. AF_05/2018</t>
  </si>
  <si>
    <t>77,69</t>
  </si>
  <si>
    <t>PAREDE DE MADEIRA COMPENSADA PARA CONSTRUÇÃO TEMPORÁRIA EM CHAPA DUPLA, INTERNA, COM ÁREA LÍQUIDA MENOR QUE 6 M², COM VÃO. AF_05/2018</t>
  </si>
  <si>
    <t>103,64</t>
  </si>
  <si>
    <t>TAPUME COM COMPENSADO DE MADEIRA. AF_05/2018</t>
  </si>
  <si>
    <t>53,59</t>
  </si>
  <si>
    <t>TAPUME COM TELHA METÁLICA. AF_05/2018</t>
  </si>
  <si>
    <t>PISO PARA CONSTRUÇÃO TEMPORÁRIA EM MADEIRA, SEM REAPROVEITAMENTO. AF_05/2018</t>
  </si>
  <si>
    <t>56,84</t>
  </si>
  <si>
    <t>ESTRUTURA DE MADEIRA PROVISÓRIA PARA SUPORTE DE CAIXA DÁGUA ELEVADA DE 1000 LITROS. AF_05/2018</t>
  </si>
  <si>
    <t>2.096,88</t>
  </si>
  <si>
    <t>ESTRUTURA DE MADEIRA PROVISÓRIA PARA SUPORTE DE CAIXA DÁGUA ELEVADA DE 3000 LITROS. AF_05/2018</t>
  </si>
  <si>
    <t>3.117,95</t>
  </si>
  <si>
    <t>74209/1</t>
  </si>
  <si>
    <t>PLACA DE OBRA EM CHAPA DE ACO GALVANIZADO</t>
  </si>
  <si>
    <t>569,12</t>
  </si>
  <si>
    <t>73847/1</t>
  </si>
  <si>
    <t>ALUGUEL CONTAINER/ESCRIT INCL INST ELET LARG=2,20 COMP=6,20M          ALT=2,50M CHAPA ACO C/NERV TRAPEZ FORRO C/ISOL TERMO/ACUSTICO         CHASSIS REFORC PISO COMPENS NAVAL EXC TRANSP/CARGA/DESCARGA</t>
  </si>
  <si>
    <t>MES</t>
  </si>
  <si>
    <t>ESCAVADEIRA HIDRÁULICA SOBRE ESTEIRAS, CAÇAMBA 0,80 M3, PESO OPERACIONAL 17 T, POTENCIA BRUTA 111 HP - CHP DIURNO. AF_06/2014</t>
  </si>
  <si>
    <t>132,89</t>
  </si>
  <si>
    <t>RETROESCAVADEIRA SOBRE RODAS COM CARREGADEIRA, TRAÇÃO 4X4, POTÊNCIA LÍQ. 88 HP, CAÇAMBA CARREG. CAP. MÍN. 1 M3, CAÇAMBA RETRO CAP. 0,26 M3, PESO OPERACIONAL MÍN. 6.674 KG, PROFUNDIDADE ESCAVAÇÃO MÁX. 4,37 M - CHP DIURNO. AF_06/2014</t>
  </si>
  <si>
    <t>97,16</t>
  </si>
  <si>
    <t>RETROESCAVADEIRA SOBRE RODAS COM CARREGADEIRA, TRAÇÃO 4X2, POTÊNCIA LÍQ. 79 HP, CAÇAMBA CARREG. CAP. MÍN. 1 M3, CAÇAMBA RETRO CAP. 0,20 M3, PESO OPERACIONAL MÍN. 6.570 KG, PROFUNDIDADE ESCAVAÇÃO MÁX. 4,37 M - CHP DIURNO. AF_06/2014</t>
  </si>
  <si>
    <t>89,86</t>
  </si>
  <si>
    <t>ROLO COMPACTADOR VIBRATÓRIO DE UM CILINDRO AÇO LISO, POTÊNCIA 80 HP, PESO OPERACIONAL MÁXIMO 8,1 T, IMPACTO DINÂMICO 16,15 / 9,5 T, LARGURA DE TRABALHO 1,68 M - CHP DIURNO. AF_06/2014</t>
  </si>
  <si>
    <t>87,33</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</si>
  <si>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</si>
  <si>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</si>
  <si>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</si>
  <si>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</si>
  <si>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159,85</t>
  </si>
  <si>
    <t>CAMINHÃO TOCO, PBT 16.000 KG, CARGA ÚTIL MÁX. 10.685 KG, DIST. ENTRE EIXOS 4,8 M, POTÊNCIA 189 CV, INCLUSIVE CARROCERIA FIXA ABERTA DE MADEIRA P/ TRANSPORTE GERAL DE CARGA SECA, DIMEN. APROX. 2,5 X 7,00 X 0,50 M - CHP DIURNO. AF_06/2014</t>
  </si>
  <si>
    <t>130,40</t>
  </si>
  <si>
    <t>VIBROACABADORA DE ASFALTO SOBRE ESTEIRAS, LARGURA DE PAVIMENTAÇÃO 1,90 M A 5,30 M, POTÊNCIA 105 HP CAPACIDADE 450 T/H - CHP DIURNO. AF_11/2014</t>
  </si>
  <si>
    <t>212,06</t>
  </si>
  <si>
    <t>VASSOURA MECÂNICA REBOCÁVEL COM ESCOVA CILÍNDRICA, LARGURA ÚTIL DE VARRIMENTO DE 2,44 M - CHP DIURNO. AF_06/2014</t>
  </si>
  <si>
    <t>TRATOR DE PNEUS, POTÊNCIA 122 CV, TRAÇÃO 4X4, PESO COM LASTRO DE 4.510 KG - CHP DIURNO. AF_06/2014</t>
  </si>
  <si>
    <t>97,70</t>
  </si>
  <si>
    <t>TRATOR DE ESTEIRAS, POTÊNCIA 170 HP, PESO OPERACIONAL 19 T, CAÇAMBA 5,2 M3 - CHP DIURNO. AF_06/2014</t>
  </si>
  <si>
    <t>166,59</t>
  </si>
  <si>
    <t>TRATOR DE ESTEIRAS, POTÊNCIA 150 HP, PESO OPERACIONAL 16,7 T, COM RODA MOTRIZ ELEVADA E LÂMINA 3,18 M3 - CHP DIURNO. AF_06/2014</t>
  </si>
  <si>
    <t>156,97</t>
  </si>
  <si>
    <t>TRATOR DE ESTEIRAS, POTÊNCIA 347 HP, PESO OPERACIONAL 38,5 T, COM LÂMINA 8,70 M3 - CHP DIURNO. AF_06/2014</t>
  </si>
  <si>
    <t>409,26</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</si>
  <si>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</si>
  <si>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</si>
  <si>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83,93</t>
  </si>
  <si>
    <t>RETROESCAVADEIRA SOBRE RODAS COM CARREGADEIRA, TRAÇÃO 4X4, POTÊNCIA LÍQ. 72 HP, CAÇAMBA CARREG. CAP. MÍN. 0,79 M3, CAÇAMBA RETRO CAP. 0,18 M3, PESO OPERACIONAL MÍN. 7.140 KG, PROFUNDIDADE ESCAVAÇÃO MÁX. 4,50 M - CHP DIURNO. AF_06/2014</t>
  </si>
  <si>
    <t>88,95</t>
  </si>
  <si>
    <t>ROLO COMPACTADOR VIBRATÓRIO PÉ DE CARNEIRO, OPERADO POR CONTROLE REMOTO, POTÊNCIA 12,5 KW, PESO OPERACIONAL 1,675 T, LARGURA DE TRABALHO 0,85 M - CHP DIURNO. AF_02/2016</t>
  </si>
  <si>
    <t>67,91</t>
  </si>
  <si>
    <t>USINA DE LAMA ASFÁLTICA, PROD 30 A 50 T/H, SILO DE AGREGADO 7 M3, RESERVATÓRIOS PARA EMULSÃO E ÁGUA DE 2,3 M3 CADA, MISTURADOR TIPO PUG MILL A SER MONTADO SOBRE CAMINHÃO - CHP DIURNO. AF_10/2014</t>
  </si>
  <si>
    <t>74,54</t>
  </si>
  <si>
    <t>CAMINHÃO TOCO, PESO BRUTO TOTAL 14.300 KG, CARGA ÚTIL MÁXIMA 9590 KG, DISTÂNCIA ENTRE EIXOS 4,76 M, POTÊNCIA 185 CV (NÃO INCLUI CARROCERIA) - CHP DIURNO. AF_06/2014</t>
  </si>
  <si>
    <t>130,75</t>
  </si>
  <si>
    <t>CAMINHÃO TOCO, PESO BRUTO TOTAL 16.000 KG, CARGA ÚTIL MÁXIMA DE 10.685 KG, DISTÂNCIA ENTRE EIXOS 4,80 M, POTÊNCIA 189 CV EXCLUSIVE CARROCERIA - CHP DIURNO. AF_06/2014</t>
  </si>
  <si>
    <t>128,67</t>
  </si>
  <si>
    <t>CAMINHÃO PIPA 10.000 L TRUCADO, PESO BRUTO TOTAL 23.000 KG, CARGA ÚTIL MÁXIMA 15.935 KG, DISTÂNCIA ENTRE EIXOS 4,8 M, POTÊNCIA 230 CV, INCLUSIVE TANQUE DE AÇO PARA TRANSPORTE DE ÁGUA - CHP DIURNO. AF_06/2014</t>
  </si>
  <si>
    <t>163,75</t>
  </si>
  <si>
    <t>ESPARGIDOR DE ASFALTO PRESSURIZADO COM TANQUE DE 2500 L, REBOCÁVEL COM MOTOR A GASOLINA POTÊNCIA 3,4 HP - CHP DIURNO. AF_07/2014</t>
  </si>
  <si>
    <t>21,33</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</si>
  <si>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</si>
  <si>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</si>
  <si>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138,16</t>
  </si>
  <si>
    <t>MOTONIVELADORA POTÊNCIA BÁSICA LÍQUIDA (PRIMEIRA MARCHA) 125 HP, PESO BRUTO 13032 KG, LARGURA DA LÂMINA DE 3,7 M - CHP DIURNO. AF_06/2014</t>
  </si>
  <si>
    <t>144,75</t>
  </si>
  <si>
    <t>PÁ CARREGADEIRA SOBRE RODAS, POTÊNCIA LÍQUIDA 128 HP, CAPACIDADE DA CAÇAMBA 1,7 A 2,8 M3, PESO OPERACIONAL 11632 KG - CHP DIURNO. AF_06/2014</t>
  </si>
  <si>
    <t>115,33</t>
  </si>
  <si>
    <t>PÁ CARREGADEIRA SOBRE RODAS, POTÊNCIA 197 HP, CAPACIDADE DA CAÇAMBA 2,5 A 3,5 M3, PESO OPERACIONAL 18338 KG - CHP DIURNO. AF_06/2014</t>
  </si>
  <si>
    <t>163,97</t>
  </si>
  <si>
    <t>COMPRESSOR DE AR REBOCÁVEL, VAZÃO 189 PCM, PRESSÃO EFETIVA DE TRABALHO 102 PSI, MOTOR DIESEL, POTÊNCIA 63 CV - CHP DIURNO. AF_06/2015</t>
  </si>
  <si>
    <t>35,96</t>
  </si>
  <si>
    <t>CAMINHÃO PIPA 6.000 L, PESO BRUTO TOTAL 13.000 KG, DISTÂNCIA ENTRE EIXOS 4,80 M, POTÊNCIA 189 CV INCLUSIVE TANQUE DE AÇO PARA TRANSPORTE DE ÁGUA, CAPACIDADE 6 M3 - CHP DIURNO. AF_06/2014</t>
  </si>
  <si>
    <t>135,39</t>
  </si>
  <si>
    <t>ROLO COMPACTADOR DE PNEUS ESTÁTICO, PRESSÃO VARIÁVEL, POTÊNCIA 111 HP, PESO SEM/COM LASTRO 9,5 / 26 T, LARGURA DE TRABALHO 1,90 M - CHP DIURNO. AF_07/2014</t>
  </si>
  <si>
    <t>121,70</t>
  </si>
  <si>
    <t>TANQUE DE ASFALTO ESTACIONÁRIO COM SERPENTINA, CAPACIDADE 30.000 L - CHP DIURNO. AF_06/2014</t>
  </si>
  <si>
    <t>167,38</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</si>
  <si>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</si>
  <si>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</si>
  <si>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122,80</t>
  </si>
  <si>
    <t>CAMINHÃO BASCULANTE 6 M3 TOCO, PESO BRUTO TOTAL 16.000 KG, CARGA ÚTIL MÁXIMA 11.130 KG, DISTÂNCIA ENTRE EIXOS 5,36 M, POTÊNCIA 185 CV, INCLUSIVE CAÇAMBA METÁLICA - CHP DIURNO. AF_06/2014</t>
  </si>
  <si>
    <t>139,72</t>
  </si>
  <si>
    <t>GRUPO GERADOR ESTACIONÁRIO, MOTOR DIESEL POTÊNCIA 170 KVA - CHP DIURNO. AF_02/2016</t>
  </si>
  <si>
    <t>111,08</t>
  </si>
  <si>
    <t>ROLO COMPACTADOR VIBRATÓRIO PÉ DE CARNEIRO PARA SOLOS, POTÊNCIA 80 HP, PESO OPERACIONAL SEM/COM LASTRO 7,4 / 8,8 T, LARGURA DE TRABALHO 1,68 M - CHP DIURNO. AF_02/2016</t>
  </si>
  <si>
    <t>116,33</t>
  </si>
  <si>
    <t>CAMINHÃO TOCO, PBT 14.300 KG, CARGA ÚTIL MÁX. 9.710 KG, DIST. ENTRE EIXOS 3,56 M, POTÊNCIA 185 CV, INCLUSIVE CARROCERIA FIXA ABERTA DE MADEIRA P/ TRANSPORTE GERAL DE CARGA SECA, DIMEN. APROX. 2,50 X 6,50 X 0,50 M - CHP DIURNO. AF_06/2014</t>
  </si>
  <si>
    <t>132,83</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</si>
  <si>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</si>
  <si>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</si>
  <si>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169,20</t>
  </si>
  <si>
    <t>GRUPO DE SOLDAGEM COM GERADOR A DIESEL 60 CV PARA SOLDA ELÉTRICA, SOBRE 04 RODAS, COM MOTOR 4 CILINDROS 600 A - CHP DIURNO. AF_02/2016</t>
  </si>
  <si>
    <t>63,42</t>
  </si>
  <si>
    <t>BETONEIRA CAPACIDADE NOMINAL 400 L, CAPACIDADE DE MISTURA 310 L, MOTOR A DIESEL POTÊNCIA 5,0 HP, SEM CARREGADOR - CHP DIURNO. AF_06/2014</t>
  </si>
  <si>
    <t>3,16</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</si>
  <si>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</si>
  <si>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</si>
  <si>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</si>
  <si>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</si>
  <si>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</si>
  <si>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14,12</t>
  </si>
  <si>
    <t>BETONEIRA CAPACIDADE NOMINAL DE 400 L, CAPACIDADE DE MISTURA 280 L, MOTOR ELÉTRICO TRIFÁSICO POTÊNCIA DE 2 CV, SEM CARREGADOR - CHP DIURNO. AF_10/2014</t>
  </si>
  <si>
    <t>TRATOR DE ESTEIRAS, POTÊNCIA 125 HP, PESO OPERACIONAL 12,9 T, COM LÂMINA 2,7 M3 - CHP DIURNO. AF_10/2014</t>
  </si>
  <si>
    <t>131,45</t>
  </si>
  <si>
    <t>ESCAVADEIRA HIDRÁULICA SOBRE ESTEIRAS, CAÇAMBA 1,20 M3, PESO OPERACIONAL 21 T, POTÊNCIA BRUTA 155 HP - CHP DIURNO. AF_06/2014</t>
  </si>
  <si>
    <t>161,67</t>
  </si>
  <si>
    <t>BOMBA SUBMERSÍVEL ELÉTRICA TRIFÁSICA, POTÊNCIA 2,96 HP, Ø ROTOR 144 MM SEMI-ABERTO, BOCAL DE SAÍDA Ø 2, HM/Q = 2 MCA / 38,8 M3/H A 28 MCA / 5 M3/H - CHP DIURNO. AF_06/2014</t>
  </si>
  <si>
    <t>TANQUE DE ASFALTO ESTACIONÁRIO COM MAÇARICO, CAPACIDADE 20.000 L - CHP DIURNO. AF_06/2014</t>
  </si>
  <si>
    <t>155,08</t>
  </si>
  <si>
    <t>TRATOR DE ESTEIRAS, POTÊNCIA 100 HP, PESO OPERACIONAL 9,4 T, COM LÂMINA 2,19 M3 - CHP DIURNO. AF_06/2014</t>
  </si>
  <si>
    <t>116,50</t>
  </si>
  <si>
    <t>TRATOR DE PNEUS, POTÊNCIA 85 CV, TRAÇÃO 4X4, PESO COM LASTRO DE 4.675 KG - CHP DIURNO. AF_06/2014</t>
  </si>
  <si>
    <t>73,26</t>
  </si>
  <si>
    <t>BETONEIRA CAPACIDADE NOMINAL DE 600 L, CAPACIDADE DE MISTURA 360 L, MOTOR ELÉTRICO TRIFÁSICO POTÊNCIA DE 4 CV, SEM CARREGADOR - CHP DIURNO. AF_11/2014</t>
  </si>
  <si>
    <t>FRESADORA DE ASFALTO A FRIO SOBRE RODAS, LARGURA FRESAGEM DE 1,0 M, POTÊNCIA 208 HP - CHP DIURNO. AF_11/2014</t>
  </si>
  <si>
    <t>329,20</t>
  </si>
  <si>
    <t>FRESADORA DE ASFALTO A FRIO SOBRE RODAS, LARGURA FRESAGEM DE 2,0 M, POTÊNCIA 550 HP - CHP DIURNO. AF_11/2014</t>
  </si>
  <si>
    <t>779,33</t>
  </si>
  <si>
    <t>RECICLADORA DE ASFALTO A FRIO SOBRE RODAS, LARGURA FRESAGEM DE 2,0 M, POTÊNCIA 422 HP - CHP DIURNO. AF_11/2014</t>
  </si>
  <si>
    <t>651,31</t>
  </si>
  <si>
    <t>VIBROACABADORA DE ASFALTO SOBRE ESTEIRAS, LARGURA DE PAVIMENTAÇÃO 2,13 M A 4,55 M, POTÊNCIA 100 HP CAPACIDADE 400 T/H - CHP DIURNO. AF_11/2014</t>
  </si>
  <si>
    <t>183,72</t>
  </si>
  <si>
    <t>GUINDASTE HIDRÁULICO AUTOPROPELIDO, COM LANÇA TELESCÓPICA 28,80 M, CAPACIDADE MÁXIMA 30 T, POTÊNCIA 97 KW, TRAÇÃO 4 X 4 - CHP DIURNO. AF_11/2014</t>
  </si>
  <si>
    <t>150,92</t>
  </si>
  <si>
    <t>BETONEIRA CAPACIDADE NOMINAL DE 600 L, CAPACIDADE DE MISTURA 440 L, MOTOR A DIESEL POTÊNCIA 10 HP, COM CARREGADOR - CHP DIURNO. AF_11/2014</t>
  </si>
  <si>
    <t>BATE-ESTACAS POR GRAVIDADE, POTÊNCIA DE 160 HP, PESO DO MARTELO ATÉ 3 TONELADAS - CHP DIURNO. AF_11/2014</t>
  </si>
  <si>
    <t>141,02</t>
  </si>
  <si>
    <t>CAMINHÃO BASCULANTE 14 M3, COM CAVALO MECÂNICO DE CAPACIDADE MÁXIMA DE TRAÇÃO COMBINADO DE 36000 KG, POTÊNCIA 286 CV, INCLUSIVE SEMIREBOQUE COM CAÇAMBA METÁLICA - CHP DIURNO. AF_12/2014</t>
  </si>
  <si>
    <t>214,89</t>
  </si>
  <si>
    <t>CAMINHÃO BASCULANTE 18 M3, COM CAVALO MECÂNICO DE CAPACIDADE MÁXIMA DE TRAÇÃO COMBINADO DE 45000 KG, POTÊNCIA 330 CV, INCLUSIVE SEMIREBOQUE COM CAÇAMBA METÁLICA - CHP DIURNO. AF_12/2014</t>
  </si>
  <si>
    <t>239,81</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</si>
  <si>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</si>
  <si>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</si>
  <si>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</si>
  <si>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81,93</t>
  </si>
  <si>
    <t>MISTURADOR DUPLO HORIZONTAL DE ALTA TURBULÊNCIA, CAPACIDADE / VOLUME 2 X 500 LITROS, MOTORES ELÉTRICOS MÍNIMO 5 CV CADA, PARA NATA CIMENTO, ARGAMASSA E OUTROS - CHP DIURNO. AF_06/2015</t>
  </si>
  <si>
    <t>9,97</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</si>
  <si>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</si>
  <si>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</si>
  <si>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6,05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</si>
  <si>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</si>
  <si>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</si>
  <si>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</si>
  <si>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17,08</t>
  </si>
  <si>
    <t>PERFURATRIZ COM TORRE METÁLICA PARA EXECUÇÃO DE ESTACA HÉLICE CONTÍNUA, PROFUNDIDADE MÁXIMA DE 30 M, DIÂMETRO MÁXIMO DE 800 MM, POTÊNCIA INSTALADA DE 268 HP, MESA ROTATIVA COM TORQUE MÁXIMO DE 170 KNM - CHP DIURNO. AF_06/2015</t>
  </si>
  <si>
    <t>430,88</t>
  </si>
  <si>
    <t>PERFURATRIZ HIDRÁULICA SOBRE CAMINHÃO COM TRADO CURTO ACOPLADO, PROFUNDIDADE MÁXIMA DE 20 M, DIÂMETRO MÁXIMO DE 1500 MM, POTÊNCIA INSTALADA DE 137 HP, MESA ROTATIVA COM TORQUE MÁXIMO DE 30 KNM - CHP DIURNO. AF_06/2015</t>
  </si>
  <si>
    <t>229,94</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</si>
  <si>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</si>
  <si>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</si>
  <si>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</si>
  <si>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16,32</t>
  </si>
  <si>
    <t>COMPRESSOR DE AR REBOCAVEL, VAZÃO 250 PCM, PRESSAO DE TRABALHO 102 PSI, MOTOR A DIESEL POTÊNCIA 81 CV - CHP DIURNO. AF_06/2015</t>
  </si>
  <si>
    <t>46,48</t>
  </si>
  <si>
    <t>COMPRESSOR DE AR REBOCÁVEL, VAZÃO 748 PCM, PRESSÃO EFETIVA DE TRABALHO 102 PSI, MOTOR DIESEL, POTÊNCIA 210 CV - CHP DIURNO. AF_06/2015</t>
  </si>
  <si>
    <t>120,19</t>
  </si>
  <si>
    <t>ESCAVADEIRA HIDRÁULICA SOBRE ESTEIRAS, CAÇAMBA 0,80 M3, PESO OPERACIONAL 17,8 T, POTÊNCIA LÍQUIDA 110 HP - CHP DIURNO. AF_10/2014</t>
  </si>
  <si>
    <t>129,58</t>
  </si>
  <si>
    <t>COMPRESSOR DE AR REBOCAVEL, VAZÃO 400 PCM, PRESSAO DE TRABALHO 102 PSI, MOTOR A DIESEL POTÊNCIA 110 CV - CHP DIURNO. AF_06/2015</t>
  </si>
  <si>
    <t>62,01</t>
  </si>
  <si>
    <t>CAMINHÃO TRUCADO (C/ TERCEIRO EIXO) ELETRÔNICO - POTÊNCIA 231CV - PBT = 22000KG - DIST. ENTRE EIXOS 5170 MM - INCLUI CARROCERIA FIXA ABERTA DE MADEIRA - CHP DIURNO. AF_06/2015</t>
  </si>
  <si>
    <t>160,85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</si>
  <si>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</si>
  <si>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</si>
  <si>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</si>
  <si>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168,41</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</si>
  <si>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</si>
  <si>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</si>
  <si>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121,64</t>
  </si>
  <si>
    <t>CAMINHÃO DE TRANSPORTE DE MATERIAL ASFÁLTICO 30.000 L, COM CAVALO MECÂNICO DE CAPACIDADE MÁXIMA DE TRAÇÃO COMBINADO DE 66.000 KG, POTÊNCIA 360 CV, INCLUSIVE TANQUE DE ASFALTO COM SERPENTINA - CHP DIURNO. AF_08/2015</t>
  </si>
  <si>
    <t>259,04</t>
  </si>
  <si>
    <t>SERRA CIRCULAR DE BANCADA COM MOTOR ELÉTRICO POTÊNCIA DE 5HP, COM COIFA PARA DISCO 10" - CHP DIURNO. AF_08/2015</t>
  </si>
  <si>
    <t>15,56</t>
  </si>
  <si>
    <t>DISTRIBUIDOR DE AGREGADOS REBOCAVEL, CAPACIDADE 1,9 M³, LARGURA DE TRABALHO 3,66 M - CHP DIURNO. AF_11/2015</t>
  </si>
  <si>
    <t>7,76</t>
  </si>
  <si>
    <t>CAMINHÃO PARA EQUIPAMENTO DE LIMPEZA A SUCÇÃO, COM CAMINHÃO TRUCADO DE PESO BRUTO TOTAL 23000 KG, CARGA ÚTIL MÁXIMA 15935 KG, DISTÂNCIA ENTRE EIXOS 4,80 M, POTÊNCIA 230 CV, INCLUSIVE LIMPADORA A SUCÇÃO, TANQUE 12000 L - CHP DIURNO. AF_11/2015</t>
  </si>
  <si>
    <t>167,30</t>
  </si>
  <si>
    <t>PENEIRA ROTATIVA COM MOTOR ELÉTRICO TRIFÁSICO DE 2 CV, CILINDRO DE 1 M X 0,60 M, COM FUROS DE 3,17 MM - CHP DIURNO. AF_11/2015</t>
  </si>
  <si>
    <t>DOSADOR DE AREIA, CAPACIDADE DE 26 LITROS - CHP DIURNO. AF_11/2015</t>
  </si>
  <si>
    <t>0,17</t>
  </si>
  <si>
    <t>CAMINHONETE COM MOTOR A DIESEL, POTÊNCIA 180 CV, CABINE DUPLA, 4X4 - CHP DIURNO. AF_11/2015</t>
  </si>
  <si>
    <t>120,90</t>
  </si>
  <si>
    <t>CAMINHONETE CABINE SIMPLES COM MOTOR 1.6 FLEX, CÂMBIO MANUAL, POTÊNCIA 101/104 CV, 2 PORTAS - CHP DIURNO. AF_11/2015</t>
  </si>
  <si>
    <t>87,93</t>
  </si>
  <si>
    <t>CAMINHÃO DE TRANSPORTE DE MATERIAL ASFÁLTICO 20.000 L, COM CAVALO MECÂNICO DE CAPACIDADE MÁXIMA DE TRAÇÃO COMBINADO DE 45.000 KG, POTÊNCIA 330 CV, INCLUSIVE TANQUE DE ASFALTO COM MAÇARICO - CHP DIURNO. AF_12/2015</t>
  </si>
  <si>
    <t>226,86</t>
  </si>
  <si>
    <t>APARELHO PARA CORTE E SOLDA OXI-ACETILENO SOBRE RODAS, INCLUSIVE CILINDROS E MAÇARICOS - CHP DIURNO. AF_12/2015</t>
  </si>
  <si>
    <t>22,31</t>
  </si>
  <si>
    <t>MÁQUINA EXTRUSORA DE CONCRETO PARA GUIAS E SARJETAS, MOTOR A DIESEL, POTÊNCIA 14 CV - CHP DIURNO. AF_12/2015</t>
  </si>
  <si>
    <t>MARTELO PERFURADOR PNEUMÁTICO MANUAL, HASTE 25 X 75 MM, 21 KG - CHP DIURNO. AF_12/2015</t>
  </si>
  <si>
    <t>14,86</t>
  </si>
  <si>
    <t>PERFURATRIZ COM TORRE METÁLICA PARA EXECUÇÃO DE ESTACA HÉLICE CONTÍNUA, PROFUNDIDADE MÁXIMA DE 32 M, DIÂMETRO MÁXIMO DE 1000 MM, POTÊNCIA INSTALADA DE 350 HP, MESA ROTATIVA COM TORQUE MÁXIMO DE 263 KNM - CHP DIURNO. AF_01/2016</t>
  </si>
  <si>
    <t>628,89</t>
  </si>
  <si>
    <t>BETONEIRA CAPACIDADE NOMINAL 400 L, CAPACIDADE DE MISTURA 310 L, MOTOR A GASOLINA POTÊNCIA 5,5 HP, SEM CARREGADOR - CHP DIURNO. AF_02/2016</t>
  </si>
  <si>
    <t>GRUA ASCENSIONAL, LANCA DE 30 M, CAPACIDADE DE 1,0 T A 30 M, ALTURA ATE 39 M - CHP DIURNO. AF_03/2016</t>
  </si>
  <si>
    <t>69,19</t>
  </si>
  <si>
    <t>GUINCHO ELÉTRICO DE COLUNA, CAPACIDADE 400 KG, COM MOTO FREIO, MOTOR TRIFÁSICO DE 1,25 CV - CHP DIURNO. AF_03/2016</t>
  </si>
  <si>
    <t>GUINDASTE HIDRÁULICO AUTOPROPELIDO, COM LANÇA TELESCÓPICA 40 M, CAPACIDADE MÁXIMA 60 T, POTÊNCIA 260 KW - CHP DIURNO. AF_03/2016</t>
  </si>
  <si>
    <t>264,83</t>
  </si>
  <si>
    <t>GUINDAUTO HIDRÁULICO, CAPACIDADE MÁXIMA DE CARGA 3300 KG, MOMENTO MÁXIMO DE CARGA 5,8 TM, ALCANCE MÁXIMO HORIZONTAL 7,60 M, INCLUSIVE CAMINHÃO TOCO PBT 16.000 KG, POTÊNCIA DE 189 CV - CHP DIURNO. AF_03/2016</t>
  </si>
  <si>
    <t>135,96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</si>
  <si>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</si>
  <si>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58,11</t>
  </si>
  <si>
    <t>GERADOR PORTÁTIL MONOFÁSICO, POTÊNCIA 5500 VA, MOTOR A GASOLINA, POTÊNCIA DO MOTOR 13 CV - CHP DIURNO. AF_03/2016</t>
  </si>
  <si>
    <t>GRUPO GERADOR REBOCÁVEL, POTÊNCIA 66 KVA, MOTOR A DIESEL - CHP DIURNO. AF_03/2016</t>
  </si>
  <si>
    <t>43,99</t>
  </si>
  <si>
    <t>GRUPO GERADOR ESTACIONÁRIO, POTÊNCIA 150 KVA, MOTOR A DIESEL- CHP DIURNO. AF_03/2016</t>
  </si>
  <si>
    <t>100,86</t>
  </si>
  <si>
    <t>USINA DE MISTURA ASFÁLTICA À QUENTE, TIPO CONTRA FLUXO, PROD 40 A 80 TON/HORA - CHP DIURNO. AF_03/2016</t>
  </si>
  <si>
    <t>2.051,51</t>
  </si>
  <si>
    <t>USINA DE ASFALTO À FRIO, CAPACIDADE DE 40 A 60 TON/HORA, ELÉTRICA POTÊNCIA 30 CV - CHP DIURNO. AF_03/2016</t>
  </si>
  <si>
    <t>100,10</t>
  </si>
  <si>
    <t>USINA MISTURADORA DE SOLOS, CAPACIDADE DE 200 A 500 TON/H, POTENCIA 75KW - CHP DIURNO. AF_07/2016</t>
  </si>
  <si>
    <t>189,76</t>
  </si>
  <si>
    <t>DISTRIBUIDOR DE AGREGADOS AUTOPROPELIDO, CAP 3 M3, A DIESEL, POTÊNCIA 176CV - CHP DIURNO. AF_07/2016</t>
  </si>
  <si>
    <t>126,10</t>
  </si>
  <si>
    <t>MÁQUINA DEMARCADORA DE FAIXA DE TRÁFEGO À FRIO, AUTOPROPELIDA, POTÊNCIA 38 HP - CHP DIURNO. AF_07/2016</t>
  </si>
  <si>
    <t>95,18</t>
  </si>
  <si>
    <t>TALHA MANUAL DE CORRENTE, CAPACIDADE DE 2 TON. COM ELEVAÇÃO DE 3 M - CHP DIURNO. AF_07/2016</t>
  </si>
  <si>
    <t>GRUA ASCENCIONAL, LANCA DE 42 M, CAPACIDADE DE 1,5 T A 30 M, ALTURA ATE 39 M - CHP DIURNO. AF_08/2016</t>
  </si>
  <si>
    <t>75,91</t>
  </si>
  <si>
    <t>PULVERIZADOR DE TINTA ELÉTRICO/MÁQUINA DE PINTURA AIRLESS, VAZÃO 2 L/MIN - CHP DIURNO. AF_08/2016</t>
  </si>
  <si>
    <t>19,32</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</si>
  <si>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</si>
  <si>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</si>
  <si>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</si>
  <si>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</si>
  <si>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</si>
  <si>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</si>
  <si>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</si>
  <si>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126,46</t>
  </si>
  <si>
    <t>PERFURATRIZ MANUAL, TORQUE MAXIMO 55 KGF.M, POTENCIA 5 CV, COM DIAMETRO MAXIMO 8 1/2" - CHP DIURNO. AF_11/2016</t>
  </si>
  <si>
    <t>PERFURATRIZ SOBRE ESTEIRA, TORQUE MÁXIMO 600 KGF, POTÊNCIA ENTRE 50 E 60 HP, DIÂMETRO MÁXIMO 10 - CHP DIURNO. AF_11/2016</t>
  </si>
  <si>
    <t>90,69</t>
  </si>
  <si>
    <t>ESCAVADEIRA HIDRAULICA SOBRE ESTEIRA, COM GARRA GIRATORIA DE MANDIBULAS, PESO OPERACIONAL ENTRE 22,00 E 25,50 TON, POTENCIA LIQUIDA ENTRE 150 E 160 HP - CHP DIURNO. AF_11/2016</t>
  </si>
  <si>
    <t>165,31</t>
  </si>
  <si>
    <t>ESCAVADEIRA HIDRAULICA SOBRE ESTEIRA, EQUIPADA COM CLAMSHELL, COM CAPACIDADE DA CAÇAMBA ENTRE 1,20 E 1,50 M3, PESO OPERACIONAL ENTRE 20,00 E 22,00 TON, POTENCIA LIQUIDA ENTRE 150 E 160 HP - CHP DIURNO. AF_11/2016</t>
  </si>
  <si>
    <t>162,66</t>
  </si>
  <si>
    <t>GRUPO GERADOR COM CARENAGEM, MOTOR DIESEL POTÊNCIA STANDART ENTRE 250 E 260 KVA - CHP DIURNO. AF_12/2016</t>
  </si>
  <si>
    <t>171,20</t>
  </si>
  <si>
    <t>TRATOR DE PNEUS COM POTÊNCIA DE 122 CV, TRAÇÃO 4X4, COM VASSOURA MECÂNICA ACOPLADA - CHP DIURNO. AF_02/2017</t>
  </si>
  <si>
    <t>101,53</t>
  </si>
  <si>
    <t>TRATOR DE PNEUS COM POTÊNCIA DE 122 CV, TRAÇÃO 4X4, COM GRADE DE DISCOS ACOPLADA - CHP DIURNO. AF_02/2017</t>
  </si>
  <si>
    <t>101,32</t>
  </si>
  <si>
    <t>TRATOR DE PNEUS COM POTÊNCIA DE 85 CV, TRAÇÃO 4X4, COM GRADE DE DISCOS ACOPLADA - CHP DIURNO. AF_02/2017</t>
  </si>
  <si>
    <t>76,88</t>
  </si>
  <si>
    <t>CAMINHÃO BASCULANTE 10 M3, TRUCADO, POTÊNCIA 230 CV, INCLUSIVE CAÇAMBA METÁLICA, COM DISTRIBUIDOR DE AGREGADOS ACOPLADO - CHP DIURNO. AF_02/2017</t>
  </si>
  <si>
    <t>175,40</t>
  </si>
  <si>
    <t>TRATOR DE PNEUS COM POTÊNCIA DE 85 CV, TRAÇÃO 4X4, COM VASSOURA MECÂNICA ACOPLADA - CHP DIURNO. AF_03/2017</t>
  </si>
  <si>
    <t>77,09</t>
  </si>
  <si>
    <t>MINICARREGADEIRA SOBRE RODAS POTENCIA 47HP CAPACIDADE OPERACAO 646 KG, COM VASSOURA MECÂNICA ACOPLADA - CHP DIURNO. AF_03/2017</t>
  </si>
  <si>
    <t>71,58</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</si>
  <si>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</si>
  <si>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</si>
  <si>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</si>
  <si>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</si>
  <si>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</si>
  <si>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</si>
  <si>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34,05</t>
  </si>
  <si>
    <t>RETROESCAVADEIRA SOBRE RODAS COM CARREGADEIRA, TRAÇÃO 4X2, POTÊNCIA LÍQ. 79 HP, CAÇAMBA CARREG. CAP. MÍN. 1 M3, CAÇAMBA RETRO CAP. 0,20 M3, PESO OPERACIONAL MÍN. 6.570 KG, PROFUNDIDADE ESCAVAÇÃO MÁX. 4,37 M - CHI DIURNO. AF_06/2014</t>
  </si>
  <si>
    <t>32,15</t>
  </si>
  <si>
    <t>ROLO COMPACTADOR VIBRATÓRIO DE UM CILINDRO AÇO LISO, POTÊNCIA 80 HP, PESO OPERACIONAL MÁXIMO 8,1 T, IMPACTO DINÂMICO 16,15 / 9,5 T, LARGURA DE TRABALHO 1,68 M - CHI DIURNO. AF_06/2014</t>
  </si>
  <si>
    <t>30,63</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</si>
  <si>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</si>
  <si>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</si>
  <si>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0,16</t>
  </si>
  <si>
    <t>CAMINHÃO TOCO, PBT 16.000 KG, CARGA ÚTIL MÁX. 10.685 KG, DIST. ENTRE EIXOS 4,8 M, POTÊNCIA 189 CV, INCLUSIVE CARROCERIA FIXA ABERTA DE MADEIRA P/ TRANSPORTE GERAL DE CARGA SECA, DIMEN. APROX. 2,5 X 7,00 X 0,50 M - CHI DIURNO. AF_06/2014</t>
  </si>
  <si>
    <t>23,92</t>
  </si>
  <si>
    <t>USINA DE CONCRETO FIXA, CAPACIDADE NOMINAL DE 90 A 120 M3/H, SEM SILO - CHI DIURNO. AF_07/2016</t>
  </si>
  <si>
    <t>112,72</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</si>
  <si>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</si>
  <si>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</si>
  <si>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</si>
  <si>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26,72</t>
  </si>
  <si>
    <t>TRATOR DE ESTEIRAS, POTÊNCIA 170 HP, PESO OPERACIONAL 19 T, CAÇAMBA 5,2 M3 - CHI DIURNO. AF_06/2014</t>
  </si>
  <si>
    <t>44,14</t>
  </si>
  <si>
    <t>TRATOR DE ESTEIRAS, POTÊNCIA 150 HP, PESO OPERACIONAL 16,7 T, COM RODA MOTRIZ ELEVADA E LÂMINA 3,18 M3 - CHI DIURNO. AF_06/2014</t>
  </si>
  <si>
    <t>44,32</t>
  </si>
  <si>
    <t>TRATOR DE ESTEIRAS, POTÊNCIA 347 HP, PESO OPERACIONAL 38,5 T, COM LÂMINA 8,70 M3 - CHI DIURNO. AF_06/2014</t>
  </si>
  <si>
    <t>112,52</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</si>
  <si>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</si>
  <si>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</si>
  <si>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34,45</t>
  </si>
  <si>
    <t>RETROESCAVADEIRA SOBRE RODAS COM CARREGADEIRA, TRAÇÃO 4X4, POTÊNCIA LÍQ. 72 HP, CAÇAMBA CARREG. CAP. MÍN. 0,79 M3, CAÇAMBA RETRO CAP. 0,18 M3, PESO OPERACIONAL MÍN. 7.140 KG, PROFUNDIDADE ESCAVAÇÃO MÁX. 4,50 M - CHI DIURNO. AF_06/2014</t>
  </si>
  <si>
    <t>33,45</t>
  </si>
  <si>
    <t>ROLO COMPACTADOR VIBRATÓRIO PÉ DE CARNEIRO, OPERADO POR CONTROLE REMOTO, POTÊNCIA 12,5 KW, PESO OPERACIONAL 1,675 T, LARGURA DE TRABALHO 0,85 M - CHI DIURNO. AF_02/2016</t>
  </si>
  <si>
    <t>36,78</t>
  </si>
  <si>
    <t>USINA DE LAMA ASFÁLTICA, PROD 30 A 50 T/H, SILO DE AGREGADO 7 M3, RESERVATÓRIOS PARA EMULSÃO E ÁGUA DE 2,3 M3 CADA, MISTURADOR TIPO PUG MILL A SER MONTADO SOBRE CAMINHÃO - CHI DIURNO. AF_10/2014</t>
  </si>
  <si>
    <t>32,98</t>
  </si>
  <si>
    <t>CAMINHÃO TOCO, PESO BRUTO TOTAL 14.300 KG, CARGA ÚTIL MÁXIMA 9590 KG, DISTÂNCIA ENTRE EIXOS 4,76 M, POTÊNCIA 185 CV (NÃO INCLUI CARROCERIA) - CHI DIURNO. AF_06/2014</t>
  </si>
  <si>
    <t>24,95</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</si>
  <si>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</si>
  <si>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</si>
  <si>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29,69</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</si>
  <si>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</si>
  <si>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</si>
  <si>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</si>
  <si>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28,41</t>
  </si>
  <si>
    <t>MOTONIVELADORA POTÊNCIA BÁSICA LÍQUIDA (PRIMEIRA MARCHA) 125 HP, PESO BRUTO 13032 KG, LARGURA DA LÂMINA DE 3,7 M - CHI DIURNO. AF_06/2014</t>
  </si>
  <si>
    <t>47,54</t>
  </si>
  <si>
    <t>PÁ CARREGADEIRA SOBRE RODAS, POTÊNCIA LÍQUIDA 128 HP, CAPACIDADE DA CAÇAMBA 1,7 A 2,8 M3, PESO OPERACIONAL 11632 KG - CHI DIURNO. AF_06/2014</t>
  </si>
  <si>
    <t>33,02</t>
  </si>
  <si>
    <t>PÁ CARREGADEIRA SOBRE RODAS, POTÊNCIA 197 HP, CAPACIDADE DA CAÇAMBA 2,5 A 3,5 M3, PESO OPERACIONAL 18338 KG - CHI DIURNO. AF_06/2014</t>
  </si>
  <si>
    <t>40,09</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</si>
  <si>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</si>
  <si>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</si>
  <si>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</si>
  <si>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28,94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</si>
  <si>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</si>
  <si>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</si>
  <si>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</si>
  <si>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</si>
  <si>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</si>
  <si>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37,11</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</si>
  <si>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</si>
  <si>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</si>
  <si>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</si>
  <si>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25,46</t>
  </si>
  <si>
    <t>ESCAVADEIRA HIDRÁULICA SOBRE ESTEIRAS, CAÇAMBA 0,80 M3, PESO OPERACIONAL 17,8 T, POTÊNCIA LÍQUIDA 110 HP - CHI DIURNO. AF_10/2014</t>
  </si>
  <si>
    <t>45,78</t>
  </si>
  <si>
    <t>BETONEIRA CAPACIDADE NOMINAL 400 L, CAPACIDADE DE MISTURA 310 L, MOTOR A DIESEL POTÊNCIA 5,0 HP, SEM CARREGADOR - CHI DIURNO. AF_06/2014</t>
  </si>
  <si>
    <t>0,38</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</si>
  <si>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</si>
  <si>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</si>
  <si>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</si>
  <si>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</si>
  <si>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</si>
  <si>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</si>
  <si>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0,28</t>
  </si>
  <si>
    <t>TRATOR DE ESTEIRAS, POTÊNCIA 125 HP, PESO OPERACIONAL 12,9 T, COM LÂMINA 2,7 M3 - CHI DIURNO. AF_10/2014</t>
  </si>
  <si>
    <t>38,54</t>
  </si>
  <si>
    <t>ESCAVADEIRA HIDRÁULICA SOBRE ESTEIRAS, CAÇAMBA 1,20 M3, PESO OPERACIONAL 21 T, POTÊNCIA BRUTA 155 HP - CHI DIURNO. AF_06/2014</t>
  </si>
  <si>
    <t>50,57</t>
  </si>
  <si>
    <t>BOMBA SUBMERSÍVEL ELÉTRICA TRIFÁSICA, POTÊNCIA 2,96 HP, Ø ROTOR 144 MM SEMI-ABERTO, BOCAL DE SAÍDA Ø 2, HM/Q = 2 MCA / 38,8 M3/H A 28 MCA / 5 M3/H - CHI DIURNO. AF_06/2014</t>
  </si>
  <si>
    <t>0,27</t>
  </si>
  <si>
    <t>TANQUE DE ASFALTO ESTACIONÁRIO COM MAÇARICO, CAPACIDADE 20.000 L - CHI DIURNO. AF_06/2014</t>
  </si>
  <si>
    <t>TRATOR DE ESTEIRAS, POTÊNCIA 100 HP, PESO OPERACIONAL 9,4 T, COM LÂMINA 2,19 M3 - CHI DIURNO. AF_06/2014</t>
  </si>
  <si>
    <t>37,47</t>
  </si>
  <si>
    <t>TRATOR DE PNEUS, POTÊNCIA 85 CV, TRAÇÃO 4X4, PESO COM LASTRO DE 4.675 KG - CHI DIURNO. AF_06/2014</t>
  </si>
  <si>
    <t>23,42</t>
  </si>
  <si>
    <t>BATE-ESTACAS POR GRAVIDADE, POTÊNCIA DE 160 HP, PESO DO MARTELO ATÉ 3 TONELADAS - CHI DIURNO. AF_11/2014</t>
  </si>
  <si>
    <t>48,05</t>
  </si>
  <si>
    <t>BETONEIRA CAPACIDADE NOMINAL DE 600 L, CAPACIDADE DE MISTURA 360 L, MOTOR ELÉTRICO TRIFÁSICO POTÊNCIA DE 4 CV, SEM CARREGADOR - CHI DIURNO. AF_11/2014</t>
  </si>
  <si>
    <t>FRESADORA DE ASFALTO A FRIO SOBRE RODAS, LARGURA FRESAGEM DE 1,0 M, POTÊNCIA 208 HP - CHI DIURNO. AF_11/2014</t>
  </si>
  <si>
    <t>104,31</t>
  </si>
  <si>
    <t>FRESADORA DE ASFALTO A FRIO SOBRE RODAS, LARGURA FRESAGEM DE 2,0 M, POTÊNCIA 550 HP - CHI DIURNO. AF_11/2014</t>
  </si>
  <si>
    <t>221,84</t>
  </si>
  <si>
    <t>RECICLADORA DE ASFALTO A FRIO SOBRE RODAS, LARGURA FRESAGEM DE 2,0 M, POTÊNCIA 422 HP - CHI DIURNO. AF_11/2014</t>
  </si>
  <si>
    <t>194,90</t>
  </si>
  <si>
    <t>VIBROACABADORA DE ASFALTO SOBRE ESTEIRAS, LARGURA DE PAVIMENTAÇÃO 2,13 M A 4,55 M, POTÊNCIA 100 HP, CAPACIDADE 400 T/H - CHI DIURNO. AF_11/2014</t>
  </si>
  <si>
    <t>69,72</t>
  </si>
  <si>
    <t>GUINDASTE HIDRÁULICO AUTOPROPELIDO, COM LANÇA TELESCÓPICA 28,80 M, CAPACIDADE MÁXIMA 30 T, POTÊNCIA 97 KW, TRAÇÃO 4 X 4 - CHI DIURNO. AF_11/2014</t>
  </si>
  <si>
    <t>47,56</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</si>
  <si>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</si>
  <si>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</si>
  <si>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39,12</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</si>
  <si>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</si>
  <si>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</si>
  <si>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</si>
  <si>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1,98</t>
  </si>
  <si>
    <t>PERFURATRIZ SOBRE ESTEIRA, TORQUE MÁXIMO 600 KGF, PESO MÉDIO 1000 KG, POTÊNCIA 20 HP, DIÂMETRO MÁXIMO 10" - CHI DIURNO. AF_06/2015</t>
  </si>
  <si>
    <t>44,80</t>
  </si>
  <si>
    <t>MISTURADOR DUPLO HORIZONTAL DE ALTA TURBULÊNCIA, CAPACIDADE / VOLUME 2 X 500 LITROS, MOTORES ELÉTRICOS MÍNIMO 5 CV CADA, PARA NATA CIMENTO, ARGAMASSA E OUTROS - CHI DIURNO. AF_06/2015</t>
  </si>
  <si>
    <t>3,58</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</si>
  <si>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</si>
  <si>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</si>
  <si>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</si>
  <si>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</si>
  <si>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</si>
  <si>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</si>
  <si>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155,88</t>
  </si>
  <si>
    <t>PERFURATRIZ HIDRÁULICA SOBRE CAMINHÃO COM TRADO CURTO ACOPLADO, PROFUNDIDADE MÁXIMA DE 20 M, DIÂMETRO MÁXIMO DE 1500 MM, POTÊNCIA INSTALADA DE 137 HP, MESA ROTATIVA COM TORQUE MÁXIMO DE 30 KNM - CHI DIURNO. AF_06/2015</t>
  </si>
  <si>
    <t>89,46</t>
  </si>
  <si>
    <t>MANIPULADOR TELESCÓPICO, POTÊNCIA DE 85 HP, CAPACIDADE DE CARGA DE 3.500 KG, ALTURA MÁXIMA DE ELEVAÇÃO DE 12,3 M - CHI DIURNO. AF_06/2015</t>
  </si>
  <si>
    <t>43,31</t>
  </si>
  <si>
    <t>MINICARREGADEIRA SOBRE RODAS, POTÊNCIA LÍQUIDA DE 47 HP, CAPACIDADE NOMINAL DE OPERAÇÃO DE 646 KG - CHI DIURNO. AF_06/2015</t>
  </si>
  <si>
    <t>28,07</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</si>
  <si>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</si>
  <si>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</si>
  <si>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</si>
  <si>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</si>
  <si>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3,85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</si>
  <si>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</si>
  <si>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</si>
  <si>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</si>
  <si>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</si>
  <si>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31,01</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</si>
  <si>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</si>
  <si>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</si>
  <si>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</si>
  <si>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14,66</t>
  </si>
  <si>
    <t>GUINDAUTO HIDRÁULICO, CAPACIDADE MÁXIMA DE CARGA 6500 KG, MOMENTO MÁXIMO DE CARGA 5,8 TM, ALCANCE MÁXIMO HORIZONTAL 7,60 M, INCLUSIVE CAMINHÃO TOCO PBT 9.700 KG, POTÊNCIA DE 160 CV - CHI DIURNO. AF_08/2015</t>
  </si>
  <si>
    <t>27,44</t>
  </si>
  <si>
    <t>CAMINHÃO DE TRANSPORTE DE MATERIAL ASFÁLTICO 30.000 L, COM CAVALO MECÂNICO DE CAPACIDADE MÁXIMA DE TRAÇÃO COMBINADO DE 66.000 KG, POTÊNCIA 360 CV, INCLUSIVE TANQUE DE ASFALTO COM SERPENTINA - CHI DIURNO. AF_08/2015</t>
  </si>
  <si>
    <t>45,37</t>
  </si>
  <si>
    <t>SERRA CIRCULAR DE BANCADA COM MOTOR ELÉTRICO POTÊNCIA DE 5HP, COM COIFA PARA DISCO 10" - CHI DIURNO. AF_08/2015</t>
  </si>
  <si>
    <t>13,92</t>
  </si>
  <si>
    <t>DISTRIBUIDOR DE AGREGADOS REBOCAVEL, CAPACIDADE 1,9 M³, LARGURA DE TRABALHO 3,66 M - CHI DIURNO. AF_11/2015</t>
  </si>
  <si>
    <t>4,58</t>
  </si>
  <si>
    <t>CAMINHÃO PARA EQUIPAMENTO DE LIMPEZA A SUCÇÃO COM CAMINHÃO TRUCADO DE PESO BRUTO TOTAL 23000 KG, CARGA ÚTIL MÁXIMA 15935 KG, DISTÂNCIA ENTRE EIXOS 4,80 M, POTÊNCIA 230 CV, INCLUSIVE LIMPADORA A SUCÇÃO, TANQUE 12000 L - CHI DIURNO. AF_11/2015</t>
  </si>
  <si>
    <t>31,26</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</si>
  <si>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</si>
  <si>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</si>
  <si>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</si>
  <si>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</si>
  <si>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</si>
  <si>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37,71</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</si>
  <si>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</si>
  <si>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</si>
  <si>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</si>
  <si>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</si>
  <si>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234,70</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</si>
  <si>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</si>
  <si>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</si>
  <si>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31,29</t>
  </si>
  <si>
    <t>GRUA ASCENSIONAL, LANÇA DE 30 M, CAPACIDADE DE 1,0 T A 30 M, ALTURA ATÉ 39 M - CHI DIURNO. AF_03/2016</t>
  </si>
  <si>
    <t>40,63</t>
  </si>
  <si>
    <t>GUINCHO ELÉTRICO DE COLUNA, CAPACIDADE 400 KG, COM MOTO FREIO, MOTOR TRIFÁSICO DE 1,25 CV - CHI DIURNO. AF_03/2016</t>
  </si>
  <si>
    <t>GUINDASTE HIDRÁULICO AUTOPROPELIDO, COM LANÇA TELESCÓPICA 40 M, CAPACIDADE MÁXIMA 60 T, POTÊNCIA 260 KW - CHI DIURNO. AF_03/2016</t>
  </si>
  <si>
    <t>78,58</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</si>
  <si>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</si>
  <si>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</si>
  <si>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</si>
  <si>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</si>
  <si>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</si>
  <si>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</si>
  <si>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157,59</t>
  </si>
  <si>
    <t>USINA DE ASFALTO À FRIO, CAPACIDADE DE 40 A 60 TON/HORA, ELÉTRICA POTÊNCIA 30 CV - CHI DIURNO. AF_03/2016</t>
  </si>
  <si>
    <t>76,01</t>
  </si>
  <si>
    <t>USINA MISTURADORA DE SOLOS, CAPACIDADE DE 200 A 500 TON/H, POTENCIA 75KW - CHI DIURNO. AF_07/2016</t>
  </si>
  <si>
    <t>115,73</t>
  </si>
  <si>
    <t>DISTRIBUIDOR DE AGREGADOS AUTOPROPELIDO, CAP 3 M3, A DIESEL, POTÊNCIA 176CV - CHI DIURNO. AF_07/2016</t>
  </si>
  <si>
    <t>27,57</t>
  </si>
  <si>
    <t>TALHA MANUAL DE CORRENTE, CAPACIDADE DE 2 TON. COM ELEVAÇÃO DE 3 M - CHI DIURNO. AF_07/2016</t>
  </si>
  <si>
    <t>GRUA ASCENCIONAL, LANÇA DE 42 M, CAPACIDADE DE 1,5 T A 30 M, ALTURA ATÉ 39 M - CHI DIURNO. AF_08/2016</t>
  </si>
  <si>
    <t>44,18</t>
  </si>
  <si>
    <t>PULVERIZADOR DE TINTA ELÉTRICO/MÁQUINA DE PINTURA AIRLESS, VAZÃO 2 L/MIN - CHI DIURNO. AF_08/2016</t>
  </si>
  <si>
    <t>MARTELO DEMOLIDOR PNEUMÁTICO MANUAL, 32 KG - CHI DIURNO. AF_09/2016</t>
  </si>
  <si>
    <t>13,09</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</si>
  <si>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</si>
  <si>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</si>
  <si>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</si>
  <si>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</si>
  <si>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</si>
  <si>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12,84</t>
  </si>
  <si>
    <t>ROLO COMPACTADOR VIBRATORIO TANDEM, ACO LISO, POTENCIA 125 HP, PESO SEM/COM LASTRO 10,20/11,65 T, LARGURA DE TRABALHO 1,73 M - CHI DIURNO. AF_11/2016</t>
  </si>
  <si>
    <t>38,95</t>
  </si>
  <si>
    <t>PERFURATRIZ MANUAL, TORQUE MAXIMO 55 KGF.M, POTENCIA 5 CV, COM DIAMETRO MAXIMO 8 1/2" - CHI DIURNO. AF_11/2016</t>
  </si>
  <si>
    <t>PERFURATRIZ SOBRE ESTEIRA, TORQUE MÁXIMO 600 KGF, POTÊNCIA ENTRE 50 E 60 HP, DIÂMETRO MÁXIMO 10 - CHI DIURNO. AF_11/2016</t>
  </si>
  <si>
    <t>43,52</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</si>
  <si>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</si>
  <si>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</si>
  <si>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51,07</t>
  </si>
  <si>
    <t>GRUPO GERADOR COM CARENAGEM, MOTOR DIESEL POTÊNCIA STANDART ENTRE 250 E 260 KVA - CHI DIURNO. AF_12/2016</t>
  </si>
  <si>
    <t>TRATOR DE PNEUS COM POTÊNCIA DE 122 CV, TRAÇÃO 4X4, COM VASSOURA MECÂNICA ACOPLADA - CHI DIURNO. AF_02/2017</t>
  </si>
  <si>
    <t>28,77</t>
  </si>
  <si>
    <t>TRATOR DE PNEUS COM POTÊNCIA DE 122 CV, TRAÇÃO 4X4, COM GRADE DE DISCOS ACOPLADA - CHI DIURNO. AF_02/2017</t>
  </si>
  <si>
    <t>28,66</t>
  </si>
  <si>
    <t>TRATOR DE PNEUS COM POTÊNCIA DE 85 CV, TRAÇÃO 4X4, COM GRADE DE DISCOS ACOPLADA - CHI DIURNO. AF_02/2017</t>
  </si>
  <si>
    <t>CAMINHÃO BASCULANTE 10 M3, TRUCADO, POTÊNCIA 230 CV, INCLUSIVE CAÇAMBA METÁLICA, COM DISTRIBUIDOR DE AGREGADOS ACOPLADO - CHI DIURNO. AF_02/2017</t>
  </si>
  <si>
    <t>34,02</t>
  </si>
  <si>
    <t>TRATOR DE PNEUS COM POTÊNCIA DE 85 CV, TRAÇÃO 4X4, COM VASSOURA MECÂNICA ACOPLADA - CHI DIURNO. AF_02/2017</t>
  </si>
  <si>
    <t>MINICARREGADEIRA SOBRE RODAS POTENCIA 47HP CAPACIDADE OPERACAO 646 KG, COM VASSOURA MECÂNICA ACOPLADA - CHI DIURNO. AF_03/2017</t>
  </si>
  <si>
    <t>30,99</t>
  </si>
  <si>
    <t>MÁQUINA DEMARCADORA DE FAIXA DE TRÁFEGO À FRIO, AUTOPROPELIDA, POTÊNCIA 38 HP - CHI DIURNO. AF_07/2016</t>
  </si>
  <si>
    <t>41,04</t>
  </si>
  <si>
    <t>MINIESCAVADEIRA SOBRE ESTEIRAS, POTENCIA LIQUIDA DE *30* HP, PESO OPERACIONAL DE *3.500* KG - CHI DIURNO. AF_04/2017</t>
  </si>
  <si>
    <t>31,87</t>
  </si>
  <si>
    <t>PERFURATRIZ ROTATIVA SOBRE ESTEIRA, TORQUE MAXIMO 2500 KGM, POTENCIA 110 HP, MOTOR DIESEL - CHI DIURNO. AF_05/2017</t>
  </si>
  <si>
    <t>60,16</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</si>
  <si>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</si>
  <si>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</si>
  <si>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ROLO COMPACTADOR VIBRATÓRIO PÉ DE CARNEIRO PARA SOLOS, POTÊNCIA 80 HP, PESO OPERACIONAL SEM/COM LASTRO 7,4 / 8,8 T, LARGURA DE TRABALHO 1,68 M - MANUTENÇÃO. AF_02/2016</t>
  </si>
  <si>
    <t>17,30</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</si>
  <si>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</si>
  <si>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</si>
  <si>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</si>
  <si>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30,10</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</si>
  <si>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</si>
  <si>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</si>
  <si>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</si>
  <si>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17,05</t>
  </si>
  <si>
    <t>RETROESCAVADEIRA SOBRE RODAS COM CARREGADEIRA, TRAÇÃO 4X2, POTÊNCIA LÍQ. 79 HP, CAÇAMBA CARREG. CAP. MÍN. 1 M3, CAÇAMBA RETRO CAP. 0,20 M3, PESO OPERACIONAL MÍN. 6.570 KG, PROFUNDIDADE ESCAVAÇÃO MÁX. 4,37 M - MANUTENÇÃO. AF_06/2014</t>
  </si>
  <si>
    <t>15,16</t>
  </si>
  <si>
    <t>RETROESCAVADEIRA SOBRE RODAS COM CARREGADEIRA, TRAÇÃO 4X2, POTÊNCIA LÍQ. 79 HP, CAÇAMBA CARREG. CAP. MÍN. 1 M3, CAÇAMBA RETRO CAP. 0,20 M3, PESO OPERACIONAL MÍN. 6.570 KG, PROFUNDIDADE ESCAVAÇÃO MÁX. 4,37 M - MATERIAIS NA OPERAÇÃO. AF_06/2014</t>
  </si>
  <si>
    <t>42,55</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</si>
  <si>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</si>
  <si>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</si>
  <si>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</si>
  <si>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</si>
  <si>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</si>
  <si>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</si>
  <si>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</si>
  <si>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41,52</t>
  </si>
  <si>
    <t>VIBROACABADORA DE ASFALTO SOBRE ESTEIRAS, LARGURA DE PAVIMENTAÇÃO 1,90 M A 5,30 M, POTÊNCIA 105 HP CAPACIDADE 450 T/H - MANUTENÇÃO. AF_11/2014</t>
  </si>
  <si>
    <t>77,99</t>
  </si>
  <si>
    <t>VIBROACABADORA DE ASFALTO SOBRE ESTEIRAS, LARGURA DE PAVIMENTAÇÃO 1,90 M A 5,30 M, POTÊNCIA 105 HP CAPACIDADE 450 T/H - MATERIAIS NA OPERAÇÃO. AF_11/2014</t>
  </si>
  <si>
    <t>52,59</t>
  </si>
  <si>
    <t>TRATOR DE PNEUS, POTÊNCIA 85 CV, TRAÇÃO 4X4, PESO COM LASTRO DE 4.675 KG - MANUTENÇÃO. AF_06/2014</t>
  </si>
  <si>
    <t>TRATOR DE PNEUS, POTÊNCIA 85 CV, TRAÇÃO 4X4, PESO COM LASTRO DE 4.675 KG - MATERIAIS NA OPERAÇÃO. AF_06/2014</t>
  </si>
  <si>
    <t>41,99</t>
  </si>
  <si>
    <t>TRATOR DE ESTEIRAS, POTÊNCIA 170 HP, PESO OPERACIONAL 19 T, CAÇAMBA 5,2 M3 - MATERIAIS NA OPERAÇÃO. AF_06/2014</t>
  </si>
  <si>
    <t>85,15</t>
  </si>
  <si>
    <t>TRATOR DE ESTEIRAS, POTÊNCIA 150 HP, PESO OPERACIONAL 16,7 T, COM RODA MOTRIZ ELEVADA E LÂMINA 3,18 M3 - MATERIAIS NA OPERAÇÃO. AF_06/2014</t>
  </si>
  <si>
    <t>75,12</t>
  </si>
  <si>
    <t>TRATOR DE ESTEIRAS, POTÊNCIA 347 HP, PESO OPERACIONAL 38,5 T, COM LÂMINA 8,70 M3 - MATERIAIS NA OPERAÇÃO. AF_06/2014</t>
  </si>
  <si>
    <t>173,81</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</si>
  <si>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</si>
  <si>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</si>
  <si>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</si>
  <si>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20,43</t>
  </si>
  <si>
    <t>ROLO COMPACTADOR VIBRATÓRIO TANDEM AÇO LISO, POTÊNCIA 58 HP, PESO SEM/COM LASTRO 6,5 / 9,4 T, LARGURA DE TRABALHO 1,2 M - MATERIAIS NA OPERAÇÃO. AF_06/2014</t>
  </si>
  <si>
    <t>29,05</t>
  </si>
  <si>
    <t>RETROESCAVADEIRA SOBRE RODAS COM CARREGADEIRA, TRAÇÃO 4X4, POTÊNCIA LÍQ. 72 HP, CAÇAMBA CARREG. CAP. MÍN. 0,79 M3, CAÇAMBA RETRO CAP. 0,18 M3, PESO OPERACIONAL MÍN. 7.140 KG, PROFUNDIDADE ESCAVAÇÃO MÁX. 4,50 M - MANUTENÇÃO. AF_06/2014</t>
  </si>
  <si>
    <t>16,45</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</si>
  <si>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</si>
  <si>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</si>
  <si>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</si>
  <si>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22,74</t>
  </si>
  <si>
    <t>USINA DE LAMA ASFÁLTICA, PROD 30 A 50 T/H, SILO DE AGREGADO 7 M3, RESERVATÓRIOS PARA EMULSÃO E ÁGUA DE 2,3 M3 CADA, MISTURADOR TIPO PUG MILL A SER MONTADO SOBRE CAMINHÃO - MANUTENÇÃO. AF_10/2014</t>
  </si>
  <si>
    <t>25,26</t>
  </si>
  <si>
    <t>USINA DE LAMA ASFÁLTICA, PROD 30 A 50 T/H, SILO DE AGREGADO 7 M3, RESERVATÓRIOS PARA EMULSÃO E ÁGUA DE 2,3 M3 CADA, MISTURADOR TIPO PUG MILL A SER MONTADO SOBRE CAMINHÃO - MATERIAIS NA OPERAÇÃO. AF_10/2014</t>
  </si>
  <si>
    <t>16,30</t>
  </si>
  <si>
    <t>CAMINHÃO PIPA 6.000 L, PESO BRUTO TOTAL 13.000 KG, DISTÂNCIA ENTRE EIXOS 4,80 M, POTÊNCIA 189 CV INCLUSIVE TANQUE DE AÇO PARA TRANSPORTE DE ÁGUA, CAPACIDADE 6 M3 - MATERIAIS NA OPERAÇÃO. AF_06/2014</t>
  </si>
  <si>
    <t>93,39</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</si>
  <si>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</si>
  <si>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</si>
  <si>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</si>
  <si>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20,41</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</si>
  <si>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</si>
  <si>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</si>
  <si>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2,37</t>
  </si>
  <si>
    <t>MOTONIVELADORA POTÊNCIA BÁSICA LÍQUIDA (PRIMEIRA MARCHA) 125 HP, PESO BRUTO 13032 KG, LARGURA DA LÂMINA DE 3,7 M - MANUTENÇÃO. AF_06/2014</t>
  </si>
  <si>
    <t>34,59</t>
  </si>
  <si>
    <t>PÁ CARREGADEIRA SOBRE RODAS, POTÊNCIA 197 HP, CAPACIDADE DA CAÇAMBA 2,5 A 3,5 M3, PESO OPERACIONAL 18338 KG - MATERIAIS NA OPERAÇÃO. AF_06/2014</t>
  </si>
  <si>
    <t>98,65</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</si>
  <si>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</si>
  <si>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</si>
  <si>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</si>
  <si>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</si>
  <si>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0,91</t>
  </si>
  <si>
    <t>TANQUE DE ASFALTO ESTACIONÁRIO COM SERPENTINA, CAPACIDADE 30.000 L - MANUTENÇÃO. AF_06/2014</t>
  </si>
  <si>
    <t>TANQUE DE ASFALTO ESTACIONÁRIO COM SERPENTINA, CAPACIDADE 30.000 L - MATERIAIS NA OPERAÇÃO. AF_06/2014</t>
  </si>
  <si>
    <t>159,86</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</si>
  <si>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</si>
  <si>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</si>
  <si>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</si>
  <si>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26,01</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</si>
  <si>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</si>
  <si>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</si>
  <si>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0,03</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</si>
  <si>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</si>
  <si>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</si>
  <si>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</si>
  <si>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18,43</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</si>
  <si>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</si>
  <si>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</si>
  <si>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23,07</t>
  </si>
  <si>
    <t>ROLO COMPACTADOR PE DE CARNEIRO VIBRATORIO, POTENCIA 125 HP, PESO OPERACIONAL SEM/COM LASTRO 11,95 / 13,30 T, IMPACTO DINAMICO 38,5 / 22,5 T, LARGURA DE TRABALHO 2,15 M - MATERIAIS NA OPERAÇÃO. AF_06/2014</t>
  </si>
  <si>
    <t>62,62</t>
  </si>
  <si>
    <t>CAMINHÃO BASCULANTE 6 M3 TOCO, PESO BRUTO TOTAL 16.000 KG, CARGA ÚTIL MÁXIMA 11.130 KG, DISTÂNCIA ENTRE EIXOS 5,36 M, POTÊNCIA 185 CV, INCLUSIVE CAÇAMBA METÁLICA - DEPRECIAÇÃO. AF_06/2014</t>
  </si>
  <si>
    <t>10,70</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</si>
  <si>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</si>
  <si>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</si>
  <si>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20,08</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</si>
  <si>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</si>
  <si>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</si>
  <si>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</si>
  <si>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</si>
  <si>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</si>
  <si>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</si>
  <si>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46,06</t>
  </si>
  <si>
    <t>ROLO COMPACTADOR VIBRATÓRIO DE UM CILINDRO AÇO LISO, POTÊNCIA 80 HP, PESO OPERACIONAL MÁXIMO 8,1 T, IMPACTO DINÂMICO 16,15 / 9,5 T, LARGURA DE TRABALHO 1,68 M - MATERIAIS NA OPERAÇÃO. AF_06/2014</t>
  </si>
  <si>
    <t>40,06</t>
  </si>
  <si>
    <t>CAMINHÃO BASCULANTE 6 M3, PESO BRUTO TOTAL 16.000 KG, CARGA ÚTIL MÁXIMA 13.071 KG, DISTÂNCIA ENTRE EIXOS 4,80 M, POTÊNCIA 230 CV INCLUSIVE CAÇAMBA METÁLICA - MATERIAIS NA OPERAÇÃO. AF_06/2014</t>
  </si>
  <si>
    <t>113,65</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</si>
  <si>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</si>
  <si>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</si>
  <si>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</si>
  <si>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</si>
  <si>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37,30</t>
  </si>
  <si>
    <t>TRATOR DE ESTEIRAS, POTÊNCIA 150 HP, PESO OPERACIONAL 16,7 T, COM RODA MOTRIZ ELEVADA E LÂMINA 3,18 M3 - MANUTENÇÃO. AF_06/2014</t>
  </si>
  <si>
    <t>TRATOR DE ESTEIRAS, POTÊNCIA 347 HP, PESO OPERACIONAL 38,5 T, COM LÂMINA 8,70 M3 - MANUTENÇÃO. AF_06/2014</t>
  </si>
  <si>
    <t>122,93</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</si>
  <si>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</si>
  <si>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</si>
  <si>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</si>
  <si>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</si>
  <si>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</si>
  <si>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</si>
  <si>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</si>
  <si>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</si>
  <si>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</si>
  <si>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</si>
  <si>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64,11</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</si>
  <si>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</si>
  <si>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</si>
  <si>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</si>
  <si>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31,14</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</si>
  <si>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</si>
  <si>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</si>
  <si>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15,87</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</si>
  <si>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</si>
  <si>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</si>
  <si>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</si>
  <si>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</si>
  <si>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</si>
  <si>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105,18</t>
  </si>
  <si>
    <t>ROLO COMPACTADOR VIBRATÓRIO PÉ DE CARNEIRO PARA SOLOS, POTÊNCIA 80 HP, PESO OPERACIONAL SEM/COM LASTRO 7,4 / 8,8 T, LARGURA DE TRABALHO 1,68 M - JUROS. AF_02/2016</t>
  </si>
  <si>
    <t>3,63</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</si>
  <si>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</si>
  <si>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</si>
  <si>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</si>
  <si>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</si>
  <si>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9,59</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</si>
  <si>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</si>
  <si>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</si>
  <si>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</si>
  <si>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</si>
  <si>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</si>
  <si>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</si>
  <si>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</si>
  <si>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</si>
  <si>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</si>
  <si>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</si>
  <si>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</si>
  <si>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</si>
  <si>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0,77</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</si>
  <si>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</si>
  <si>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</si>
  <si>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</si>
  <si>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</si>
  <si>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</si>
  <si>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</si>
  <si>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</si>
  <si>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</si>
  <si>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</si>
  <si>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</si>
  <si>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</si>
  <si>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0,85</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</si>
  <si>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</si>
  <si>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</si>
  <si>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</si>
  <si>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</si>
  <si>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1,13</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</si>
  <si>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</si>
  <si>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</si>
  <si>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</si>
  <si>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</si>
  <si>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</si>
  <si>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0,23</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</si>
  <si>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</si>
  <si>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</si>
  <si>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0,21</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</si>
  <si>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</si>
  <si>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</si>
  <si>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22,97</t>
  </si>
  <si>
    <t>ESCAVADEIRA HIDRÁULICA SOBRE ESTEIRAS, CAÇAMBA 0,80 M3, PESO OPERACIONAL 17,8 T, POTÊNCIA LÍQUIDA 110 HP - JUROS. AF_10/2014</t>
  </si>
  <si>
    <t>ESCAVADEIRA HIDRÁULICA SOBRE ESTEIRAS, CAÇAMBA 0,80 M3, PESO OPERACIONAL 17,8 T, POTÊNCIA LÍQUIDA 110 HP - MANUTENÇÃO. AF_10/2014</t>
  </si>
  <si>
    <t>28,71</t>
  </si>
  <si>
    <t>ESCAVADEIRA HIDRÁULICA SOBRE ESTEIRAS, CAÇAMBA 0,80 M3, PESO OPERACIONAL 17,8 T, POTÊNCIA LÍQUIDA 110 HP - MATERIAIS NA OPERAÇÃO. AF_10/2014</t>
  </si>
  <si>
    <t>55,09</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</si>
  <si>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</si>
  <si>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</si>
  <si>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</si>
  <si>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30,29</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</si>
  <si>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</si>
  <si>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</si>
  <si>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</si>
  <si>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</si>
  <si>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</si>
  <si>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</si>
  <si>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</si>
  <si>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0,39</t>
  </si>
  <si>
    <t>RETROESCAVADEIRA SOBRE RODAS COM CARREGADEIRA, TRAÇÃO 4X4, POTÊNCIA LÍQ. 88 HP, CAÇAMBA CARREG. CAP. MÍN. 1 M3, CAÇAMBA RETRO CAP. 0,26 M3, PESO OPERACIONAL MÍN. 6.674 KG, PROFUNDIDADE ESCAVAÇÃO MÁX. 4,37 M - DEPRECIAÇÃO. AF_06/2014</t>
  </si>
  <si>
    <t>13,64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</si>
  <si>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</si>
  <si>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</si>
  <si>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</si>
  <si>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</si>
  <si>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26,78</t>
  </si>
  <si>
    <t>ESCAVADEIRA HIDRÁULICA SOBRE ESTEIRAS, CAÇAMBA 1,20 M3, PESO OPERACIONAL 21 T, POTÊNCIA BRUTA 155 HP - JUROS. AF_06/2014</t>
  </si>
  <si>
    <t>6,88</t>
  </si>
  <si>
    <t>ESCAVADEIRA HIDRÁULICA SOBRE ESTEIRAS, CAÇAMBA 1,20 M3, PESO OPERACIONAL 21 T, POTÊNCIA BRUTA 155 HP - MANUTENÇÃO. AF_06/2014</t>
  </si>
  <si>
    <t>33,48</t>
  </si>
  <si>
    <t>ESCAVADEIRA HIDRÁULICA SOBRE ESTEIRAS, CAÇAMBA 1,20 M3, PESO OPERACIONAL 21 T, POTÊNCIA BRUTA 155 HP - MATERIAIS NA OPERAÇÃO. AF_06/2014</t>
  </si>
  <si>
    <t>77,62</t>
  </si>
  <si>
    <t>TRATOR DE ESTEIRAS, POTÊNCIA 150 HP, PESO OPERACIONAL 16,7 T, COM RODA MOTRIZ ELEVADA E LÂMINA 3,18 M3 - DEPRECIAÇÃO. AF_06/2014</t>
  </si>
  <si>
    <t>20,99</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</si>
  <si>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</si>
  <si>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</si>
  <si>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13,16</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</si>
  <si>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</si>
  <si>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</si>
  <si>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</si>
  <si>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29,40</t>
  </si>
  <si>
    <t>VASSOURA MECÂNICA REBOCÁVEL COM ESCOVA CILÍNDRICA, LARGURA ÚTIL DE VARRIMENTO DE 2,44 M - DEPRECIAÇÃO. AF_06/2014</t>
  </si>
  <si>
    <t>VASSOURA MECÂNICA REBOCÁVEL COM ESCOVA CILÍNDRICA, LARGURA ÚTIL DE VARRIMENTO DE 2,44 M - JUROS. AF_06/2014</t>
  </si>
  <si>
    <t>0,44</t>
  </si>
  <si>
    <t>TRATOR DE ESTEIRAS, POTÊNCIA 170 HP, PESO OPERACIONAL 19 T, CAÇAMBA 5,2 M3 - DEPRECIAÇÃO. AF_06/2014</t>
  </si>
  <si>
    <t>20,86</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</si>
  <si>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</si>
  <si>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</si>
  <si>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</si>
  <si>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</si>
  <si>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</si>
  <si>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</si>
  <si>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</si>
  <si>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148,97</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</si>
  <si>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</si>
  <si>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</si>
  <si>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</si>
  <si>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</si>
  <si>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</si>
  <si>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14,56</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</si>
  <si>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</si>
  <si>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</si>
  <si>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20,18</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</si>
  <si>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</si>
  <si>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</si>
  <si>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</si>
  <si>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</si>
  <si>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</si>
  <si>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4,09</t>
  </si>
  <si>
    <t>BATE-ESTACAS POR GRAVIDADE, POTÊNCIA DE 160 HP, PESO DO MARTELO ATÉ 3 TONELADAS - MANUTENÇÃO. AF_11/2014</t>
  </si>
  <si>
    <t>BATE-ESTACAS POR GRAVIDADE, POTÊNCIA DE 160 HP, PESO DO MARTELO ATÉ 3 TONELADAS - MATERIAIS NA OPERAÇÃO. AF_11/2014</t>
  </si>
  <si>
    <t>80,15</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</si>
  <si>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</si>
  <si>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</si>
  <si>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</si>
  <si>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</si>
  <si>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</si>
  <si>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</si>
  <si>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</si>
  <si>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67,68</t>
  </si>
  <si>
    <t>FRESADORA DE ASFALTO A FRIO SOBRE RODAS, LARGURA FRESAGEM DE 1,0 M, POTÊNCIA 208 HP - JUROS. AF_11/2014</t>
  </si>
  <si>
    <t>FRESADORA DE ASFALTO A FRIO SOBRE RODAS, LARGURA FRESAGEM DE 1,0 M, POTÊNCIA 208 HP - MANUTENÇÃO. AF_11/2014</t>
  </si>
  <si>
    <t>120,72</t>
  </si>
  <si>
    <t>FRESADORA DE ASFALTO A FRIO SOBRE RODAS, LARGURA FRESAGEM DE 1,0 M, POTÊNCIA 208 HP - MATERIAIS NA OPERAÇÃO. AF_11/2014</t>
  </si>
  <si>
    <t>104,17</t>
  </si>
  <si>
    <t>FRESADORA DE ASFALTO A FRIO SOBRE RODAS, LARGURA FRESAGEM DE 2,0 M, POTÊNCIA 550 HP - DEPRECIAÇÃO. AF_11/2014</t>
  </si>
  <si>
    <t>158,10</t>
  </si>
  <si>
    <t>FRESADORA DE ASFALTO A FRIO SOBRE RODAS, LARGURA FRESAGEM DE 2,0 M, POTÊNCIA 550 HP - JUROS. AF_11/2014</t>
  </si>
  <si>
    <t>47,39</t>
  </si>
  <si>
    <t>FRESADORA DE ASFALTO A FRIO SOBRE RODAS, LARGURA FRESAGEM DE 2,0 M, POTÊNCIA 550 HP - MANUTENÇÃO. AF_11/2014</t>
  </si>
  <si>
    <t>FRESADORA DE ASFALTO A FRIO SOBRE RODAS, LARGURA FRESAGEM DE 2,0 M, POTÊNCIA 550 HP - MATERIAIS NA OPERAÇÃO. AF_11/2014</t>
  </si>
  <si>
    <t>275,49</t>
  </si>
  <si>
    <t>VIBROACABADORA DE ASFALTO SOBRE ESTEIRAS, LARGURA DE PAVIMENTAÇÃO 1,90 M A 5,30 M, POTÊNCIA 105 HP CAPACIDADE 450 T/H - DEPRECIAÇÃO. AF_11/2014</t>
  </si>
  <si>
    <t>48,52</t>
  </si>
  <si>
    <t>VIBROACABADORA DE ASFALTO SOBRE ESTEIRAS, LARGURA DE PAVIMENTAÇÃO 1,90 M A 5,30 M, POTÊNCIA 105 HP CAPACIDADE 450 T/H - JUROS. AF_11/2014</t>
  </si>
  <si>
    <t>16,61</t>
  </si>
  <si>
    <t>RECICLADORA DE ASFALTO A FRIO SOBRE RODAS, LARGURA FRESAGEM DE 2,0 M, POTÊNCIA 422 HP - DEPRECIAÇÃO. AF_11/2014</t>
  </si>
  <si>
    <t>137,37</t>
  </si>
  <si>
    <t>RECICLADORA DE ASFALTO A FRIO SOBRE RODAS, LARGURA FRESAGEM DE 2,0 M, POTÊNCIA 422 HP - JUROS. AF_11/2014</t>
  </si>
  <si>
    <t>41,18</t>
  </si>
  <si>
    <t>RECICLADORA DE ASFALTO A FRIO SOBRE RODAS, LARGURA FRESAGEM DE 2,0 M, POTÊNCIA 422 HP - MANUTENÇÃO. AF_11/2014</t>
  </si>
  <si>
    <t>245,04</t>
  </si>
  <si>
    <t>RECICLADORA DE ASFALTO A FRIO SOBRE RODAS, LARGURA FRESAGEM DE 2,0 M, POTÊNCIA 422 HP - MATERIAIS NA OPERAÇÃO. AF_11/2014</t>
  </si>
  <si>
    <t>211,37</t>
  </si>
  <si>
    <t>VIBROACABADORA DE ASFALTO SOBRE ESTEIRAS, LARGURA DE PAVIMENTAÇÃO 2,13 M A 4,55 M, POTÊNCIA 100 HP, CAPACIDADE 400 T/H - DEPRECIAÇÃO. AF_11/2014</t>
  </si>
  <si>
    <t>39,76</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</si>
  <si>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</si>
  <si>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</si>
  <si>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63,91</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</si>
  <si>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</si>
  <si>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</si>
  <si>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</si>
  <si>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</si>
  <si>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16,36</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</si>
  <si>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</si>
  <si>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</si>
  <si>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</si>
  <si>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</si>
  <si>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23,78</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</si>
  <si>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</si>
  <si>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</si>
  <si>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</si>
  <si>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38,24</t>
  </si>
  <si>
    <t>GUINDASTE HIDRÁULICO AUTOPROPELIDO, COM LANÇA TELESCÓPICA 28,80 M, CAPACIDADE MÁXIMA 30 T, POTÊNCIA 97 KW, TRAÇÃO 4 X 4 - MATERIAIS NA OPERAÇÃO. AF_11/2014</t>
  </si>
  <si>
    <t>65,12</t>
  </si>
  <si>
    <t>BETONEIRA CAPACIDADE NOMINAL DE 600 L, CAPACIDADE DE MISTURA 440 L, MOTOR A DIESEL POTÊNCIA 10 HP, COM CARREGADOR - DEPRECIAÇÃO. AF_11/2014</t>
  </si>
  <si>
    <t>1,15</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</si>
  <si>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</si>
  <si>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</si>
  <si>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</si>
  <si>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</si>
  <si>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16,33</t>
  </si>
  <si>
    <t>ROLO COMPACTADOR VIBRATÓRIO TANDEM AÇO LISO, POTÊNCIA 58 HP, PESO SEM/COM LASTRO 6,5 / 9,4 T, LARGURA DE TRABALHO 1,2 M - JUROS. AF_06/2014</t>
  </si>
  <si>
    <t>4,28</t>
  </si>
  <si>
    <t>CAMINHÃO BASCULANTE 14 M3, COM CAVALO MECÂNICO DE CAPACIDADE MÁXIMA DE TRAÇÃO COMBINADO DE 36000 KG, POTÊNCIA 286 CV, INCLUSIVE SEMIREBOQUE COM CAÇAMBA METÁLICA - DEPRECIAÇÃO. AF_12/2014</t>
  </si>
  <si>
    <t>18,37</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</si>
  <si>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</si>
  <si>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</si>
  <si>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</si>
  <si>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</si>
  <si>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141,32</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</si>
  <si>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</si>
  <si>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</si>
  <si>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</si>
  <si>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1,39</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</si>
  <si>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</si>
  <si>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</si>
  <si>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163,07</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</si>
  <si>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</si>
  <si>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</si>
  <si>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</si>
  <si>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</si>
  <si>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</si>
  <si>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</si>
  <si>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</si>
  <si>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2,02</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</si>
  <si>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</si>
  <si>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</si>
  <si>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</si>
  <si>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</si>
  <si>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30,67</t>
  </si>
  <si>
    <t>PERFURATRIZ SOBRE ESTEIRA, TORQUE MÁXIMO 600 KGF, PESO MÉDIO 1000 KG, POTÊNCIA 20 HP, DIÂMETRO MÁXIMO 10" - MATERIAIS NA OPERAÇÃO. AF_06/2015</t>
  </si>
  <si>
    <t>6,46</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</si>
  <si>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</si>
  <si>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</si>
  <si>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</si>
  <si>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</si>
  <si>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</si>
  <si>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</si>
  <si>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</si>
  <si>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</si>
  <si>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</si>
  <si>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</si>
  <si>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</si>
  <si>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</si>
  <si>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</si>
  <si>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</si>
  <si>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</si>
  <si>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</si>
  <si>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3,25</t>
  </si>
  <si>
    <t>BOMBA DE PROJEÇÃO DE CONCRETO SECO, POTÊNCIA 10 CV, VAZÃO 6 M3/H - DEPRECIAÇÃO. AF_06/2015</t>
  </si>
  <si>
    <t>3,05</t>
  </si>
  <si>
    <t>BOMBA DE PROJEÇÃO DE CONCRETO SECO, POTÊNCIA 10 CV, VAZÃO 6 M3/H - JUROS. AF_06/2015</t>
  </si>
  <si>
    <t>BOMBA DE PROJEÇÃO DE CONCRETO SECO, POTÊNCIA 10 CV, VAZÃO 6 M3/H - MANUTENÇÃO. AF_06/2015</t>
  </si>
  <si>
    <t>3,33</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</si>
  <si>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</si>
  <si>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</si>
  <si>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</si>
  <si>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0,69</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</si>
  <si>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</si>
  <si>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</si>
  <si>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</si>
  <si>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</si>
  <si>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29,54</t>
  </si>
  <si>
    <t>PERFURATRIZ COM TORRE METÁLICA PARA EXECUÇÃO DE ESTACA HÉLICE CONTÍNUA, PROFUNDIDADE MÁXIMA DE 30 M, DIÂMETRO MÁXIMO DE 800 MM, POTÊNCIA INSTALADA DE 268 HP, MESA ROTATIVA COM TORQUE MÁXIMO DE 170 KNM - MANUTENÇÃO. AF_06/2015</t>
  </si>
  <si>
    <t>140,76</t>
  </si>
  <si>
    <t>PERFURATRIZ COM TORRE METÁLICA PARA EXECUÇÃO DE ESTACA HÉLICE CONTÍNUA, PROFUNDIDADE MÁXIMA DE 30 M, DIÂMETRO MÁXIMO DE 800 MM, POTÊNCIA INSTALADA DE 268 HP, MESA ROTATIVA COM TORQUE MÁXIMO DE 170 KNM - MATERIAIS NA OPERAÇÃO. AF_06/2015</t>
  </si>
  <si>
    <t>134,24</t>
  </si>
  <si>
    <t>PERFURATRIZ HIDRÁULICA SOBRE CAMINHÃO COM TRADO CURTO ACOPLADO, PROFUNDIDADE MÁXIMA DE 20 M, DIÂMETRO MÁXIMO DE 1500 MM, POTÊNCIA INSTALADA DE 137 HP, MESA ROTATIVA COM TORQUE MÁXIMO DE 30 KNM - DEPRECIAÇÃO. AF_06/2015</t>
  </si>
  <si>
    <t>57,42</t>
  </si>
  <si>
    <t>PERFURATRIZ HIDRÁULICA SOBRE CAMINHÃO COM TRADO CURTO ACOPLADO, PROFUNDIDADE MÁXIMA DE 20 M, DIÂMETRO MÁXIMO DE 1500 MM, POTÊNCIA INSTALADA DE 137 HP, MESA ROTATIVA COM TORQUE MÁXIMO DE 30 KNM - JUROS. AF_06/2015</t>
  </si>
  <si>
    <t>15,07</t>
  </si>
  <si>
    <t>PERFURATRIZ HIDRÁULICA SOBRE CAMINHÃO COM TRADO CURTO ACOPLADO, PROFUNDIDADE MÁXIMA DE 20 M, DIÂMETRO MÁXIMO DE 1500 MM, POTÊNCIA INSTALADA DE 137 HP, MESA ROTATIVA COM TORQUE MÁXIMO DE 30 KNM - MANUTENÇÃO. AF_06/2015</t>
  </si>
  <si>
    <t>71,85</t>
  </si>
  <si>
    <t>PERFURATRIZ HIDRÁULICA SOBRE CAMINHÃO COM TRADO CURTO ACOPLADO, PROFUNDIDADE MÁXIMA DE 20 M, DIÂMETRO MÁXIMO DE 1500 MM, POTÊNCIA INSTALADA DE 137 HP, MESA ROTATIVA COM TORQUE MÁXIMO DE 30 KNM - MATERIAIS NA OPERAÇÃO. AF_06/2015</t>
  </si>
  <si>
    <t>68,63</t>
  </si>
  <si>
    <t>MANIPULADOR TELESCÓPICO, POTÊNCIA DE 85 HP, CAPACIDADE DE CARGA DE 3.500 KG, ALTURA MÁXIMA DE ELEVAÇÃO DE 12,3 M - DEPRECIAÇÃO. AF_06/2015</t>
  </si>
  <si>
    <t>23,34</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</si>
  <si>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</si>
  <si>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</si>
  <si>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</si>
  <si>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</si>
  <si>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</si>
  <si>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</si>
  <si>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</si>
  <si>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23,53</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</si>
  <si>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</si>
  <si>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</si>
  <si>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</si>
  <si>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</si>
  <si>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</si>
  <si>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</si>
  <si>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</si>
  <si>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</si>
  <si>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</si>
  <si>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3,22</t>
  </si>
  <si>
    <t>COMPRESSOR DE AR REBOCAVEL, VAZÃO 250 PCM, PRESSAO DE TRABALHO 102 PSI, MOTOR A DIESEL POTÊNCIA 81 CV - MATERIAIS NA OPERAÇÃO. AF_06/2015</t>
  </si>
  <si>
    <t>40,02</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</si>
  <si>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</si>
  <si>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</si>
  <si>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</si>
  <si>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8,18</t>
  </si>
  <si>
    <t>COMPRESSOR DE AR REBOCÁVEL, VAZÃO 748 PCM, PRESSÃO EFETIVA DE TRABALHO 102 PSI, MOTOR DIESEL, POTÊNCIA 210 CV - MATERIAIS NA OPERAÇÃO. AF_06/2015</t>
  </si>
  <si>
    <t>103,76</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</si>
  <si>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</si>
  <si>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</si>
  <si>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</si>
  <si>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</si>
  <si>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54,34</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</si>
  <si>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</si>
  <si>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</si>
  <si>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</si>
  <si>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</si>
  <si>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</si>
  <si>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18,52</t>
  </si>
  <si>
    <t>CAMINHÃO TRUCADO (C/ TERCEIRO EIXO) ELETRÔNICO - POTÊNCIA 231CV - PBT = 22000KG - DIST. ENTRE EIXOS 5170 MM - INCLUI CARROCERIA FIXA ABERTA DE MADEIRA - MATERIAIS NA OPERAÇÃO. AF_06/2015</t>
  </si>
  <si>
    <t>114,13</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</si>
  <si>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</si>
  <si>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</si>
  <si>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</si>
  <si>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</si>
  <si>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</si>
  <si>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</si>
  <si>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</si>
  <si>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</si>
  <si>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</si>
  <si>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</si>
  <si>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</si>
  <si>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</si>
  <si>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</si>
  <si>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</si>
  <si>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</si>
  <si>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</si>
  <si>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</si>
  <si>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</si>
  <si>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</si>
  <si>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</si>
  <si>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</si>
  <si>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</si>
  <si>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</si>
  <si>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</si>
  <si>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23,75</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</si>
  <si>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</si>
  <si>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</si>
  <si>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8,29</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</si>
  <si>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</si>
  <si>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</si>
  <si>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</si>
  <si>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</si>
  <si>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</si>
  <si>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</si>
  <si>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</si>
  <si>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0,70</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</si>
  <si>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</si>
  <si>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</si>
  <si>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</si>
  <si>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</si>
  <si>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</si>
  <si>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128,72</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</si>
  <si>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</si>
  <si>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</si>
  <si>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</si>
  <si>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</si>
  <si>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2,74</t>
  </si>
  <si>
    <t>GUINDAUTO HIDRÁULICO, CAPACIDADE MÁXIMA DE CARGA 6500 KG, MOMENTO MÁXIMO DE CARGA 5,8 TM, ALCANCE MÁXIMO HORIZONTAL 7,60 M, INCLUSIVE CAMINHÃO TOCO PBT 9.700 KG, POTÊNCIA DE 160 CV - DEPRECIAÇÃO. AF_08/2015</t>
  </si>
  <si>
    <t>8,06</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</si>
  <si>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</si>
  <si>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</si>
  <si>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</si>
  <si>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15,13</t>
  </si>
  <si>
    <t>GUINDAUTO HIDRÁULICO, CAPACIDADE MÁXIMA DE CARGA 6500 KG, MOMENTO MÁXIMO DE CARGA 5,8 TM, ALCANCE MÁXIMO HORIZONTAL 7,60 M, INCLUSIVE CAMINHÃO TOCO PBT 9.700 KG, POTÊNCIA DE 160 CV - MATERIAIS NA OPERAÇÃO. AF_08/2015</t>
  </si>
  <si>
    <t>79,07</t>
  </si>
  <si>
    <t>CAMINHÃO DE TRANSPORTE DE MATERIAL ASFÁLTICO 30.000 L, COM CAVALO MECÂNICO DE CAPACIDADE MÁXIMA DE TRAÇÃO COMBINADO DE 66.000 KG, POTÊNCIA 360 CV, INCLUSIVE TANQUE DE ASFALTO COM SERPENTINA - DEPRECIAÇÃO. AF_08/2015</t>
  </si>
  <si>
    <t>19,09</t>
  </si>
  <si>
    <t>CAMINHÃO DE TRANSPORTE DE MATERIAL ASFÁLTICO 30.000 L, COM CAVALO MECÂNICO DE CAPACIDADE MÁXIMA DE TRAÇÃO COMBINADO DE 66.000 KG, POTÊNCIA 360 CV, INCLUSIVE TANQUE DE ASFALTO COM SERPENTINA - JUROS. AF_08/2015</t>
  </si>
  <si>
    <t>7,61</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</si>
  <si>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</si>
  <si>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</si>
  <si>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35,79</t>
  </si>
  <si>
    <t>CAMINHÃO DE TRANSPORTE DE MATERIAL ASFÁLTICO 30.000 L, COM CAVALO MECÂNICO DE CAPACIDADE MÁXIMA DE TRAÇÃO COMBINADO DE 66.000 KG, POTÊNCIA 360 CV, INCLUSIVE TANQUE DE ASFALTO COM SERPENTINA - MATERIAIS NA OPERAÇÃO. AF_08/2015</t>
  </si>
  <si>
    <t>177,88</t>
  </si>
  <si>
    <t>SERRA CIRCULAR DE BANCADA COM MOTOR ELÉTRICO POTÊNCIA DE 5HP, COM COIFA PARA DISCO 10" - DEPRECIAÇÃO. AF_08/2015</t>
  </si>
  <si>
    <t>SERRA CIRCULAR DE BANCADA COM MOTOR ELÉTRICO POTÊNCIA DE 5HP, COM COIFA PARA DISCO 10" - JUROS. AF_08/2015</t>
  </si>
  <si>
    <t>0,01</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</si>
  <si>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</si>
  <si>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</si>
  <si>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</si>
  <si>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</si>
  <si>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</si>
  <si>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</si>
  <si>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11,94</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</si>
  <si>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</si>
  <si>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</si>
  <si>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</si>
  <si>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22,39</t>
  </si>
  <si>
    <t>CAMINHÃO PARA EQUIPAMENTO DE LIMPEZA A SUCÇÃO COM CAMINHÃO TRUCADO DE PESO BRUTO TOTAL 23000 KG, CARGA ÚTIL MÁXIMA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</si>
  <si>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</si>
  <si>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</si>
  <si>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</si>
  <si>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</si>
  <si>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</si>
  <si>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</si>
  <si>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</si>
  <si>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</si>
  <si>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</si>
  <si>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</si>
  <si>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</si>
  <si>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</si>
  <si>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88,96</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</si>
  <si>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</si>
  <si>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</si>
  <si>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</si>
  <si>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</si>
  <si>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</si>
  <si>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69,29</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</si>
  <si>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</si>
  <si>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</si>
  <si>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</si>
  <si>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</si>
  <si>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26,08</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</si>
  <si>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</si>
  <si>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</si>
  <si>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</si>
  <si>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</si>
  <si>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</si>
  <si>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21,90</t>
  </si>
  <si>
    <t>MÁQUINA EXTRUSORA DE CONCRETO PARA GUIAS E SARJETAS, MOTOR A DIESEL, POTÊNCIA 14 CV - DEPRECIAÇÃO. AF_12/2015</t>
  </si>
  <si>
    <t>3,55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</si>
  <si>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</si>
  <si>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</si>
  <si>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</si>
  <si>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6,90</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</si>
  <si>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</si>
  <si>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</si>
  <si>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</si>
  <si>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</si>
  <si>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174,90</t>
  </si>
  <si>
    <t>PERFURATRIZ COM TORRE METÁLICA PARA EXECUÇÃO DE ESTACA HÉLICE CONTÍNUA, PROFUNDIDADE MÁXIMA DE 32 M, DIÂMETRO MÁXIMO DE 1000 MM, POTÊNCIA INSTALADA DE 350 HP, MESA ROTATIVA COM TORQUE MÁXIMO DE 263 KNM - JUROS. AF_01/2016</t>
  </si>
  <si>
    <t>45,94</t>
  </si>
  <si>
    <t>PERFURATRIZ COM TORRE METÁLICA PARA EXECUÇÃO DE ESTACA HÉLICE CONTÍNUA, PROFUNDIDADE MÁXIMA DE 32 M, DIÂMETRO MÁXIMO DE 1000 MM, POTÊNCIA INSTALADA DE 350 HP, MESA ROTATIVA COM TORQUE MÁXIMO DE 263 KNM - MANUTENÇÃO. AF_01/2016</t>
  </si>
  <si>
    <t>218,88</t>
  </si>
  <si>
    <t>PERFURATRIZ COM TORRE METÁLICA PARA EXECUÇÃO DE ESTACA HÉLICE CONTÍNUA, PROFUNDIDADE MÁXIMA DE 32 M, DIÂMETRO MÁXIMO DE 1000 MM, POTÊNCIA INSTALADA DE 350 HP, MESA ROTATIVA COM TORQUE MÁXIMO DE 263 KNM  MATERIAIS NA OPERAÇÃO. AF_01/2016</t>
  </si>
  <si>
    <t>175,31</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</si>
  <si>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</si>
  <si>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</si>
  <si>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</si>
  <si>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</si>
  <si>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</si>
  <si>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1,06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</si>
  <si>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</si>
  <si>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</si>
  <si>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</si>
  <si>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</si>
  <si>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</si>
  <si>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</si>
  <si>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23,80</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</si>
  <si>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</si>
  <si>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</si>
  <si>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</si>
  <si>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</si>
  <si>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</si>
  <si>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</si>
  <si>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45,74</t>
  </si>
  <si>
    <t>GUINDASTE HIDRÁULICO AUTOPROPELIDO, COM LANÇA TELESCÓPICA 40 M, CAPACIDADE MÁXIMA 60 T, POTÊNCIA 260 KW - JUROS. AF_03/2016</t>
  </si>
  <si>
    <t>15,66</t>
  </si>
  <si>
    <t>GUINDASTE HIDRÁULICO AUTOPROPELIDO, COM LANÇA TELESCÓPICA 40 M, CAPACIDADE MÁXIMA 60 T, POTÊNCIA 260 KW - MANUTENÇÃO. AF_03/2016</t>
  </si>
  <si>
    <t>73,54</t>
  </si>
  <si>
    <t>GUINDASTE HIDRÁULICO AUTOPROPELIDO, COM LANÇA TELESCÓPICA 40 M, CAPACIDADE MÁXIMA 60 T, POTÊNCIA 260 KW - MATERIAIS NA OPERAÇÃO. AF_03/2016</t>
  </si>
  <si>
    <t>112,71</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</si>
  <si>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</si>
  <si>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</si>
  <si>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</si>
  <si>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</si>
  <si>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</si>
  <si>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</si>
  <si>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</si>
  <si>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3,61</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</si>
  <si>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</si>
  <si>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</si>
  <si>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4,52</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</si>
  <si>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</si>
  <si>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</si>
  <si>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</si>
  <si>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</si>
  <si>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</si>
  <si>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</si>
  <si>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</si>
  <si>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</si>
  <si>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</si>
  <si>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39,61</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</si>
  <si>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</si>
  <si>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</si>
  <si>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</si>
  <si>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</si>
  <si>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94,66</t>
  </si>
  <si>
    <t>USINA DE MISTURA ASFÁLTICA À QUENTE, TIPO CONTRA FLUXO, PROD 40 A 80 TON/HORA - DEPRECIAÇÃO. AF_03/2016</t>
  </si>
  <si>
    <t>64,40</t>
  </si>
  <si>
    <t>USINA DE MISTURA ASFÁLTICA À QUENTE, TIPO CONTRA FLUXO, PROD 40 A 80 TON/HORA - JUROS. AF_03/2016</t>
  </si>
  <si>
    <t>22,05</t>
  </si>
  <si>
    <t>USINA DE MISTURA ASFÁLTICA À QUENTE, TIPO CONTRA FLUXO, PROD 40 A 80 TON/HORA - MANUTENÇÃO. AF_03/2016</t>
  </si>
  <si>
    <t>103,52</t>
  </si>
  <si>
    <t>USINA DE MISTURA ASFÁLTICA À QUENTE, TIPO CONTRA FLUXO, PROD 40 A 80 TON/HORA - MATERIAIS NA OPERAÇÃO. AF_03/2016</t>
  </si>
  <si>
    <t>1.790,40</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</si>
  <si>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</si>
  <si>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</si>
  <si>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</si>
  <si>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6,53</t>
  </si>
  <si>
    <t>USINA DE ASFALTO À FRIO, CAPACIDADE DE 40 A 60 TON/HORA, ELÉTRICA POTÊNCIA 30 CV - MATERIAIS NA OPERAÇÃO. AF_03/2016</t>
  </si>
  <si>
    <t>17,56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</si>
  <si>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</si>
  <si>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</si>
  <si>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</si>
  <si>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</si>
  <si>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</si>
  <si>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33,22</t>
  </si>
  <si>
    <t>USINA MISTURADORA DE SOLOS, CAPACIDADE DE 200 A 500 TON/H, POTENCIA 75KW - JUROS. AF_07/2016</t>
  </si>
  <si>
    <t>11,37</t>
  </si>
  <si>
    <t>USINA MISTURADORA DE SOLOS, CAPACIDADE DE 200 A 500 TON/H, POTENCIA 75KW - MATERIAIS NA OPERAÇÃO. AF_07/2016</t>
  </si>
  <si>
    <t>32,51</t>
  </si>
  <si>
    <t>DISTRIBUIDOR DE AGREGADOS AUTOPROPELIDO, CAP 3 M3, A DIESEL, POTÊNCIA 176CV - DEPRECIAÇÃO. AF_07/2016</t>
  </si>
  <si>
    <t>10,55</t>
  </si>
  <si>
    <t>DISTRIBUIDOR DE AGREGADOS AUTOPROPELIDO, C/AP 3 M3, A DIESEL, POTÊNCIA 176CV - JUROS. AF_07/2016</t>
  </si>
  <si>
    <t>DISTRIBUIDOR DE AGREGADOS AUTOPROPELIDO, CAP 3 M3, A DIESEL, POTÊNCIA 176CV - MANUTENÇÃO. AF_07/2016</t>
  </si>
  <si>
    <t>11,55</t>
  </si>
  <si>
    <t>DISTRIBUIDOR DE AGREGADOS AUTOPROPELIDO, CAP 3 M3, A DIESEL, POTÊNCIA 176CV  MATERIAIS NA OPERAÇÃO. AF_07/2016</t>
  </si>
  <si>
    <t>86,98</t>
  </si>
  <si>
    <t>MÁQUINA DEMARCADORA DE FAIXA DE TRÁFEGO À FRIO, AUTOPROPELIDA, POTÊNCIA 38 HP - DEPRECIAÇÃO. AF_07/2016</t>
  </si>
  <si>
    <t>18,73</t>
  </si>
  <si>
    <t>MÁQUINA DEMARCADORA DE FAIXA DE TRÁFEGO À FRIO, AUTOPROPELIDA, POTÊNCIA 38 HP - JUROS. AF_07/2016</t>
  </si>
  <si>
    <t>6,55</t>
  </si>
  <si>
    <t>MÁQUINA DEMARCADORA DE FAIXA DE TRÁFEGO À FRIO, AUTOPROPELIDA, POTÊNCIA 38 HP - MANUTENÇÃO. AF_07/2016</t>
  </si>
  <si>
    <t>35,12</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</si>
  <si>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</si>
  <si>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</si>
  <si>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</si>
  <si>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</si>
  <si>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</si>
  <si>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</si>
  <si>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</si>
  <si>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26,97</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</si>
  <si>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</si>
  <si>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</si>
  <si>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</si>
  <si>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</si>
  <si>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</si>
  <si>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</si>
  <si>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</si>
  <si>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</si>
  <si>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1,35</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</si>
  <si>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</si>
  <si>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</si>
  <si>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</si>
  <si>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</si>
  <si>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</si>
  <si>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</si>
  <si>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</si>
  <si>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</si>
  <si>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</si>
  <si>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</si>
  <si>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</si>
  <si>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</si>
  <si>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</si>
  <si>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</si>
  <si>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</si>
  <si>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</si>
  <si>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</si>
  <si>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</si>
  <si>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</si>
  <si>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</si>
  <si>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</si>
  <si>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5,22</t>
  </si>
  <si>
    <t>ROLO COMPACTADOR VIBRATORIO TANDEM, ACO LISO, POTENCIA 125 HP, PESO SEM/COM LASTRO 10,20/11,65 T, LARGURA DE TRABALHO 1,73 M - MANUTENÇÃO. AF_11/2016</t>
  </si>
  <si>
    <t>24,89</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</si>
  <si>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</si>
  <si>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</si>
  <si>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</si>
  <si>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</si>
  <si>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</si>
  <si>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</si>
  <si>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23,49</t>
  </si>
  <si>
    <t>PERFURATRIZ SOBRE ESTEIRA, TORQUE MÁXIMO 600 KGF, POTÊNCIA ENTRE 50 E 60 HP, DIÂMETRO MÁXIMO 10 - JUROS. AF_11/2016</t>
  </si>
  <si>
    <t>PERFURATRIZ SOBRE ESTEIRA, TORQUE MÁXIMO 600 KGF, POTÊNCIA ENTRE 50 E 60 HP, DIÂMETRO MÁXIMO 10 - MANUTENÇÃO. AF_11/2016</t>
  </si>
  <si>
    <t>29,39</t>
  </si>
  <si>
    <t>PERFURATRIZ SOBRE ESTEIRA, TORQUE MÁXIMO 600 KGF, POTÊNCIA ENTRE 50 E 60 HP, DIÂMETRO MÁXIMO 10 - MATERIAIS NA OPERAÇÃO. AF_11/2016</t>
  </si>
  <si>
    <t>17,78</t>
  </si>
  <si>
    <t>ESCAVADEIRA HIDRAULICA SOBRE ESTEIRA, COM GARRA GIRATORIA DE MANDIBULAS, PESO OPERACIONAL ENTRE 22,00 E 25,50 TON, POTENCIA LIQUIDA ENTRE 150 E 160 HP - DEPRECIAÇÃO. AF_11/2016</t>
  </si>
  <si>
    <t>28,23</t>
  </si>
  <si>
    <t>ESCAVADEIRA HIDRAULICA SOBRE ESTEIRA, COM GARRA GIRATORIA DE MANDIBULAS, PESO OPERACIONAL ENTRE 22,00 E 25,50 TON, POTENCIA LIQUIDA ENTRE 150 E 160 HP - JUROS. AF_11/2016</t>
  </si>
  <si>
    <t>7,26</t>
  </si>
  <si>
    <t>ESCAVADEIRA HIDRAULICA SOBRE ESTEIRA, COM GARRA GIRATORIA DE MANDIBULAS, PESO OPERACIONAL ENTRE 22,00 E 25,50 TON, POTENCIA LIQUIDA ENTRE 150 E 160 HP - MANUTENÇÃO. AF_11/2016</t>
  </si>
  <si>
    <t>35,29</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</si>
  <si>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</si>
  <si>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</si>
  <si>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</si>
  <si>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</si>
  <si>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33,97</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</si>
  <si>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</si>
  <si>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</si>
  <si>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</si>
  <si>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</si>
  <si>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161,28</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</si>
  <si>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</si>
  <si>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</si>
  <si>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</si>
  <si>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</si>
  <si>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</si>
  <si>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</si>
  <si>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</si>
  <si>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</si>
  <si>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12,39</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</si>
  <si>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</si>
  <si>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</si>
  <si>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</si>
  <si>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</si>
  <si>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</si>
  <si>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</si>
  <si>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</si>
  <si>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</si>
  <si>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</si>
  <si>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27,73</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</si>
  <si>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</si>
  <si>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</si>
  <si>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</si>
  <si>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13,65</t>
  </si>
  <si>
    <t>TRATOR DE PNEUS COM POTÊNCIA DE 85 CV, TRAÇÃO 4X4, COM VASSOURA MECÂNICA ACOPLADA - JUROS. AF_03/2017</t>
  </si>
  <si>
    <t>TRATOR DE PNEUS COM POTÊNCIA DE 85 CV, TRAÇÃO 4X4, COM VASSOURA MECÂNICA ACOPLADA - MANUTENÇÃO. AF_03/2017</t>
  </si>
  <si>
    <t>9,63</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</si>
  <si>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</si>
  <si>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</si>
  <si>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</si>
  <si>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17,06</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</si>
  <si>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</si>
  <si>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</si>
  <si>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</si>
  <si>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</si>
  <si>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</si>
  <si>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15,03</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</si>
  <si>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</si>
  <si>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</si>
  <si>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</si>
  <si>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45,89</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</si>
  <si>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</si>
  <si>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</si>
  <si>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</si>
  <si>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</si>
  <si>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</si>
  <si>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</si>
  <si>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</si>
  <si>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</si>
  <si>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</si>
  <si>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</si>
  <si>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</si>
  <si>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</si>
  <si>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</si>
  <si>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</si>
  <si>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</si>
  <si>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</si>
  <si>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</si>
  <si>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226,66</t>
  </si>
  <si>
    <t>INSTALAÇÃO DE TESOURA (INTEIRA OU MEIA), BIAPOIADA, EM MADEIRA NÃO APARELHADA, PARA VÃOS MAIORES OU IGUAIS A 6,0 M E MENORES QUE 8,0 M, INCLUSO IÇAMENTO. AF_12/2015</t>
  </si>
  <si>
    <t>268,91</t>
  </si>
  <si>
    <t>INSTALAÇÃO DE TESOURA (INTEIRA OU MEIA), BIAPOIADA, EM MADEIRA NÃO APARELHADA, PARA VÃOS MAIORES OU IGUAIS A 8,0 M E MENORES QUE 10,0 M, INCLUSO IÇAMENTO. AF_12/2015</t>
  </si>
  <si>
    <t>309,87</t>
  </si>
  <si>
    <t>INSTALAÇÃO DE TESOURA (INTEIRA OU MEIA), BIAPOIADA, EM MADEIRA NÃO APARELHADA, PARA VÃOS MAIORES OU IGUAIS A 10,0 M E MENORES QUE 12,0 M, INCLUSO IÇAMENTO. AF_12/2015</t>
  </si>
  <si>
    <t>375,81</t>
  </si>
  <si>
    <t>TRAMA DE MADEIRA COMPOSTA POR RIPAS, CAIBROS E TERÇAS PARA TELHADOS DE ATÉ 2 ÁGUAS PARA TELHA DE ENCAIXE DE CERÂMICA OU DE CONCRETO, INCLUSO TRANSPORTE VERTICAL. AF_12/2015</t>
  </si>
  <si>
    <t>34,99</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</si>
  <si>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</si>
  <si>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</si>
  <si>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37,88</t>
  </si>
  <si>
    <t>TRAMA DE MADEIRA COMPOSTA POR RIPAS, CAIBROS E TERÇAS PARA TELHADOS DE MAIS QUE 2 ÁGUAS PARA TELHA CERÂMICA CAPA-CANAL, INCLUSO TRANSPORTE VERTICAL. AF_12/2015</t>
  </si>
  <si>
    <t>47,34</t>
  </si>
  <si>
    <t>TRAMA DE MADEIRA COMPOSTA POR TERÇAS PARA TELHADOS DE ATÉ 2 ÁGUAS PARA TELHA ONDULADA DE FIBROCIMENTO, METÁLICA, PLÁSTICA OU TERMOACÚSTICA, INCLUSO TRANSPORTE VERTICAL. AF_12/2015</t>
  </si>
  <si>
    <t>9,76</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</si>
  <si>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</si>
  <si>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</si>
  <si>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497,96</t>
  </si>
  <si>
    <t>FABRICAÇÃO E INSTALAÇÃO DE TESOURA INTEIRA EM MADEIRA NÃO APARELHADA, VÃO DE 4 M, PARA TELHA CERÂMICA OU DE CONCRETO, INCLUSO IÇAMENTO. AF_12/2015</t>
  </si>
  <si>
    <t>615,60</t>
  </si>
  <si>
    <t>FABRICAÇÃO E INSTALAÇÃO DE TESOURA INTEIRA EM MADEIRA NÃO APARELHADA, VÃO DE 5 M, PARA TELHA CERÂMICA OU DE CONCRETO, INCLUSO IÇAMENTO. AF_12/2015</t>
  </si>
  <si>
    <t>641,14</t>
  </si>
  <si>
    <t>FABRICAÇÃO E INSTALAÇÃO DE TESOURA INTEIRA EM MADEIRA NÃO APARELHADA, VÃO DE 6 M, PARA TELHA CERÂMICA OU DE CONCRETO, INCLUSO IÇAMENTO. AF_12/2015</t>
  </si>
  <si>
    <t>711,36</t>
  </si>
  <si>
    <t>FABRICAÇÃO E INSTALAÇÃO DE TESOURA INTEIRA EM MADEIRA NÃO APARELHADA, VÃO DE 7 M, PARA TELHA CERÂMICA OU DE CONCRETO, INCLUSO IÇAMENTO. AF_12/2015</t>
  </si>
  <si>
    <t>918,59</t>
  </si>
  <si>
    <t>FABRICAÇÃO E INSTALAÇÃO DE TESOURA INTEIRA EM MADEIRA NÃO APARELHADA, VÃO DE 8 M, PARA TELHA CERÂMICA OU DE CONCRETO, INCLUSO IÇAMENTO. AF_12/2015</t>
  </si>
  <si>
    <t>1.094,87</t>
  </si>
  <si>
    <t>FABRICAÇÃO E INSTALAÇÃO DE TESOURA INTEIRA EM MADEIRA NÃO APARELHADA, VÃO DE 9 M, PARA TELHA CERÂMICA OU DE CONCRETO, INCLUSO IÇAMENTO. AF_12/2015</t>
  </si>
  <si>
    <t>1.128,55</t>
  </si>
  <si>
    <t>FABRICAÇÃO E INSTALAÇÃO DE TESOURA INTEIRA EM MADEIRA NÃO APARELHADA, VÃO DE 10 M, PARA TELHA CERÂMICA OU DE CONCRETO, INCLUSO IÇAMENTO. AF_12/2015</t>
  </si>
  <si>
    <t>1.233,14</t>
  </si>
  <si>
    <t>FABRICAÇÃO E INSTALAÇÃO DE TESOURA INTEIRA EM MADEIRA NÃO APARELHADA, VÃO DE 11 M, PARA TELHA CERÂMICA OU DE CONCRETO, INCLUSO IÇAMENTO. AF_12/2015</t>
  </si>
  <si>
    <t>1.444,31</t>
  </si>
  <si>
    <t>FABRICAÇÃO E INSTALAÇÃO DE TESOURA INTEIRA EM MADEIRA NÃO APARELHADA, VÃO DE 12 M, PARA TELHA CERÂMICA OU DE CONCRETO, INCLUSO IÇAMENTO. AF_12/2015</t>
  </si>
  <si>
    <t>1.482,57</t>
  </si>
  <si>
    <t>FABRICAÇÃO E INSTALAÇÃO DE TESOURA INTEIRA EM MADEIRA NÃO APARELHADA, VÃO DE 3 M, PARA TELHA ONDULADA DE FIBROCIMENTO, METÁLICA, PLÁSTICA OU TERMOACÚSTICA, INCLUSO IÇAMENTO. AF_12/2015</t>
  </si>
  <si>
    <t>493,01</t>
  </si>
  <si>
    <t>FABRICAÇÃO E INSTALAÇÃO DE TESOURA INTEIRA EM MADEIRA NÃO APARELHADA, VÃO DE 4 M, PARA TELHA ONDULADA DE FIBROCIMENTO, METÁLICA, PLÁSTICA OU TERMOACÚSTICA, INCLUSO IÇAMENTO. AF_12/2015</t>
  </si>
  <si>
    <t>607,43</t>
  </si>
  <si>
    <t>FABRICAÇÃO E INSTALAÇÃO DE TESOURA INTEIRA EM MADEIRA NÃO APARELHADA, VÃO DE 5 M, PARA TELHA ONDULADA DE FIBROCIMENTO, METÁLICA, PLÁSTICA OU TERMOACÚSTICA, INCLUSO IÇAMENTO. AF_12/2015</t>
  </si>
  <si>
    <t>632,96</t>
  </si>
  <si>
    <t>FABRICAÇÃO E INSTALAÇÃO DE TESOURA INTEIRA EM MADEIRA NÃO APARELHADA, VÃO DE 6 M, PARA TELHA ONDULADA DE FIBROCIMENTO, METÁLICA, PLÁSTICA OU TERMOACÚSTICA, INCLUSO IÇAMENTO. AF_12/2015</t>
  </si>
  <si>
    <t>708,93</t>
  </si>
  <si>
    <t>FABRICAÇÃO E INSTALAÇÃO DE TESOURA INTEIRA EM MADEIRA NÃO APARELHADA, VÃO DE 7 M, PARA TELHA ONDULADA DE FIBROCIMENTO, METÁLICA, PLÁSTICA OU TERMOACÚSTICA, INCLUSO IÇAMENTO. AF_12/2015</t>
  </si>
  <si>
    <t>909,89</t>
  </si>
  <si>
    <t>FABRICAÇÃO E INSTALAÇÃO DE TESOURA INTEIRA EM MADEIRA NÃO APARELHADA, VÃO DE 8 M, PARA TELHA ONDULADA DE FIBROCIMENTO, METÁLICA, PLÁSTICA OU TERMOACÚSTICA, INCLUSO IÇAMENTO. AF_12/2015</t>
  </si>
  <si>
    <t>1.081,59</t>
  </si>
  <si>
    <t>FABRICAÇÃO E INSTALAÇÃO DE TESOURA INTEIRA EM MADEIRA NÃO APARELHADA, VÃO DE 9 M, PARA TELHA ONDULADA DE FIBROCIMENTO, METÁLICA, PLÁSTICA OU TERMOACÚSTICA, INCLUSO IÇAMENTO. AF_12/2015</t>
  </si>
  <si>
    <t>1.115,87</t>
  </si>
  <si>
    <t>FABRICAÇÃO E INSTALAÇÃO DE TESOURA INTEIRA EM MADEIRA NÃO APARELHADA, VÃO DE 10 M, PARA TELHA ONDULADA DE FIBROCIMENTO, METÁLICA, PLÁSTICA OU TERMOACÚSTICA, INCLUSO IÇAMENTO. AF_12/2015</t>
  </si>
  <si>
    <t>1.212,29</t>
  </si>
  <si>
    <t>FABRICAÇÃO E INSTALAÇÃO DE TESOURA INTEIRA EM MADEIRA NÃO APARELHADA, VÃO DE 11 M, PARA TELHA ONDULADA DE FIBROCIMENTO, METÁLICA, PLÁSTICA OU TERMOACÚSTICA, INCLUSO IÇAMENTO. AF_12/2015</t>
  </si>
  <si>
    <t>1.418,96</t>
  </si>
  <si>
    <t>FABRICAÇÃO E INSTALAÇÃO DE TESOURA INTEIRA EM MADEIRA NÃO APARELHADA, VÃO DE 12 M, PARA TELHA ONDULADA DE FIBROCIMENTO, METÁLICA, PLÁSTICA OU TERMOACÚSTICA, INCLUSO IÇAMENTO. AF_12/2015</t>
  </si>
  <si>
    <t>1.451,75</t>
  </si>
  <si>
    <t>FABRICAÇÃO E INSTALAÇÃO DE ESTRUTURA PONTALETADA DE MADEIRA NÃO APARELHADA PARA TELHADOS COM ATÉ 2 ÁGUAS E PARA TELHA CERÂMICA OU DE CONCRETO, INCLUSO TRANSPORTE VERTICAL. AF_12/2015</t>
  </si>
  <si>
    <t>18,69</t>
  </si>
  <si>
    <t>FABRICAÇÃO E INSTALAÇÃO DE ESTRUTURA PONTALETADA DE MADEIRA NÃO APARELHADA PARA TELHADOS COM ATÉ 2 ÁGUAS E PARA TELHA ONDULADA DE FIBROCIMENTO, METÁLICA, PLÁSTICA OU TERMOACÚSTICA, INCLUSO TRANSPORTE VERTICAL. AF_12/2015</t>
  </si>
  <si>
    <t>10,51</t>
  </si>
  <si>
    <t>FABRICAÇÃO E INSTALAÇÃO DE ESTRUTURA PONTALETADA DE MADEIRA NÃO APARELHADA PARA TELHADOS COM MAIS QUE 2 ÁGUAS E PARA TELHA CERÂMICA OU DE CONCRETO, INCLUSO TRANSPORTE VERTICAL. AF_12/2015</t>
  </si>
  <si>
    <t>16,27</t>
  </si>
  <si>
    <t>RECOLOCACAO DE TELHAS CERAMICAS TIPO FRANCESA, CONSIDERANDO REAPROVEITAMENTO DE MATERIAL</t>
  </si>
  <si>
    <t>10,65</t>
  </si>
  <si>
    <t>RECOLOCACAO DE TELHAS CERAMICAS TIPO PLAN, CONSIDERANDO REAPROVEITAMENTO DE MATERIAL</t>
  </si>
  <si>
    <t>35,05</t>
  </si>
  <si>
    <t>TELHAMENTO COM TELHA DE CONCRETO DE ENCAIXE, COM ATÉ 2 ÁGUAS, INCLUSO TRANSPORTE VERTICAL. AF_06/2016</t>
  </si>
  <si>
    <t>38,23</t>
  </si>
  <si>
    <t>TELHAMENTO COM TELHA DE CONCRETO DE ENCAIXE, COM MAIS DE 2 ÁGUAS, INCLUSO TRANSPORTE VERTICAL. AF_06/2016</t>
  </si>
  <si>
    <t>39,99</t>
  </si>
  <si>
    <t>TELHAMENTO COM TELHA CERÂMICA DE ENCAIXE, TIPO PORTUGUESA, COM ATÉ 2 ÁGUAS, INCLUSO TRANSPORTE VERTICAL. AF_06/2016</t>
  </si>
  <si>
    <t>27,16</t>
  </si>
  <si>
    <t>TELHAMENTO COM TELHA CERÂMICA DE ENCAIXE, TIPO PORTUGUESA, COM MAIS DE 2 ÁGUAS, INCLUSO TRANSPORTE VERTICAL. AF_06/2016</t>
  </si>
  <si>
    <t>29,49</t>
  </si>
  <si>
    <t>TELHAMENTO COM TELHA CERÂMICA CAPA-CANAL, TIPO COLONIAL, COM ATÉ 2 ÁGUAS, INCLUSO TRANSPORTE VERTICAL. AF_06/2016</t>
  </si>
  <si>
    <t>41,25</t>
  </si>
  <si>
    <t>TELHAMENTO COM TELHA CERÂMICA CAPA-CANAL, TIPO COLONIAL, COM MAIS DE 2 ÁGUAS, INCLUSO TRANSPORTE VERTICAL. AF_06/2016</t>
  </si>
  <si>
    <t>45,22</t>
  </si>
  <si>
    <t>EMBOÇAMENTO COM ARGAMASSA TRAÇO 1:2:9 (CIMENTO, CAL E AREIA). AF_06/2016</t>
  </si>
  <si>
    <t>17,22</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</si>
  <si>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</si>
  <si>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</si>
  <si>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</si>
  <si>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</si>
  <si>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39,23</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</si>
  <si>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</si>
  <si>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</si>
  <si>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</si>
  <si>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31,62</t>
  </si>
  <si>
    <t>TELHAMENTO COM TELHA CERÂMICA CAPA-CANAL, TIPO PLAN, COM ATÉ 2 ÁGUAS, INCLUSO TRANSPORTE VERTICAL. AF_06/2016</t>
  </si>
  <si>
    <t>38,22</t>
  </si>
  <si>
    <t>TELHAMENTO COM TELHA CERÂMICA CAPA-CANAL, TIPO PLAN, COM MAIS DE 2 ÁGUAS, INCLUSO TRANSPORTE VERTICAL. AF_06/2016</t>
  </si>
  <si>
    <t>42,19</t>
  </si>
  <si>
    <t>TELHAMENTO COM TELHA CERÂMICA CAPA-CANAL, TIPO PAULISTA, COM ATÉ 2 ÁGUAS, INCLUSO TRANSPORTE VERTICAL. AF_06/2016</t>
  </si>
  <si>
    <t>39,87</t>
  </si>
  <si>
    <t>TELHAMENTO COM TELHA CERÂMICA CAPA-CANAL, TIPO PAULISTA, COM MAIS DE 2 ÁGUAS, INCLUSO TRANSPORTE VERTICAL. AF_06/2016</t>
  </si>
  <si>
    <t>43,84</t>
  </si>
  <si>
    <t>TELHAMENTO COM TELHA ONDULADA DE FIBROCIMENTO E = 6 MM, COM RECOBRIMENTO LATERAL DE 1/4 DE ONDA PARA TELHADO COM INCLINAÇÃO MAIOR QUE 10°, COM ATÉ 2 ÁGUAS, INCLUSO IÇAMENTO. AF_06/2016</t>
  </si>
  <si>
    <t>32,21</t>
  </si>
  <si>
    <t>TELHAMENTO COM TELHA ONDULADA DE FIBROCIMENTO E = 6 MM, COM RECOBRIMENTO LATERAL DE 1 1/4 DE ONDA PARA TELHADO COM INCLINAÇÃO MÁXIMA DE 10°, COM ATÉ 2 ÁGUAS, INCLUSO IÇAMENTO. AF_06/2016</t>
  </si>
  <si>
    <t>34,25</t>
  </si>
  <si>
    <t>TELHAMENTO COM TELHA ESTRUTURAL DE FIBROCIMENTO E= 6 MM, COM ATÉ 2 ÁGUAS, INCLUSO IÇAMENTO. AF_06/2016</t>
  </si>
  <si>
    <t>71,05</t>
  </si>
  <si>
    <t>73866/4</t>
  </si>
  <si>
    <t>ESTRUTURA PARA COBERTURA EM ARCO, EM ALUMINIO ANODIZADO, VAO DE 20M, ESPACAMENTO DE 5M ATE 6,5M</t>
  </si>
  <si>
    <t>365,05</t>
  </si>
  <si>
    <t>73866/5</t>
  </si>
  <si>
    <t>ESTRUTURA PARA COBERTURA EM ARCO, EM ALUMINIO ANODIZADO, VAO DE 30M, ESPACAMENTO DE 5M ATE 6,5M</t>
  </si>
  <si>
    <t>388,38</t>
  </si>
  <si>
    <t>73866/6</t>
  </si>
  <si>
    <t>ESTRUTURA PARA COBERTURA EM ARCO, EM ALUMINIO ANODIZADO, VAO DE 40M, ESPACAMENTO DE 5M ATE 6,5M</t>
  </si>
  <si>
    <t>406,99</t>
  </si>
  <si>
    <t>73866/7</t>
  </si>
  <si>
    <t>ESTRUTURA PARA COBERTURA TIPO SHED, EM ALUMINIO ANODIZADO, VAO DE 20M, ESPACAMENTO DAS TESOURAS DE 5M ATE 6,5M</t>
  </si>
  <si>
    <t>438,24</t>
  </si>
  <si>
    <t>73866/8</t>
  </si>
  <si>
    <t>ESTRUTURA PARA COBERTURA TIPO SHED, EM ALUMINIO ANODIZADO, VAO DE 30M, ESPACAMENTO DAS TESOURAS DE 5M ATE 6,5M</t>
  </si>
  <si>
    <t>526,98</t>
  </si>
  <si>
    <t>73866/9</t>
  </si>
  <si>
    <t>ESTRUTURA PARA COBERTURA TIPO SHED, EM ALUMINIO ANODIZADO, VAO DE 40M, ESPACAMENTO DAS TESOURAS DE 5M ATE 6,5M</t>
  </si>
  <si>
    <t>546,59</t>
  </si>
  <si>
    <t>73867/1</t>
  </si>
  <si>
    <t>ESTRUTURA TIPO ESPACIAL EM ALUMINIO ANODIZADO, VAO DE 20M</t>
  </si>
  <si>
    <t>171,87</t>
  </si>
  <si>
    <t>73867/2</t>
  </si>
  <si>
    <t>ESTRUTURA TIPO ESPACIAL EM ALUMINIO ANODIZADO, VAO DE 30M</t>
  </si>
  <si>
    <t>192,57</t>
  </si>
  <si>
    <t>73867/3</t>
  </si>
  <si>
    <t>ESTRUTURA TIPO ESPACIAL EM ALUMINIO ANODIZADO, VAO DE 40M</t>
  </si>
  <si>
    <t>238,57</t>
  </si>
  <si>
    <t>73867/4</t>
  </si>
  <si>
    <t>ESTRUTURA TIPO ESPACIAL EM ALUMINIO ANODIZADO, VAO DE 50M</t>
  </si>
  <si>
    <t>247,77</t>
  </si>
  <si>
    <t>CUMEEIRA EM PERFIL ONDULADO DE ALUMÍNIO</t>
  </si>
  <si>
    <t>32,89</t>
  </si>
  <si>
    <t>TELHAMENTO COM TELHA DE AÇO/ALUMÍNIO E = 0,5 MM, COM ATÉ 2 ÁGUAS, INCLUSO IÇAMENTO. AF_06/2016</t>
  </si>
  <si>
    <t>39,38</t>
  </si>
  <si>
    <t>TELHAMENTO COM TELHA METÁLICA TERMOACÚSTICA E = 30 MM, COM ATÉ 2 ÁGUAS, INCLUSO IÇAMENTO. AF_06/2016</t>
  </si>
  <si>
    <t>103,11</t>
  </si>
  <si>
    <t>CUMEEIRA E ESPIGÃO PARA TELHA CERÂMICA EMBOÇADA COM ARGAMASSA TRAÇO 1:2:9 (CIMENTO, CAL E AREIA), PARA TELHADOS COM MAIS DE 2 ÁGUAS, INCLUSO TRANSPORTE VERTICAL. AF_06/2016</t>
  </si>
  <si>
    <t>23,66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</si>
  <si>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</si>
  <si>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</si>
  <si>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19,07</t>
  </si>
  <si>
    <t>CUMEEIRA PARA TELHA DE CONCRETO EMBOÇADA COM ARGAMASSA TRAÇO 1:2:9 (CIMENTO, CAL E AREIA) PARA TELHADOS COM ATÉ 2 ÁGUAS, INCLUSO TRANSPORTE VERTICAL. AF_06/2016</t>
  </si>
  <si>
    <t>36,71</t>
  </si>
  <si>
    <t>74045/2</t>
  </si>
  <si>
    <t>CUMEEIRA TIPO SHED PARA TELHA DE FIBROCIMENTO ONDULADA, INCLUSO JUNTAS DE VEDACAO E ACESSORIOS DE FIXACAO</t>
  </si>
  <si>
    <t>43,59</t>
  </si>
  <si>
    <t>CUMEEIRA PARA TELHA DE FIBROCIMENTO ONDULADA E = 6 MM, INCLUSO ACESSÓRIOS DE FIXAÇÃO E IÇAMENTO. AF_06/2016</t>
  </si>
  <si>
    <t>CUMEEIRA PARA TELHA DE FIBROCIMENTO ESTRUTURAL E = 6 MM, INCLUSO ACESSÓRIOS DE FIXAÇÃO E IÇAMENTO. AF_06/2016</t>
  </si>
  <si>
    <t>93,52</t>
  </si>
  <si>
    <t>CALHA DE BEIRAL, SEMICIRCULAR DE PVC, DIAMETRO 125 MM, INCLUINDO CABECEIRAS, EMENDAS, BOCAIS, SUPORTES E VEDAÇÕES, EXCLUINDO CONDUTORES, INCLUSO TRANSPORTE VERTICAL. AF_06/2016</t>
  </si>
  <si>
    <t>69,02</t>
  </si>
  <si>
    <t>CALHA EM CHAPA DE AÇO GALVANIZADO NÚMERO 24, DESENVOLVIMENTO DE 33 CM, INCLUSO TRANSPORTE VERTICAL. AF_06/2016</t>
  </si>
  <si>
    <t>33,53</t>
  </si>
  <si>
    <t>CALHA EM CHAPA DE AÇO GALVANIZADO NÚMERO 24, DESENVOLVIMENTO DE 50 CM, INCLUSO TRANSPORTE VERTICAL. AF_06/2016</t>
  </si>
  <si>
    <t>46,42</t>
  </si>
  <si>
    <t>CALHA EM CHAPA DE AÇO GALVANIZADO NÚMERO 24, DESENVOLVIMENTO DE 100 CM, INCLUSO TRANSPORTE VERTICAL. AF_06/2016</t>
  </si>
  <si>
    <t>90,20</t>
  </si>
  <si>
    <t>RUFO EM CHAPA DE AÇO GALVANIZADO NÚMERO 24, CORTE DE 25 CM, INCLUSO TRANSPORTE VERTICAL. AF_06/2016</t>
  </si>
  <si>
    <t>24,01</t>
  </si>
  <si>
    <t>RUFO EM FIBROCIMENTO PARA TELHA ONDULADA E = 6 MM, ABA DE 26 CM, INCLUSO TRANSPORTE VERTICAL. AF_06/2016</t>
  </si>
  <si>
    <t>TELHAMENTO COM TELHA ONDULADA DE FIBRA DE VIDRO E = 0,6 MM, PARA TELHADO COM INCLINAÇÃO MAIOR QUE 10°, COM ATÉ 2 ÁGUAS, INCLUSO IÇAMENTO. AF_06/2016</t>
  </si>
  <si>
    <t>45,11</t>
  </si>
  <si>
    <t>66,80</t>
  </si>
  <si>
    <t>ESTRUTURA METALICA EM TESOURAS OU TRELICAS, VAO LIVRE DE 15M, FORNECIMENTO E MONTAGEM, NAO SENDO CONSIDERADOS OS FECHAMENTOS METALICOS, AS COLUNAS, OS SERVICOS GERAIS EM ALVENARIA E CONCRETO, AS TELHAS DE COBERTURA E A PINTURA DE ACABAMENTO</t>
  </si>
  <si>
    <t>72,92</t>
  </si>
  <si>
    <t>ESTRUTURA METALICA EM TESOURAS OU TRELICAS, VAO LIVRE DE 20M, FORNECIMENTO E MONTAGEM, NAO SENDO CONSIDERADOS OS FECHAMENTOS METALICOS, AS COLUNAS, OS SERVICOS GERAIS EM ALVENARIA E CONCRETO, AS TELHAS DE COBERTURA E A PINTURA DE ACABAMENTO</t>
  </si>
  <si>
    <t>79,05</t>
  </si>
  <si>
    <t>ESTRUTURA METALICA EM TESOURAS OU TRELICAS, VAO LIVRE DE 25M, FORNECIMENTO E MONTAGEM, NAO SENDO CONSIDERADOS OS FECHAMENTOS METALICOS, AS COLUNAS, OS SERVICOS GERAIS EM ALVENARIA E CONCRETO, AS TELHAS DE COBERTURA E A PINTURA DE ACABAMENTO</t>
  </si>
  <si>
    <t>88,93</t>
  </si>
  <si>
    <t>ESTRUTURA METALICA EM TESOURAS OU TRELICAS, VAO LIVRE DE 30M, FORNECIMENTO E MONTAGEM, NAO SENDO CONSIDERADOS OS FECHAMENTOS METALICOS, AS COLUNAS, OS SERVICOS GERAIS EM ALVENARIA E CONCRETO, AS TELHAS DE COBERTURA E A PINTURA DE ACABAMENTO</t>
  </si>
  <si>
    <t>98,82</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</si>
  <si>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</si>
  <si>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</si>
  <si>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</si>
  <si>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</si>
  <si>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</si>
  <si>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</si>
  <si>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135,59</t>
  </si>
  <si>
    <t>INSTALAÇÃO DE TESOURA (INTEIRA OU MEIA), EM AÇO, PARA VÃOS MAIORES OU IGUAIS A 8,0 M E MENORES QUE 10,0 M, INCLUSO IÇAMENTO. AF_12/2015</t>
  </si>
  <si>
    <t>160,53</t>
  </si>
  <si>
    <t>INSTALAÇÃO DE TESOURA (INTEIRA OU MEIA), EM AÇO, PARA VÃOS MAIORES OU IGUAIS A 10,0 M E MENORES QUE 12,0 M, INCLUSO IÇAMENTO. AF_12/2015</t>
  </si>
  <si>
    <t>200,65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</si>
  <si>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</si>
  <si>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</si>
  <si>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25,97</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</si>
  <si>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</si>
  <si>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</si>
  <si>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62,24</t>
  </si>
  <si>
    <t>TRAMA DE AÇO COMPOSTA POR RIPAS E CAIBROS PARA TELHADOS DE MAIS DE 2 ÁGUAS PARA TELHA DE ENCAIXE DE CERÂMICA OU DE CONCRETO, INCLUSO TRANSPORTE VERTICAL. AF_12/2015</t>
  </si>
  <si>
    <t>28,86</t>
  </si>
  <si>
    <t>TRAMA DE AÇO COMPOSTA POR RIPAS PARA TELHADOS DE MAIS DE 2 ÁGUAS PARA TELHA DE ENCAIXE DE CERÂMICA OU DE CONCRETO, INCLUSO TRANSPORTE VERTICAL, INCLUSO TRANSPORTE VERTICAL. AF_12/2015</t>
  </si>
  <si>
    <t>13,70</t>
  </si>
  <si>
    <t>TRAMA DE AÇO COMPOSTA POR RIPAS, CAIBROS E TERÇAS PARA TELHADOS DE ATÉ 2 ÁGUAS PARA TELHA CERÂMICA CAPA-CANAL, INCLUSO TRANSPORTE VERTICAL. AF_12/2015</t>
  </si>
  <si>
    <t>62,67</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</si>
  <si>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</si>
  <si>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</si>
  <si>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</si>
  <si>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67,76</t>
  </si>
  <si>
    <t>TRAMA DE AÇO COMPOSTA POR RIPAS E CAIBROS PARA TELHADOS DE MAIS DE 2 ÁGUAS PARA TELHA CERÂMICA CAPA-CANAL, INCLUSO TRANSPORTE VERTICAL. AF_12/2015</t>
  </si>
  <si>
    <t>28,82</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</si>
  <si>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</si>
  <si>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</si>
  <si>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</si>
  <si>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28,67</t>
  </si>
  <si>
    <t>FABRICAÇÃO E INSTALAÇÃO DE TESOURA INTEIRA EM AÇO, VÃO DE 3 M, PARA TELHA CERÂMICA OU DE CONCRETO, INCLUSO IÇAMENTO. AF_12/2015</t>
  </si>
  <si>
    <t>395,32</t>
  </si>
  <si>
    <t>FABRICAÇÃO E INSTALAÇÃO DE TESOURA INTEIRA EM AÇO, VÃO DE 4 M, PARA TELHA CERÂMICA OU DE CONCRETO, INCLUSO IÇAMENTO. AF_12/2015</t>
  </si>
  <si>
    <t>461,32</t>
  </si>
  <si>
    <t>FABRICAÇÃO E INSTALAÇÃO DE TESOURA INTEIRA EM AÇO, VÃO DE 5 M, PARA TELHA CERÂMICA OU DE CONCRETO, INCLUSO IÇAMENTO. AF_12/2015</t>
  </si>
  <si>
    <t>527,32</t>
  </si>
  <si>
    <t>FABRICAÇÃO E INSTALAÇÃO DE TESOURA INTEIRA EM AÇO, VÃO DE 6 M, PARA TELHA CERÂMICA OU DE CONCRETO, INCLUSO IÇAMENTO. AF_12/2015</t>
  </si>
  <si>
    <t>657,86</t>
  </si>
  <si>
    <t>FABRICAÇÃO E INSTALAÇÃO DE TESOURA INTEIRA EM AÇO, VÃO DE 7 M, PARA TELHA CERÂMICA OU DE CONCRETO, INCLUSO IÇAMENTO. AF_12/2015</t>
  </si>
  <si>
    <t>723,85</t>
  </si>
  <si>
    <t>FABRICAÇÃO E INSTALAÇÃO DE TESOURA INTEIRA EM AÇO, VÃO DE 8 M, PARA TELHA CERÂMICA OU DE CONCRETO, INCLUSO IÇAMENTO. AF_12/2015</t>
  </si>
  <si>
    <t>814,79</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</si>
  <si>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</si>
  <si>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</si>
  <si>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933,02</t>
  </si>
  <si>
    <t>FABRICAÇÃO E INSTALAÇÃO DE TESOURA INTEIRA EM AÇO, VÃO DE 10 M, PARA TELHA CERÂMICA OU DE CONCRETO, INCLUSO IÇAMENTO. AF_12/2015</t>
  </si>
  <si>
    <t>1.041,31</t>
  </si>
  <si>
    <t>FABRICAÇÃO E INSTALAÇÃO DE TESOURA INTEIRA EM AÇO, VÃO DE 11 M, PARA TELHA CERÂMICA OU DE CONCRETO, INCLUSO IÇAMENTO. AF_12/2015</t>
  </si>
  <si>
    <t>1.107,31</t>
  </si>
  <si>
    <t>FABRICAÇÃO E INSTALAÇÃO DE TESOURA INTEIRA EM AÇO, VÃO DE 12 M, PARA TELHA CERÂMICA OU DE CONCRETO, INCLUSO IÇAMENTO. AF_12/2015</t>
  </si>
  <si>
    <t>1.186,14</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</si>
  <si>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</si>
  <si>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</si>
  <si>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448,47</t>
  </si>
  <si>
    <t>FABRICAÇÃO E INSTALAÇÃO DE TESOURA INTEIRA EM AÇO, VÃO DE 5 M, PARA TELHA ONDULADA DE FIBROCIMENTO, METÁLICA, PLÁSTICA OU TERMOACÚSTICA, INCLUSO IÇAMENTO. AF_12/2015</t>
  </si>
  <si>
    <t>514,47</t>
  </si>
  <si>
    <t>FABRICAÇÃO E INSTALAÇÃO DE TESOURA INTEIRA EM AÇO, VÃO DE 6 M, PARA TELHA ONDULADA DE FIBROCIMENTO, METÁLICA, PLÁSTICA OU TERMOACÚSTICA, INCLUSO IÇAMENTO. AF_12/2015</t>
  </si>
  <si>
    <t>632,16</t>
  </si>
  <si>
    <t>FABRICAÇÃO E INSTALAÇÃO DE TESOURA INTEIRA EM AÇO, VÃO DE 7 M, PARA TELHA ONDULADA DE FIBROCIMENTO, METÁLICA, PLÁSTICA OU TERMOACÚSTICA, INCLUSO IÇAMENTO. AF_12/2015</t>
  </si>
  <si>
    <t>698,16</t>
  </si>
  <si>
    <t>FABRICAÇÃO E INSTALAÇÃO DE TESOURA INTEIRA EM AÇO, VÃO DE 8 M, PARA TELHA ONDULADA DE FIBROCIMENTO, METÁLICA, PLÁSTICA OU TERMOACÚSTICA, INCLUSO IÇAMENTO, INCLUSO IÇAMENTO. AF_12/2015</t>
  </si>
  <si>
    <t>789,10</t>
  </si>
  <si>
    <t>FABRICAÇÃO E INSTALAÇÃO DE TESOURA INTEIRA EM AÇO, VÃO DE 9 M, PARA TELHA ONDULADA DE FIBROCIMENTO, METÁLICA, PLÁSTICA OU TERMOACÚSTICA, INCLUSO IÇAMENTO. AF_12/2015</t>
  </si>
  <si>
    <t>881,63</t>
  </si>
  <si>
    <t>FABRICAÇÃO E INSTALAÇÃO DE TESOURA INTEIRA EM AÇO, VÃO DE 10 M, PARA TELHA ONDULADA DE FIBROCIMENTO, METÁLICA, PLÁSTICA OU TERMOACÚSTICA, INCLUSO IÇAMENTO. AF_12/2015</t>
  </si>
  <si>
    <t>1.002,77</t>
  </si>
  <si>
    <t>FABRICAÇÃO E INSTALAÇÃO DE TESOURA INTEIRA EM AÇO, VÃO DE 11 M, PARA TELHA ONDULADA DE FIBROCIMENTO, METÁLICA, PLÁSTICA OU TERMOACÚSTICA, INCLUSO IÇAMENTO. AF_12/2015</t>
  </si>
  <si>
    <t>1.068,77</t>
  </si>
  <si>
    <t>FABRICAÇÃO E INSTALAÇÃO DE TESOURA INTEIRA EM AÇO, VÃO DE 12 M, PARA TELHA ONDULADA DE FIBROCIMENTO, METÁLICA, PLÁSTICA OU TERMOACÚSTICA, INCLUSO IÇAMENTO. AF_12/2015</t>
  </si>
  <si>
    <t>1.134,75</t>
  </si>
  <si>
    <t>TELHAMENTO COM TELHA DE ENCAIXE, TIPO FRANCESA DE VIDRO, COM ATÉ 2 ÁGUAS, INCLUSO TRANSPORTE VERTICAL. AF_06/2016</t>
  </si>
  <si>
    <t>628,50</t>
  </si>
  <si>
    <t>73891/1</t>
  </si>
  <si>
    <t>ESGOTAMENTO COM MOTO-BOMBA AUTOESCOVANTE</t>
  </si>
  <si>
    <t>73882/1</t>
  </si>
  <si>
    <t>CALHA EM CONCRETO SIMPLES, EM MEIA CANA, DIAMETRO 200 MM</t>
  </si>
  <si>
    <t>25,59</t>
  </si>
  <si>
    <t>73882/5</t>
  </si>
  <si>
    <t>CALHA EM CONCRETO SIMPLES, EM MEIA CANA DE CONCRETO, DIAMETRO 600 MM</t>
  </si>
  <si>
    <t>72,05</t>
  </si>
  <si>
    <t>73816/1</t>
  </si>
  <si>
    <t>EXECUCAO DE DRENO COM TUBOS DE PVC CORRUGADO FLEXIVEL PERFURADO - DN 100</t>
  </si>
  <si>
    <t>28,02</t>
  </si>
  <si>
    <t>73816/2</t>
  </si>
  <si>
    <t>EXECUCAO DE DRENO VERTICAL COM PEDRISCO, DIAMETRO 200MM</t>
  </si>
  <si>
    <t>23,67</t>
  </si>
  <si>
    <t>73881/1</t>
  </si>
  <si>
    <t>EXECUCAO DE DRENO COM MANTA GEOTEXTIL 200 G/M2</t>
  </si>
  <si>
    <t>73881/3</t>
  </si>
  <si>
    <t>EXECUCAO DE DRENO COM MANTA GEOTEXTIL 400 G/M2</t>
  </si>
  <si>
    <t>11,91</t>
  </si>
  <si>
    <t>73883/1</t>
  </si>
  <si>
    <t>EXECUCAO DE DRENO FRANCES COM AREIA MEDIA</t>
  </si>
  <si>
    <t>93,66</t>
  </si>
  <si>
    <t>73883/2</t>
  </si>
  <si>
    <t>EXECUCAO DE DRENO FRANCES COM BRITA NUM 2</t>
  </si>
  <si>
    <t>101,59</t>
  </si>
  <si>
    <t>73883/3</t>
  </si>
  <si>
    <t>EXECUCAO DE DRENO FRANCES COM CASCALHO</t>
  </si>
  <si>
    <t>62,80</t>
  </si>
  <si>
    <t>73902/1</t>
  </si>
  <si>
    <t>CAMADA DRENANTE COM BRITA NUM 3</t>
  </si>
  <si>
    <t>105,46</t>
  </si>
  <si>
    <t>73968/1</t>
  </si>
  <si>
    <t>MANTA IMPERMEABILIZANTE A BASE DE ASFALTO - FORNECIMENTO E INSTALACAO</t>
  </si>
  <si>
    <t>44,86</t>
  </si>
  <si>
    <t>73969/1</t>
  </si>
  <si>
    <t>EXECUCAO DE DRENOS DE CHORUME EM TUBOS DRENANTES DE CONCRETO, DIAM=200MM, ENVOLTOS EM BRITA E GEOTEXTIL</t>
  </si>
  <si>
    <t>65,84</t>
  </si>
  <si>
    <t>74017/1</t>
  </si>
  <si>
    <t>EXECUCAO DE DRENOS DE CHORUME EM TUBOS DRENANTES, PVC, DIAM=100 MM, ENVOLTOS EM BRITA E GEOTEXTIL</t>
  </si>
  <si>
    <t>47,03</t>
  </si>
  <si>
    <t>74017/2</t>
  </si>
  <si>
    <t>EXECUCAO DE DRENOS DE CHORUME EM TUBOS DRENANTES, PVC, DIAM=150 MM, ENVOLTOS EM BRITA E GEOTEXTIL</t>
  </si>
  <si>
    <t>65,99</t>
  </si>
  <si>
    <t>75029/1</t>
  </si>
  <si>
    <t>TUBO PVC CORRUGADO RIGIDO PERFURADO DN 150 PARA DRENAGEM - FORNECIMENTO E INSTALACAO</t>
  </si>
  <si>
    <t>44,45</t>
  </si>
  <si>
    <t>TUBO PVC CORRUGADO PERFURADO 100 MM C/ JUNTA ELASTICA PARA DRENAGEM.</t>
  </si>
  <si>
    <t>30,08</t>
  </si>
  <si>
    <t>COLCHAO DRENANTE C/ 30CM PEDRA BRITADA N.3/FILTRO TRANSICAO MANTA GEOTEXTIL 100% POLIPROPILENO OU POLIESTER INCL FORNEC/COLOCMAT</t>
  </si>
  <si>
    <t>39,27</t>
  </si>
  <si>
    <t>EXECUCAO DRENO PROFUNDO, COM CORTE TRAPEZOIDAL EM SOLO, DE 70X80X150CM EXCL TUBO INCL MATERIAL EXECUCAO, COM SELO ENCHIMENTO MATERIAL DRENANTE E ESCAVACAO</t>
  </si>
  <si>
    <t>141,37</t>
  </si>
  <si>
    <t>EXECUCAO DE DRENO PROFUNDO, CORTE EM SOLO, COM TUBO POROSO D=0,20M</t>
  </si>
  <si>
    <t>100,28</t>
  </si>
  <si>
    <t>EXECUCAO DE DRENO CEGO</t>
  </si>
  <si>
    <t>94,11</t>
  </si>
  <si>
    <t>EXECUCAO DE DRENO DE TUBO DE CONRETO SIMPLES POROSO D=0,20 M (0,5MX0,5M) PARA GALERIAS DE AGUAS PLUVIAIS</t>
  </si>
  <si>
    <t>60,82</t>
  </si>
  <si>
    <t>FORNECIMENTO E INSTALACAO DE MANTA BIDIM RT - 14</t>
  </si>
  <si>
    <t>CAMADA DRENANTE COM AREIA MEDIA</t>
  </si>
  <si>
    <t>103,63</t>
  </si>
  <si>
    <t>CAMADA DRENANTE COM BRITA NUM 2</t>
  </si>
  <si>
    <t>104,75</t>
  </si>
  <si>
    <t>FORNECIMENTO/INSTALACAO MANTA BIDIM RT-16</t>
  </si>
  <si>
    <t>9,35</t>
  </si>
  <si>
    <t>TUBO PVC DN 100 MM PARA DRENAGEM - FORNECIMENTO E INSTALACAO</t>
  </si>
  <si>
    <t>45,28</t>
  </si>
  <si>
    <t>TUBO CONCRETO SIMPLES DN 200 MM PARA DRENAGEM - FORNECIMENTO E INSTALACAO, INCLUSIVE ESCAVACAO MANUAL 1M3/M.</t>
  </si>
  <si>
    <t>80,88</t>
  </si>
  <si>
    <t>TUBO CONCRETO SIMPLES DN 300 MM PARA DRENAGEM - FORNECIMENTO E INSTALACAO INCLUSIVE ESCAVACAO MANUAL 1M3/M</t>
  </si>
  <si>
    <t>99,58</t>
  </si>
  <si>
    <t>TUBO CONCRETO SIMPLES DN 400 MM PARA DRENAGEM - FORNECIMENTO E INSTALACAO INCLUSIVE ESCAVACAO MANUAL 1,5M3/M</t>
  </si>
  <si>
    <t>124,77</t>
  </si>
  <si>
    <t>TUBO CONCRETO SIMPLES DN 500 MM PARA DRENAGEM - FORNECIMENTO E INSTALACAO INCLUSIVE ESCAVACAO MANUAL 2M3/M</t>
  </si>
  <si>
    <t>160,56</t>
  </si>
  <si>
    <t>TUBO PVC D=2 COM MATERIAL DRENANTE PARA DRENO/BARBACA - FORNECIMENTO E INSTALACAO</t>
  </si>
  <si>
    <t>12,69</t>
  </si>
  <si>
    <t>TUBO PVC D=3" COM MATERIAL DRENANTE PARA DRENO/BARBACA - FORNECIMENTO E INSTALACAO</t>
  </si>
  <si>
    <t>14,74</t>
  </si>
  <si>
    <t>TUBO PVC D=4" COM MATERIAL DRENANTE PARA DRENO/BARBACA - FORNECIMENTO E INSTALACAO</t>
  </si>
  <si>
    <t>15,88</t>
  </si>
  <si>
    <t>CAMADA VERTICAL DRENANTE C/ PEDRA BRITADA NUMS 1 E 2</t>
  </si>
  <si>
    <t>CAMADA HORIZONTAL DRENANTE C/ PEDRA BRITADA 1 E 2</t>
  </si>
  <si>
    <t>FORNECIMENTO/INSTALACAO DE MANTA BIDIM RT-31</t>
  </si>
  <si>
    <t>18,36</t>
  </si>
  <si>
    <t>FORNECIMENTO/INSTALACAO DE MANTA BIDIM RT-10</t>
  </si>
  <si>
    <t>6,38</t>
  </si>
  <si>
    <t>FORNECIMENTO E LANCAMENTO DE PEDRA DE MAO</t>
  </si>
  <si>
    <t>158,11</t>
  </si>
  <si>
    <t>ENROCAMENTO COM PEDRA ARGAMASSADA TRAÇO 1:4 COM PEDRA DE MÃO</t>
  </si>
  <si>
    <t>347,22</t>
  </si>
  <si>
    <t>ENROCAMENTO MANUAL, SEM ARRUMACAO DO MATERIAL</t>
  </si>
  <si>
    <t>155,70</t>
  </si>
  <si>
    <t>ENROCAMENTO MANUAL, COM ARRUMACAO DO MATERIAL</t>
  </si>
  <si>
    <t>202,92</t>
  </si>
  <si>
    <t>73890/1</t>
  </si>
  <si>
    <t>ENSECADEIRA DE MADEIRA COM PAREDE SIMPLES</t>
  </si>
  <si>
    <t>73890/2</t>
  </si>
  <si>
    <t>ENSECADEIRA DE MADEIRA COM PAREDE DUPLA</t>
  </si>
  <si>
    <t>246,84</t>
  </si>
  <si>
    <t>MURO DE GABIÃO, ENCHIMENTO COM PEDRA DE MÃO TIPO RACHÃO, DE GRAVIDADE, COM GAIOLAS DE COMPRIMENTO IGUAL A 2 M, PARA MUROS COM ALTURA MENOR OU IGUAL A 4 M  FORNECIMENTO E EXECUÇÃO. AF_12/2015</t>
  </si>
  <si>
    <t>430,96</t>
  </si>
  <si>
    <t>MURO DE GABIÃO, ENCHIMENTO COM PEDRA DE MÃO TIPO RACHÃO, DE GRAVIDADE, COM GAIOLAS DE COMPRIMENTO IGUAL A 5 M, PARA MUROS COM ALTURA MENOR OU IGUAL A 4 M  FORNECIMENTO E EXECUÇÃO. AF_12/2015</t>
  </si>
  <si>
    <t>411,52</t>
  </si>
  <si>
    <t>MURO DE GABIÃO, ENCHIMENTO COM PEDRA DE MÃO TIPO RACHÃO, DE GRAVIDADE, COM GAIOLAS DE COMPRIMENTO IGUAL A 2 M, PARA MUROS COM ALTURA MAIOR QUE 4 M E MENOR OU IGUAL A 6 M  FORNECIMENTO E EXECUÇÃO. AF_12/2015</t>
  </si>
  <si>
    <t>532,12</t>
  </si>
  <si>
    <t>MURO DE GABIÃO, ENCHIMENTO COM PEDRA DE MÃO TIPO RACHÃO, DE GRAVIDADE, COM GAIOLAS DE COMPRIMENTO IGUAL A 5 M, PARA MUROS COM ALTURA MAIOR QUE 4 M E MENOR OU IGUAL A 6 M  FORNECIMENTO E EXECUÇÃO. AF_12/2015,</t>
  </si>
  <si>
    <t>486,83</t>
  </si>
  <si>
    <t>MURO DE GABIÃO, ENCHIMENTO COM PEDRA DE MÃO TIPO RACHÃO, DE GRAVIDADE, COM GAIOLAS DE COMPRIMENTO IGUAL A 2 M, PARA MUROS COM ALTURA MAIOR QUE 6 M E MENOR OU IGUAL A 10 M  FORNECIMENTO E EXECUÇÃO. AF_12/2015,</t>
  </si>
  <si>
    <t>589,96</t>
  </si>
  <si>
    <t>MURO DE GABIÃO, ENCHIMENTO COM PEDRA DE MÃO TIPO RACHÃO, DE GRAVIDADE, COM GAIOLAS DE COMPRIMENTO IGUAL A 5 M, PARA MUROS COM ALTURA MAIOR QUE 6 M E MENOR OU IGUAL A 10 M FORNECIMENTO E EXECUÇÃO. AF_12/2015</t>
  </si>
  <si>
    <t>530,18</t>
  </si>
  <si>
    <t>MURO DE GABIÃO, ENCHIMENTO COM PEDRA DE MÃO TIPO RACHÃO, COM SOLO REFORÇADO, PARA MUROS COM ALTURA MENOR OU IGUAL A 4 M  FORNECIMENTO E EXECUÇÃO. AF_12/2015,</t>
  </si>
  <si>
    <t>610,13</t>
  </si>
  <si>
    <t>MURO DE GABIÃO, ENCHIMENTO COM PEDRA DE MÃO TIPO RACHÃO, COM SOLO REFORÇADO, PARA MUROS COM ALTURA MAIOR QUE 4 M E MENOR OU IGUAL A 12 M  FORNECIMENTO E EXECUÇÃO. AF_12/2015,</t>
  </si>
  <si>
    <t>1.040,94</t>
  </si>
  <si>
    <t>MURO DE GABIÃO, ENCHIMENTO COM PEDRA DE MÃO TIPO RACHÃO, COM SOLO REFORÇADO, PARA MUROS COM ALTURA MAIOR QUE 12 M E MENOR OU IGUAL A 20 M   FORNECIMENTO E EXECUÇÃO. AF_12/2015,</t>
  </si>
  <si>
    <t>1.291,41</t>
  </si>
  <si>
    <t>MURO DE GABIÃO, ENCHIMENTO COM PEDRA DE MÃO TIPO RACHÃO, COM SOLO REFORÇADO, PARA MUROS COM ALTURA MAIOR QUE 20 M E MENOR OU IGUAL A 28 M  FORNECIMENTO E EXECUÇÃO. AF_12/2015,</t>
  </si>
  <si>
    <t>1.540,87</t>
  </si>
  <si>
    <t>MURO DE GABIÃO, ENCHIMENTO COM RESÍDUO DE CONSTRUÇÃO E DEMOLIÇÃO, DE GRAVIDADE, COM GAIOLA TRAPEZOIDAL DE COMPRIMENTO IGUAL A 2 M, PARA MUROS COM ALTURA MENOR OU IGUAL A 2 M  FORNECIMENTO E EXECUÇÃO. AF_12/2015,</t>
  </si>
  <si>
    <t>407,04</t>
  </si>
  <si>
    <t>MURO DE GABIÃO, ENCHIMENTO COM RESÍDUO DE CONSTRUÇÃO E DEMOLIÇÃO, DE GRAVIDADE, COM GAIOLA TRAPEZOIDAL DE COMPRIMENTO IGUAL A 2 M, PARA MUROS COM ALTURA MAIOR QUE 2 M E MENOR OU IGUAL A 4 M   FORNECIMENTO E EXECUÇÃO. AF_12/2015,</t>
  </si>
  <si>
    <t>372,73</t>
  </si>
  <si>
    <t>PROTEÇÃO SUPERFICIAL DE CANAL EM GABIÃO TIPO COLCHÃO, ALTURA DE 17 CENTÍMETROS, ENCHIMENTO COM PEDRA DE MÃO TIPO RACHÃO - FORNECIMENTO E EXECUÇÃO. AF_12/2015</t>
  </si>
  <si>
    <t>156,52</t>
  </si>
  <si>
    <t>PROTEÇÃO SUPERFICIAL DE CANAL EM GABIÃO TIPO COLCHÃO, ALTURA DE 23 CENTÍMETROS, ENCHIMENTO COM PEDRA DE MÃO TIPO RACHÃO - FORNECIMENTO E EXECUÇÃO. AF_12/2015</t>
  </si>
  <si>
    <t>178,11</t>
  </si>
  <si>
    <t>PROTEÇÃO SUPERFICIAL DE CANAL EM GABIÃO TIPO COLCHÃO, ALTURA DE 30 CENTÍMETROS, ENCHIMENTO COM PEDRA DE MÃO TIPO RACHÃO - FORNECIMENTO E EXECUÇÃO. AF_12/2015</t>
  </si>
  <si>
    <t>204,29</t>
  </si>
  <si>
    <t>PROTEÇÃO SUPERFICIAL DE CANAL EM GABIÃO TIPO SACO, DIÂMETRO DE 65 CENTÍMETROS, ENCHIMENTO MANUAL COM PEDRA DE MÃO TIPO RACHÃO - FORNECIMENTO E EXECUÇÃO. AF_12/2015</t>
  </si>
  <si>
    <t>485,94</t>
  </si>
  <si>
    <t>73843/1</t>
  </si>
  <si>
    <t>MURO DE ARRIMO DE CONCRETO CICLOPICO COM 30% DE PEDRA DE MAO</t>
  </si>
  <si>
    <t>327,64</t>
  </si>
  <si>
    <t>73844/1</t>
  </si>
  <si>
    <t>MURO DE ARRIMO DE ALVENARIA DE PEDRA ARGAMASSADA</t>
  </si>
  <si>
    <t>468,00</t>
  </si>
  <si>
    <t>73844/2</t>
  </si>
  <si>
    <t>MURO DE ARRIMO DE ALVENARIA DE TIJOLOS</t>
  </si>
  <si>
    <t>440,63</t>
  </si>
  <si>
    <t>73846/1</t>
  </si>
  <si>
    <t>MURO DE ARRIMO CELULAR PECAS PRE-MOLDADAS CONCRETO EXCL FORMAS INCL   CONFECCAO DAS PECAS MONTAGEM E COMPACTACAO DO SOLO DE ENCHIMENTO.</t>
  </si>
  <si>
    <t>246,97</t>
  </si>
  <si>
    <t>73846/2</t>
  </si>
  <si>
    <t>MURO DE ARRIMO CELULAR PECAS PRE-MOLDADAS CONCRETO EXCL MATERIAIS E   FORMAS INCL CONFECCAO PECAS MONTAGEM E COMPACTACAO DO SOLO(ENCHIMENTO)</t>
  </si>
  <si>
    <t>110,48</t>
  </si>
  <si>
    <t>EXECUÇÃO DE REVESTIMENTO DE CONCRETO PROJETADO COM ESPESSURA DE 7 CM, ARMADO COM TELA, INCLINAÇÃO MENOR QUE 90°, APLICAÇÃO CONTÍNUA, UTILIZANDO EQUIPAMENTO DE PROJEÇÃO COM 6 M³/H DE CAPACIDADE. AF_01/2016</t>
  </si>
  <si>
    <t>72,33</t>
  </si>
  <si>
    <t>EXECUÇÃO DE REVESTIMENTO DE CONCRETO PROJETADO COM ESPESSURA DE 10 CM, ARMADO COM TELA, INCLINAÇÃO MENOR QUE 90°, APLICAÇÃO CONTÍNUA, UTILIZANDO EQUIPAMENTO DE PROJEÇÃO COM 6 M³/H DE CAPACIDADE. AF_01/2016</t>
  </si>
  <si>
    <t>80,92</t>
  </si>
  <si>
    <t>EXECUÇÃO DE REVESTIMENTO DE CONCRETO PROJETADO COM ESPESSURA DE 7 CM, ARMADO COM TELA, INCLINAÇÃO DE 90°, APLICAÇÃO CONTÍNUA, UTILIZANDO EQUIPAMENTO DE PROJEÇÃO COM 6 M³/H DE CAPACIDADE. AF_01/2016</t>
  </si>
  <si>
    <t>99,60</t>
  </si>
  <si>
    <t>EXECUÇÃO DE REVESTIMENTO DE CONCRETO PROJETADO COM ESPESSURA DE 10 CM, ARMADO COM TELA, INCLINAÇÃO DE 90°, APLICAÇÃO CONTÍNUA, UTILIZANDO EQUIPAMENTO DE PROJEÇÃO COM 6 M³/H DE CAPACIDADE. AF_01/2016</t>
  </si>
  <si>
    <t>108,19</t>
  </si>
  <si>
    <t>EXECUÇÃO DE REVESTIMENTO DE CONCRETO PROJETADO COM ESPESSURA DE 7 CM, ARMADO COM TELA, INCLINAÇÃO MENOR QUE 90°, APLICAÇÃO CONTÍNUA, UTILIZANDO EQUIPAMENTO DE PROJEÇÃO COM 3 M³/H DE CAPACIDADE. AF_01/2016</t>
  </si>
  <si>
    <t>81,80</t>
  </si>
  <si>
    <t>EXECUÇÃO DE REVESTIMENTO DE CONCRETO PROJETADO COM ESPESSURA DE 10 CM, ARMADO COM TELA, INCLINAÇÃO MENOR QUE 90°, APLICAÇÃO CONTÍNUA, UTILIZANDO EQUIPAMENTO DE PROJEÇÃO COM 3 M³/H DE CAPACIDADE. AF_01/2016</t>
  </si>
  <si>
    <t>91,39</t>
  </si>
  <si>
    <t>EXECUÇÃO DE REVESTIMENTO DE CONCRETO PROJETADO COM ESPESSURA DE 7 CM, ARMADO COM TELA, INCLINAÇÃO DE 90°, APLICAÇÃO CONTÍNUA, UTILIZANDO EQUIPAMENTO DE PROJEÇÃO COM 3 M³/H DE CAPACIDADE. AF_01/2016</t>
  </si>
  <si>
    <t>110,95</t>
  </si>
  <si>
    <t>EXECUÇÃO DE REVESTIMENTO DE CONCRETO PROJETADO COM ESPESSURA DE 10 CM, ARMADO COM TELA, INCLINAÇÃO DE 90°, APLICAÇÃO CONTÍNUA, UTILIZANDO EQUIPAMENTO DE PROJEÇÃO COM 3 M³/H DE CAPACIDADE. AF_01/2016</t>
  </si>
  <si>
    <t>120,58</t>
  </si>
  <si>
    <t>EXECUÇÃO DE REVESTIMENTO DE CONCRETO PROJETADO COM ESPESSURA DE 7 CM, ARMADO COM FIBRAS DE AÇO, INCLINAÇÃO MENOR QUE 90°, APLICAÇÃO CONTÍNUA, UTILIZANDO EQUIPAMENTO DE PROJEÇÃO COM 6 M³/H DE CAPACIDADE. AF_01/2016</t>
  </si>
  <si>
    <t>123,52</t>
  </si>
  <si>
    <t>EXECUÇÃO DE REVESTIMENTO DE CONCRETO PROJETADO COM ESPESSURA DE 10 CM, ARMADO COM FIBRAS DE AÇO, INCLINAÇÃO MENOR QUE 90°, APLICAÇÃO CONTÍNUA, UTILIZANDO EQUIPAMENTO DE PROJEÇÃO COM 6 M³/H DE CAPACIDADE. AF_01/2016</t>
  </si>
  <si>
    <t>146,41</t>
  </si>
  <si>
    <t>EXECUÇÃO DE REVESTIMENTO DE CONCRETO PROJETADO COM ESPESSURA DE 7 CM, ARMADO COM FIBRAS DE AÇO, INCLINAÇÃO DE 90°, APLICAÇÃO CONTÍNUA, UTILIZANDO EQUIPAMENTO DE PROJEÇÃO COM 6 M³/H DE CAPACIDADE. AF_01/2016</t>
  </si>
  <si>
    <t>127,56</t>
  </si>
  <si>
    <t>EXECUÇÃO DE REVESTIMENTO DE CONCRETO PROJETADO COM ESPESSURA DE 10 CM, ARMADO COM FIBRAS DE AÇO, INCLINAÇÃO DE 90°, APLICAÇÃO CONTÍNUA, UTILIZANDO EQUIPAMENTO DE PROJEÇÃO COM 6 M³/H DE CAPACIDADE. AF_01/2016</t>
  </si>
  <si>
    <t>150,31</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</si>
  <si>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</si>
  <si>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</si>
  <si>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157,83</t>
  </si>
  <si>
    <t>EXECUÇÃO DE REVESTIMENTO DE CONCRETO PROJETADO COM ESPESSURA DE 7 CM, ARMADO COM FIBRAS DE AÇO, INCLINAÇÃO DE 90°, APLICAÇÃO CONTÍNUA, UTILIZANDO EQUIPAMENTO DE PROJEÇÃO COM 3 M³/H DE CAPACIDADE. AF_01/2016</t>
  </si>
  <si>
    <t>141,16</t>
  </si>
  <si>
    <t>EXECUÇÃO DE REVESTIMENTO DE CONCRETO PROJETADO COM ESPESSURA DE 10 CM, ARMADO COM FIBRAS DE AÇO, INCLINAÇÃO DE 90°, APLICAÇÃO CONTÍNUA, UTILIZANDO EQUIPAMENTO DE PROJEÇÃO COM 3 M³/H DE CAPACIDADE. AF_01/2016</t>
  </si>
  <si>
    <t>164,76</t>
  </si>
  <si>
    <t>EXECUÇÃO DE REVESTIMENTO DE CONCRETO PROJETADO COM ESPESSURA DE 7 CM, ARMADO COM TELA, INCLINAÇÃO MENOR QUE 90°, APLICAÇÃO DESCONTÍNUA, UTILIZANDO EQUIPAMENTO DE PROJEÇÃO COM 6 M³/H DE CAPACIDADE. AF_01/2016</t>
  </si>
  <si>
    <t>79,13</t>
  </si>
  <si>
    <t>EXECUÇÃO DE REVESTIMENTO DE CONCRETO PROJETADO COM ESPESSURA DE 10 CM, ARMADO COM TELA, INCLINAÇÃO MENOR QUE 90°, APLICAÇÃO DESCONTÍNUA, UTILIZANDO EQUIPAMENTO DE PROJEÇÃO COM 6 M³/H DE CAPACIDADE. AF_01/2016</t>
  </si>
  <si>
    <t>87,99</t>
  </si>
  <si>
    <t>EXECUÇÃO DE REVESTIMENTO DE CONCRETO PROJETADO COM ESPESSURA DE 7 CM, ARMADO COM TELA, INCLINAÇÃO DE 90°, APLICAÇÃO DESCONTÍNUA, UTILIZANDO EQUIPAMENTO DE PROJEÇÃO COM 6 M³/H DE CAPACIDADE. AF_01/2016</t>
  </si>
  <si>
    <t>107,49</t>
  </si>
  <si>
    <t>EXECUÇÃO DE REVESTIMENTO DE CONCRETO PROJETADO COM ESPESSURA DE 10 CM, ARMADO COM TELA, INCLINAÇÃO DE 90°, APLICAÇÃO DESCONTÍNUA, UTILIZANDO EQUIPAMENTO DE PROJEÇÃO COM 6 M³/H DE CAPACIDADE. AF_01/2016</t>
  </si>
  <si>
    <t>116,42</t>
  </si>
  <si>
    <t>EXECUÇÃO DE REVESTIMENTO DE CONCRETO PROJETADO COM ESPESSURA DE 7 CM, ARMADO COM TELA, INCLINAÇÃO MENOR QUE 90°, APLICAÇÃO DESCONTÍNUA, UTILIZANDO EQUIPAMENTO DE PROJEÇÃO COM 3 M³/H DE CAPACIDADE. AF_01/2016</t>
  </si>
  <si>
    <t>87,36</t>
  </si>
  <si>
    <t>EXECUÇÃO DE REVESTIMENTO DE CONCRETO PROJETADO COM ESPESSURA DE 10 CM, ARMADO COM TELA, INCLINAÇÃO MENOR QUE 90°, APLICAÇÃO DESCONTÍNUA, UTILIZANDO EQUIPAMENTO DE PROJEÇÃO COM 3 M³/H DE CAPACIDADE. AF_01/2016</t>
  </si>
  <si>
    <t>97,30</t>
  </si>
  <si>
    <t>EXECUÇÃO DE REVESTIMENTO DE CONCRETO PROJETADO COM ESPESSURA DE 7 CM, ARMADO COM TELA, INCLINAÇÃO DE 90°, APLICAÇÃO DESCONTÍNUA, UTILIZANDO EQUIPAMENTO DE PROJEÇÃO COM 3 M³/H DE CAPACIDADE. AF_01/2016</t>
  </si>
  <si>
    <t>117,21</t>
  </si>
  <si>
    <t>EXECUÇÃO DE REVESTIMENTO DE CONCRETO PROJETADO COM ESPESSURA DE 10 CM, ARMADO COM TELA, INCLINAÇÃO DE 90°, APLICAÇÃO DESCONTÍNUA, UTILIZANDO EQUIPAMENTO DE PROJEÇÃO COM 3 M³/H DE CAPACIDADE. AF_01/2016</t>
  </si>
  <si>
    <t>127,39</t>
  </si>
  <si>
    <t>EXECUÇÃO DE REVESTIMENTO DE CONCRETO PROJETADO COM ESPESSURA DE 7 CM, ARMADO COM FIBRAS DE AÇO, INCLINAÇÃO MENOR QUE 90°, APLICAÇÃO DESCONTÍNUA, UTILIZANDO EQUIPAMENTO DE PROJEÇÃO COM 6 M³/H DE CAPACIDADE. AF_01/2016</t>
  </si>
  <si>
    <t>127,68</t>
  </si>
  <si>
    <t>EXECUÇÃO DE REVESTIMENTO DE CONCRETO PROJETADO COM ESPESSURA DE 10 CM, ARMADO COM FIBRAS DE AÇO, INCLINAÇÃO MENOR QUE 90°, APLICAÇÃO DESCONTÍNUA, UTILIZANDO EQUIPAMENTO DE PROJEÇÃO COM 6 M³/H DE CAPACIDADE. AF_01/2016</t>
  </si>
  <si>
    <t>150,82</t>
  </si>
  <si>
    <t>EXECUÇÃO DE REVESTIMENTO DE CONCRETO PROJETADO COM ESPESSURA DE 7 CM, ARMADO COM FIBRAS DE AÇO, INCLINAÇÃO DE 90°, APLICAÇÃO DESCONTÍNUA, UTILIZANDO EQUIPAMENTO DE PROJEÇÃO COM 6 M³/H DE CAPACIDADE. AF_01/2016</t>
  </si>
  <si>
    <t>129,79</t>
  </si>
  <si>
    <t>EXECUÇÃO DE REVESTIMENTO DE CONCRETO PROJETADO COM ESPESSURA DE 10 CM, ARMADO COM FIBRAS DE AÇO, INCLINAÇÃO DE 90°, APLICAÇÃO DESCONTÍNUA, UTILIZANDO EQUIPAMENTO DE PROJEÇÃO COM 6 M³/H DE CAPACIDADE. AF_01/2016</t>
  </si>
  <si>
    <t>152,85</t>
  </si>
  <si>
    <t>EXECUÇÃO DE REVESTIMENTO DE CONCRETO PROJETADO COM ESPESSURA DE 7 CM, ARMADO COM FIBRAS DE AÇO, INCLINAÇÃO MENOR QUE 90°, APLICAÇÃO DESCONTÍNUA, UTILIZANDO EQUIPAMENTO DE PROJEÇÃO COM 3 M³/H DE CAPACIDADE. AF_01/2016</t>
  </si>
  <si>
    <t>138,15</t>
  </si>
  <si>
    <t>EXECUÇÃO DE REVESTIMENTO DE CONCRETO PROJETADO COM ESPESSURA DE 10 CM, ARMADO COM FIBRAS DE AÇO, INCLINAÇÃO MENOR QUE 90°, APLICAÇÃO DESCONTÍNUA, UTILIZANDO EQUIPAMENTO DE PROJEÇÃO COM 3 M³/H DE CAPACIDADE. AF_01/2016</t>
  </si>
  <si>
    <t>162,24</t>
  </si>
  <si>
    <t>EXECUÇÃO DE REVESTIMENTO DE CONCRETO PROJETADO COM ESPESSURA DE 7 CM, ARMADO COM FIBRAS DE AÇO, INCLINAÇÃO DE 90°, APLICAÇÃO DESCONTÍNUA, UTILIZANDO EQUIPAMENTO DE PROJEÇÃO COM 3 M³/H DE CAPACIDADE. AF_01/2016</t>
  </si>
  <si>
    <t>143,84</t>
  </si>
  <si>
    <t>EXECUÇÃO DE REVESTIMENTO DE CONCRETO PROJETADO COM ESPESSURA DE 10 CM, ARMADO COM FIBRAS DE AÇO, INCLINAÇÃO DE 90°, APLICAÇÃO DESCONTÍNUA, UTILIZANDO EQUIPAMENTO DE PROJEÇÃO COM 3 M³/H DE CAPACIDADE. AF_01/2016</t>
  </si>
  <si>
    <t>167,88</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</si>
  <si>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</si>
  <si>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</si>
  <si>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131,62</t>
  </si>
  <si>
    <t>EXECUÇÃO DE GRAMPO PARA SOLO GRAMPEADO COM COMPRIMENTO MAIOR QUE 6 M E MENOR OU IGUAL A 8 M, DIÂMETRO DE 10 CM, PERFURAÇÃO COM EQUIPAMENTO MANUAL E ARMADURA COM DIÂMETRO DE 16 MM. AF_05/2016</t>
  </si>
  <si>
    <t>125,53</t>
  </si>
  <si>
    <t>EXECUÇÃO DE GRAMPO PARA SOLO GRAMPEADO COM COMPRIMENTO MAIOR QUE 8 M E MENOR OU IGUAL A 10 M, DIÂMETRO DE 10 CM, PERFURAÇÃO COM EQUIPAMENTO MANUAL E ARMADURA COM DIÂMETRO DE 16 MM. AF_05/2016</t>
  </si>
  <si>
    <t>121,22</t>
  </si>
  <si>
    <t>EXECUÇÃO DE GRAMPO PARA SOLO GRAMPEADO COM COMPRIMENTO MAIOR QUE 10 M, DIÂMETRO DE 10 CM, PERFURAÇÃO COM EQUIPAMENTO MANUAL E ARMADURA COM DIÂMETRO DE 16 MM. AF_05/2016</t>
  </si>
  <si>
    <t>117,83</t>
  </si>
  <si>
    <t>EXECUÇÃO DE GRAMPO PARA SOLO GRAMPEADO COM COMPRIMENTO MENOR OU IGUAL A 4 M, DIÂMETRO DE 10 CM, PERFURAÇÃO COM EQUIPAMENTO MANUAL E ARMADURA COM DIÂMETRO DE 20 MM. AF_05/2016</t>
  </si>
  <si>
    <t>147,03</t>
  </si>
  <si>
    <t>EXECUÇÃO DE GRAMPO PARA SOLO GRAMPEADO COM COMPRIMENTO MAIOR QUE 4 M E MENOR OU IGUAL A 6 M, DIÂMETRO DE 10 CM, PERFURAÇÃO COM EQUIPAMENTO MANUAL E ARMADURA COM DIÂMETRO DE 20 MM. AF_05/2016</t>
  </si>
  <si>
    <t>136,33</t>
  </si>
  <si>
    <t>EXECUÇÃO DE GRAMPO PARA SOLO GRAMPEADO COM COMPRIMENTO MAIOR QUE 6 M E MENOR OU IGUAL A 8 M, DIÂMETRO DE 10 CM, PERFURAÇÃO COM EQUIPAMENTO MANUAL E ARMADURA COM DIÂMETRO DE 20 MM. AF_05/2016</t>
  </si>
  <si>
    <t>129,95</t>
  </si>
  <si>
    <t>EXECUÇÃO DE GRAMPO PARA SOLO GRAMPEADO COM COMPRIMENTO MAIOR QUE 8 M E MENOR OU IGUAL A 10 M, DIÂMETRO DE 10 CM, PERFURAÇÃO COM EQUIPAMENTO MANUAL E ARMADURA COM DIÂMETRO DE 20 MM. AF_05/2016</t>
  </si>
  <si>
    <t>125,50</t>
  </si>
  <si>
    <t>EXECUÇÃO DE GRAMPO PARA SOLO GRAMPEADO COM COMPRIMENTO MAIOR QUE 10 M, DIÂMETRO DE 10 CM, PERFURAÇÃO COM EQUIPAMENTO MANUAL E ARMADURA COM DIÂMETRO DE 20 MM. AF_05/2016</t>
  </si>
  <si>
    <t>121,99</t>
  </si>
  <si>
    <t>EXECUÇÃO DE GRAMPO PARA SOLO GRAMPEADO COM COMPRIMENTO MENOR OU IGUAL A 4 M, DIÂMETRO DE 7 CM, PERFURAÇÃO COM EQUIPAMENTO MANUAL E ARMADURA COM DIÂMETRO DE 16 MM. AF_05/2016</t>
  </si>
  <si>
    <t>132,79</t>
  </si>
  <si>
    <t>EXECUÇÃO DE GRAMPO PARA SOLO GRAMPEADO COM COMPRIMENTO MAIOR QUE 4 E MENOR OU IGUAL A 6 M, DIÂMETRO DE 7 CM, PERFURAÇÃO COM EQUIPAMENTO MANUAL E ARMADURA COM DIÂMETRO DE 16 MM. AF_05/2016</t>
  </si>
  <si>
    <t>122,64</t>
  </si>
  <si>
    <t>EXECUÇÃO DE GRAMPO PARA SOLO GRAMPEADO COM COMPRIMENTO MAIOR QUE 6 M E MENOR OU IGUAL A 8 M, DIÂMETRO DE 7 CM, PERFURAÇÃO COM EQUIPAMENTO MANUAL E ARMADURA COM DIÂMETRO DE 16 MM. AF_05/2016</t>
  </si>
  <si>
    <t>116,55</t>
  </si>
  <si>
    <t>EXECUÇÃO DE GRAMPO PARA SOLO GRAMPEADO COM COMPRIMENTO MAIOR QUE 8 M E MENOR OU IGUAL A 10 M, DIÂMETRO DE 7 CM, PERFURAÇÃO COM EQUIPAMENTO MANUAL E ARMADURA COM DIÂMETRO DE 16 MM. AF_05/2016</t>
  </si>
  <si>
    <t>110,89</t>
  </si>
  <si>
    <t>EXECUÇÃO DE GRAMPO PARA SOLO GRAMPEADO COM COMPRIMENTO MAIOR QUE 10 M, DIÂMETRO DE 7 CM, PERFURAÇÃO COM EQUIPAMENTO MANUAL E ARMADURA COM DIÂMETRO DE 16 MM. AF_05/2016</t>
  </si>
  <si>
    <t>108,93</t>
  </si>
  <si>
    <t>EXECUÇÃO DE GRAMPO PARA SOLO GRAMPEADO COM COMPRIMENTO MENOR OU IGUAL A 4 M, DIÂMETRO DE 7 CM, PERFURAÇÃO COM EQUIPAMENTO MANUAL E ARMADURA COM DIÂMETRO DE 20 MM. AF_05/2016</t>
  </si>
  <si>
    <t>138,01</t>
  </si>
  <si>
    <t>EXECUÇÃO DE GRAMPO PARA SOLO GRAMPEADO COM COMPRIMENTO MAIOR QUE 4 E MENOR OU IGUAL A 6 M, DIÂMETRO DE 7 CM, PERFURAÇÃO COM EQUIPAMENTO MANUAL E ARMADURA COM DIÂMETRO DE 20 MM. AF_05/2016</t>
  </si>
  <si>
    <t>127,33</t>
  </si>
  <si>
    <t>EXECUÇÃO DE GRAMPO PARA SOLO GRAMPEADO COM COMPRIMENTO MAIOR QUE 6 M E MENOR OU IGUAL A 8 M, DIÂMETRO DE 7 CM, PERFURAÇÃO COM EQUIPAMENTO MANUAL E ARMADURA COM DIÂMETRO DE 20 MM. AF_05/2016</t>
  </si>
  <si>
    <t>121,00</t>
  </si>
  <si>
    <t>EXECUÇÃO DE GRAMPO PARA SOLO GRAMPEADO COM COMPRIMENTO MAIOR QUE 8 MENOR OU IGUAL A 10 M, DIÂMETRO DE 7 CM, PERFURAÇÃO COM EQUIPAMENTO MANUAL E ARMADURA COM DIÂMETRO DE 20 MM. AF_05/2016</t>
  </si>
  <si>
    <t>116,56</t>
  </si>
  <si>
    <t>EXECUÇÃO DE GRAMPO PARA SOLO GRAMPEADO COM COMPRIMENTO MAIOR QUE 10 M, DIÂMETRO DE 7 CM, PERFURAÇÃO COM EQUIPAMENTO MANUAL E ARMADURA COM DIÂMETRO DE 20 MM. AF_05/2016</t>
  </si>
  <si>
    <t>109,56</t>
  </si>
  <si>
    <t>EXECUÇÃO DE PROTEÇÃO DA CABEÇA DO TIRANTE COM USO DE FÔRMAS EM CHAPA COMPENSADA PLASTIFICADA DE MADEIRA E CONCRETO FCK =15 MPA. AF_07/2016</t>
  </si>
  <si>
    <t>20,24</t>
  </si>
  <si>
    <t>DISSIPADOR DE ENERGIA EM PEDRA ARGAMASSADA ESPESSURA 6CM INCL MATERIAIS E COLOCACAO MEDIDO P/ VOLUME DE PEDRA ARGAMASSADA</t>
  </si>
  <si>
    <t>454,14</t>
  </si>
  <si>
    <t>73799/1</t>
  </si>
  <si>
    <t>GRELHA EM FERRO FUNDIDO SIMPLES COM REQUADRO, CARGA MÁXIMA 12,5 T,  300 X 1000 MM, E = 15 MM, FORNECIDA E ASSENTADA COM ARGAMASSA 1:4 CIMENTO:AREIA.</t>
  </si>
  <si>
    <t>328,78</t>
  </si>
  <si>
    <t>73856/1</t>
  </si>
  <si>
    <t>BOCA P/BUEIRO SIMPLES TUBULAR D=0,40M EM CONCRETO CICLOPICO, INCLINDO FORMAS, ESCAVACAO, REATERRO E MATERIAIS, EXCLUINDO MATERIAL REATERRO JAZIDA E TRANSPORTE</t>
  </si>
  <si>
    <t>472,97</t>
  </si>
  <si>
    <t>73856/2</t>
  </si>
  <si>
    <t>BOCA PARA BUEIRO SIMPLES TUBULAR, DIAMETRO =0,60M, EM CONCRETO CICLOPICO, INCLUINDO FORMAS, ESCAVACAO, REATERRO E MATERIAIS, EXCLUINDO MATERIAL REATERRO JAZIDA E TRANSPORTE.</t>
  </si>
  <si>
    <t>778,24</t>
  </si>
  <si>
    <t>73856/3</t>
  </si>
  <si>
    <t>BOCA PARA BUEIRO SIMPLES TUBULAR, DIAMETRO =0,80M, EM CONCRETO CICLOPICO, INCLUINDO FORMAS, ESCAVACAO, REATERRO E MATERIAIS, EXCLUINDO MATERIAL REATERRO JAZIDA E TRANSPORTE.</t>
  </si>
  <si>
    <t>1.170,22</t>
  </si>
  <si>
    <t>73856/4</t>
  </si>
  <si>
    <t>BOCA PARA BUEIRO SIMPLES TUBULAR, DIAMETRO =1,00M, EM CONCRETO CICLOPICO, INCLUINDO FORMAS, ESCAVACAO, REATERRO E MATERIAIS, EXCLUINDO MATERIAL REATERRO JAZIDA E TRANSPORTE.</t>
  </si>
  <si>
    <t>1.655,07</t>
  </si>
  <si>
    <t>73856/5</t>
  </si>
  <si>
    <t>BOCA PARA BUEIRO SIMPLES TUBULAR, DIAMETRO =1,20M, EM CONCRETO CICLOPICO, INCLUINDO FORMAS, ESCAVACAO, REATERRO E MATERIAIS, EXCLUINDO MATERIAL REATERRO JAZIDA E TRANSPORTE.</t>
  </si>
  <si>
    <t>2.237,69</t>
  </si>
  <si>
    <t>73856/6</t>
  </si>
  <si>
    <t>BOCA PARA BUEIRO DUPLO TUBULAR, DIAMETRO =0,40M, EM CONCRETO CICLOPICO, INCLUINDO FORMAS, ESCAVACAO, REATERRO E MATERIAIS, EXCLUINDO MATERIAL REATERRO JAZIDA E TRANSPORTE.</t>
  </si>
  <si>
    <t>670,10</t>
  </si>
  <si>
    <t>73856/7</t>
  </si>
  <si>
    <t>BOCA PARA BUEIRO DUPLO TUBULAR, DIAMETRO =0,60M, EM CONCRETO CICLOPICO, INCLUINDO FORMAS, ESCAVACAO, REATERRO E MATERIAIS, EXCLUINDO MATERIAL REATERRO JAZIDA E TRANSPORTE.</t>
  </si>
  <si>
    <t>1.108,76</t>
  </si>
  <si>
    <t>73856/8</t>
  </si>
  <si>
    <t>BOCA PARA BUEIRO DUPLO TUBULAR, DIAMETRO =0,80M, EM CONCRETO CICLOPICO, INCLUINDO FORMAS, ESCAVACAO, REATERRO E MATERIAIS, EXCLUINDO MATERIAL REATERRO JAZIDA E TRANSPORTE.</t>
  </si>
  <si>
    <t>1.669,58</t>
  </si>
  <si>
    <t>73856/9</t>
  </si>
  <si>
    <t>BOCA PARA BUEIRO DUPLO TUBULAR, DIAMETRO =1,00M, EM CONCRETO CICLOPICO, INCLUINDO FORMAS, ESCAVACAO, REATERRO E MATERIAIS, EXCLUINDO MATERIAL REATERRO JAZIDA E TRANSPORTE.</t>
  </si>
  <si>
    <t>2.096,94</t>
  </si>
  <si>
    <t>73856/10</t>
  </si>
  <si>
    <t>BOCA PARA BUEIRO DUPLOTUBULAR, DIAMETRO =1,20M, EM CONCRETO CICLOPICO, INCLUINDO FORMAS, ESCAVACAO, REATERRO E MATERIAIS, EXCLUINDO MATERIAL REATERRO JAZIDA E TRANSPORTE.</t>
  </si>
  <si>
    <t>3.184,63</t>
  </si>
  <si>
    <t>73856/11</t>
  </si>
  <si>
    <t>BOCA PARA BUEIRO TRIPLO TUBULAR, DIAMETRO =0,40M, EM CONCRETO CICLOPICO, INCLUINDO FORMAS, ESCAVACAO, REATERRO E MATERIAIS, EXCLUINDO MATERIAL REATERRO JAZIDA E TRANSPORTE.</t>
  </si>
  <si>
    <t>866,84</t>
  </si>
  <si>
    <t>73856/12</t>
  </si>
  <si>
    <t>BOCA PARA BUEIRO TRIPLO TUBULAR, DIAMETRO =0,60M, EM CONCRETO CICLOPICO, INCLUINDO FORMAS, ESCAVACAO, REATERRO E MATERIAIS, EXCLUINDO MATERIAL REATERRO JAZIDA E TRANSPORTE.</t>
  </si>
  <si>
    <t>1.438,86</t>
  </si>
  <si>
    <t>73856/13</t>
  </si>
  <si>
    <t>BOCA PARA BUEIRO TRIPLO TUBULAR, DIAMETRO =0,80M, EM CONCRETO CICLOPICO, INCLUINDO FORMAS, ESCAVACAO, REATERRO E MATERIAIS, EXCLUINDO MATERIAL REATERRO JAZIDA E TRANSPORTE.</t>
  </si>
  <si>
    <t>2.168,59</t>
  </si>
  <si>
    <t>73856/14</t>
  </si>
  <si>
    <t>BOCA PARA BUEIRO TRIPLO TUBULAR, DIAMETRO =1,00M, EM CONCRETO CICLOPICO, INCLUINDO FORMAS, ESCAVACAO, REATERRO E MATERIAIS, EXCLUINDO MATERIAL REATERRO JAZIDA E TRANSPORTE.</t>
  </si>
  <si>
    <t>3.063,72</t>
  </si>
  <si>
    <t>73856/15</t>
  </si>
  <si>
    <t>BOCA PARA BUEIRO TRIPLO TUBULAR, DIAMETRO =1,20M, EM CONCRETO CICLOPICO, INCLUINDO FORMAS, ESCAVACAO, REATERRO E MATERIAIS, EXCLUINDO MATERIAL REATERRO JAZIDA E TRANSPORTE.</t>
  </si>
  <si>
    <t>4.131,65</t>
  </si>
  <si>
    <t>74224/1</t>
  </si>
  <si>
    <t>POCO DE VISITA PARA DRENAGEM PLUVIAL, EM CONCRETO ESTRUTURAL, DIMENSOES INTERNAS DE 90X150X80CM (LARGXCOMPXALT), PARA REDE DE 600 MM, EXCLUSOS TAMPAO E CHAMINE.</t>
  </si>
  <si>
    <t>1.303,38</t>
  </si>
  <si>
    <t>BOCA DE LOBO EM ALVENARIA TIJOLO MACICO, REVESTIDA C/ ARGAMASSA DE CIMENTO E AREIA 1:3, SOBRE LASTRO DE CONCRETO 10CM E TAMPA DE CONCRETO ARMADO</t>
  </si>
  <si>
    <t>680,59</t>
  </si>
  <si>
    <t>GRELHA FF 30X90CM, 135KG, P/ CX RALO COM ASSENTAMENTO DE ARGAMASSA CIMENTO/AREIA 1:4 - FORNECIMENTO E INSTALAÇÃO</t>
  </si>
  <si>
    <t>328,06</t>
  </si>
  <si>
    <t>POÇO DE INSPEÇÃO CIRCULAR PARA ESGOTO, EM ALVENARIA COM TIJOLOS CERÂMICOS MACIÇOS, DIÂMETRO INTERNO = 0,6 M, PROFUNDIDADE = 1 M, EXCLUINDO TAMPÃO. AF_05/2018</t>
  </si>
  <si>
    <t>767,69</t>
  </si>
  <si>
    <t>POÇO DE INSPEÇÃO CIRCULAR PARA ESGOTO, EM ALVENARIA COM TIJOLOS CERÂMICOS MACIÇOS, DIÂMETRO INTERNO = 0,6 M, PROFUNDIDADE = 1,5 M, EXCLUINDO TAMPÃO. AF_05/2018</t>
  </si>
  <si>
    <t>1.117,26</t>
  </si>
  <si>
    <t>BASE PARA POÇO DE VISITA CIRCULAR PARA  ESGOTO, EM ALVENARIA COM TIJOLOS CERÂMICOS MACIÇOS, DIÂMETRO INTERNO = 0,8 M, PROFUNDIDADE = 1,45 M, EXCLUINDO TAMPÃO. AF_05/2018</t>
  </si>
  <si>
    <t>1.433,98</t>
  </si>
  <si>
    <t>ACRÉSCIMO PARA POÇO DE VISITA CIRCULAR PARA ESGOTO, EM ALVENARIA COM TIJOLOS CERÂMICOS MACIÇOS, DIÂMETRO INTERNO = 0,8 M. AF_05/2018</t>
  </si>
  <si>
    <t>853,97</t>
  </si>
  <si>
    <t>ACRÉSCIMO PARA POÇO DE VISITA CIRCULAR PARA ESGOTO, EM CONCRETO PRÉ-MOLDADO, DIÂMETRO INTERNO = 1 M. AF_05/2018</t>
  </si>
  <si>
    <t>278,54</t>
  </si>
  <si>
    <t>ACRÉSCIMO PARA POÇO DE VISITA CIRCULAR PARA  ESGOTO, EM ALVENARIA COM TIJOLOS CERÂMICOS MACIÇOS, DIÂMETRO INTERNO = 1 M. AF_05/2018</t>
  </si>
  <si>
    <t>1.033,53</t>
  </si>
  <si>
    <t>ACRÉSCIMO PARA POÇO DE VISITA CIRCULAR PARA ESGOTO, EM CONCRETO PRÉ-MOLDADO, DIÂMETRO INTERNO = 1,2 M. AF_05/2018</t>
  </si>
  <si>
    <t>313,77</t>
  </si>
  <si>
    <t>BASE PARA POÇO DE VISITA CIRCULAR PARA  ESGOTO, EM ALVENARIA COM TIJOLOS CERÂMICOS MACIÇOS, DIÂMETRO INTERNO = 1,2 M, PROFUNDIDADE = 1,45 M, EXCLUINDO TAMPÃO. AF_05/2018</t>
  </si>
  <si>
    <t>2.077,68</t>
  </si>
  <si>
    <t>ACRÉSCIMO PARA POÇO DE VISITA CIRCULAR PARA ESGOTO, EM ALVENARIA COM TIJOLOS CERÂMICOS MACIÇOS, DIÂMETRO INTERNO = 1,2 M. AF_05/2018</t>
  </si>
  <si>
    <t>1.213,13</t>
  </si>
  <si>
    <t>ACRÉSCIMO PARA POÇO DE VISITA CIRCULAR PARA  ESGOTO, EM CONCRETO PRÉ-MOLDADO, DIÂMETRO INTERNO = 1,5 M. AF_05/2018</t>
  </si>
  <si>
    <t>489,84</t>
  </si>
  <si>
    <t>BASE PARA POÇO DE VISITA CIRCULAR PARA  ESGOTO, EM ALVENARIA COM TIJOLOS CERÂMICOS MACIÇOS, DIÂMETRO INTERNO = 1,5 M, PROFUNDIDADE = 1,45 M, EXCLUINDO TAMPÃO. AF_05/2018</t>
  </si>
  <si>
    <t>2.640,05</t>
  </si>
  <si>
    <t>ACRÉSCIMO PARA POÇO DE VISITA CIRCULAR PARA  ESGOTO, EM ALVENARIA COM TIJOLOS CERÂMICOS MACIÇOS, DIÂMETRO INTERNO = 1,5 M. AF_05/2018</t>
  </si>
  <si>
    <t>1.482,49</t>
  </si>
  <si>
    <t>BASE PARA POÇO DE VISITA RETANGULAR PARA  ESGOTO, EM ALVENARIA COM BLOCOS DE CONCRETO, DIMENSÕES INTERNAS = 1X1 M, PROFUNDIDADE = 1,45 M, EXCLUINDO TAMPÃO. AF_05/2018</t>
  </si>
  <si>
    <t>1.817,86</t>
  </si>
  <si>
    <t>ACRÉSCIMO PARA POÇO DE VISITA RETANGULAR PARA ESGOTO, EM ALVENARIA COM BLOCOS DE CONCRETO, DIMENSÕES INTERNAS = 1X1 M. AF_05/2018</t>
  </si>
  <si>
    <t>927,33</t>
  </si>
  <si>
    <t>BASE PARA POÇO DE VISITA RETANGULAR PARA ESGOTO, EM ALVENARIA COM BLOCOS DE CONCRETO, DIMENSÕES INTERNAS = 1X1,5 M, PROFUNDIDADE = 1,45 M, EXCLUINDO TAMPÃO. AF_05/2018</t>
  </si>
  <si>
    <t>2.297,41</t>
  </si>
  <si>
    <t>ACRÉSCIMO PARA POÇO DE VISITA RETANGULAR PARA ESGOTO, EM ALVENARIA COM BLOCOS DE CONCRETO, DIMENSÕES INTERNAS = 1X1,5 M. AF_05/2018</t>
  </si>
  <si>
    <t>1.110,81</t>
  </si>
  <si>
    <t>ACRÉSCIMO PARA POÇO DE VISITA RETANGULAR PARA ESGOTO, EM ALVENARIA COM BLOCOS DE CONCRETO, DIMENSÕES INTERNAS = 1X2 M. AF_05/2018</t>
  </si>
  <si>
    <t>1.294,28</t>
  </si>
  <si>
    <t>ACRÉSCIMO PARA POÇO DE VISITA RETANGULAR PARA ESGOTO, EM ALVENARIA COM BLOCOS DE CONCRETO, DIMENSÕES INTERNAS = 1X2,5 M. AF_05/2018</t>
  </si>
  <si>
    <t>1.477,75</t>
  </si>
  <si>
    <t>BASE PARA POÇO DE VISITA RETANGULAR PARA ESGOTO, EM ALVENARIA COM BLOCOS DE CONCRETO, DIMENSÕES INTERNAS = 1X3 M, PROFUNDIDADE = 1,45 M, EXCLUINDO TAMPÃO. AF_05/2018</t>
  </si>
  <si>
    <t>3.760,23</t>
  </si>
  <si>
    <t>ACRÉSCIMO PARA POÇO DE VISITA RETANGULAR PARA ESGOTO, EM ALVENARIA COM BLOCOS DE CONCRETO, DIMENSÕES INTERNAS = 1X3 M. AF_05/2018</t>
  </si>
  <si>
    <t>1.661,28</t>
  </si>
  <si>
    <t>ACRÉSCIMO PARA POÇO DE VISITA RETANGULAR PARA ESGOTO, EM ALVENARIA COM BLOCOS DE CONCRETO, DIMENSÕES INTERNAS = 1X3,5 M. AF_05/2018</t>
  </si>
  <si>
    <t>1.844,75</t>
  </si>
  <si>
    <t>BASE PARA POÇO DE VISITA RETANGULAR PARA ESGOTO, EM ALVENARIA COM BLOCOS DE CONCRETO, DIMENSÕES INTERNAS = 1X4 M, PROFUNDIDADE = 1,45 M, EXCLUINDO TAMPÃO. AF_05/2018</t>
  </si>
  <si>
    <t>4.725,38</t>
  </si>
  <si>
    <t>ACRÉSCIMO PARA POÇO DE VISITA RETANGULAR PARA ESGOTO, EM ALVENARIA COM BLOCOS DE CONCRETO, DIMENSÕES INTERNAS = 1X4 M. AF_05/2018</t>
  </si>
  <si>
    <t>2.028,23</t>
  </si>
  <si>
    <t>BASE PARA POÇO DE VISITA RETANGULAR PARA ESGOTO, EM ALVENARIA COM BLOCOS DE CONCRETO, DIMENSÕES INTERNAS = 1,5X1,5 M, PROFUNDIDADE = 1,45 M, EXCLUINDO TAMPÃO . AF_05/2018</t>
  </si>
  <si>
    <t>2.846,47</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</si>
  <si>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</si>
  <si>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</si>
  <si>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3.469,74</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</si>
  <si>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</si>
  <si>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</si>
  <si>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4.073,89</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</si>
  <si>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</si>
  <si>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</si>
  <si>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4.677,92</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</si>
  <si>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</si>
  <si>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</si>
  <si>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5.282,07</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</si>
  <si>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</si>
  <si>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</si>
  <si>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5.886,16</t>
  </si>
  <si>
    <t>ACRÉSCIMO PARA POÇO DE VISITA RETANGULAR PARA ESGOTO, EM ALVENARIA COM BLOCOS DE CONCRETO, DIMENSÕES INTERNAS = 1,5X4 M. AF_05/2018</t>
  </si>
  <si>
    <t>2.236,86</t>
  </si>
  <si>
    <t>BASE PARA POÇO DE VISITA RETANGULAR PARA ESGOTO, EM ALVENARIA COM BLOCOS DE CONCRETO, DIMENSÕES INTERNAS = 2X2 M, PROFUNDIDADE = 1,45 M, EXCLUINDO TAMPÃO. AF_05/2018</t>
  </si>
  <si>
    <t>4.195,92</t>
  </si>
  <si>
    <t>ACRÉSCIMO PARA POÇO DE VISITA RETANGULAR PARA ESGOTO, EM ALVENARIA COM BLOCOS DE CONCRETO, DIMENSÕES INTERNAS = 2X2 M. AF_05/2018</t>
  </si>
  <si>
    <t>1.686,44</t>
  </si>
  <si>
    <t>BASE PARA POÇO DE VISITA RETANGULAR PARA ESGOTO, EM ALVENARIA COM BLOCOS DE CONCRETO, DIMENSÕES INTERNAS = 2X2,5 M, PROFUNDIDADE = 1,45 M, EXCLUINDO TAMPÃO. AF_05/2018</t>
  </si>
  <si>
    <t>4.914,34</t>
  </si>
  <si>
    <t>ACRÉSCIMO PARA POÇO DE VISITA RETANGULAR PARA ESGOTO, EM ALVENARIA COM BLOCOS DE CONCRETO, DIMENSÕES INTERNAS = 2X2,5 M. AF_05/2018</t>
  </si>
  <si>
    <t>1.869,91</t>
  </si>
  <si>
    <t>BASE PARA POÇO DE VISITA RETANGULAR PARA ESGOTO, EM ALVENARIA COM BLOCOS DE CONCRETO, DIMENSÕES INTERNAS = 2X3 M, PROFUNDIDADE = 1,45 M, EXCLUINDO TAMPÃO. AF_05/2018</t>
  </si>
  <si>
    <t>5.676,45</t>
  </si>
  <si>
    <t>ACRÉSCIMO PARA POÇO DE VISITA RETANGULAR PARA ESGOTO, EM ALVENARIA COM BLOCOS DE CONCRETO, DIMENSÕES INTERNAS = 2X3 M. AF_05/2018</t>
  </si>
  <si>
    <t>2.053,40</t>
  </si>
  <si>
    <t>BASE PARA POÇO DE VISITA RETANGULAR PARA ESGOTO, EM ALVENARIA COM BLOCOS DE CONCRETO, DIMENSÕES INTERNAS = 2X3,5 M, PROFUNDIDADE = 1,45 M, EXCLUINDO TAMPÃO. AF_05/2018</t>
  </si>
  <si>
    <t>6.400,25</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</si>
  <si>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</si>
  <si>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</si>
  <si>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7.124,08</t>
  </si>
  <si>
    <t>ACRÉSCIMO PARA POÇO DE VISITA RETANGULAR PARA ESGOTO, EM ALVENARIA COM BLOCOS DE CONCRETO, DIMENSÕES INTERNAS = 2X4 M. AF_05/2018</t>
  </si>
  <si>
    <t>2.425,55</t>
  </si>
  <si>
    <t>BASE PARA POÇO DE VISITA RETANGULAR PARA ESGOTO, EM ALVENARIA COM BLOCOS DE CONCRETO, DIMENSÕES INTERNAS = 2,5X2,5 M, PROFUNDIDADE = 1,45 M, EXCLUINDO TAMPÃO. AF_05/2018</t>
  </si>
  <si>
    <t>5.816,79</t>
  </si>
  <si>
    <t>ACRÉSCIMO PARA POÇO DE VISITA RETANGULAR PARA ESGOTO, EM ALVENARIA COM BLOCOS DE CONCRETO, DIMENSÕES INTERNAS = 2,5X2,5 M. AF_05/2018</t>
  </si>
  <si>
    <t>2.058,65</t>
  </si>
  <si>
    <t>BASE PARA POÇO DE VISITA RETANGULAR PARA ESGOTO, EM ALVENARIA COM BLOCOS DE CONCRETO, DIMENSÕES INTERNAS = 2,5X3 M, PROFUNDIDADE = 1,45 M, EXCLUINDO TAMPÃO. AF_05/2018</t>
  </si>
  <si>
    <t>6.688,58</t>
  </si>
  <si>
    <t>ACRÉSCIMO PARA POÇO DE VISITA RETANGULAR PARA ESGOTO, EM ALVENARIA COM BLOCOS DE CONCRETO, DIMENSÕES INTERNAS = 2,5X3 M. AF_05/2018</t>
  </si>
  <si>
    <t>2.242,12</t>
  </si>
  <si>
    <t>BASE PARA POÇO DE VISITA RETANGULAR PARA ESGOTO, EM ALVENARIA COM BLOCOS DE CONCRETO, DIMENSÕES INTERNAS = 2,5X3,5 M, PROFUNDIDADE = 1,45 M, EXCLUINDO TAMPÃO. AF_05/2018</t>
  </si>
  <si>
    <t>7.560,39</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</si>
  <si>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</si>
  <si>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</si>
  <si>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8.432,23</t>
  </si>
  <si>
    <t>ACRÉSCIMO PARA POÇO DE VISITA RETANGULAR PARA ESGOTO, EM ALVENARIA COM BLOCOS DE CONCRETO, DIMENSÕES INTERNAS = 2,5X4 M. AF_05/2018</t>
  </si>
  <si>
    <t>2.614,27</t>
  </si>
  <si>
    <t>BASE PARA POÇO DE VISITA RETANGULAR PARA ESGOTO, EM ALVENARIA COM BLOCOS DE CONCRETO, DIMENSÕES INTERNAS = 3X3 M, PROFUNDIDADE = 1,45 M, EXCLUINDO TAMPÃO. AF_05/2018</t>
  </si>
  <si>
    <t>7.735,12</t>
  </si>
  <si>
    <t>ACRÉSCIMO PARA POÇO DE VISITA RETANGULAR PARA ESGOTO, EM ALVENARIA COM BLOCOS DE CONCRETO, DIMENSÕES INTERNAS = 3X3 M. AF_05/2018</t>
  </si>
  <si>
    <t>2.430,80</t>
  </si>
  <si>
    <t>BASE PARA POÇO DE VISITA RETANGULAR PARA ESGOTO, EM ALVENARIA COM BLOCOS DE CONCRETO, DIMENSÕES INTERNAS = 3X3,5 M, PROFUNDIDADE = 1,45 M, EXCLUINDO TAMPÃO. AF_05/2018</t>
  </si>
  <si>
    <t>8.739,53</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</si>
  <si>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</si>
  <si>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</si>
  <si>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9.743,96</t>
  </si>
  <si>
    <t>ACRÉSCIMO PARA POÇO DE VISITA RETANGULAR PARA ESGOTO, EM ALVENARIA COM BLOCOS DE CONCRETO, DIMENSÕES INTERNAS = 3X4 M. AF_05/2018</t>
  </si>
  <si>
    <t>2.802,99</t>
  </si>
  <si>
    <t>BASE PARA POÇO DE VISITA RETANGULAR PARA ESGOTO, EM ALVENARIA COM BLOCOS DE CONCRETO, DIMENSÕES INTERNAS = 3,5X3,5 M, PROFUNDIDADE = 1,45 M, EXCLUINDO TAMPÃO. AF_05/2018</t>
  </si>
  <si>
    <t>9.926,24</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</si>
  <si>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</si>
  <si>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</si>
  <si>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11.064,41</t>
  </si>
  <si>
    <t>ACRÉSCIMO PARA POÇO DE VISITA RETANGULAR PARA ESGOTO, EM ALVENARIA COM BLOCOS DE CONCRETO, DIMENSÕES INTERNAS = 3,5X4 M. AF_05/2018</t>
  </si>
  <si>
    <t>2.991,73</t>
  </si>
  <si>
    <t>BASE PARA POÇO DE VISITA RETANGULAR PARA ESGOTO, EM ALVENARIA COM BLOCOS DE CONCRETO, DIMENSÕES INTERNAS = 4X4 M, PROFUNDIDADE = 1,45 M, EXCLUINDO TAMPÃO. AF_05/2018</t>
  </si>
  <si>
    <t>12.393,69</t>
  </si>
  <si>
    <t>ACRÉSCIMO PARA POÇO DE VISITA RETANGULAR PARA ESGOTO, EM ALVENARIA COM BLOCOS DE CONCRETO, DIMENSÕES INTERNAS = 4X4 M. AF_05/2018</t>
  </si>
  <si>
    <t>3.129,08</t>
  </si>
  <si>
    <t>CHAMINÉ CIRCULAR PARA POÇO DE VISITA PARA ESGOTO, EM CONCRETO PRÉ-MOLDADO, DIÂMETRO INTERNO = 0,6 M. AF_05/2018</t>
  </si>
  <si>
    <t>148,87</t>
  </si>
  <si>
    <t>CHAMINÉ CIRCULAR PARA POÇO DE VISITA PARA ESGOTO, EM ALVENARIA COM TIJOLOS CERÂMICOS MACIÇOS, DIÂMETRO INTERNO = 0,6 M. AF_05/2018</t>
  </si>
  <si>
    <t>671,94</t>
  </si>
  <si>
    <t>BASE PARA POÇO DE VISITA CIRCULAR PARA  ESGOTO, EM ALVENARIA COM TIJOLOS CERÂMICOS MACIÇOS, DIÂMETRO INTERNO = 1 M, PROFUNDIDADE = 1,45 M, EXCLUINDO TAMPÃO. AF_05/2018.</t>
  </si>
  <si>
    <t>1.758,42</t>
  </si>
  <si>
    <t>BASE PARA POÇO DE VISITA RETANGULAR PARA ESGOTO, EM ALVENARIA COM BLOCOS DE CONCRETO, DIMENSÕES INTERNAS = 1X3,5 M, PROFUNDIDADE = 1,45 M, EXCLUINDO TAMPÃO. AF_05/2018</t>
  </si>
  <si>
    <t>4.242,74</t>
  </si>
  <si>
    <t>BASE PARA POÇO DE VISITA RETANGULAR PARA ESGOTO, EM ALVENARIA COM BLOCOS DE CONCRETO, DIMENSÕES INTERNAS = 1X2 M, PROFUNDIDADE = 1,45 M, EXCLUINDO TAMPÃO. AF_05/2018</t>
  </si>
  <si>
    <t>2.776,89</t>
  </si>
  <si>
    <t>BASE PARA POÇO DE VISITA RETANGULAR PARA ESGOTO, EM ALVENARIA COM BLOCOS DE CONCRETO, DIMENSÕES INTERNAS = 1X2,5 M, PROFUNDIDADE = 1,45 M, EXCLUINDO TAMPÃO. AF_05/2018</t>
  </si>
  <si>
    <t>3.256,39</t>
  </si>
  <si>
    <t>ACRÉSCIMO PARA POÇO DE VISITA CIRCULAR PARA ESGOTO, EM CONCRETO PRÉ-MOLDADO, DIÂMETRO INTERNO = 0,8 M. AF_05/2018</t>
  </si>
  <si>
    <t>229,96</t>
  </si>
  <si>
    <t>BASE PARA POÇO DE VISITA CIRCULAR PARA  ESGOTO, EM CONCRETO PRÉ-MOLDADO, DIÂMETRO INTERNO = 1 M, PROFUNDIDADE = 1,45 M, EXCLUINDO TAMPÃO. AF_05/2018_P</t>
  </si>
  <si>
    <t>800,20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</si>
  <si>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</si>
  <si>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</si>
  <si>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939,47</t>
  </si>
  <si>
    <t>(COMPOSIÇÃO REPRESENTATIVA) POÇO DE VISITA CIRCULAR PARA ESGOTO, EM CONCRETO PRÉ-MOLDADO, DIÂMETRO INTERNO = 1,0 M, PROFUNDIDADE DE 2,00 A 2,50 M, EXCLUINDO TAMPÃO. AF_04/2018</t>
  </si>
  <si>
    <t>1.078,74</t>
  </si>
  <si>
    <t>(COMPOSIÇÃO REPRESENTATIVA) POÇO DE VISITA CIRCULAR PARA ESGOTO, EM CONCRETO PRÉ-MOLDADO, DIÂMETRO INTERNO = 1,0 M, PROFUNDIDADE DE 2,50 A 3,00 M, EXCLUINDO TAMPÃO. AF_04/2018</t>
  </si>
  <si>
    <t>1.153,17</t>
  </si>
  <si>
    <t>(COMPOSIÇÃO REPRESENTATIVA) POÇO DE VISITA CIRCULAR PARA ESGOTO, EM CONCRETO PRÉ-MOLDADO, DIÂMETRO INTERNO = 1,0 M, PROFUNDIDADE DE 3,00 A 3,50 M, EXCLUINDO TAMPÃO. AF_04/2018</t>
  </si>
  <si>
    <t>1.227,61</t>
  </si>
  <si>
    <t>(COMPOSIÇÃO REPRESENTATIVA) POÇO DE VISITA CIRCULAR PARA ESGOTO, EM CONCRETO PRÉ-MOLDADO, DIÂMETRO INTERNO = 1,0 M, PROFUNDIDADE ATÉ 1,50 M, INCLUINDO TAMPÃO DE FERRO FUNDIDO, DIÂMETRO DE 60 CM. AF_04/2018</t>
  </si>
  <si>
    <t>1.250,73</t>
  </si>
  <si>
    <t>(COMPOSIÇÃO REPRESENTATIVA) POÇO DE VISITA CIRCULAR PARA ESGOTO, EM CONCRETO PRÉ-MOLDADO, DIÂMETRO INTERNO = 1,0 M, PROFUNDIDADE DE 1,50 A 2,00 M, INCLUINDO TAMPÃO DE FERRO FUNDIDO, DIÂMETRO DE 60 CM. AF_04/2018</t>
  </si>
  <si>
    <t>1.390,00</t>
  </si>
  <si>
    <t>(COMPOSIÇÃO REPRESENTATIVA) POÇO DE VISITA CIRCULAR PARA ESGOTO, EM CONCRETO PRÉ-MOLDADO, DIÂMETRO INTERNO = 1,0 M, PROFUNDIDADE DE 2,00 A 2,50 M, INCLUINDO TAMPÃO DE FERRO FUNDIDO, DIÂMETRO DE 60 CM. AF_04/2018</t>
  </si>
  <si>
    <t>1.529,27</t>
  </si>
  <si>
    <t>(COMPOSIÇÃO REPRESENTATIVA) POÇO DE VISITA CIRCULAR PARA ESGOTO, EM CONCRETO PRÉ-MOLDADO, DIÂMETRO INTERNO = 1,0 M, PROFUNDIDADE DE 2,50 A 3,00 M, INCLUINDO TAMPÃO DE FERRO FUNDIDO, DIÂMETRO DE 60 CM. AF_04/2018</t>
  </si>
  <si>
    <t>1.603,70</t>
  </si>
  <si>
    <t>(COMPOSIÇÃO REPRESENTATIVA) POÇO DE VISITA CIRCULAR PARA ESGOTO, EM CONCRETO PRÉ-MOLDADO, DIÂMETRO INTERNO = 1,0 M, PROFUNDIDADE DE 3,00 A 3,50 M, INCLUINDO TAMPÃO DE FERRO FUNDIDO, DIÂMETRO DE 60 CM. AF_04/2018</t>
  </si>
  <si>
    <t>1.678,14</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</si>
  <si>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</si>
  <si>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</si>
  <si>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2.684,24</t>
  </si>
  <si>
    <t>(COMPOSIÇÃO REPRESENTATIVA) POÇO DE VISITA CIRCULAR PARA ESGOTO, EM ALVENARIA COM TIJOLOS CERÂMICOS MACIÇOS, DIÂMETRO INTERNO = 1,2 M, PROFUNDIDADE DE 2,00 A 2,50 M, EXCLUINDO TAMPÃO. AF_04/2018</t>
  </si>
  <si>
    <t>3.290,81</t>
  </si>
  <si>
    <t>(COMPOSIÇÃO REPRESENTATIVA) POÇO DE VISITA CIRCULAR PARA ESGOTO, EM ALVENARIA COM TIJOLOS CERÂMICOS MACIÇOS, DIÂMETRO INTERNO = 1,2 M, PROFUNDIDADE DE 2,50 A 3,00 M, EXCLUINDO TAMPÃO. AF_04/2018</t>
  </si>
  <si>
    <t>3.626,78</t>
  </si>
  <si>
    <t>(COMPOSIÇÃO REPRESENTATIVA) POÇO DE VISITA CIRCULAR PARA ESGOTO, EM ALVENARIA COM TIJOLOS CERÂMICOS MACIÇOS, DIÂMETRO INTERNO = 1,2 M, PROFUNDIDADE DE 3,00 A 3,50 M, EXCLUINDO TAMPÃO. AF_04/2018</t>
  </si>
  <si>
    <t>3.962,75</t>
  </si>
  <si>
    <t>(COMPOSIÇÃO REPRESENTATIVA) POÇO DE VISITA CIRCULAR PARA ESGOTO, EM ALVENARIA COM TIJOLOS CERÂMICOS MACIÇOS, DIÂMETRO INTERNO = 1,2 M, PROFUNDIDADE ATÉ 1,50 M, INCLUINDO TAMPÃO DE FERRO FUNDIDO, DIÂMETRO DE 60 CM. AF_04/2018</t>
  </si>
  <si>
    <t>2.528,21</t>
  </si>
  <si>
    <t>(COMPOSIÇÃO REPRESENTATIVA) POÇO DE VISITA CIRCULAR PARA ESGOTO, EM ALVENARIA COM TIJOLOS CERÂMICOS MACIÇOS, DIÂMETRO INTERNO = 1,2 M, PROFUNDIDADE DE 1,50 A 2,00 M, INCLUINDO TAMPÃO DE FERRO FUNDIDO, DIÂMETRO DE 60 CM. AF_04/2018</t>
  </si>
  <si>
    <t>3.134,77</t>
  </si>
  <si>
    <t>(COMPOSIÇÃO REPRESENTATIVA) POÇO DE VISITA CIRCULAR PARA ESGOTO, EM ALVENARIA COM TIJOLOS CERÂMICOS MACIÇOS, DIÂMETRO INTERNO = 1,2 M, PROFUNDIDADE DE 2,00 A 2,50 M, INCLUINDO TAMPÃO DE FERRO FUNDIDO, DIÂMETRO DE 60 CM. AF_04/2018</t>
  </si>
  <si>
    <t>3.741,34</t>
  </si>
  <si>
    <t>(COMPOSIÇÃO REPRESENTATIVA) POÇO DE VISITA CIRCULAR PARA ESGOTO, EM ALVENARIA COM TIJOLOS CERÂMICOS MACIÇOS, DIÂMETRO INTERNO = 1,2 M, PROFUNDIDADE DE 2,50 A 3,00 M, INCLUINDO TAMPÃO DE FERRO FUNDIDO, DIÂMETRO DE 60 CM. AF_04/2018</t>
  </si>
  <si>
    <t>4.077,31</t>
  </si>
  <si>
    <t>(COMPOSIÇÃO REPRESENTATIVA) POÇO DE VISITA CIRCULAR PARA ESGOTO, EM ALVENARIA COM TIJOLOS CERÂMICOS MACIÇOS, DIÂMETRO INTERNO = 1,2 M, PROFUNDIDADE DE 3,00 A 3,50 M, INCLUINDO TAMPÃO DE FERRO FUNDIDO, DIÂMETRO DE 60 CM. AF_04/2018</t>
  </si>
  <si>
    <t>4.413,28</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</si>
  <si>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</si>
  <si>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</si>
  <si>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</si>
  <si>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</si>
  <si>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31,64</t>
  </si>
  <si>
    <t>GUIA (MEIO-FIO) E SARJETA CONJUGADOS DE CONCRETO, MOLDADA IN LOCO EM TRECHO RETO COM EXTRUSORA, GUIA 13 CM BASE X 22 CM ALTURA, SARJETA 30 CM BASE X 8,5 CM ALTURA. AF_06/2016</t>
  </si>
  <si>
    <t>34,09</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</si>
  <si>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</si>
  <si>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</si>
  <si>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</si>
  <si>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53,01</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</si>
  <si>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</si>
  <si>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</si>
  <si>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65,17</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</si>
  <si>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</si>
  <si>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</si>
  <si>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35,57</t>
  </si>
  <si>
    <t>ASSENTAMENTO DE GUIA (MEIO-FIO) EM TRECHO RETO, CONFECCIONADA EM CONCRETO PRÉ-FABRICADO, DIMENSÕES 100X15X13X20 CM (COMPRIMENTO X BASE INFERIOR X BASE SUPERIOR X ALTURA), PARA URBANIZAÇÃO INTERNA DE EMPREENDIMENTOS. AF_06/2016_P</t>
  </si>
  <si>
    <t>31,28</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</si>
  <si>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</si>
  <si>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</si>
  <si>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33,69</t>
  </si>
  <si>
    <t>EXECUÇÃO DE SARJETA DE CONCRETO USINADO, MOLDADA  IN LOCO  EM TRECHO CURVO, 30 CM BASE X 15 CM ALTURA. AF_06/2016</t>
  </si>
  <si>
    <t>42,24</t>
  </si>
  <si>
    <t>EXECUÇÃO DE SARJETA DE CONCRETO USINADO, MOLDADA  IN LOCO  EM TRECHO RETO, 45 CM BASE X 15 CM ALTURA. AF_06/2016</t>
  </si>
  <si>
    <t>43,62</t>
  </si>
  <si>
    <t>EXECUÇÃO DE SARJETA DE CONCRETO USINADO, MOLDADA  IN LOCO  EM TRECHO CURVO, 45 CM BASE X 15 CM ALTURA. AF_06/2016</t>
  </si>
  <si>
    <t>EXECUÇÃO DE SARJETA DE CONCRETO USINADO, MOLDADA  IN LOCO  EM TRECHO RETO, 60 CM BASE X 15 CM ALTURA. AF_06/2016</t>
  </si>
  <si>
    <t>53,12</t>
  </si>
  <si>
    <t>EXECUÇÃO DE SARJETA DE CONCRETO USINADO, MOLDADA  IN LOCO  EM TRECHO CURVO, 60 CM BASE X 15 CM ALTURA. AF_06/2016</t>
  </si>
  <si>
    <t>61,67</t>
  </si>
  <si>
    <t>EXECUÇÃO DE SARJETA DE CONCRETO USINADO, MOLDADA  IN LOCO  EM TRECHO RETO, 30 CM BASE X 10 CM ALTURA. AF_06/2016</t>
  </si>
  <si>
    <t>26,48</t>
  </si>
  <si>
    <t>EXECUÇÃO DE SARJETA DE CONCRETO USINADO, MOLDADA  IN LOCO  EM TRECHO CURVO, 30 CM BASE X 10 CM ALTURA. AF_06/2016</t>
  </si>
  <si>
    <t>33,96</t>
  </si>
  <si>
    <t>EXECUÇÃO DE SARJETA DE CONCRETO USINADO, MOLDADA  IN LOCO  EM TRECHO RETO, 45 CM BASE X 10 CM ALTURA. AF_06/2016</t>
  </si>
  <si>
    <t>EXECUÇÃO DE SARJETA DE CONCRETO USINADO, MOLDADA  IN LOCO  EM TRECHO CURVO, 45 CM BASE X 10 CM ALTURA. AF_06/2016</t>
  </si>
  <si>
    <t>41,09</t>
  </si>
  <si>
    <t>EXECUÇÃO DE SARJETA DE CONCRETO USINADO, MOLDADA  IN LOCO  EM TRECHO RETO, 60 CM BASE X 10 CM ALTURA. AF_06/2016</t>
  </si>
  <si>
    <t>40,37</t>
  </si>
  <si>
    <t>EXECUÇÃO DE SARJETA DE CONCRETO USINADO, MOLDADA  IN LOCO  EM TRECHO CURVO, 60 CM BASE X 10 CM ALTURA. AF_06/2016</t>
  </si>
  <si>
    <t>47,85</t>
  </si>
  <si>
    <t>EXECUÇÃO DE SARJETÃO DE CONCRETO USINADO, MOLDADA  IN LOCO  EM TRECHO RETO, 100 CM BASE X 20 CM ALTURA. AF_06/2016</t>
  </si>
  <si>
    <t>103,59</t>
  </si>
  <si>
    <t>EXECUÇÃO DE ESCORAS DE CONCRETO PARA CONTENÇÃO DE GUIAS PRÉ-FABRICADAS. AF_06/2016</t>
  </si>
  <si>
    <t>ESCORAMENTO DE VALA, TIPO PONTALETEAMENTO, COM PROFUNDIDADE DE 0 A 1,5 M, LARGURA MENOR QUE 1,5 M, EM LOCAL COM NÍVEL ALTO DE INTERFERÊNCIA. AF_06/2016</t>
  </si>
  <si>
    <t>13,38</t>
  </si>
  <si>
    <t>ESCORAMENTO DE VALA, TIPO PONTALETEAMENTO, COM PROFUNDIDADE DE 0 A 1,5 M, LARGURA MAIOR OU IGUAL A 1,5 M E MENOR QUE 2,5 M, EM LOCAL COM NÍVEL ALTO DE INTERFERÊNCIA. AF_06/2016</t>
  </si>
  <si>
    <t>18,92</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</si>
  <si>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</si>
  <si>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</si>
  <si>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</si>
  <si>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7,83</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</si>
  <si>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</si>
  <si>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</si>
  <si>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</si>
  <si>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18,09</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</si>
  <si>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</si>
  <si>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</si>
  <si>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15,15</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</si>
  <si>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</si>
  <si>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</si>
  <si>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</si>
  <si>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</si>
  <si>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</si>
  <si>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</si>
  <si>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23,74</t>
  </si>
  <si>
    <t>ESCORAMENTO DE VALA, TIPO DESCONTÍNUO, COM PROFUNDIDADE DE 3,0 A 4,5 M, LARGURA MENOR QUE 1,5 M, EM LOCAL COM NÍVEL ALTO DE INTERFERÊNCIA. AF_06/2016</t>
  </si>
  <si>
    <t>13,77</t>
  </si>
  <si>
    <t>ESCORAMENTO DE VALA, TIPO DESCONTÍNUO, COM PROFUNDIDADE DE 3,0 A 4,5 M, LARGURA MAIOR OU IGUAL A 1,5 E MENOR QUE 2,5 M, EM LOCAL COM NÍVEL ALTO DE INTERFERÊNCIA. AF_06/2016</t>
  </si>
  <si>
    <t>21,00</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</si>
  <si>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</si>
  <si>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</si>
  <si>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26,71</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</si>
  <si>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</si>
  <si>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</si>
  <si>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</si>
  <si>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</si>
  <si>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73877/1</t>
  </si>
  <si>
    <t>ESCORAMENTO DE VALAS COM PRANCHOES METALICOS - AREA CRAVADA</t>
  </si>
  <si>
    <t>53,77</t>
  </si>
  <si>
    <t>73877/2</t>
  </si>
  <si>
    <t>ESCORAMENTO DE VALAS COM PRANCHOES METALICOS - AREA NAO CRAVADA</t>
  </si>
  <si>
    <t>36,56</t>
  </si>
  <si>
    <t>ESCORAMENTO CONTINUO DE VALAS, MISTO, COM PERFIL I DE 8"</t>
  </si>
  <si>
    <t>114,91</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</si>
  <si>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</si>
  <si>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</si>
  <si>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</si>
  <si>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</si>
  <si>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</si>
  <si>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</si>
  <si>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659,95</t>
  </si>
  <si>
    <t>73910/9</t>
  </si>
  <si>
    <t>PORTA DE MADEIRA COMPENSADA LISA PARA CERA OU VERNIZ, 120X210X3,5CM, 2 FOLHAS, INCLUSO ADUELA 1A, ALIZAR 1A E DOBRADICAS COM ANEL</t>
  </si>
  <si>
    <t>769,95</t>
  </si>
  <si>
    <t>ALCAPAO EM COMPENSADO DE MADEIRA CEDRO/VIROLA, 60X60X2CM, COM MARCO 7X3CM, ALIZAR DE 2A, DOBRADICAS EM LATAO CROMADO E TARJETA CROMADA</t>
  </si>
  <si>
    <t>151,53</t>
  </si>
  <si>
    <t>PORTA MADEIRA 1A CORRER P/VIDRO 30MM/ GUARNICAO 15CM/ALIZAR</t>
  </si>
  <si>
    <t>533,96</t>
  </si>
  <si>
    <t>ADUELA / MARCO / BATENTE PARA PORTA DE 60X210CM, PADRÃO MÉDIO - FORNECIMENTO E MONTAGEM. AF_08/2015</t>
  </si>
  <si>
    <t>152,28</t>
  </si>
  <si>
    <t>ADUELA / MARCO / BATENTE PARA PORTA DE 70X210CM, PADRÃO MÉDIO - FORNECIMENTO E MONTAGEM. AF_08/2015</t>
  </si>
  <si>
    <t>158,77</t>
  </si>
  <si>
    <t>ADUELA / MARCO / BATENTE PARA PORTA DE 80X210CM, PADRÃO MÉDIO - FORNECIMENTO E MONTAGEM. AF_08/2015</t>
  </si>
  <si>
    <t>165,26</t>
  </si>
  <si>
    <t>ADUELA / MARCO / BATENTE PARA PORTA DE 90X210CM, PADRÃO MÉDIO - FORNECIMENTO E MONTAGEM. AF_08/2015</t>
  </si>
  <si>
    <t>171,75</t>
  </si>
  <si>
    <t>ADUELA / MARCO / BATENTE PARA PORTA DE 60X210CM, FIXAÇÃO COM ARGAMASSA, PADRÃO MÉDIO - FORNECIMENTO E INSTALAÇÃO. AF_08/2015_P</t>
  </si>
  <si>
    <t>207,81</t>
  </si>
  <si>
    <t>ADUELA / MARCO / BATENTE PARA PORTA DE 60X210CM, FIXAÇÃO COM ARGAMASSA - SOMENTE INSTALAÇÃO. AF_08/2015_P</t>
  </si>
  <si>
    <t>55,53</t>
  </si>
  <si>
    <t>ADUELA / MARCO / BATENTE PARA PORTA DE 70X210CM, FIXAÇÃO COM ARGAMASSA, PADRÃO MÉDIO - FORNECIMENTO E INSTALAÇÃO. AF_08/2015_P</t>
  </si>
  <si>
    <t>ADUELA / MARCO / BATENTE PARA PORTA DE 70X210CM, FIXAÇÃO COM ARGAMASSA - SOMENTE INSTALAÇÃO. AF_08/2015_P</t>
  </si>
  <si>
    <t>60,11</t>
  </si>
  <si>
    <t>ADUELA / MARCO / BATENTE PARA PORTA DE 80X210CM, FIXAÇÃO COM ARGAMASSA, PADRÃO MÉDIO - FORNECIMENTO E INSTALAÇÃO. AF_08/2015_P</t>
  </si>
  <si>
    <t>229,92</t>
  </si>
  <si>
    <t>ADUELA / MARCO / BATENTE PARA PORTA DE 80X210CM, FIXAÇÃO COM ARGAMASSA - SOMENTE INSTALAÇÃO. AF_08/2015_P</t>
  </si>
  <si>
    <t>ADUELA / MARCO / BATENTE PARA PORTA DE 90X210CM, FIXAÇÃO COM ARGAMASSA, PADRÃO MÉDIO - FORNECIMENTO E INSTALAÇÃO. AF_08/2015_P</t>
  </si>
  <si>
    <t>241,05</t>
  </si>
  <si>
    <t>ADUELA / MARCO / BATENTE PARA PORTA DE 90X210CM, FIXAÇÃO COM ARGAMASSA - SOMENTE INSTALAÇÃO. AF_08/2015_P</t>
  </si>
  <si>
    <t>69,30</t>
  </si>
  <si>
    <t>PORTA DE MADEIRA PARA PINTURA, SEMI-OCA (LEVE OU MÉDIA), 60X210CM, ESPESSURA DE 3,5CM, INCLUSO DOBRADIÇAS - FORNECIMENTO E INSTALAÇÃO. AF_08/2015</t>
  </si>
  <si>
    <t>278,55</t>
  </si>
  <si>
    <t>PORTA DE MADEIRA PARA PINTURA, SEMI-OCA (LEVE OU MÉDIA), 70X210CM, ESPESSURA DE 3,5CM, INCLUSO DOBRADIÇAS - FORNECIMENTO E INSTALAÇÃO. AF_08/2015</t>
  </si>
  <si>
    <t>306,03</t>
  </si>
  <si>
    <t>301,43</t>
  </si>
  <si>
    <t>318,60</t>
  </si>
  <si>
    <t>ALIZAR / GUARNIÇÃO DE 5X1,5CM PARA PORTA DE 60X210CM FIXADO COM PREGOS, PADRÃO MÉDIO - FORNECIMENTO E INSTALAÇÃO. AF_08/2015</t>
  </si>
  <si>
    <t>22,87</t>
  </si>
  <si>
    <t>ALIZAR / GUARNIÇÃO DE 5X1,5CM PARA PORTA DE 70X210CM FIXADO COM PREGOS, PADRÃO MÉDIO - FORNECIMENTO E INSTALAÇÃO. AF_08/2015</t>
  </si>
  <si>
    <t>24,10</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</si>
  <si>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</si>
  <si>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</si>
  <si>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</si>
  <si>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92,98</t>
  </si>
  <si>
    <t>FECHADURA DE EMBUTIR PARA PORTA DE BANHEIRO, COMPLETA, ACABAMENTO PADRÃO MÉDIO, INCLUSO EXECUÇÃO DE FURO - FORNECIMENTO E INSTALAÇÃO. AF_08/2015</t>
  </si>
  <si>
    <t>72,89</t>
  </si>
  <si>
    <t>KIT DE PORTA DE MADEIRA PARA PINTURA, SEMI-OCA (LEVE OU MÉDIA), PADRÃO MÉDIO, 60X210CM, ESPESSURA DE 3,5CM, ITENS INCLUSOS: DOBRADIÇAS, MONTAGEM E INSTALAÇÃO DO BATENTE, FECHADURA COM EXECUÇÃO DO FURO - FORNECIMENTO E INSTALAÇÃO. AF_08/2015</t>
  </si>
  <si>
    <t>604,99</t>
  </si>
  <si>
    <t>KIT DE PORTA DE MADEIRA PARA PINTURA, SEMI-OCA (LEVE OU MÉDIA), PADRÃO MÉDIO, 70X210CM, ESPESSURA DE 3,5CM, ITENS INCLUSOS: DOBRADIÇAS, MONTAGEM E INSTALAÇÃO DO BATENTE, FECHADURA COM EXECUÇÃO DO FURO - FORNECIMENTO E INSTALAÇÃO. AF_08/2015</t>
  </si>
  <si>
    <t>652,54</t>
  </si>
  <si>
    <t>KIT DE PORTA DE MADEIRA PARA PINTURA, SEMI-OCA (LEVE OU MÉDIA), PADRÃO MÉDIO, 80X210CM, ESPESSURA DE 3,5CM, ITENS INCLUSOS: DOBRADIÇAS, MONTAGEM E INSTALAÇÃO DO BATENTE, FECHADURA COM EXECUÇÃO DO FURO - FORNECIMENTO E INSTALAÇÃO. AF_08/2015</t>
  </si>
  <si>
    <t>675,03</t>
  </si>
  <si>
    <t>KIT DE PORTA DE MADEIRA PARA PINTURA, SEMI-OCA (LEVE OU MÉDIA), PADRÃO MÉDIO, 90X210CM, ESPESSURA DE 3,5CM, ITENS INCLUSOS: DOBRADIÇAS, MONTAGEM E INSTALAÇÃO DO BATENTE, FECHADURA COM EXECUÇÃO DO FURO - FORNECIMENTO E INSTALAÇÃO. AF_08/2015</t>
  </si>
  <si>
    <t>705,87</t>
  </si>
  <si>
    <t>KIT DE PORTA DE MADEIRA PARA PINTURA, SEMI-OCA (LEVE OU MÉDIA), PADRÃO MÉDIO, 60X210CM, ESPESSURA DE 3,5CM, ITENS INCLUSOS: DOBRADIÇAS, MONTAGEM E INSTALAÇÃO DO BATENTE, SEM FECHADURA - FORNECIMENTO E INSTALAÇÃO. AF_08/2015</t>
  </si>
  <si>
    <t>532,10</t>
  </si>
  <si>
    <t>KIT DE PORTA DE MADEIRA PARA PINTURA, SEMI-OCA (LEVE OU MÉDIA), PADRÃO MÉDIO, 70X210CM, ESPESSURA DE 3,5CM, ITENS INCLUSOS: DOBRADIÇAS, MONTAGEM E INSTALAÇÃO DO BATENTE, SEM FECHADURA - FORNECIMENTO E INSTALAÇÃO. AF_08/2015</t>
  </si>
  <si>
    <t>573,11</t>
  </si>
  <si>
    <t>KIT DE PORTA DE MADEIRA PARA PINTURA, SEMI-OCA (LEVE OU MÉDIA), PADRÃO MÉDIO, 80X210CM, ESPESSURA DE 3,5CM, ITENS INCLUSOS: DOBRADIÇAS, MONTAGEM E INSTALAÇÃO DO BATENTE, SEM FECHADURA - FORNECIMENTO E INSTALAÇÃO. AF_08/2015</t>
  </si>
  <si>
    <t>582,05</t>
  </si>
  <si>
    <t>KIT DE PORTA DE MADEIRA PARA PINTURA, SEMI-OCA (LEVE OU MÉDIA), PADRÃO MÉDIO, 90X210CM, ESPESSURA DE 3,5CM, ITENS INCLUSOS: DOBRADIÇAS, MONTAGEM E INSTALAÇÃO DO BATENTE, SEM FECHADURA - FORNECIMENTO E INSTALAÇÃO. AF_08/2015</t>
  </si>
  <si>
    <t>612,89</t>
  </si>
  <si>
    <t>PORTA DE MADEIRA PARA VERNIZ, SEMI-OCA (LEVE OU MÉDIA), 60X210CM, ESPESSURA DE 3,5CM, INCLUSO DOBRADIÇAS - FORNECIMENTO E INSTALAÇÃO. AF_08/2015</t>
  </si>
  <si>
    <t>286,09</t>
  </si>
  <si>
    <t>PORTA DE MADEIRA PARA VERNIZ, SEMI-OCA (LEVE OU MÉDIA), 70X210CM, ESPESSURA DE 3,5CM, INCLUSO DOBRADIÇAS - FORNECIMENTO E INSTALAÇÃO. AF_08/2015</t>
  </si>
  <si>
    <t>223,33</t>
  </si>
  <si>
    <t>PORTA DE MADEIRA PARA VERNIZ, SEMI-OCA (LEVE OU MÉDIA), 80X210CM, ESPESSURA DE 3,5CM, INCLUSO DOBRADIÇAS - FORNECIMENTO E INSTALAÇÃO. AF_08/2015</t>
  </si>
  <si>
    <t>329,69</t>
  </si>
  <si>
    <t>PORTA DE MADEIRA PARA VERNIZ, SEMI-OCA (LEVE OU MÉDIA), 90X210CM, ESPESSURA DE 3,5CM, INCLUSO DOBRADIÇAS - FORNECIMENTO E INSTALAÇÃO. AF_08/2015</t>
  </si>
  <si>
    <t>312,79</t>
  </si>
  <si>
    <t>KIT DE PORTA DE MADEIRA PARA VERNIZ, SEMI-OCA (LEVE OU MÉDIA), PADRÃO MÉDIO, 60X210CM, ESPESSURA DE 3,5CM, ITENS INCLUSOS: DOBRADIÇAS, MONTAGEM E INSTALAÇÃO DO BATENTE, SEM FECHADURA - FORNECIMENTO E INSTALAÇÃO. AF_08/2015</t>
  </si>
  <si>
    <t>539,64</t>
  </si>
  <si>
    <t>KIT DE PORTA DE MADEIRA PARA VERNIZ, SEMI-OCA (LEVE OU MÉDIA), PADRÃO MÉDIO, 70X210CM, ESPESSURA DE 3,5CM, ITENS INCLUSOS: DOBRADIÇAS, MONTAGEM E INSTALAÇÃO DO BATENTE, SEM FECHADURA - FORNECIMENTO E INSTALAÇÃO. AF_08/2015</t>
  </si>
  <si>
    <t>490,41</t>
  </si>
  <si>
    <t>KIT DE PORTA DE MADEIRA PARA VERNIZ, SEMI-OCA (LEVE OU MÉDIA), PADRÃO MÉDIO, 80X210CM, ESPESSURA DE 3,5CM, ITENS INCLUSOS: DOBRADIÇAS, MONTAGEM E INSTALAÇÃO DO BATENTE, SEM FECHADURA - FORNECIMENTO E INSTALAÇÃO. AF_08/2015</t>
  </si>
  <si>
    <t>610,31</t>
  </si>
  <si>
    <t>KIT DE PORTA DE MADEIRA PARA VERNIZ, SEMI-OCA (LEVE OU MÉDIA), PADRÃO MÉDIO, 90X210CM, ESPESSURA DE 3,5CM, ITENS INCLUSOS: DOBRADIÇAS, MONTAGEM E INSTALAÇÃO DO BATENTE, SEM FECHADURA - FORNECIMENTO E INSTALAÇÃO. AF_08/2015</t>
  </si>
  <si>
    <t>607,08</t>
  </si>
  <si>
    <t>ADUELA / MARCO / BATENTE PARA PORTA DE 60X210CM, PADRÃO POPULAR - FORNECIMENTO E MONTAGEM. AF_08/2015</t>
  </si>
  <si>
    <t>122,10</t>
  </si>
  <si>
    <t>ADUELA / MARCO / BATENTE PARA PORTA DE 70X210CM, PADRÃO POPULAR - FORNECIMENTO E MONTAGEM. AF_08/2015</t>
  </si>
  <si>
    <t>128,59</t>
  </si>
  <si>
    <t>ADUELA / MARCO / BATENTE PARA PORTA DE 80X210CM, PADRÃO POPULAR - FORNECIMENTO E MONTAGEM. AF_08/2015</t>
  </si>
  <si>
    <t>135,08</t>
  </si>
  <si>
    <t>ADUELA / MARCO / BATENTE PARA PORTA DE 90X210CM, PADRÃO POPULAR - FORNECIMENTO E MONTAGEM. AF_08/2015</t>
  </si>
  <si>
    <t>141,57</t>
  </si>
  <si>
    <t>ADUELA / MARCO / BATENTE PARA PORTA DE 60X210CM, FIXAÇÃO COM ARGAMASSA, PADRÃO POPULAR - FORNECIMENTO E INSTALAÇÃO. AF_08/2015_P</t>
  </si>
  <si>
    <t>177,63</t>
  </si>
  <si>
    <t>ADUELA / MARCO / BATENTE PARA PORTA DE 70X210CM, FIXAÇÃO COM ARGAMASSA, PADRÃO POPULAR - FORNECIMENTO E INSTALAÇÃO. AF_08/2015_P</t>
  </si>
  <si>
    <t>188,70</t>
  </si>
  <si>
    <t>ADUELA / MARCO / BATENTE PARA PORTA DE 80X210CM, FIXAÇÃO COM ARGAMASSA, PADRÃO POPULAR - FORNECIMENTO E INSTALAÇÃO. AF_08/2015_P</t>
  </si>
  <si>
    <t>199,74</t>
  </si>
  <si>
    <t>ADUELA / MARCO / BATENTE PARA PORTA DE 90X210CM, FIXAÇÃO COM ARGAMASSA, PADRÃO POPULAR - FORNECIMENTO E INSTALAÇÃO. AF_08/2015_P</t>
  </si>
  <si>
    <t>210,87</t>
  </si>
  <si>
    <t>PORTA DE MADEIRA FRISADA, SEMI-OCA (LEVE OU MÉDIA), 60X210CM, ESPESSURA DE 3CM, INCLUSO DOBRADIÇAS - FORNECIMENTO E INSTALAÇÃO. AF_08/2015</t>
  </si>
  <si>
    <t>265,82</t>
  </si>
  <si>
    <t>PORTA DE MADEIRA FRISADA, SEMI-OCA (LEVE OU MÉDIA), 70X210CM, ESPESSURA DE 3CM, INCLUSO DOBRADIÇAS - FORNECIMENTO E INSTALAÇÃO. AF_08/2015</t>
  </si>
  <si>
    <t>283,99</t>
  </si>
  <si>
    <t>PORTA DE MADEIRA FRISADA, SEMI-OCA (LEVE OU MÉDIA), 80X210CM, ESPESSURA DE 3,5CM, INCLUSO DOBRADIÇAS - FORNECIMENTO E INSTALAÇÃO. AF_08/2015</t>
  </si>
  <si>
    <t>331,77</t>
  </si>
  <si>
    <t>PORTA DE MADEIRA TIPO VENEZIANA, 80X210CM, ESPESSURA DE 3CM, INCLUSO DOBRADIÇAS - FORNECIMENTO E INSTALAÇÃO. AF_08/2015</t>
  </si>
  <si>
    <t>445,97</t>
  </si>
  <si>
    <t>PORTA DE MADEIRA, TIPO MEXICANA, MACIÇA (PESADA OU SUPERPESADA), 80X210CM, ESPESSURA DE 3,5CM, INCLUSO DOBRADIÇAS - FORNECIMENTO E INSTALAÇÃO. AF_08/2015</t>
  </si>
  <si>
    <t>621,07</t>
  </si>
  <si>
    <t>ALIZAR / GUARNIÇÃO DE 5X1,5CM PARA PORTA DE 60X210CM FIXADO COM PREGOS, PADRÃO POPULAR - FORNECIMENTO E INSTALAÇÃO. AF_08/2015</t>
  </si>
  <si>
    <t>19,34</t>
  </si>
  <si>
    <t>ALIZAR / GUARNIÇÃO DE 5X1,5CM PARA PORTA DE 70X210CM FIXADO COM PREGOS, PADRÃO POPULAR - FORNECIMENTO E INSTALAÇÃO. AF_08/2015</t>
  </si>
  <si>
    <t>ALIZAR / GUARNIÇÃO DE 5X1,5CM PARA PORTA DE 80X210CM FIXADO COM PREGOS, PADRÃO POPULAR - FORNECIMENTO E INSTALAÇÃO. AF_08/2015</t>
  </si>
  <si>
    <t>21,69</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</si>
  <si>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</si>
  <si>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</si>
  <si>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70,13</t>
  </si>
  <si>
    <t>FECHADURA DE EMBUTIR PARA PORTA DE BANHEIRO, COMPLETA, ACABAMENTO PADRÃO POPULAR, INCLUSO EXECUÇÃO DE FURO - FORNECIMENTO E INSTALAÇÃO. AF_08/2015</t>
  </si>
  <si>
    <t>52,92</t>
  </si>
  <si>
    <t>FECHADURA DE EMBUTIR PARA PORTAS INTERNAS, COMPLETA, ACABAMENTO PADRÃO MÉDIO,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</si>
  <si>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</si>
  <si>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547,78</t>
  </si>
  <si>
    <t>KIT DE PORTA DE MADEIRA PARA PINTURA, SEMI-OCA (LEVE OU MÉDIA), PADRÃO POPULAR, 70X210CM, ESPESSURA DE 3,5CM, ITENS INCLUSOS: DOBRADIÇAS, MONTAGEM E INSTALAÇÃO DO BATENTE, FECHADURA COM EXECUÇÃO DO FURO - FORNECIMENTO E INSTALAÇÃO. AF_08/2015</t>
  </si>
  <si>
    <t>591,36</t>
  </si>
  <si>
    <t>KIT DE PORTA DE MADEIRA PARA PINTURA, SEMI-OCA (LEVE OU MÉDIA), PADRÃO POPULAR, 80X210CM, ESPESSURA DE 3,5CM, ITENS INCLUSOS: DOBRADIÇAS, MONTAGEM E INSTALAÇÃO DO BATENTE, FECHADURA COM EXECUÇÃO DO FURO - FORNECIMENTO E INSTALAÇÃO. AF_08/2015</t>
  </si>
  <si>
    <t>614,68</t>
  </si>
  <si>
    <t>KIT DE PORTA DE MADEIRA PARA PINTURA, SEMI-OCA (LEVE OU MÉDIA), PADRÃO POPULAR, 90X210CM, ESPESSURA DE 3,5CM, ITENS INCLUSOS: DOBRADIÇAS, MONTAGEM E INSTALAÇÃO DO BATENTE, FECHADURA COM EXECUÇÃO DO FURO - FORNECIMENTO E INSTALAÇÃO. AF_08/2015</t>
  </si>
  <si>
    <t>645,40</t>
  </si>
  <si>
    <t>KIT DE PORTA DE MADEIRA PARA PINTURA, SEMI-OCA (LEVE OU MÉDIA), PADRÃO POPULAR, 60X210CM, ESPESSURA DE 3,5CM, ITENS INCLUSOS: DOBRADIÇAS, MONTAGEM E INSTALAÇÃO DO BATENTE, SEM FECHADURA - FORNECIMENTO E INSTALAÇÃO. AF_08/2015</t>
  </si>
  <si>
    <t>494,86</t>
  </si>
  <si>
    <t>KIT DE PORTA DE MADEIRA PARA PINTURA, SEMI-OCA (LEVE OU MÉDIA), PADRÃO POPULAR, 70X210CM, ESPESSURA DE 3,5CM, ITENS INCLUSOS: DOBRADIÇAS, MONTAGEM E INSTALAÇÃO DO BATENTE, SEM FECHADURA - FORNECIMENTO E INSTALAÇÃO. AF_08/2015</t>
  </si>
  <si>
    <t>535,75</t>
  </si>
  <si>
    <t>KIT DE PORTA DE MADEIRA PARA PINTURA, SEMI-OCA (LEVE OU MÉDIA), PADRÃO POPULAR, 80X210CM, ESPESSURA DE 3,5CM, ITENS INCLUSOS: DOBRADIÇAS, MONTAGEM E INSTALAÇÃO DO BATENTE, SEM FECHADURA - FORNECIMENTO E INSTALAÇÃO. AF_08/2015</t>
  </si>
  <si>
    <t>544,55</t>
  </si>
  <si>
    <t>KIT DE PORTA DE MADEIRA PARA PINTURA, SEMI-OCA (LEVE OU MÉDIA), PADRÃO POPULAR, 90X210CM, ESPESSURA DE 3,5CM, ITENS INCLUSOS: DOBRADIÇAS, MONTAGEM E INSTALAÇÃO DO BATENTE, SEM FECHADURA - FORNECIMENTO E INSTALAÇÃO. AF_08/2015</t>
  </si>
  <si>
    <t>575,27</t>
  </si>
  <si>
    <t>KIT DE PORTA DE MADEIRA PARA VERNIZ, SEMI-OCA (LEVE OU MÉDIA), PADRÃO POPULAR, 60X210CM, ESPESSURA DE 3,5CM, ITENS INCLUSOS: DOBRADIÇAS, MONTAGEM E INSTALAÇÃO DO BATENTE, SEM FECHADURA - FORNECIMENTO E INSTALAÇÃO. AF_08/2015</t>
  </si>
  <si>
    <t>502,40</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</si>
  <si>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</si>
  <si>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</si>
  <si>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572,81</t>
  </si>
  <si>
    <t>KIT DE PORTA DE MADEIRA PARA VERNIZ, SEMI-OCA (LEVE OU MÉDIA), PADRÃO POPULAR, 90X210CM, ESPESSURA DE 3,5CM, ITENS INCLUSOS: DOBRADIÇAS, MONTAGEM E INSTALAÇÃO DO BATENTE, SEM FECHADURA - FORNECIMENTO E INSTALAÇÃO. AF_08/2015</t>
  </si>
  <si>
    <t>569,46</t>
  </si>
  <si>
    <t>KIT DE PORTA DE MADEIRA FRISADA, SEMI-OCA (LEVE OU MÉDIA), PADRÃO MÉDIO 60X210CM, ESPESSURA DE 3CM, ITENS INCLUSOS: DOBRADIÇAS, MONTAGEM E INSTALAÇÃO DO BATENTE, SEM FECHADURA - FORNECIMENTO E INSTALAÇÃO. AF_08/2015</t>
  </si>
  <si>
    <t>519,37</t>
  </si>
  <si>
    <t>KIT DE PORTA DE MADEIRA FRISADA, SEMI-OCA (LEVE OU MÉDIA), PADRÃO POPULAR, 60X210CM, ESPESSURA DE 3CM, ITENS INCLUSOS: DOBRADIÇAS, MONTAGEM E INSTALAÇÃO DO BATENTE, SEM FECHADURA - FORNECIMENTO E INSTALAÇÃO. AF_08/2015</t>
  </si>
  <si>
    <t>482,13</t>
  </si>
  <si>
    <t>KIT DE PORTA DE MADEIRA FRISADA, SEMI-OCA (LEVE OU MÉDIA), PADRÃO MÉDIO, 70X210CM, ESPESSURA DE 3CM, ITENS INCLUSOS: DOBRADIÇAS, MONTAGEM E INSTALAÇÃO DO BATENTE, SEM FECHADURA - FORNECIMENTO E INSTALAÇÃO. AF_08/2015</t>
  </si>
  <si>
    <t>551,07</t>
  </si>
  <si>
    <t>KIT DE PORTA DE MADEIRA FRISADA, SEMI-OCA (LEVE OU MÉDIA), PADRÃO POPULAR, 70X210CM, ESPESSURA DE 3CM, ITENS INCLUSOS: DOBRADIÇAS, MONTAGEM E INSTALAÇÃO DO BATENTE, SEM FECHADURA - FORNECIMENTO E INSTALAÇÃO. AF_08/2015</t>
  </si>
  <si>
    <t>513,71</t>
  </si>
  <si>
    <t>KIT DE PORTA DE MADEIRA FRISADA, SEMI-OCA (LEVE OU MÉDIA), PADRÃO MÉDIO, 80X210CM, ESPESSURA DE 3,5CM, ITENS INCLUSOS: DOBRADIÇAS, MONTAGEM E INSTALAÇÃO DO BATENTE, SEM FECHADURA - FORNECIMENTO E INSTALAÇÃO. AF_08/2015</t>
  </si>
  <si>
    <t>612,39</t>
  </si>
  <si>
    <t>KIT DE PORTA DE MADEIRA FRISADA, SEMI-OCA (LEVE OU MÉDIA), PADRÃO POPULAR, 80X210CM, ESPESSURA DE 3,5CM, ITENS INCLUSOS: DOBRADIÇAS, MONTAGEM E INSTALAÇÃO DO BATENTE, SEM FECHADURA - FORNECIMENTO E INSTALAÇÃO. AF_08/2015</t>
  </si>
  <si>
    <t>574,89</t>
  </si>
  <si>
    <t>KIT DE PORTA DE MADEIRA TIPO VENEZIANA, PADRÃO MÉDIO, 80X210CM, ESPESSURA DE 3CM, ITENS INCLUSOS: DOBRADIÇAS, MONTAGEM E INSTALAÇÃO DO BATENTE, SEM FECHADURA - FORNECIMENTO E INSTALAÇÃO. AF_08/2015</t>
  </si>
  <si>
    <t>726,59</t>
  </si>
  <si>
    <t>KIT DE PORTA DE MADEIRA TIPO VENEZIANA, PADRÃO POPULAR, 80X210CM, ESPESSURA DE 3CM, ITENS INCLUSOS: DOBRADIÇAS, MONTAGEM E INSTALAÇÃO DO BATENTE, SEM FECHADURA - FORNECIMENTO E INSTALAÇÃO. AF_08/2015</t>
  </si>
  <si>
    <t>689,09</t>
  </si>
  <si>
    <t>KIT DE PORTA DE MADEIRA TIPO MEXICANA, MACIÇA (PESADA OU SUPERPESADA), PADRÃO MÉDIO, 80X210CM, ESPESSURA DE 3CM, ITENS INCLUSOS: DOBRADIÇAS, MONTAGEM E INSTALAÇÃO DO BATENTE, SEM FECHADURA - FORNECIMENTO E INSTALAÇÃO. AF_08/2015</t>
  </si>
  <si>
    <t>901,69</t>
  </si>
  <si>
    <t>KIT DE PORTA DE MADEIRA TIPO MEXICANA, MACIÇA (PESADA OU SUPERPESADA), PADRÃO POPULAR, 80X210CM, ESPESSURA DE 3CM, ITENS INCLUSOS: DOBRADIÇAS, MONTAGEM E INSTALAÇÃO DO BATENTE, SEM FECHADURA - FORNECIMENTO E INSTALAÇÃO. AF_08/2015</t>
  </si>
  <si>
    <t>864,19</t>
  </si>
  <si>
    <t>73813/1</t>
  </si>
  <si>
    <t>JANELA DE MADEIRA ALMOFADADA 1A, 1,5X1,5M, DE ABRIR, INCLUSO GUARNICOES E DOBRADICAS</t>
  </si>
  <si>
    <t>1.471,89</t>
  </si>
  <si>
    <t>JANELA DE MADEIRA TIPO GUILHOTINA, DE ABRIR , INCLUSAS GUARNICOES SEM FERRAGENS</t>
  </si>
  <si>
    <t>421,85</t>
  </si>
  <si>
    <t>JANELA DE MADEIRA TIPO VENEZIANA. DE ABRIR, INCLUSAS GUARNICOES E FERRAGENS</t>
  </si>
  <si>
    <t>649,65</t>
  </si>
  <si>
    <t>JANELA DE MADEIRA TIPO VENEZIANA/VIDRO, DE ABRIR, INCLUSAS GUARNICOES SEM FERRAGENS</t>
  </si>
  <si>
    <t>658,60</t>
  </si>
  <si>
    <t>JANELA DE MADEIRA ALMOFADADA, DE ABRIR, INCLUSAS GUARNICOES SEM FERRAGENS</t>
  </si>
  <si>
    <t>JANELA DE MADEIRA TIPO VENEZIANA/GUILHOTINA, DE ABRIR, INCLUSAS GUARNICOES SEM FERRAGENS</t>
  </si>
  <si>
    <t>519,93</t>
  </si>
  <si>
    <t>CAIXA MADEIRA 57X43CM COM GUARNICAO 13CM P/ FECHAMENTO DE AR CONDICIONAL</t>
  </si>
  <si>
    <t>77,18</t>
  </si>
  <si>
    <t>73933/1</t>
  </si>
  <si>
    <t>PORTA DE FERRO, DE ABRIR, TIPO GRADE COM CHAPA, 87X210CM, COM GUARNICOES</t>
  </si>
  <si>
    <t>830,84</t>
  </si>
  <si>
    <t>73933/3</t>
  </si>
  <si>
    <t>PORTA DE FERRO TIPO VENEZIANA, DE ABRIR, SEM BANDEIRA SEM FERRAGENS</t>
  </si>
  <si>
    <t>573,55</t>
  </si>
  <si>
    <t>73933/4</t>
  </si>
  <si>
    <t>PORTA DE FERRO DE ABRIR TIPO BARRA CHATA, COM REQUADRO E GUARNICAO COMPLETA</t>
  </si>
  <si>
    <t>802,78</t>
  </si>
  <si>
    <t>74073/1</t>
  </si>
  <si>
    <t>ALCAPAO EM FERRO 60X60CM, INCLUSO FERRAGENS</t>
  </si>
  <si>
    <t>73,81</t>
  </si>
  <si>
    <t>74073/2</t>
  </si>
  <si>
    <t>ALCAPAO EM FERRO 70X70CM, INCLUSO FERRAGENS</t>
  </si>
  <si>
    <t>85,77</t>
  </si>
  <si>
    <t>74136/1</t>
  </si>
  <si>
    <t>PORTA DE ACO DE ENROLAR TIPO GRADE, CHAPA 16</t>
  </si>
  <si>
    <t>318,96</t>
  </si>
  <si>
    <t>74136/2</t>
  </si>
  <si>
    <t>PORTA DE ACO CHAPA 24, DE ENROLAR, VAZADA TIJOLINHO OU EQUIVALENTE COM RETANGULO OU CIRCULO, ACABAMENTO GALVANIZADO NATURAL</t>
  </si>
  <si>
    <t>276,67</t>
  </si>
  <si>
    <t>74136/3</t>
  </si>
  <si>
    <t>PORTA DE ACO CHAPA 24, DE ENROLAR, RAIADA, LARGA COM ACABAMENTO GALVANIZADO NATURAL</t>
  </si>
  <si>
    <t>207,56</t>
  </si>
  <si>
    <t>BATENTE FERRO 1X1/8"</t>
  </si>
  <si>
    <t>29,87</t>
  </si>
  <si>
    <t>JANELA DE AÇO BASCULANTE, FIXAÇÃO COM ARGAMASSA, SEM VIDROS, PADRONIZADA. AF_07/2016</t>
  </si>
  <si>
    <t>451,13</t>
  </si>
  <si>
    <t>JANELA DE AÇO DE CORRER, 2 FOLHAS, FIXAÇÃO COM ARGAMASSA, COM VIDROS, PADRONIZADA. AF_07/2016</t>
  </si>
  <si>
    <t>398,51</t>
  </si>
  <si>
    <t>JANELA DE AÇO DE CORRER, 4 FOLHAS, FIXAÇÃO COM ARGAMASSA, SEM VIDROS, PADRONIZADA. AF_07/2016</t>
  </si>
  <si>
    <t>419,65</t>
  </si>
  <si>
    <t>JANELA DE AÇO DE CORRER, 6 FOLHAS, FIXAÇÃO COM ARGAMASSA, COM VIDROS, PADRONIZADA. AF_07/2016</t>
  </si>
  <si>
    <t>526,25</t>
  </si>
  <si>
    <t>JANELA DE AÇO BASCULANTE, FIXAÇÃO COM PARAFUSO SOBRE CONTRAMARCO (EXCLUSIVE CONTRAMARCO), SEM VIDROS, PADRONIZADA. AF_07/2016</t>
  </si>
  <si>
    <t>403,68</t>
  </si>
  <si>
    <t>JANELA DE AÇO DE CORRER, 2 FOLHAS, FIXAÇÃO COM PARAFUSO SOBRE CONTRAMARCO (EXCLUSIVE CONTRAMARCO), COM VIDROS, PADRONIZADA. AF_07/2016</t>
  </si>
  <si>
    <t>382,40</t>
  </si>
  <si>
    <t>JANELA DE AÇO DE CORRER, 4 FOLHAS, FIXAÇÃO COM PARAFUSO SOBRE CONTRAMARCO (EXCLUSIVE CONTRAMARCO), SEM VIDROS, PADRONIZADA. AF_07/2016</t>
  </si>
  <si>
    <t>398,90</t>
  </si>
  <si>
    <t>JANELA DE AÇO DE CORRER, 6 FOLHAS, FIXAÇÃO COM PARAFUSO SOBRE CONTRAMARCO (EXCLUSIVE CONTRAMARCO), COM VIDROS, PADRONIZADA. AF_07/2016</t>
  </si>
  <si>
    <t>502,02</t>
  </si>
  <si>
    <t>73932/1</t>
  </si>
  <si>
    <t>GRADE DE FERRO EM BARRA CHATA 3/16"</t>
  </si>
  <si>
    <t>334,40</t>
  </si>
  <si>
    <t>GUARDA-CORPO EM TUBO DE ACO GALVANIZADO 1 1/2"</t>
  </si>
  <si>
    <t>289,38</t>
  </si>
  <si>
    <t>74195/1</t>
  </si>
  <si>
    <t>GUARDA-CORPO  COM CORRIMAO EM FERRO BARRA CHATA 3/16"</t>
  </si>
  <si>
    <t>401,78</t>
  </si>
  <si>
    <t>ESCADA TIPO MARINHEIRO EM ACO CA-50 9,52MM INCLUSO PINTURA COM FUNDO ANTICORROSIVO TIPO ZARCAO</t>
  </si>
  <si>
    <t>55,06</t>
  </si>
  <si>
    <t>CORRIMAO EM MADEIRA 1A 2,5X30CM</t>
  </si>
  <si>
    <t>60,40</t>
  </si>
  <si>
    <t>74072/1</t>
  </si>
  <si>
    <t>CORRIMAO EM TUBO ACO GALVANIZADO 3/4" COM BRACADEIRA</t>
  </si>
  <si>
    <t>63,62</t>
  </si>
  <si>
    <t>74072/2</t>
  </si>
  <si>
    <t>CORRIMAO EM TUBO ACO GALVANIZADO 2 1/2" COM BRACADEIRA</t>
  </si>
  <si>
    <t>102,37</t>
  </si>
  <si>
    <t>74072/3</t>
  </si>
  <si>
    <t>CORRIMAO EM TUBO ACO GALVANIZADO 1 1/4" COM BRACADEIRA</t>
  </si>
  <si>
    <t>75,19</t>
  </si>
  <si>
    <t>74194/1</t>
  </si>
  <si>
    <t>ESCADA TIPO MARINHEIRO EM TUBO ACO GALVANIZADO 1 1/2" 5 DEGRAUS</t>
  </si>
  <si>
    <t>218,52</t>
  </si>
  <si>
    <t>GUARDA-CORPO COM CORRIMAO EM TUBO DE ACO GALVANIZADO 1 1/2"</t>
  </si>
  <si>
    <t>192,68</t>
  </si>
  <si>
    <t>GUARDA-CORPO COM CORRIMAO EM TUBO DE ACO GALVANIZADO 3/4"</t>
  </si>
  <si>
    <t>96,99</t>
  </si>
  <si>
    <t>PORTA DE CORRER EM ALUMINIO, COM DUAS FOLHAS PARA VIDRO, INCLUSO VIDRO LISO INCOLOR, FECHADURA E PUXADOR, SEM GUARNICAO/ALIZAR/VISTA</t>
  </si>
  <si>
    <t>494,61</t>
  </si>
  <si>
    <t>PORTA CORTA-FOGO 90X210X4CM - FORNECIMENTO E INSTALAÇÃO. AF_08/2015</t>
  </si>
  <si>
    <t>1.648,07</t>
  </si>
  <si>
    <t>PORTA DE ALUMÍNIO DE ABRIR COM LAMBRI, COM GUARNIÇÃO, FIXAÇÃO COM PARAFUSOS - FORNECIMENTO E INSTALAÇÃO. AF_08/2015</t>
  </si>
  <si>
    <t>830,03</t>
  </si>
  <si>
    <t>PORTA EM ALUMÍNIO DE ABRIR TIPO VENEZIANA COM GUARNIÇÃO, FIXAÇÃO COM PARAFUSOS - FORNECIMENTO E INSTALAÇÃO. AF_08/2015</t>
  </si>
  <si>
    <t>612,93</t>
  </si>
  <si>
    <t>PORTA DE ALUMÍNIO DE ABRIR PARA VIDRO SEM GUARNIÇÃO, 87X210CM, FIXAÇÃO COM PARAFUSOS, INCLUSIVE VIDROS - FORNECIMENTO E INSTALAÇÃO. AF_08/2015</t>
  </si>
  <si>
    <t>938,06</t>
  </si>
  <si>
    <t>PORTA EM AÇO DE ABRIR PARA VIDRO SEM GUARNIÇÃO, 87X210CM, FIXAÇÃO COM PARAFUSOS, EXCLUSIVE VIDROS - FORNECIMENTO E INSTALAÇÃO. AF_08/2015</t>
  </si>
  <si>
    <t>767,70</t>
  </si>
  <si>
    <t>PORTA EM AÇO DE ABRIR TIPO VENEZIANA SEM GUARNIÇÃO, 87X210CM, FIXAÇÃO COM PARAFUSOS - FORNECIMENTO E INSTALAÇÃO. AF_08/2015</t>
  </si>
  <si>
    <t>933,48</t>
  </si>
  <si>
    <t>73737/1</t>
  </si>
  <si>
    <t>GRADIL DE ALUMINIO ANODIZADO TIPO BARRA CHATA PARA VARANDAS, ALTURA 0,4M</t>
  </si>
  <si>
    <t>128,50</t>
  </si>
  <si>
    <t>73737/2</t>
  </si>
  <si>
    <t>GRADIL DE ALUMINIO ANODIZADO TIPO BARRA CHATA PARA VARANDAS, ALTURA 1,0M</t>
  </si>
  <si>
    <t>263,89</t>
  </si>
  <si>
    <t>73737/3</t>
  </si>
  <si>
    <t>GRADIL DE ALUMINIO ANODIZADO TIPO BARRA CHATA PARA VARANDAS, ALTURA 1,2M</t>
  </si>
  <si>
    <t>307,59</t>
  </si>
  <si>
    <t>GRADIL DE ALUMINIO ANODIZADO TIPO BARRA CHATA</t>
  </si>
  <si>
    <t>266,68</t>
  </si>
  <si>
    <t>73736/1</t>
  </si>
  <si>
    <t>DOBRADICA TIPO VAI E VEM EM LATAO POLIDO 3"</t>
  </si>
  <si>
    <t>JOGO DE FERRAGENS CROMADAS PARA PORTA DE VIDRO TEMPERADO, UMA FOLHA COMPOSTO DE DOBRADICAS SUPERIOR E INFERIOR, TRINCO, FECHADURA, CONTRA FECHADURA COM CAPUCHINHO SEM MOLA E PUXADOR</t>
  </si>
  <si>
    <t>616,76</t>
  </si>
  <si>
    <t>MOLA HIDRAULICA DE PISO PARA PORTA DE VIDRO TEMPERADO</t>
  </si>
  <si>
    <t>1.139,55</t>
  </si>
  <si>
    <t>PUXADOR CENTRAL PARA ESQUADRIA DE ALUMINIO</t>
  </si>
  <si>
    <t>CREMONA EM LATAO CROMADO OU POLIDO, COMPLETA, COM VARA H=1,50M</t>
  </si>
  <si>
    <t>181,66</t>
  </si>
  <si>
    <t>74046/2</t>
  </si>
  <si>
    <t>TARJETA TIPO LIVRE/OCUPADO PARA PORTA DE BANHEIRO</t>
  </si>
  <si>
    <t>33,66</t>
  </si>
  <si>
    <t>74047/2</t>
  </si>
  <si>
    <t>DOBRADICA EM ACO/FERRO, 3" X 21/2", E=1,9 A 2 MM, SEM ANEL, CROMADO OU ZINCADO, TAMPA BOLA, COM PARAFUSOS</t>
  </si>
  <si>
    <t>74084/1</t>
  </si>
  <si>
    <t>PORTA CADEADO ZINCADO OXIDADO PRETO COM CADEADO DE ACO INOX, LARGURA DE *50* MM</t>
  </si>
  <si>
    <t>146,34</t>
  </si>
  <si>
    <t>FECHO EMBUTIR TIPO UNHA 40CM C/COLOCACAO</t>
  </si>
  <si>
    <t>47,29</t>
  </si>
  <si>
    <t>FECHO EMBUTIR TIPO UNHA 22CM C/COLOCACAO</t>
  </si>
  <si>
    <t>35,51</t>
  </si>
  <si>
    <t>91,26</t>
  </si>
  <si>
    <t>VIDRO LISO COMUM TRANSPARENTE, ESPESSURA 4MM</t>
  </si>
  <si>
    <t>116,72</t>
  </si>
  <si>
    <t>VIDRO TEMPERADO INCOLOR, ESPESSURA 6MM, FORNECIMENTO E INSTALACAO, INCLUSIVE MASSA PARA VEDACAO</t>
  </si>
  <si>
    <t>144,37</t>
  </si>
  <si>
    <t>VIDRO TEMPERADO INCOLOR, ESPESSURA 8MM, FORNECIMENTO E INSTALACAO, INCLUSIVE MASSA PARA VEDACAO</t>
  </si>
  <si>
    <t>VIDRO TEMPERADO INCOLOR, ESPESSURA 10MM, FORNECIMENTO E INSTALACAO, INCLUSIVE MASSA PARA VEDACAO</t>
  </si>
  <si>
    <t>227,75</t>
  </si>
  <si>
    <t>VIDRO FANTASIA TIPO CANELADO, ESPESSURA 4MM</t>
  </si>
  <si>
    <t>100,57</t>
  </si>
  <si>
    <t>VIDRO ARAMADO, ESPESSURA 7MM</t>
  </si>
  <si>
    <t>263,91</t>
  </si>
  <si>
    <t>73838/1</t>
  </si>
  <si>
    <t>PORTA DE VIDRO TEMPERADO, 0,9X2,10M, ESPESSURA 10MM, INCLUSIVE ACESSORIOS</t>
  </si>
  <si>
    <t>1.901,15</t>
  </si>
  <si>
    <t>74125/1</t>
  </si>
  <si>
    <t>ESPELHO CRISTAL ESPESSURA 4MM, COM MOLDURA DE MADEIRA</t>
  </si>
  <si>
    <t>351,28</t>
  </si>
  <si>
    <t>74125/2</t>
  </si>
  <si>
    <t>ESPELHO CRISTAL ESPESSURA 4MM, COM MOLDURA EM ALUMINIO E COMPENSADO 6MM PLASTIFICADO COLADO</t>
  </si>
  <si>
    <t>380,40</t>
  </si>
  <si>
    <t>VIDRO LISO COMUM TRANSPARENTE, ESPESSURA 5MM</t>
  </si>
  <si>
    <t>140,36</t>
  </si>
  <si>
    <t>VIDRO LISO COMUM TRANSPARENTE, ESPESSURA 6MM</t>
  </si>
  <si>
    <t>163,70</t>
  </si>
  <si>
    <t>VIDRO LISO FUME, ESPESSURA 4MM</t>
  </si>
  <si>
    <t>155,92</t>
  </si>
  <si>
    <t>VIDRO LISO FUME, ESPESSURA 6MM</t>
  </si>
  <si>
    <t>218,14</t>
  </si>
  <si>
    <t>VIDRO FANTASIA MARTELADO 4MM</t>
  </si>
  <si>
    <t>109,25</t>
  </si>
  <si>
    <t>ESPELHO CRISTAL, ESPESSURA 4MM, COM PARAFUSOS DE FIXACAO, SEM MOLDURA</t>
  </si>
  <si>
    <t>317,36</t>
  </si>
  <si>
    <t>PORTAO DE FERRO EM CHAPA GALVANIZADA PLANA 14 GSG</t>
  </si>
  <si>
    <t>211,55</t>
  </si>
  <si>
    <t>74100/1</t>
  </si>
  <si>
    <t>PORTAO DE FERRO COM VARA 1/2", COM REQUADRO</t>
  </si>
  <si>
    <t>722,20</t>
  </si>
  <si>
    <t>74238/2</t>
  </si>
  <si>
    <t>PORTAO EM TELA ARAME GALVANIZADO N.12 MALHA 2" E MOLDURA EM TUBOS DE ACO COM DUAS FOLHAS DE ABRIR, INCLUSO FERRAGENS</t>
  </si>
  <si>
    <t>832,22</t>
  </si>
  <si>
    <t>PORTAO EM TUBO DE ACO GALVANIZADO DIN 2440/NBR 5580, PAINEL UNICO, DIMENSOES 1,0X1,6M, INCLUSIVE CADEADO</t>
  </si>
  <si>
    <t>570,85</t>
  </si>
  <si>
    <t>PORTAO EM TUBO DE ACO GALVANIZADO DIN 2440/NBR 5580, PAINEL UNICO, DIMENSOES 4,0X1,2M, INCLUSIVE CADEADO</t>
  </si>
  <si>
    <t>1.133,48</t>
  </si>
  <si>
    <t>472,00</t>
  </si>
  <si>
    <t>CAIXILHO FIXO, DE ALUMINIO, COM TELA DE METAL FIO 12 MALHA 3X3CM</t>
  </si>
  <si>
    <t>580,65</t>
  </si>
  <si>
    <t>JANELA DE ALUMÍNIO MAXIM-AR, FIXAÇÃO COM PARAFUSO SOBRE CONTRAMARCO (EXCLUSIVE CONTRAMARCO), COM VIDROS, PADRONIZADA. AF_07/2016</t>
  </si>
  <si>
    <t>641,04</t>
  </si>
  <si>
    <t>JANELA DE ALUMÍNIO DE CORRER, 2 FOLHAS, FIXAÇÃO COM PARAFUSO SOBRE CONTRAMARCO (EXCLUSIVE CONTRAMARCO), COM VIDROS PADRONIZADA. AF_07/2016</t>
  </si>
  <si>
    <t>414,72</t>
  </si>
  <si>
    <t>JANELA DE ALUMÍNIO DE CORRER, 3 FOLHAS, FIXAÇÃO COM PARAFUSO SOBRE CONTRAMARCO (EXCLUSIVE CONTRAMARCO), COM VIDROS, PADRONIZADA. AF_07/2016</t>
  </si>
  <si>
    <t>628,69</t>
  </si>
  <si>
    <t>JANELA DE ALUMÍNIO DE CORRER, 4 FOLHAS, FIXAÇÃO COM PARAFUSO SOBRE CONTRAMARCO (EXCLUSIVE CONTRAMARCO), COM VIDROS, PADRONIZADA. AF_07/2016</t>
  </si>
  <si>
    <t>475,87</t>
  </si>
  <si>
    <t>JANELA DE ALUMÍNIO DE CORRER, 6 FOLHAS, FIXAÇÃO COM PARAFUSO SOBRE CONTRAMARCO (EXCLUSIVE CONTRAMARCO), COM VIDROS, PADRONIZADA. AF_07/2016</t>
  </si>
  <si>
    <t>707,54</t>
  </si>
  <si>
    <t>JANELA DE ALUMÍNIO MAXIM-AR, FIXAÇÃO COM PARAFUSO, VEDAÇÃO COM ESPUMA EXPANSIVA PU, COM VIDROS, PADRONIZADA. AF_07/2016</t>
  </si>
  <si>
    <t>678,35</t>
  </si>
  <si>
    <t>JANELA DE ALUMÍNIO DE CORRER, 2 FOLHAS, FIXAÇÃO COM PARAFUSO, VEDAÇÃO COM ESPUMA EXPANSIVA PU, COM VIDROS, PADRONIZADA. AF_07/2016</t>
  </si>
  <si>
    <t>425,32</t>
  </si>
  <si>
    <t>JANELA DE ALUMÍNIO DE CORRER, 3 FOLHAS, FIXAÇÃO COM PARAFUSO, VEDAÇÃO COM ESPUMA EXPANSIVA PU, COM VIDROS, PADRONIZADA. AF_07/2016</t>
  </si>
  <si>
    <t>639,45</t>
  </si>
  <si>
    <t>JANELA DE ALUMÍNIO DE CORRER, 4 FOLHAS, FIXAÇÃO COM PARAFUSO, VEDAÇÃO COM ESPUMA EXPANSIVA PU, COM VIDROS, PADRONIZADA. AF_07/2016</t>
  </si>
  <si>
    <t>487,20</t>
  </si>
  <si>
    <t>JANELA DE ALUMÍNIO DE CORRER, 6 FOLHAS, FIXAÇÃO COM PARAFUSO, VEDAÇÃO COM ESPUMA EXPANSIVA PU, COM VIDROS, PADRONIZADA. AF_07/2016</t>
  </si>
  <si>
    <t>718,52</t>
  </si>
  <si>
    <t>JANELA DE ALUMÍNIO MAXIM-AR, FIXAÇÃO COM ARGAMASSA, COM VIDROS, PADRONIZADA. AF_07/2016</t>
  </si>
  <si>
    <t>676,82</t>
  </si>
  <si>
    <t>JANELA DE ALUMÍNIO DE CORRER, 2 FOLHAS, FIXAÇÃO COM ARGAMASSA, COM VIDROS, PADRONIZADA. AF_07/2016</t>
  </si>
  <si>
    <t>425,38</t>
  </si>
  <si>
    <t>JANELA DE ALUMÍNIO DE CORRER, 3 FOLHAS, FIXAÇÃO COM ARGAMASSA, COM VIDROS, PADRONIZADA. AF_07/2016</t>
  </si>
  <si>
    <t>644,97</t>
  </si>
  <si>
    <t>JANELA DE ALUMÍNIO DE CORRER, 4 FOLHAS, FIXAÇÃO COM ARGAMASSA, COM VIDROS, PADRONIZADA. AF_07/2016</t>
  </si>
  <si>
    <t>486,59</t>
  </si>
  <si>
    <t>JANELA DE ALUMÍNIO 6 FOLHAS, FIXAÇÃO COM ARGAMASSA, COM VIDROS, PADRONIZADA. AF_07/2016</t>
  </si>
  <si>
    <t>724,91</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</si>
  <si>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</si>
  <si>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</si>
  <si>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</si>
  <si>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</si>
  <si>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</si>
  <si>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</si>
  <si>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24,77</t>
  </si>
  <si>
    <t>ESCAVACAO MANUAL CAMPO ABERTO P/TUBULAO - FUSTE E/OU BASE (PARA TODAS AS PROFUNDIDADES)</t>
  </si>
  <si>
    <t>279,20</t>
  </si>
  <si>
    <t>TUBULÃO A CÉU ABERTO, DIÂMETRO DO FUSTE DE 70 CM, PROFUNDIDADE MENOR OU IGUAL A 5 M, ESCAVAÇÃO MANUAL, SEM ALARGAMENTO DE BASE, CONCRETO FEITO EM OBRA E LANÇADO COM JERICA. AF_01/2018</t>
  </si>
  <si>
    <t>584,68</t>
  </si>
  <si>
    <t>TUBULÃO A CÉU ABERTO, DIÂMETRO DO FUSTE DE 80 CM, PROFUNDIDADE MENOR OU IGUAL A 5 M, ESCAVAÇÃO MANUAL, SEM ALARGAMENTO DE BASE, CONCRETO FEITO EM OBRA E LANÇADO COM JERICA. AF_01/2018</t>
  </si>
  <si>
    <t>557,26</t>
  </si>
  <si>
    <t>TUBULÃO A CÉU ABERTO, DIÂMETRO DO FUSTE DE 100 CM, PROFUNDIDADE MENOR OU IGUAL A 5 M, ESCAVAÇÃO MANUAL, SEM ALARGAMENTO DE BASE, CONCRETO FEITO EM OBRA E LANÇADO COM JERICA. AF_01/2018</t>
  </si>
  <si>
    <t>518,93</t>
  </si>
  <si>
    <t>TUBULÃO A CÉU ABERTO, DIÂMETRO DO FUSTE DE 120 CM, PROFUNDIDADE MENOR OU IGUAL A 5 M, ESCAVAÇÃO MANUAL, SEM ALARGAMENTO DE BASE, CONCRETO FEITO EM OBRA E LANÇADO COM JERICA. AF_01/2018</t>
  </si>
  <si>
    <t>493,78</t>
  </si>
  <si>
    <t>TUBULÃO A CÉU ABERTO, DIÂMETRO DO FUSTE DE 70 CM, PROFUNDIDADE MAIOR QUE 5 M E MENOR OU IGUAL A 10 M, ESCAVAÇÃO MANUAL, SEM ALARGAMENTO DE BASE, CONCRETO FEITO EM OBRA E LANÇADO COM JERICA. AF_01/2018</t>
  </si>
  <si>
    <t>566,68</t>
  </si>
  <si>
    <t>TUBULÃO A CÉU ABERTO, DIÂMETRO DO FUSTE DE 80 CM, PROFUNDIDADE MAIOR QUE 5 M E MENOR OU IGUAL A 10 M, ESCAVAÇÃO MANUAL, SEM ALARGAMENTO DE BASE, CONCRETO FEITO EM OBRA E LANÇADO COM JERICA. AF_01/2018</t>
  </si>
  <si>
    <t>542,21</t>
  </si>
  <si>
    <t>TUBULÃO A CÉU ABERTO, DIÂMETRO DO FUSTE DE 100 CM, PROFUNDIDADE MAIOR QUE 5 M E MENOR OU IGUAL A 10 M, ESCAVAÇÃO MANUAL, SEM ALARGAMENTO DE BASE, CONCRETO FEITO EM OBRA E LANÇADO COM JERICA. AF_01/2018</t>
  </si>
  <si>
    <t>501,01</t>
  </si>
  <si>
    <t>TUBULÃO A CÉU ABERTO, DIÂMETRO DO FUSTE DE 120 CM, PROFUNDIDADE MAIOR QUE 5 M E MENOR OU IGUAL A 10 M, ESCAVAÇÃO MANUAL, SEM ALARGAMENTO DE BASE, CONCRETO FEITO EM OBRA E LANÇADO COM JERICA. AF_01/2018</t>
  </si>
  <si>
    <t>470,04</t>
  </si>
  <si>
    <t>TUBULÃO A CÉU ABERTO, DIÂMETRO DO FUSTE DE 70 CM, PROFUNDIDADE MAIOR QUE 10 M, ESCAVAÇÃO MANUAL, SEM ALARGAMENTO DE BASE, CONCRETO FEITO EM OBRA E LANÇADO COM JERICA. AF_01/2018</t>
  </si>
  <si>
    <t>564,55</t>
  </si>
  <si>
    <t>TUBULÃO A CÉU ABERTO, DIÂMETRO DO FUSTE DE 80 CM, PROFUNDIDADE MAIOR QUE 10 M, ESCAVAÇÃO MANUAL, SEM ALARGAMENTO DE BASE, CONCRETO FEITO EM OBRA E LANÇADO COM JERICA. AF_01/2018</t>
  </si>
  <si>
    <t>532,70</t>
  </si>
  <si>
    <t>TUBULÃO A CÉU ABERTO, DIÂMETRO DO FUSTE DE 100 CM, PROFUNDIDADE MAIOR QUE 10 M, ESCAVAÇÃO MANUAL, SEM ALARGAMENTO DE BASE, CONCRETO FEITO EM OBRA E LANÇADO COM JERICA. AF_01/2018</t>
  </si>
  <si>
    <t>487,02</t>
  </si>
  <si>
    <t>TUBULÃO A CÉU ABERTO, DIÂMETRO DO FUSTE DE 120 CM, PROFUNDIDADE MAIOR QUE 10 M, ESCAVAÇÃO MANUAL, SEM ALARGAMENTO DE BASE, CONCRETO FEITO EM OBRA E LANÇADO COM JERICA. AF_01/2018</t>
  </si>
  <si>
    <t>452,36</t>
  </si>
  <si>
    <t>TUBULÃO A CÉU ABERTO, DIÂMETRO DO FUSTE DE 70 CM, PROFUNDIDADE MENOR OU IGUAL A 5 M, ESCAVAÇÃO MECÂNICA, SEM ALARGAMENTO DE BASE, CONCRETO FEITO EM OBRA E LANÇADO COM JERICA. AF_01/2018</t>
  </si>
  <si>
    <t>554,05</t>
  </si>
  <si>
    <t>TUBULÃO A CÉU ABERTO, DIÂMETRO DO FUSTE DE 80 CM, PROFUNDIDADE MENOR OU IGUAL A 5 M, ESCAVAÇÃO MECÂNICA, SEM ALARGAMENTO DE BASE, CONCRETO FEITO EM OBRA E LANÇADO COM JERICA. AF_01/2018</t>
  </si>
  <si>
    <t>497,15</t>
  </si>
  <si>
    <t>TUBULÃO A CÉU ABERTO, DIÂMETRO DO FUSTE DE 100 CM, PROFUNDIDADE MENOR OU IGUAL A 5 M, ESCAVAÇÃO MECÂNICA, SEM ALARGAMENTO DE BASE, CONCRETO FEITO EM OBRA E LANÇADO COM JERICA. AF_01/2018</t>
  </si>
  <si>
    <t>470,59</t>
  </si>
  <si>
    <t>TUBULÃO A CÉU ABERTO, DIÂMETRO DO FUSTE DE 120 CM, PROFUNDIDADE MENOR OU IGUAL A 5 M, ESCAVAÇÃO MECÂNICA, SEM ALARGAMENTO DE BASE, CONCRETO FEITO EM OBRA E LANÇADO COM JERICA. AF_01/2018</t>
  </si>
  <si>
    <t>453,89</t>
  </si>
  <si>
    <t>TUBULÃO A CÉU ABERTO, DIÂMETRO DO FUSTE DE 70 CM, PROFUNDIDADE MAIOR QUE 5 M E MENOR OU IGUAL A 10 M, ESCAVAÇÃO MECÂNICA, SEM ALARGAMENTO DE BASE, CONCRETO FEITO EM OBRA E LANÇADO COM JERICA. AF_01/2018</t>
  </si>
  <si>
    <t>471,26</t>
  </si>
  <si>
    <t>TUBULÃO A CÉU ABERTO, DIÂMETRO DO FUSTE DE 80 CM, PROFUNDIDADE MAIOR QUE 5 M E MENOR OU IGUAL A 10 M, ESCAVAÇÃO MECÂNICA, SEM ALARGAMENTO DE BASE, CONCRETO FEITO EM OBRA E LANÇADO COM JERICA. AF_01/2018</t>
  </si>
  <si>
    <t>460,09</t>
  </si>
  <si>
    <t>TUBULÃO A CÉU ABERTO, DIÂMETRO DO FUSTE DE 100 CM, PROFUNDIDADE MAIOR QUE 5 M E MENOR OU IGUAL A 10 M, ESCAVAÇÃO MECÂNICA, SEM ALARGAMENTO DE BASE, CONCRETO FEITO EM OBRA E LANÇADO COM JERICA. AF_01/2018</t>
  </si>
  <si>
    <t>437,01</t>
  </si>
  <si>
    <t>TUBULÃO A CÉU ABERTO, DIÂMETRO DO FUSTE DE 120 CM, PROFUNDIDADE MAIOR QUE 5 M E MENOR OU IGUAL A 10 M, ESCAVAÇÃO MECÂNICA, SEM ALARGAMENTO DE BASE, CONCRETO FEITO EM OBRA E LANÇADO COM JERICA. AF_01/2018</t>
  </si>
  <si>
    <t>417,73</t>
  </si>
  <si>
    <t>TUBULÃO A CÉU ABERTO, DIÂMETRO DO FUSTE DE 70 CM, PROFUNDIDADE MAIOR QUE 10 M, ESCAVAÇÃO MECÂNICA, SEM ALARGAMENTO DE BASE, CONCRETO FEITO EM OBRA E LANÇADO COM JERICA. AF_01/2018</t>
  </si>
  <si>
    <t>453,07</t>
  </si>
  <si>
    <t>TUBULÃO A CÉU ABERTO, DIÂMETRO DO FUSTE DE 80 CM, PROFUNDIDADE MAIOR QUE 10 M, ESCAVAÇÃO MECÂNICA, SEM ALARGAMENTO DE BASE, CONCRETO FEITO EM OBRA E LANÇADO COM JERICA. AF_01/2018</t>
  </si>
  <si>
    <t>437,82</t>
  </si>
  <si>
    <t>TUBULÃO A CÉU ABERTO, DIÂMETRO DO FUSTE DE 100 CM, PROFUNDIDADE MAIOR QUE 10 M, ESCAVAÇÃO MECÂNICA, SEM ALARGAMENTO DE BASE, CONCRETO FEITO EM OBRA E LANÇADO COM JERICA. AF_01/2018</t>
  </si>
  <si>
    <t>413,96</t>
  </si>
  <si>
    <t>TUBULÃO A CÉU ABERTO, DIÂMETRO DO FUSTE DE 120 CM, PROFUNDIDADE MAIOR QUE 10 M, ESCAVAÇÃO MECÂNICA, SEM ALARGAMENTO DE BASE, CONCRETO FEITO EM OBRA E LANÇADO COM JERICA. AF_01/2018</t>
  </si>
  <si>
    <t>393,25</t>
  </si>
  <si>
    <t>TUBULÃO A CÉU ABERTO, DIÂMETRO DO FUSTE DE 70 CM, PROFUNDIDADE MENOR OU IGUAL A 5 M, ESCAVAÇÃO MANUAL, SEM ALARGAMENTO DE BASE, CONCRETO USINADO E LANÇADO COM BOMBA OU DIRETAMENTE DO CAMINHÃO. AF_01/2018</t>
  </si>
  <si>
    <t>616,45</t>
  </si>
  <si>
    <t>TUBULÃO A CÉU ABERTO, DIÂMETRO DO FUSTE DE 80 CM, PROFUNDIDADE MENOR OU IGUAL A 5 M, ESCAVAÇÃO MANUAL, SEM ALARGAMENTO DE BASE, CONCRETO USINADO E LANÇADO COM BOMBA OU DIRETAMENTE DO CAMINHÃO. AF_01/2018</t>
  </si>
  <si>
    <t>588,09</t>
  </si>
  <si>
    <t>TUBULÃO A CÉU ABERTO, DIÂMETRO DO FUSTE DE 100 CM, PROFUNDIDADE MENOR OU IGUAL A 5 M, ESCAVAÇÃO MANUAL, SEM ALARGAMENTO DE BASE, CONCRETO USINADO E LANÇADO COM BOMBA OU DIRETAMENTE DO CAMINHÃO. AF_01/2018</t>
  </si>
  <si>
    <t>548,90</t>
  </si>
  <si>
    <t>TUBULÃO A CÉU ABERTO, DIÂMETRO DO FUSTE DE 120 CM, PROFUNDIDADE MENOR OU IGUAL A 5 M, ESCAVAÇÃO MANUAL, SEM ALARGAMENTO DE BASE, CONCRETO USINADO E LANÇADO COM BOMBA OU DIRETAMENTE DO CAMINHÃO. AF_01/2018</t>
  </si>
  <si>
    <t>523,58</t>
  </si>
  <si>
    <t>TUBULÃO A CÉU ABERTO, DIÂMETRO DO FUSTE DE 70 CM, PROFUNDIDADE MAIOR QUE 5 M E MENOR OU IGUAL A 10 M, ESCAVAÇÃO MANUAL, SEM ALARGAMENTO DE BASE, CONCRETO USINADO E LANÇADO COM BOMBA OU DIRETAMENTE DO CAMINHÃO. AF_01/2018</t>
  </si>
  <si>
    <t>589,34</t>
  </si>
  <si>
    <t>TUBULÃO A CÉU ABERTO, DIÂMETRO DO FUSTE DE 80 CM, PROFUNDIDADE MAIOR QUE 5 M E MENOR OU IGUAL A 10 M, ESCAVAÇÃO MANUAL, SEM ALARGAMENTO DE BASE, CONCRETO USINADO E LANÇADO COM BOMBA OU DIRETAMENTE DO CAMINHÃO. AF_01/2018</t>
  </si>
  <si>
    <t>564,96</t>
  </si>
  <si>
    <t>TUBULÃO A CÉU ABERTO, DIÂMETRO DO FUSTE DE 100 CM, PROFUNDIDADE MAIOR QUE 5 M E MENOR OU IGUAL A 10 M, ESCAVAÇÃO MANUAL, SEM ALARGAMENTO DE BASE, CONCRETO USINADO E LANÇADO COM BOMBA OU DIRETAMENTE DO CAMINHÃO. AF_01/2018</t>
  </si>
  <si>
    <t>523,35</t>
  </si>
  <si>
    <t>TUBULÃO A CÉU ABERTO, DIÂMETRO DO FUSTE DE 120 CM, PROFUNDIDADE MAIOR QUE 5 M E MENOR OU IGUAL A 10 M, ESCAVAÇÃO MANUAL, SEM ALARGAMENTO DE BASE, CONCRETO USINADO E LANÇADO COM BOMBA OU DIRETAMENTE DO CAMINHÃO. AF_01/2018</t>
  </si>
  <si>
    <t>491,90</t>
  </si>
  <si>
    <t>TUBULÃO A CÉU ABERTO, DIÂMETRO DO FUSTE DE 70 CM, PROFUNDIDADE MAIOR QUE 10 M, ESCAVAÇÃO MANUAL, SEM ALARGAMENTO DE BASE, CONCRETO USINADO E LANÇADO COM BOMBA OU DIRETAMENTE DO CAMINHÃO. AF_01/2018</t>
  </si>
  <si>
    <t>587,20</t>
  </si>
  <si>
    <t>TUBULÃO A CÉU ABERTO, DIÂMETRO DO FUSTE DE 80 CM, PROFUNDIDADE MAIOR QUE 10 M, ESCAVAÇÃO MANUAL, SEM ALARGAMENTO DE BASE, CONCRETO USINADO E LANÇADO COM BOMBA OU DIRETAMENTE DO CAMINHÃO. AF_01/2018</t>
  </si>
  <si>
    <t>554,92</t>
  </si>
  <si>
    <t>TUBULÃO A CÉU ABERTO, DIÂMETRO DO FUSTE DE 100 CM, PROFUNDIDADE MAIOR QUE 10 M, ESCAVAÇÃO MANUAL, SEM ALARGAMENTO DE BASE, CONCRETO USINADO E LANÇADO COM BOMBA OU DIRETAMENTE DO CAMINHÃO. AF_01/2018</t>
  </si>
  <si>
    <t>508,61</t>
  </si>
  <si>
    <t>TUBULÃO A CÉU ABERTO, DIÂMETRO DO FUSTE DE 120 CM, PROFUNDIDADE MAIOR QUE 10 M, ESCAVAÇÃO MANUAL, SEM ALARGAMENTO DE BASE, CONCRETO USINADO E LANÇADO COM BOMBA OU DIRETAMENTE DO CAMINHÃO. AF_01/2018</t>
  </si>
  <si>
    <t>473,15</t>
  </si>
  <si>
    <t>TUBULÃO A CÉU ABERTO, DIÂMETRO DO FUSTE DE 70 CM, PROFUNDIDADE MENOR OU IGUAL A 5 M, ESCAVAÇÃO MECÂNICA, SEM ALARGAMENTO DE BASE, CONCRETO USINADO E LANÇADO COM BOMBA OU DIRETAMENTE DO CAMINHÃO. AF_01/2018</t>
  </si>
  <si>
    <t>548,59</t>
  </si>
  <si>
    <t>TUBULÃO A CÉU ABERTO, DIÂMETRO DO FUSTE DE 80 CM, PROFUNDIDADE MENOR OU IGUAL A 5 M, ESCAVAÇÃO MECÂNICA, SEM ALARGAMENTO DE BASE, CONCRETO USINADO E LANÇADO COM BOMBA OU DIRETAMENTE DO CAMINHÃO. AF_01/2018</t>
  </si>
  <si>
    <t>527,98</t>
  </si>
  <si>
    <t>TUBULÃO A CÉU ABERTO, DIÂMETRO DO FUSTE DE 100 CM, PROFUNDIDADE MENOR OU IGUAL A 5 M, ESCAVAÇÃO MECÂNICA, SEM ALARGAMENTO DE BASE, CONCRETO USINADO E LANÇADO COM BOMBA OU DIRETAMENTE DO CAMINHÃO. AF_01/2018</t>
  </si>
  <si>
    <t>500,56</t>
  </si>
  <si>
    <t>TUBULÃO A CÉU ABERTO, DIÂMETRO DO FUSTE DE 120 CM, PROFUNDIDADE MENOR OU IGUAL A 5 M, ESCAVAÇÃO MECÂNICA, SEM ALARGAMENTO DE BASE, CONCRETO USINADO E LANÇADO COM BOMBA OU DIRETAMENTE DO CAMINHÃO. AF_01/2018</t>
  </si>
  <si>
    <t>483,69</t>
  </si>
  <si>
    <t>TUBULÃO A CÉU ABERTO, DIÂMETRO DO FUSTE DE 70 CM, PROFUNDIDADE MAIOR QUE 5 M E MENOR OU IGUAL A 10M, ESCAVAÇÃO MECÂNICA, SEM ALARGAMENTO DE BASE, CONCRETO USINADO E LANÇADO COM BOMBA OU DIRETAMENTE DO CAMINHÃO. AF_01/2018</t>
  </si>
  <si>
    <t>493,92</t>
  </si>
  <si>
    <t>TUBULÃO A CÉU ABERTO, DIÂMETRO DO FUSTE DE 80 CM, PROFUNDIDADE MAIOR QUE 5 M E MENOR OU IGUAL A 10M, ESCAVAÇÃO MECÂNICA, SEM ALARGAMENTO DE BASE, CONCRETO USINADO E LANÇADO COM BOMBA OU DIRETAMENTE DO CAMINHÃO. AF_01/2018</t>
  </si>
  <si>
    <t>482,84</t>
  </si>
  <si>
    <t>TUBULÃO A CÉU ABERTO, DIÂMETRO DO FUSTE DE 100 CM, PROFUNDIDADE MAIOR QUE 5 M E MENOR OU IGUAL A 10M, ESCAVAÇÃO MECÂNICA, SEM ALARGAMENTO DE BASE, CONCRETO USINADO E LANÇADO COM BOMBA OU DIRETAMENTE DO CAMINHÃO. AF_01/2018</t>
  </si>
  <si>
    <t>459,35</t>
  </si>
  <si>
    <t>TUBULÃO A CÉU ABERTO, DIÂMETRO DO FUSTE DE 120 CM, PROFUNDIDADE MAIOR QUE 5 M E MENOR OU IGUAL A 10M, ESCAVAÇÃO MECÂNICA, SEM ALARGAMENTO DE BASE, CONCRETO USINADO E LANÇADO COM BOMBA OU DIRETAMENTE DO CAMINHÃO. AF_01/2018</t>
  </si>
  <si>
    <t>439,59</t>
  </si>
  <si>
    <t>TUBULÃO A CÉU ABERTO, DIÂMETRO DO FUSTE DE 70 CM, PROFUNDIDADE MAIOR QUE 10M, ESCAVAÇÃO MECÂNICA, SEM ALARGAMENTO DE BASE, CONCRETO USINADO E LANÇADO COM BOMBA OU DIRETAMENTE DO CAMINHÃO. AF_01/2018</t>
  </si>
  <si>
    <t>475,72</t>
  </si>
  <si>
    <t>TUBULÃO A CÉU ABERTO, DIÂMETRO DO FUSTE DE 80 CM, PROFUNDIDADE MAIOR QUE 10M, ESCAVAÇÃO MECÂNICA, SEM ALARGAMENTO DE BASE, CONCRETO USINADO E LANÇADO COM BOMBA OU DIRETAMENTE DO CAMINHÃO. AF_01/2018</t>
  </si>
  <si>
    <t>460,04</t>
  </si>
  <si>
    <t>TUBULÃO A CÉU ABERTO, DIÂMETRO DO FUSTE DE 100 CM, PROFUNDIDADE MAIOR QUE 10M, ESCAVAÇÃO MECÂNICA, SEM ALARGAMENTO DE BASE, CONCRETO USINADO E LANÇADO COM BOMBA OU DIRETAMENTE DO CAMINHÃO. AF_01/2018</t>
  </si>
  <si>
    <t>435,55</t>
  </si>
  <si>
    <t>TUBULÃO A CÉU ABERTO, DIÂMETRO DO FUSTE DE 120 CM, PROFUNDIDADE MAIOR QUE 10M, ESCAVAÇÃO MECÂNICA, SEM ALARGAMENTO DE BASE, CONCRETO USINADO E LANÇADO COM BOMBA OU DIRETAMENTE DO CAMINHÃO. AF_01/2018</t>
  </si>
  <si>
    <t>414,04</t>
  </si>
  <si>
    <t>ALARGAMENTO DE BASE DE TUBULÃO A CÉU ABERTO, ESCAVAÇÃO MANUAL, CONCRETO FEITO EM OBRA E LANÇADO COM JERICA. AF_01/2018</t>
  </si>
  <si>
    <t>517,59</t>
  </si>
  <si>
    <t>ALARGAMENTO DE BASE DE TUBULÃO A CÉU ABERTO, ESCAVAÇÃO MANUAL, CONCRETO USINADO E LANÇADO COM BOMBA OU DIRETAMENTE DO CAMINHÃO. AF_01/2018</t>
  </si>
  <si>
    <t>551,26</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</si>
  <si>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</si>
  <si>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</si>
  <si>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87,30</t>
  </si>
  <si>
    <t>ESTACA PRÉ-MOLDADA DE CONCRETO CENTRIFUGADO, SEÇÃO CIRCULAR, CAPACIDADE DE 100 TONELADAS, COMPRIMENTO TOTAL CRAVADO ATÉ 5M, BATE-ESTACAS POR GRAVIDADE SOBRE ROLOS (EXCLUSIVE MOBILIZAÇÃO E DESMOBILIZAÇÃO). AF_03/2016</t>
  </si>
  <si>
    <t>204,11</t>
  </si>
  <si>
    <t>ESTACA PRÉ-MOLDADA DE CONCRETO, SEÇÃO QUADRADA, CAPACIDADE DE 25 TONELADAS, COMPRIMENTO TOTAL CRAVADO ACIMA DE 5M ATÉ 12M, BATE-ESTACAS POR GRAVIDADE SOBRE ROLOS (EXCLUSIVE MOBILIZAÇÃO E DESMOBILIZAÇÃO). AF_03/2016</t>
  </si>
  <si>
    <t>52,15</t>
  </si>
  <si>
    <t>ESTACA PRÉ-MOLDADA DE CONCRETO, SEÇÃO QUADRADA, CAPACIDADE DE 50 TONELADAS, COMPRIMENTO TOTAL CRAVADO ACIMA DE 5M ATÉ 12M, BATE-ESTACAS POR GRAVIDADE SOBRE ROLOS (EXCLUSIVE MOBILIZAÇÃO E DESMOBILIZAÇÃO). AF_03/2016</t>
  </si>
  <si>
    <t>67,39</t>
  </si>
  <si>
    <t>ESTACA PRÉ-MOLDADA DE CONCRETO CENTRIFUGADO, SEÇÃO CIRCULAR, CAPACIDADE DE 100 TONELADAS, COMPRIMENTO TOTAL CRAVADO ACIMA DE 5M ATÉ 12M, BATE-ESTACAS POR GRAVIDADE SOBRE ROLOS (EXCLUSIVE MOBILIZAÇÃO E DESMOBILIZAÇÃO). AF_03/2016</t>
  </si>
  <si>
    <t>156,81</t>
  </si>
  <si>
    <t>ESTACA PRÉ-MOLDADA DE CONCRETO, SEÇÃO QUADRADA, CAPACIDADE DE 25 TONELADAS COMPRIMENTO TOTAL CRAVADO ACIMA DE 12M, BATE-ESTACAS POR GRAVIDADE SOBRE ROLOS (EXCLUSIVE MOBILIZAÇÃO E DESMOBILIZAÇÃO). AF_03/2016</t>
  </si>
  <si>
    <t>47,13</t>
  </si>
  <si>
    <t>ESTACA PRÉ-MOLDADA DE CONCRETO, SEÇÃO QUADRADA, CAPACIDADE DE 50 TONELADAS, COMPRIMENTO TOTAL CRAVADO ACIMA DE 12M, BATE-ESTACAS POR GRAVIDADE SOBRE ROLOS (EXCLUSIVE MOBILIZAÇÃO E DESMOBILIZAÇÃO). AF_03/2016</t>
  </si>
  <si>
    <t>61,53</t>
  </si>
  <si>
    <t>ESTACA PRÉ-MOLDADA DE CONCRETO CENTRIFUGADO, SEÇÃO CIRCULAR, CAPACIDADE DE 100 TONELADAS, COMPRIMENTO TOTAL CRAVADO ACIMA DE 12M, BATE-ESTACAS POR GRAVIDADE SOBRE ROLOS (EXCLUSIVE MOBILIZAÇÃO E DESMOBILIZAÇÃO). AF_03/2016</t>
  </si>
  <si>
    <t>145,72</t>
  </si>
  <si>
    <t>ESTACA HÉLICE CONTÍNUA, DIÂMETRO DE 30 CM, COMPRIMENTO TOTAL ATÉ 15 M, PERFURATRIZ COM TORQUE DE 170 KN.M (EXCLUSIVE MOBILIZAÇÃO E DESMOBILIZAÇÃO). AF_02/2015</t>
  </si>
  <si>
    <t>66,62</t>
  </si>
  <si>
    <t>ESTACA HÉLICE CONTÍNUA, DIÂMETRO DE 30 CM, COMPRIMENTO TOTAL ACIMA DE 15 M ATÉ 20 M, PERFURATRIZ COM TORQUE DE 170 KN.M (EXCLUSIVE MOBILIZAÇÃO E DESMOBILIZAÇÃO). AF_02/2015</t>
  </si>
  <si>
    <t>64,44</t>
  </si>
  <si>
    <t>ESTACA HÉLICE CONTÍNUA, DIÂMETRO DE 50 CM, COMPRIMENTO TOTAL ATÉ 15 M, PERFURATRIZ COM TORQUE DE 170 KN.M (EXCLUSIVE MOBILIZAÇÃO E DESMOBILIZAÇÃO). AF_02/2015</t>
  </si>
  <si>
    <t>143,94</t>
  </si>
  <si>
    <t>ESTACA HÉLICE CONTÍNUA, DIÂMETRO DE 50 CM, COMPRIMENTO TOTAL ACIMA DE 15 M ATÉ 30 M, PERFURATRIZ COM TORQUE DE 170 KN.M (EXCLUSIVE MOBILIZAÇÃO E DESMOBILIZAÇÃO). AF_02/2015</t>
  </si>
  <si>
    <t>137,33</t>
  </si>
  <si>
    <t>ESTACA HÉLICE CONTÍNUA, DIÂMETRO DE 70 CM, COMPRIMENTO TOTAL ATÉ 15 M, PERFURATRIZ COM TORQUE DE 170 KN.M (EXCLUSIVE MOBILIZAÇÃO E DESMOBILIZAÇÃO). AF_02/2015</t>
  </si>
  <si>
    <t>248,47</t>
  </si>
  <si>
    <t>ESTACA HÉLICE CONTÍNUA, DIÂMETRO DE 70 CM, COMPRIMENTO TOTAL ACIMA DE 15 M ATÉ 30 M, PERFURATRIZ COM TORQUE DE 170 KN.M (EXCLUSIVE MOBILIZAÇÃO E DESMOBILIZAÇÃO). AF_02/2015</t>
  </si>
  <si>
    <t>239,37</t>
  </si>
  <si>
    <t>ESTACA HÉLICE CONTÍNUA, DIÂMETRO DE 80 CM, COMPRIMENTO TOTAL ATÉ 30 M, PERFURATRIZ COM TORQUE DE 170 KN.M (EXCLUSIVE MOBILIZAÇÃO E DESMOBILIZAÇÃO). AF_02/2015</t>
  </si>
  <si>
    <t>301,94</t>
  </si>
  <si>
    <t>ESTACA HÉLICE CONTÍNUA, DIÂMETRO DE 90 CM, COMPRIMENTO TOTAL ATÉ 30 M, PERFURATRIZ COM TORQUE DE 263 KN.M (EXCLUSIVE MOBILIZAÇÃO E DESMOBILIZAÇÃO). AF_02/2015</t>
  </si>
  <si>
    <t>366,94</t>
  </si>
  <si>
    <t>ESTACA ESCAVADA MECANICAMENTE, SEM FLUIDO ESTABILIZANTE, COM 25 CM DE DIÂMETRO, ATÉ 9 M DE COMPRIMENTO, CONCRETO LANÇADO POR CAMINHÃO BETONEIRA (EXCLUSIVE MOBILIZAÇÃO E DESMOBILIZAÇÃO). AF_02/2015</t>
  </si>
  <si>
    <t>40,70</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</si>
  <si>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</si>
  <si>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</si>
  <si>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</si>
  <si>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48,48</t>
  </si>
  <si>
    <t>ESTACA ESCAVADA MECANICAMENTE, SEM FLUIDO ESTABILIZANTE, COM 40 CM DE DIÂMETRO, ATÉ 9 M DE COMPRIMENTO, CONCRETO LANÇADO POR CAMINHÃO BETONEIRA (EXCLUSIVE MOBILIZAÇÃO E DESMOBILIZAÇÃO). AF_02/2015</t>
  </si>
  <si>
    <t>71,10</t>
  </si>
  <si>
    <t>ESTACA ESCAVADA MECANICAMENTE, SEM FLUIDO ESTABILIZANTE, COM 40 CM DE DIÂMETRO, ACIMA DE 9 M ATÉ 15 M DE COMPRIMENTO, CONCRETO LANÇADO POR CAMINHÃO BETONEIRA (EXCLUSIVE MOBILIZAÇÃO E DESMOBILIZAÇÃO). AF_02/2015</t>
  </si>
  <si>
    <t>69,27</t>
  </si>
  <si>
    <t>ESTACA ESCAVADA MECANICAMENTE, SEM FLUIDO ESTABILIZANTE, COM 40 CM DE DIÂMETRO, ACIMA DE 15 M DE COMPRIMENTO, CONCRETO LANÇADO POR CAMINHÃO BETONEIRA (EXCLUSIVE MOBILIZAÇÃO E DESMOBILIZAÇÃO). AF_02/2015</t>
  </si>
  <si>
    <t>68,45</t>
  </si>
  <si>
    <t>ESTACA ESCAVADA MECANICAMENTE, SEM FLUIDO ESTABILIZANTE, COM 60 CM DE DIÂMETRO, ATÉ 9 M DE COMPRIMENTO, CONCRETO LANÇADO POR CAMINHÃO BETONEIRA (EXCLUSIVE MOBILIZAÇÃO E DESMOBILIZAÇÃO). AF_02/2015</t>
  </si>
  <si>
    <t>139,62</t>
  </si>
  <si>
    <t>ESTACA ESCAVADA MECANICAMENTE, SEM FLUIDO ESTABILIZANTE, COM 60 CM DE DIÂMETRO, ACIMA DE 9 M ATÉ 15 M DE COMPRIMENTO, CONCRETO LANÇADO POR CAMINHÃO BETONEIRA (EXCLUSIVE MOBILIZAÇÃO E DESMOBILIZAÇÃO). AF_02/2015</t>
  </si>
  <si>
    <t>137,58</t>
  </si>
  <si>
    <t>ESTACA ESCAVADA MECANICAMENTE, SEM FLUIDO ESTABILIZANTE, COM 60 CM DE DIÂMETRO, ACIMA DE 15 M DE COMPRIMENTO, CONCRETO LANÇADO POR CAMINHÃO BETONEIRA (EXCLUSIVE MOBILIZAÇÃO E DESMOBILIZAÇÃO). AF_02/2015</t>
  </si>
  <si>
    <t>136,72</t>
  </si>
  <si>
    <t>ESTACA ESCAVADA MECANICAMENTE, SEM FLUIDO ESTABILIZANTE, COM 60 CM DE DIÂMETRO, ATÉ 9 M DE COMPRIMENTO, CONCRETO LANÇADO POR BOMBA LANÇA (EXCLUSIVE MOBILIZAÇÃO E DESMOBILIZAÇÃO). AF_02/2015</t>
  </si>
  <si>
    <t>164,56</t>
  </si>
  <si>
    <t>ESTACA ESCAVADA MECANICAMENTE, SEM FLUIDO ESTABILIZANTE, COM 60 CM DE DIÂMETRO, ACIMA DE 9 M ATÉ 15 M DE COMPRIMENTO, CONCRETO LANÇADO POR BOMBA LANÇA (EXCLUSIVE MOBILIZAÇÃO E DESMOBILIZAÇÃO). AF_02/2015</t>
  </si>
  <si>
    <t>161,53</t>
  </si>
  <si>
    <t>ESTACA ESCAVADA MECANICAMENTE, SEM FLUIDO ESTABILIZANTE, COM 60 CM DE DIÂMETRO, ACIMA DE 15 M DE COMPRIMENTO, CONCRETO LANÇADO POR BOMBA LANÇA (EXCLUSIVE MOBILIZAÇÃO E DESMOBILIZAÇÃO). AF_02/2015</t>
  </si>
  <si>
    <t>160,20</t>
  </si>
  <si>
    <t>ARRASAMENTO MECANICO DE ESTACA DE CONCRETO ARMADO, DIAMETROS DE ATÉ 40 CM. AF_11/2016</t>
  </si>
  <si>
    <t>ARRASAMENTO MECANICO DE ESTACA DE CONCRETO ARMADO, DIAMETROS DE 41 CM A 60 CM. AF_11/2016</t>
  </si>
  <si>
    <t>16,41</t>
  </si>
  <si>
    <t>ARRASAMENTO MECANICO DE ESTACA DE CONCRETO ARMADO, DIAMETROS DE 61 CM A 80 CM. AF_11/2016</t>
  </si>
  <si>
    <t>21,55</t>
  </si>
  <si>
    <t>ARRASAMENTO MECANICO DE ESTACA DE CONCRETO ARMADO, DIAMETROS DE 81 CM A 100 CM. AF_11/2016</t>
  </si>
  <si>
    <t>28,37</t>
  </si>
  <si>
    <t>ARRASAMENTO MECANICO DE ESTACA DE CONCRETO ARMADO, DIAMETROS DE 101 CM A 150 CM. AF_11/2016</t>
  </si>
  <si>
    <t>44,49</t>
  </si>
  <si>
    <t>ARRASAMENTO DE ESTACA METÁLICA, PERFIL LAMINADO TIPO I FAMÍLIA 250. AF_11/2016</t>
  </si>
  <si>
    <t>ARRASAMENTO DE ESTACA METÁLICA, PERFIL LAMINADO TIPO H FAMÍLIA 250. AF_11/2016</t>
  </si>
  <si>
    <t>ARRASAMENTO DE ESTACA METÁLICA, PERFIL LAMINADO TIPO H FAMÍLIA 310. AF_11/2016</t>
  </si>
  <si>
    <t>6,34</t>
  </si>
  <si>
    <t>ESTACA RAIZ, DIÂMETRO DE 20 CM, COMPRIMENTO DE ATÉ 10 M, SEM PRESENÇA DE ROCHA. AF_04/2017</t>
  </si>
  <si>
    <t>159,60</t>
  </si>
  <si>
    <t>ESTACA RAIZ, DIÂMETRO DE 31 CM, COMPRIMENTO DE ATÉ 10 M, SEM PRESENÇA DE ROCHA. AF_05/2017</t>
  </si>
  <si>
    <t>239,52</t>
  </si>
  <si>
    <t>ESTACA RAIZ, DIÂMETRO DE 40 CM, COMPRIMENTO DE ATÉ 10 M, SEM PRESENÇA DE ROCHA. AF_05/2017</t>
  </si>
  <si>
    <t>315,71</t>
  </si>
  <si>
    <t>ESTACA RAIZ, DIÂMETRO DE 45 CM, COMPRIMENTO DE ATÉ 10 M, SEM PRESENÇA DE ROCHA. AF_05/2017</t>
  </si>
  <si>
    <t>361,22</t>
  </si>
  <si>
    <t>ESTACA RAIZ, DIÂMETRO DE 20 CM, COMPRIMENTO DE 11 A 20 M, SEM PRESENÇA DE ROCHA. AF_05/2017</t>
  </si>
  <si>
    <t>144,78</t>
  </si>
  <si>
    <t>ESTACA RAIZ, DIÂMETRO DE 31 CM, COMPRIMENTO DE 11 A 20 M, SEM PRESENÇA DE ROCHA. AF_05/2017</t>
  </si>
  <si>
    <t>219,30</t>
  </si>
  <si>
    <t>ESTACA RAIZ, DIÂMETRO DE 40 CM, COMPRIMENTO DE 11 A 20 M, SEM PRESENÇA DE ROCHA. AF_05/2017</t>
  </si>
  <si>
    <t>284,88</t>
  </si>
  <si>
    <t>ESTACA RAIZ, DIÂMETRO DE 45 CM, COMPRIMENTO DE 11 A 20 M, SEM PRESENÇA DE ROCHA. AF_05/2017</t>
  </si>
  <si>
    <t>317,74</t>
  </si>
  <si>
    <t>ESTACA RAIZ, DIÂMETRO DE 20 CM, COMPRIMENTO DE 21 A 30 M, SEM PRESENÇA DE ROCHA. AF_05/2017</t>
  </si>
  <si>
    <t>137,66</t>
  </si>
  <si>
    <t>ESTACA RAIZ, DIÂMETRO DE 31 CM, COMPRIMENTO DE 21 A 30 M, SEM PRESENÇA DE ROCHA. AF_05/2017</t>
  </si>
  <si>
    <t>210,16</t>
  </si>
  <si>
    <t>ESTACA RAIZ, DIÂMETRO DE 40 CM, COMPRIMENTO DE 21 A 30 M, SEM PRESENÇA DE ROCHA. AF_05/2017</t>
  </si>
  <si>
    <t>273,68</t>
  </si>
  <si>
    <t>ESTACA RAIZ, DIÂMETRO DE 45 CM, COMPRIMENTO DE 21 A 30 M, SEM PRESENÇA DE ROCHA. AF_05/2017</t>
  </si>
  <si>
    <t>302,82</t>
  </si>
  <si>
    <t>ESTACA RAIZ, DIÂMETRO DE 20 CM, COMPRIMENTO DE ATÉ 10 M, COM PRESENÇA DE ROCHA. AF_05/2017</t>
  </si>
  <si>
    <t>169,80</t>
  </si>
  <si>
    <t>ESTACA RAIZ, DIÂMETRO DE 31 CM, COMPRIMENTO DE ATÉ 10 M, COM PRESENÇA DE ROCHA. AF_05/2017</t>
  </si>
  <si>
    <t>252,32</t>
  </si>
  <si>
    <t>ESTACA RAIZ, DIÂMETRO DE 40 CM, COMPRIMENTO DE ATÉ 10 M, COM PRESENÇA DE ROCHA. AF_05/2017</t>
  </si>
  <si>
    <t>332,09</t>
  </si>
  <si>
    <t>ESTACA RAIZ, DIÂMETRO DE 45 CM, COMPRIMENTO DE ATÉ 10 M, COM PRESENÇA DE ROCHA. AF_05/2017</t>
  </si>
  <si>
    <t>380,25</t>
  </si>
  <si>
    <t>ESTACA RAIZ, DIÂMETRO DE 20 CM, COMPRIMENTO DE 11 A 20 M, COM PRESENÇA DE ROCHA. AF_05/2017</t>
  </si>
  <si>
    <t>151,60</t>
  </si>
  <si>
    <t>ESTACA RAIZ, DIÂMETRO DE 31 CM, COMPRIMENTO DE 11 A 20 M, COM PRESENÇA DE ROCHA. AF_05/2017</t>
  </si>
  <si>
    <t>227,14</t>
  </si>
  <si>
    <t>ESTACA RAIZ, DIÂMETRO DE 40 CM, COMPRIMENTO DE 11 A 20 M, COM PRESENÇA DE ROCHA. AF_05/2017</t>
  </si>
  <si>
    <t>294,17</t>
  </si>
  <si>
    <t>ESTACA RAIZ, DIÂMETRO DE 45 CM, COMPRIMENTO DE 11 A 20 M, COM PRESENÇA DE ROCHA. AF_05/2017</t>
  </si>
  <si>
    <t>327,81</t>
  </si>
  <si>
    <t>ESTACA RAIZ, DIÂMETRO DE 20 CM, COMPRIMENTO DE 21 A 30 M, COM PRESENÇA DE ROCHA. AF_05/2017</t>
  </si>
  <si>
    <t>142,69</t>
  </si>
  <si>
    <t>ESTACA RAIZ, DIÂMETRO DE 31 CM, COMPRIMENTO DE 21 A 30 M, COM PRESENÇA DE ROCHA. AF_05/2017</t>
  </si>
  <si>
    <t>215,98</t>
  </si>
  <si>
    <t>ESTACA RAIZ, DIÂMETRO DE 40 CM, COMPRIMENTO DE 21 A 30 M, COM PRESENÇA DE ROCHA. AF_05/2017</t>
  </si>
  <si>
    <t>279,33</t>
  </si>
  <si>
    <t>ESTACA RAIZ, DIÂMETRO DE 45 CM, COMPRIMENTO DE 21 A 30 M, COM PRESENÇA DE ROCHA. AF_05/2017</t>
  </si>
  <si>
    <t>309,66</t>
  </si>
  <si>
    <t>ESTACA BROCA DE CONCRETO, DIÃMETRO DE 20 CM, PROFUNDIDADE DE ATÉ 3 M, ESCAVAÇÃO MANUAL COM TRADO CONCHA, NÃO ARMADA. AF_03/2018</t>
  </si>
  <si>
    <t>ESTACA BROCA DE CONCRETO, DIÃMETRO DE 25 CM, PROFUNDIDADE DE ATÉ 3 M, ESCAVAÇÃO MANUAL COM TRADO CONCHA, NÃO ARMADA. AF_03/2018</t>
  </si>
  <si>
    <t>60,03</t>
  </si>
  <si>
    <t>ESTACA BROCA DE CONCRETO, DIÂMETRO DE 30 CM, PROFUNDIDADE DE ATÉ 3 M, ESCAVAÇÃO MANUAL COM TRADO CONCHA, NÃO ARMADA. AF_03/2018</t>
  </si>
  <si>
    <t>81,43</t>
  </si>
  <si>
    <t>LASTRO DE CONCRETO, PREPARO MECÂNICO, INCLUSOS ADITIVO IMPERMEABILIZANTE, LANÇAMENTO E ADENSAMENTO</t>
  </si>
  <si>
    <t>463,77</t>
  </si>
  <si>
    <t>LASTRO DE CONCRETO MAGRO, APLICADO EM PISOS OU RADIERS, ESPESSURA DE 3 CM. AF_07/2016</t>
  </si>
  <si>
    <t>LASTRO DE CONCRETO MAGRO, APLICADO EM PISOS OU RADIERS, ESPESSURA DE 5 CM. AF_07/2016</t>
  </si>
  <si>
    <t>LASTRO DE CONCRETO MAGRO, APLICADO EM BLOCOS DE COROAMENTO OU SAPATAS. AF_08/2017</t>
  </si>
  <si>
    <t>412,93</t>
  </si>
  <si>
    <t>LASTRO DE CONCRETO MAGRO, APLICADO EM BLOCOS DE COROAMENTO OU SAPATAS, ESPESSURA DE 3 CM. AF_08/2017</t>
  </si>
  <si>
    <t>LASTRO DE CONCRETO MAGRO, APLICADO EM BLOCOS DE COROAMENTO OU SAPATAS, ESPESSURA DE 5 CM. AF_08/2017</t>
  </si>
  <si>
    <t>20,63</t>
  </si>
  <si>
    <t>LASTRO DE CONCRETO MAGRO, APLICADO EM PISOS OU RADIERS. AF_08/2017</t>
  </si>
  <si>
    <t>396,45</t>
  </si>
  <si>
    <t>LASTRO COM MATERIAL GRANULAR, APLICAÇÃO EM BLOCOS DE COROAMENTO, ESPESSURA DE *5 CM*. AF_08/2017</t>
  </si>
  <si>
    <t>147,43</t>
  </si>
  <si>
    <t>LASTRO COM MATERIAL GRANULAR, APLICAÇÃO EM PISOS OU RADIERS, ESPESSURA DE *5 CM*. AF_08/2017</t>
  </si>
  <si>
    <t>98,98</t>
  </si>
  <si>
    <t>LASTRO COM MATERIAL GRANULAR, APLICADO EM BLOCOS DE COROAMENTO, ESPESSURA DE *10 CM*. AF_08/2017</t>
  </si>
  <si>
    <t>136,15</t>
  </si>
  <si>
    <t>LASTRO COM MATERIAL GRANULAR, APLICADO EM PISOS OU RADIERS, ESPESSURA DE *10 CM*. AF_08/2017</t>
  </si>
  <si>
    <t>95,00</t>
  </si>
  <si>
    <t>ESCAVAÇÃO MANUAL DE VIGA DE BORDA PARA RADIER. AF_09/2017</t>
  </si>
  <si>
    <t>41,03</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</si>
  <si>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</si>
  <si>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</si>
  <si>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</si>
  <si>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73,00</t>
  </si>
  <si>
    <t>CONCRETAGEM DE RADIER, PISO OU LAJE SOBRE SOLO, FCK 30 MPA, PARA ESPESSURA DE 10 CM - LANÇAMENTO, ADENSAMENTO E ACABAMENTO. AF_09/2017</t>
  </si>
  <si>
    <t>441,90</t>
  </si>
  <si>
    <t>CONCRETAGEM DE RADIER, PISO OU LAJE SOBRE SOLO, FCK 30 MPA, PARA ESPESSURA DE 15 CM - LANÇAMENTO, ADENSAMENTO E ACABAMENTO. AF_09/2017</t>
  </si>
  <si>
    <t>415,03</t>
  </si>
  <si>
    <t>CONCRETAGEM DE RADIER, PISO OU LAJE SOBRE SOLO, FCK 30 MPA, PARA ESPESSURA DE 20 CM - LANÇAMENTO, ADENSAMENTO E ACABAMENTO. AF_09/2017</t>
  </si>
  <si>
    <t>401,22</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</si>
  <si>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</si>
  <si>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</si>
  <si>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</si>
  <si>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17,66</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</si>
  <si>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</si>
  <si>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</si>
  <si>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12,36</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</si>
  <si>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</si>
  <si>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</si>
  <si>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11,25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</si>
  <si>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</si>
  <si>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</si>
  <si>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10,38</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</si>
  <si>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</si>
  <si>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</si>
  <si>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</si>
  <si>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87,64</t>
  </si>
  <si>
    <t>FABRICAÇÃO DE FÔRMA PARA PILARES E ESTRUTURAS SIMILARES, EM CHAPA DE MADEIRA COMPENSADA PLASTIFICADA, E = 18 MM. AF_12/2015</t>
  </si>
  <si>
    <t>101,45</t>
  </si>
  <si>
    <t>FABRICAÇÃO DE FÔRMA PARA VIGAS, EM CHAPA DE MADEIRA COMPENSADA RESINADA, E = 17 MM. AF_12/2015</t>
  </si>
  <si>
    <t>67,22</t>
  </si>
  <si>
    <t>FABRICAÇÃO DE FÔRMA PARA VIGAS, EM CHAPA DE MADEIRA COMPENSADA PLASTIFICADA, E = 18 MM. AF_12/2015</t>
  </si>
  <si>
    <t>79,53</t>
  </si>
  <si>
    <t>FABRICAÇÃO DE FÔRMA PARA LAJES, EM CHAPA DE MADEIRA COMPENSADA RESINADA, E = 17 MM. AF_12/2015</t>
  </si>
  <si>
    <t>FABRICAÇÃO DE FÔRMA PARA LAJES, EM CHAPA DE MADEIRA COMPENSADA PLASTIFICADA, E = 18 MM. AF_12/2015</t>
  </si>
  <si>
    <t>38,01</t>
  </si>
  <si>
    <t>FABRICAÇÃO DE FÔRMA PARA PILARES E ESTRUTURAS SIMILARES, EM MADEIRA SERRADA, E=25 MM. AF_12/2015</t>
  </si>
  <si>
    <t>FABRICAÇÃO DE FÔRMA PARA VIGAS, COM MADEIRA SERRADA, E = 25 MM. AF_12/2015</t>
  </si>
  <si>
    <t>38,57</t>
  </si>
  <si>
    <t>FABRICAÇÃO DE FÔRMA PARA LAJES, EM MADEIRA SERRADA, E=25 MM. AF_12/2015</t>
  </si>
  <si>
    <t>23,25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</si>
  <si>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</si>
  <si>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</si>
  <si>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</si>
  <si>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</si>
  <si>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</si>
  <si>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88,27</t>
  </si>
  <si>
    <t>MONTAGEM E DESMONTAGEM DE FÔRMA DE PILARES RETANGULARES E ESTRUTURAS SIMILARES COM ÁREA MÉDIA DAS SEÇÕES MAIOR QUE 0,25 M², PÉ-DIREITO SIMPLES, EM MADEIRA SERRADA, 2 UTILIZAÇÕES. AF_12/2015</t>
  </si>
  <si>
    <t>81,07</t>
  </si>
  <si>
    <t>MONTAGEM E DESMONTAGEM DE FÔRMA DE PILARES RETANGULARES E ESTRUTURAS SIMILARES COM ÁREA MÉDIA DAS SEÇÕES MENOR OU IGUAL A 0,25 M², PÉ-DIREITO SIMPLES, EM MADEIRA SERRADA, 4 UTILIZAÇÕES. AF_12/2015</t>
  </si>
  <si>
    <t>61,38</t>
  </si>
  <si>
    <t>MONTAGEM E DESMONTAGEM DE FÔRMA DE PILARES RETANGULARES E ESTRUTURAS SIMILARES COM ÁREA MÉDIA DAS SEÇÕES MAIOR QUE 0,25 M², PÉ-DIREITO SIMPLES, EM MADEIRA SERRADA, 4 UTILIZAÇÕES. AF_12/2015</t>
  </si>
  <si>
    <t>55,84</t>
  </si>
  <si>
    <t>MONTAGEM E DESMONTAGEM DE FÔRMA DE PILARES RETANGULARES E ESTRUTURAS SIMILARES COM ÁREA MÉDIA DAS SEÇÕES MENOR OU IGUAL A 0,25 M², PÉ-DIREITO SIMPLES, EM CHAPA DE MADEIRA COMPENSADA RESINADA, 2 UTILIZAÇÕES. AF_12/2015</t>
  </si>
  <si>
    <t>87,08</t>
  </si>
  <si>
    <t>MONTAGEM E DESMONTAGEM DE FÔRMA DE PILARES RETANGULARES E ESTRUTURAS SIMILARES COM ÁREA MÉDIA DAS SEÇÕES MAIOR QUE 0,25 M², PÉ-DIREITO SIMPLES, EM CHAPA DE MADEIRA COMPENSADA RESINADA, 2 UTILIZAÇÕES. AF_12/2015</t>
  </si>
  <si>
    <t>79,89</t>
  </si>
  <si>
    <t>MONTAGEM E DESMONTAGEM DE FÔRMA DE PILARES RETANGULARES E ESTRUTURAS SIMILARES COM ÁREA MÉDIA DAS SEÇÕES MENOR OU IGUAL A 0,25 M², PÉ-DIREITO DUPLO, EM CHAPA DE MADEIRA COMPENSADA RESINADA, 2 UTILIZAÇÕES. AF_12/2015</t>
  </si>
  <si>
    <t>101,86</t>
  </si>
  <si>
    <t>MONTAGEM E DESMONTAGEM DE FÔRMA DE PILARES RETANGULARES E ESTRUTURAS SIMILARES COM ÁREA MÉDIA DAS SEÇÕES MAIOR QUE 0,25 M², PÉ-DIREITO DUPLO, EM CHAPA DE MADEIRA COMPENSADA RESINADA, 2 UTILIZAÇÕES. AF_12/2015</t>
  </si>
  <si>
    <t>94,70</t>
  </si>
  <si>
    <t>MONTAGEM E DESMONTAGEM DE FÔRMA DE PILARES RETANGULARES E ESTRUTURAS SIMILARES COM ÁREA MÉDIA DAS SEÇÕES MENOR OU IGUAL A 0,25 M², PÉ-DIREITO SIMPLES, EM CHAPA DE MADEIRA COMPENSADA RESINADA, 4 UTILIZAÇÕES. AF_12/2015</t>
  </si>
  <si>
    <t>57,17</t>
  </si>
  <si>
    <t>MONTAGEM E DESMONTAGEM DE FÔRMA DE PILARES RETANGULARES E ESTRUTURAS SIMILARES COM ÁREA MÉDIA DAS SEÇÕES MAIOR QUE 0,25 M², PÉ-DIREITO SIMPLES, EM CHAPA DE MADEIRA COMPENSADA RESINADA, 4 UTILIZAÇÕES. AF_12/2015</t>
  </si>
  <si>
    <t>51,65</t>
  </si>
  <si>
    <t>MONTAGEM E DESMONTAGEM DE FÔRMA DE PILARES RETANGULARES E ESTRUTURAS SIMILARES COM ÁREA MÉDIA DAS SEÇÕES MENOR OU IGUAL A 0,25 M², PÉ-DIREITO DUPLO, EM CHAPA DE MADEIRA COMPENSADA RESINADA, 4 UTILIZAÇÕES. AF_12/2015</t>
  </si>
  <si>
    <t>68,53</t>
  </si>
  <si>
    <t>MONTAGEM E DESMONTAGEM DE FÔRMA DE PILARES RETANGULARES E ESTRUTURAS SIMILARES COM ÁREA MÉDIA DAS SEÇÕES MAIOR QUE 0,25 M², PÉ-DIREITO DUPLO, EM CHAPA DE MADEIRA COMPENSADA RESINADA, 4 UTILIZAÇÕES. AF_12/2015</t>
  </si>
  <si>
    <t>63,01</t>
  </si>
  <si>
    <t>MONTAGEM E DESMONTAGEM DE FÔRMA DE PILARES RETANGULARES E ESTRUTURAS SIMILARES COM ÁREA MÉDIA DAS SEÇÕES MENOR OU IGUAL A 0,25 M², PÉ-DIREITO SIMPLES, EM CHAPA DE MADEIRA COMPENSADA RESINADA, 6 UTILIZAÇÕES. AF_12/2015</t>
  </si>
  <si>
    <t>47,55</t>
  </si>
  <si>
    <t>MONTAGEM E DESMONTAGEM DE FÔRMA DE PILARES RETANGULARES E ESTRUTURAS SIMILARES COM ÁREA MÉDIA DAS SEÇÕES MAIOR QUE 0,25 M², PÉ-DIREITO SIMPLES, EM CHAPA DE MADEIRA COMPENSADA RESINADA, 6 UTILIZAÇÕES. AF_12/2015</t>
  </si>
  <si>
    <t>42,77</t>
  </si>
  <si>
    <t>MONTAGEM E DESMONTAGEM DE FÔRMA DE PILARES RETANGULARES E ESTRUTURAS SIMILARES COM ÁREA MÉDIA DAS SEÇÕES MENOR OU IGUAL A 0,25 M², PÉ-DIREITO DUPLO, EM CHAPA DE MADEIRA COMPENSADA RESINADA, 6 UTILIZAÇÕES. AF_12/2015</t>
  </si>
  <si>
    <t>57,44</t>
  </si>
  <si>
    <t>MONTAGEM E DESMONTAGEM DE FÔRMA DE PILARES RETANGULARES E ESTRUTURAS SIMILARES COM ÁREA MÉDIA DAS SEÇÕES MAIOR QUE 0,25 M², PÉ-DIREITO DUPLO, EM CHAPA DE MADEIRA COMPENSADA RESINADA, 6 UTILIZAÇÕES. AF_12/2015</t>
  </si>
  <si>
    <t>52,64</t>
  </si>
  <si>
    <t>MONTAGEM E DESMONTAGEM DE FÔRMA DE PILARES RETANGULARES E ESTRUTURAS SIMILARES COM ÁREA MÉDIA DAS SEÇÕES MENOR OU IGUAL A 0,25 M², PÉ-DIREITO SIMPLES, EM CHAPA DE MADEIRA COMPENSADA RESINADA, 8 UTILIZAÇÕES. AF_12/2015</t>
  </si>
  <si>
    <t>42,71</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</si>
  <si>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</si>
  <si>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</si>
  <si>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</si>
  <si>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</si>
  <si>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</si>
  <si>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35,06</t>
  </si>
  <si>
    <t>MONTAGEM E DESMONTAGEM DE FÔRMA DE PILARES RETANGULARES E ESTRUTURAS SIMILARES COM ÁREA MÉDIA DAS SEÇÕES MENOR OU IGUAL A 0,25 M², PÉ-DIREITO DUPLO, EM CHAPA DE MADEIRA COMPENSADA PLASTIFICADA, 10 UTILIZAÇÕES. AF_12/2015</t>
  </si>
  <si>
    <t>47,95</t>
  </si>
  <si>
    <t>MONTAGEM E DESMONTAGEM DE FÔRMA DE PILARES RETANGULARES E ESTRUTURAS SIMILARES COM ÁREA MÉDIA DAS SEÇÕES MAIOR QUE 0,25 M², PÉ-DIREITO DUPLO, EM CHAPA DE MADEIRA COMPENSADA PLASTIFICADA, 10 UTILIZAÇÕES. AF_12/2015</t>
  </si>
  <si>
    <t>43,75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</si>
  <si>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</si>
  <si>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</si>
  <si>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</si>
  <si>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45,93</t>
  </si>
  <si>
    <t>MONTAGEM E DESMONTAGEM DE FÔRMA DE PILARES RETANGULARES E ESTRUTURAS SIMILARES COM ÁREA MÉDIA DAS SEÇÕES MAIOR QUE 0,25 M², PÉ-DIREITO DUPLO, EM CHAPA DE MADEIRA COMPENSADA PLASTIFICADA, 12 UTILIZAÇÕES. AF_12/2015</t>
  </si>
  <si>
    <t>41,87</t>
  </si>
  <si>
    <t>MONTAGEM E DESMONTAGEM DE FÔRMA DE PILARES RETANGULARES E ESTRUTURAS SIMILARES COM ÁREA MÉDIA DAS SEÇÕES MENOR OU IGUAL A 0,25 M², PÉ-DIREITO SIMPLES, EM CHAPA DE MADEIRA COMPENSADA PLASTIFICADA, 14 UTILIZAÇÕES. AF_12/2015</t>
  </si>
  <si>
    <t>36,32</t>
  </si>
  <si>
    <t>MONTAGEM E DESMONTAGEM DE FÔRMA DE PILARES RETANGULARES E ESTRUTURAS SIMILARES COM ÁREA MÉDIA DAS SEÇÕES MAIOR QUE 0,25 M², PÉ-DIREITO SIMPLES, EM CHAPA DE MADEIRA COMPENSADA PLASTIFICADA, 14 UTILIZAÇÕES. AF_12/2015</t>
  </si>
  <si>
    <t>32,34</t>
  </si>
  <si>
    <t>MONTAGEM E DESMONTAGEM DE FÔRMA DE PILARES RETANGULARES E ESTRUTURAS SIMILARES COM ÁREA MÉDIA DAS SEÇÕES MENOR OU IGUAL A 0,25 M², PÉ-DIREITO DUPLO, EM CHAPA DE MADEIRA COMPENSADA PLASTIFICADA, 14 UTILIZAÇÕES. AF_12/2015</t>
  </si>
  <si>
    <t>44,46</t>
  </si>
  <si>
    <t>MONTAGEM E DESMONTAGEM DE FÔRMA DE PILARES RETANGULARES E ESTRUTURAS SIMILARES COM ÁREA MÉDIA DAS SEÇÕES MAIOR QUE 0,25 M², PÉ-DIREITO DUPLO, EM CHAPA DE MADEIRA COMPENSADA PLASTIFICADA, 14 UTILIZAÇÕES. AF_12/2015</t>
  </si>
  <si>
    <t>40,52</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</si>
  <si>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</si>
  <si>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</si>
  <si>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</si>
  <si>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</si>
  <si>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37,86</t>
  </si>
  <si>
    <t>MONTAGEM E DESMONTAGEM DE FÔRMA DE VIGA, ESCORAMENTO COM PONTALETE DE MADEIRA, PÉ-DIREITO SIMPLES, EM MADEIRA SERRADA, 1 UTILIZAÇÃO. AF_12/2015</t>
  </si>
  <si>
    <t>107,96</t>
  </si>
  <si>
    <t>MONTAGEM E DESMONTAGEM DE FÔRMA DE VIGA, ESCORAMENTO COM PONTALETE DE MADEIRA, PÉ-DIREITO SIMPLES, EM MADEIRA SERRADA, 2 UTILIZAÇÕES. AF_12/2015</t>
  </si>
  <si>
    <t>81,06</t>
  </si>
  <si>
    <t>MONTAGEM E DESMONTAGEM DE FÔRMA DE VIGA, ESCORAMENTO COM PONTALETE DE MADEIRA, PÉ-DIREITO SIMPLES, EM MADEIRA SERRADA, 4 UTILIZAÇÕES. AF_12/2015</t>
  </si>
  <si>
    <t>67,74</t>
  </si>
  <si>
    <t>MONTAGEM E DESMONTAGEM DE FÔRMA DE VIGA, ESCORAMENTO COM GARFO DE MADEIRA, PÉ-DIREITO DUPLO, EM CHAPA DE MADEIRA RESINADA, 2 UTILIZAÇÕES. AF_12/2015</t>
  </si>
  <si>
    <t>146,06</t>
  </si>
  <si>
    <t>MONTAGEM E DESMONTAGEM DE FÔRMA DE VIGA, ESCORAMENTO METÁLICO, PÉ-DIREITO DUPLO, EM CHAPA DE MADEIRA RESINADA, 2 UTILIZAÇÕES. AF_12/2015</t>
  </si>
  <si>
    <t>183,95</t>
  </si>
  <si>
    <t>MONTAGEM E DESMONTAGEM DE FÔRMA DE VIGA, ESCORAMENTO COM GARFO DE MADEIRA, PÉ-DIREITO SIMPLES, EM CHAPA DE MADEIRA RESINADA, 2 UTILIZAÇÕES. AF_12/2015</t>
  </si>
  <si>
    <t>100,64</t>
  </si>
  <si>
    <t>MONTAGEM E DESMONTAGEM DE FÔRMA DE VIGA, ESCORAMENTO METÁLICO, PÉ-DIREITO SIMPLES, EM CHAPA DE MADEIRA RESINADA, 2 UTILIZAÇÕES. AF_12/2015</t>
  </si>
  <si>
    <t>97,20</t>
  </si>
  <si>
    <t>MONTAGEM E DESMONTAGEM DE FÔRMA DE VIGA, ESCORAMENTO COM GARFO DE MADEIRA, PÉ-DIREITO DUPLO, EM CHAPA DE MADEIRA RESINADA, 4 UTILIZAÇÕES. AF_12/2015</t>
  </si>
  <si>
    <t>125,49</t>
  </si>
  <si>
    <t>MONTAGEM E DESMONTAGEM DE FÔRMA DE VIGA, ESCORAMENTO METÁLICO, PÉ-DIREITO DUPLO, EM CHAPA DE MADEIRA RESINADA, 4 UTILIZAÇÕES. AF_12/2015</t>
  </si>
  <si>
    <t>204,04</t>
  </si>
  <si>
    <t>MONTAGEM E DESMONTAGEM DE FÔRMA DE VIGA, ESCORAMENTO COM GARFO DE MADEIRA, PÉ-DIREITO SIMPLES, EM CHAPA DE MADEIRA RESINADA, 4 UTILIZAÇÕES. AF_12/2015</t>
  </si>
  <si>
    <t>82,79</t>
  </si>
  <si>
    <t>MONTAGEM E DESMONTAGEM DE FÔRMA DE VIGA, ESCORAMENTO METÁLICO, PÉ-DIREITO SIMPLES, EM CHAPA DE MADEIRA RESINADA, 4 UTILIZAÇÕES. AF_12/2015</t>
  </si>
  <si>
    <t>83,44</t>
  </si>
  <si>
    <t>MONTAGEM E DESMONTAGEM DE FÔRMA DE VIGA, ESCORAMENTO COM GARFO DE MADEIRA, PÉ-DIREITO DUPLO, EM CHAPA DE MADEIRA RESINADA, 6 UTILIZAÇÕES. AF_12/2015</t>
  </si>
  <si>
    <t>108,68</t>
  </si>
  <si>
    <t>MONTAGEM E DESMONTAGEM DE FÔRMA DE VIGA, ESCORAMENTO METÁLICO, PÉ-DIREITO DUPLO, EM CHAPA DE MADEIRA RESINADA, 6 UTILIZAÇÕES. AF_12/2015</t>
  </si>
  <si>
    <t>192,81</t>
  </si>
  <si>
    <t>MONTAGEM E DESMONTAGEM DE FÔRMA DE VIGA, ESCORAMENTO COM GARFO DE MADEIRA, PÉ-DIREITO SIMPLES, EM CHAPA DE MADEIRA RESINADA, 6 UTILIZAÇÕES. AF_12/2015</t>
  </si>
  <si>
    <t>70,04</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</si>
  <si>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</si>
  <si>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</si>
  <si>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99,86</t>
  </si>
  <si>
    <t>MONTAGEM E DESMONTAGEM DE FÔRMA DE VIGA, ESCORAMENTO METÁLICO, PÉ-DIREITO DUPLO, EM CHAPA DE MADEIRA RESINADA, 8 UTILIZAÇÕES. AF_12/2015</t>
  </si>
  <si>
    <t>185,60</t>
  </si>
  <si>
    <t>MONTAGEM E DESMONTAGEM DE FÔRMA DE VIGA, ESCORAMENTO COM GARFO DE MADEIRA, PÉ-DIREITO SIMPLES, EM CHAPA DE MADEIRA RESINADA, 8 UTILIZAÇÕES. AF_12/2015</t>
  </si>
  <si>
    <t>63,18</t>
  </si>
  <si>
    <t>MONTAGEM E DESMONTAGEM DE FÔRMA DE VIGA, ESCORAMENTO METÁLICO, PÉ-DIREITO SIMPLES, EM CHAPA DE MADEIRA RESINADA, 8 UTILIZAÇÕES. AF_12/2015</t>
  </si>
  <si>
    <t>65,67</t>
  </si>
  <si>
    <t>MONTAGEM E DESMONTAGEM DE FÔRMA DE VIGA, ESCORAMENTO COM GARFO DE MADEIRA, PÉ-DIREITO DUPLO, EM CHAPA DE MADEIRA PLASTIFICADA, 10 UTILIZAÇÕES. AF_12/2015</t>
  </si>
  <si>
    <t>78,65</t>
  </si>
  <si>
    <t>MONTAGEM E DESMONTAGEM DE FÔRMA DE VIGA, ESCORAMENTO METÁLICO, PÉ-DIREITO DUPLO, EM CHAPA DE MADEIRA PLASTIFICADA, 10 UTILIZAÇÕES. AF_12/2015</t>
  </si>
  <si>
    <t>179,97</t>
  </si>
  <si>
    <t>MONTAGEM E DESMONTAGEM DE FÔRMA DE VIGA, ESCORAMENTO COM GARFO DE MADEIRA, PÉ-DIREITO SIMPLES, EM CHAPA DE MADEIRA PLASTIFICADA, 10 UTILIZAÇÕES. AF_12/2015</t>
  </si>
  <si>
    <t>50,86</t>
  </si>
  <si>
    <t>MONTAGEM E DESMONTAGEM DE FÔRMA DE VIGA, ESCORAMENTO METÁLICO, PÉ-DIREITO SIMPLES, EM CHAPA DE MADEIRA PLASTIFICADA, 10 UTILIZAÇÕES. AF_12/2015</t>
  </si>
  <si>
    <t>60,37</t>
  </si>
  <si>
    <t>MONTAGEM E DESMONTAGEM DE FÔRMA DE VIGA, ESCORAMENTO COM GARFO DE MADEIRA, PÉ-DIREITO DUPLO, EM CHAPA DE MADEIRA PLASTIFICADA, 12 UTILIZAÇÕES. AF_12/2015</t>
  </si>
  <si>
    <t>71,48</t>
  </si>
  <si>
    <t>MONTAGEM E DESMONTAGEM DE FÔRMA DE VIGA, ESCORAMENTO METÁLICO, PÉ-DIREITO DUPLO, EM CHAPA DE MADEIRA PLASTIFICADA, 12 UTILIZAÇÕES. AF_12/2015</t>
  </si>
  <si>
    <t>175,96</t>
  </si>
  <si>
    <t>MONTAGEM E DESMONTAGEM DE FÔRMA DE VIGA, ESCORAMENTO COM GARFO DE MADEIRA, PÉ-DIREITO SIMPLES, EM CHAPA DE MADEIRA PLASTIFICADA, 12 UTILIZAÇÕES. AF_12/2015</t>
  </si>
  <si>
    <t>46,26</t>
  </si>
  <si>
    <t>MONTAGEM E DESMONTAGEM DE FÔRMA DE VIGA, ESCORAMENTO METÁLICO, PÉ-DIREITO SIMPLES, EM CHAPA DE MADEIRA PLASTIFICADA, 12 UTILIZAÇÕES. AF_12/2015</t>
  </si>
  <si>
    <t>56,93</t>
  </si>
  <si>
    <t>MONTAGEM E DESMONTAGEM DE FÔRMA DE VIGA, ESCORAMENTO COM GARFO DE MADEIRA, PÉ-DIREITO DUPLO, EM CHAPA DE MADEIRA PLASTIFICADA, 14 UTILIZAÇÕES. AF_12/2015</t>
  </si>
  <si>
    <t>65,61</t>
  </si>
  <si>
    <t>MONTAGEM E DESMONTAGEM DE FÔRMA DE VIGA, ESCORAMENTO METÁLICO, PÉ-DIREITO DUPLO, EM CHAPA DE MADEIRA PLASTIFICADA, 14 UTILIZAÇÕES. AF_12/2015</t>
  </si>
  <si>
    <t>172,49</t>
  </si>
  <si>
    <t>MONTAGEM E DESMONTAGEM DE FÔRMA DE VIGA, ESCORAMENTO COM GARFO DE MADEIRA, PÉ-DIREITO SIMPLES, EM CHAPA DE MADEIRA PLASTIFICADA, 14 UTILIZAÇÕES. AF_12/2015</t>
  </si>
  <si>
    <t>42,50</t>
  </si>
  <si>
    <t>MONTAGEM E DESMONTAGEM DE FÔRMA DE VIGA, ESCORAMENTO METÁLICO, PÉ-DIREITO SIMPLES, EM CHAPA DE MADEIRA PLASTIFICADA, 14 UTILIZAÇÕES. AF_12/2015</t>
  </si>
  <si>
    <t>53,98</t>
  </si>
  <si>
    <t>MONTAGEM E DESMONTAGEM DE FÔRMA DE VIGA, ESCORAMENTO COM GARFO DE MADEIRA, PÉ-DIREITO DUPLO, EM CHAPA DE MADEIRA PLASTIFICADA, 18 UTILIZAÇÕES. AF_12/2015</t>
  </si>
  <si>
    <t>53,23</t>
  </si>
  <si>
    <t>MONTAGEM E DESMONTAGEM DE FÔRMA DE VIGA, ESCORAMENTO METÁLICO, PÉ-DIREITO DUPLO, EM CHAPA DE MADEIRA PLASTIFICADA, 18 UTILIZAÇÕES. AF_12/2015</t>
  </si>
  <si>
    <t>165,72</t>
  </si>
  <si>
    <t>MONTAGEM E DESMONTAGEM DE FÔRMA DE VIGA, ESCORAMENTO COM GARFO DE MADEIRA, PÉ-DIREITO SIMPLES, EM CHAPA DE MADEIRA PLASTIFICADA, 18 UTILIZAÇÕES. AF_12/2015</t>
  </si>
  <si>
    <t>34,57</t>
  </si>
  <si>
    <t>MONTAGEM E DESMONTAGEM DE FÔRMA DE VIGA, ESCORAMENTO METÁLICO, PÉ-DIREITO SIMPLES, EM CHAPA DE MADEIRA PLASTIFICADA, 18 UTILIZAÇÕES. AF_12/2015</t>
  </si>
  <si>
    <t>48,17</t>
  </si>
  <si>
    <t>MONTAGEM E DESMONTAGEM DE FÔRMA DE LAJE MACIÇA COM ÁREA MÉDIA MENOR OU IGUAL A 20 M², PÉ-DIREITO SIMPLES, EM MADEIRA SERRADA, 1 UTILIZAÇÃO. AF_12/2015</t>
  </si>
  <si>
    <t>138,78</t>
  </si>
  <si>
    <t>MONTAGEM E DESMONTAGEM DE FÔRMA DE LAJE MACIÇA COM ÁREA MÉDIA MAIOR QUE 20 M², PÉ-DIREITO SIMPLES, EM MADEIRA SERRADA, 1 UTILIZAÇÃO. AF_12/2015</t>
  </si>
  <si>
    <t>129,30</t>
  </si>
  <si>
    <t>MONTAGEM E DESMONTAGEM DE FÔRMA DE LAJE MACIÇA COM ÁREA MÉDIA MENOR OU IGUAL A 20 M², PÉ-DIREITO SIMPLES, EM MADEIRA SERRADA, 2 UTILIZAÇÕES. AF_12/2015</t>
  </si>
  <si>
    <t>111,62</t>
  </si>
  <si>
    <t>MONTAGEM E DESMONTAGEM DE FÔRMA DE LAJE MACIÇA COM ÁREA MÉDIA MAIOR QUE 20 M², PÉ-DIREITO SIMPLES, EM MADEIRA SERRADA, 2 UTILIZAÇÕES. AF_12/2015</t>
  </si>
  <si>
    <t>103,25</t>
  </si>
  <si>
    <t>MONTAGEM E DESMONTAGEM DE FÔRMA DE LAJE MACIÇA COM ÁREA MÉDIA MENOR OU IGUAL A 20 M², PÉ-DIREITO SIMPLES, EM MADEIRA SERRADA, 4 UTILIZAÇÕES. AF_12/2015</t>
  </si>
  <si>
    <t>82,99</t>
  </si>
  <si>
    <t>MONTAGEM E DESMONTAGEM DE FÔRMA DE LAJE MACIÇA COM ÁREA MÉDIA MAIOR QUE 20 M², PÉ-DIREITO SIMPLES, EM MADEIRA SERRADA, 4 UTILIZAÇÕES. AF_12/2015</t>
  </si>
  <si>
    <t>76,55</t>
  </si>
  <si>
    <t>MONTAGEM E DESMONTAGEM DE FÔRMA DE LAJE NERVURADA COM CUBETA E ASSOALHO COM ÁREA MÉDIA MENOR OU IGUAL A 20 M², PÉ-DIREITO DUPLO, EM CHAPA DE MADEIRA COMPENSADA RESINADA, 8 UTILIZAÇÕES. AF_12/2015</t>
  </si>
  <si>
    <t>69,45</t>
  </si>
  <si>
    <t>MONTAGEM E DESMONTAGEM DE FÔRMA DE LAJE NERVURADA COM CUBETA E ASSOALHO COM ÁREA MÉDIA MAIOR QUE 20 M², PÉ-DIREITO DUPLO, EM CHAPA DE MADEIRA COMPENSADA RESINADA, 8 UTILIZAÇÕES. AF_12/2015</t>
  </si>
  <si>
    <t>67,24</t>
  </si>
  <si>
    <t>MONTAGEM E DESMONTAGEM DE FÔRMA DE LAJE NERVURADA COM CUBETA E ASSOALHO COM ÁREA MÉDIA MENOR OU IGUAL A 20 M², PÉ-DIREITO SIMPLES, EM CHAPA DE MADEIRA COMPENSADA RESINADA, 8 UTILIZAÇÕES. AF_12/2015</t>
  </si>
  <si>
    <t>38,83</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</si>
  <si>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</si>
  <si>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</si>
  <si>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67,17</t>
  </si>
  <si>
    <t>MONTAGEM E DESMONTAGEM DE FÔRMA DE LAJE NERVURADA COM CUBETA E ASSOALHO COM ÁREA MÉDIA MAIOR QUE 20 M², PÉ-DIREITO DUPLO, EM CHAPA DE MADEIRA COMPENSADA RESINADA, 10 UTILIZAÇÕES. AF_12/2015</t>
  </si>
  <si>
    <t>65,05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</si>
  <si>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</si>
  <si>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</si>
  <si>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</si>
  <si>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</si>
  <si>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63,58</t>
  </si>
  <si>
    <t>MONTAGEM E DESMONTAGEM DE FÔRMA DE LAJE NERVURADA COM CUBETA E ASSOALHO COM ÁREA MÉDIA MENOR OU IGUAL A 20 M², PÉ-DIREITO SIMPLES, EM CHAPA DE MADEIRA COMPENSADA RESINADA, 12 UTILIZAÇÕES. AF_12/2015</t>
  </si>
  <si>
    <t>35,58</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</si>
  <si>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</si>
  <si>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</si>
  <si>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64,69</t>
  </si>
  <si>
    <t>MONTAGEM E DESMONTAGEM DE FÔRMA DE LAJE NERVURADA COM CUBETA E ASSOALHO COM ÁREA MÉDIA MAIOR QUE 20 M², PÉ-DIREITO DUPLO, EM CHAPA DE MADEIRA COMPENSADA RESINADA, 14 UTILIZAÇÕES. AF_12/2015</t>
  </si>
  <si>
    <t>62,71</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</si>
  <si>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</si>
  <si>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</si>
  <si>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</si>
  <si>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63,20</t>
  </si>
  <si>
    <t>MONTAGEM E DESMONTAGEM DE FÔRMA DE LAJE NERVURADA COM CUBETA E ASSOALHO COM ÁREA MÉDIA MAIOR QUE 20 M², PÉ-DIREITO DUPLO, EM CHAPA DE MADEIRA COMPENSADA RESINADA, 18 UTILIZAÇÕES. AF_12/2015</t>
  </si>
  <si>
    <t>37,74</t>
  </si>
  <si>
    <t>MONTAGEM E DESMONTAGEM DE FÔRMA DE LAJE NERVURADA COM CUBETA E ASSOALHO COM ÁREA MÉDIA MENOR OU IGUAL A 20 M², PÉ-DIREITO SIMPLES, EM CHAPA DE MADEIRA COMPENSADA RESINADA, 18 UTILIZAÇÕES. AF_12/2015</t>
  </si>
  <si>
    <t>33,55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</si>
  <si>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</si>
  <si>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</si>
  <si>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60,93</t>
  </si>
  <si>
    <t>MONTAGEM E DESMONTAGEM DE FÔRMA DE LAJE MACIÇA COM ÁREA MÉDIA MAIOR QUE 20 M², PÉ-DIREITO DUPLO, EM CHAPA DE MADEIRA COMPENSADA RESINADA, 2 UTILIZAÇÕES. AF_12/2015</t>
  </si>
  <si>
    <t>59,15</t>
  </si>
  <si>
    <t>MONTAGEM E DESMONTAGEM DE FÔRMA DE LAJE MACIÇA COM ÁREA MÉDIA MENOR OU IGUAL A 20 M², PÉ-DIREITO SIMPLES, EM CHAPA DE MADEIRA COMPENSADA RESINADA, 2 UTILIZAÇÕES. AF_12/2015</t>
  </si>
  <si>
    <t>34,18</t>
  </si>
  <si>
    <t>MONTAGEM E DESMONTAGEM DE FÔRMA DE LAJE MACIÇA COM ÁREA MÉDIA MAIOR QUE 20 M², PÉ-DIREITO SIMPLES, EM CHAPA DE MADEIRA COMPENSADA RESINADA, 2 UTILIZAÇÕES. AF_12/2015</t>
  </si>
  <si>
    <t>32,54</t>
  </si>
  <si>
    <t>MONTAGEM E DESMONTAGEM DE FÔRMA DE LAJE MACIÇA COM ÁREA MÉDIA MENOR OU IGUAL A 20 M², PÉ-DIREITO DUPLO, EM CHAPA DE MADEIRA COMPENSADA RESINADA, 4 UTILIZAÇÕES. AF_12/2015</t>
  </si>
  <si>
    <t>56,79</t>
  </si>
  <si>
    <t>MONTAGEM E DESMONTAGEM DE FÔRMA DE LAJE MACIÇA COM ÁREA MÉDIA MAIOR QUE 20 M², PÉ-DIREITO DUPLO, EM CHAPA DE MADEIRA COMPENSADA RESINADA, 4 UTILIZAÇÕES. AF_12/2015</t>
  </si>
  <si>
    <t>55,43</t>
  </si>
  <si>
    <t>MONTAGEM E DESMONTAGEM DE FÔRMA DE LAJE MACIÇA COM ÁREA MÉDIA MENOR OU IGUAL A 20 M², PÉ-DIREITO SIMPLES, EM CHAPA DE MADEIRA COMPENSADA RESINADA, 4 UTILIZAÇÕES. AF_12/2015</t>
  </si>
  <si>
    <t>25,38</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</si>
  <si>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</si>
  <si>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</si>
  <si>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51,55</t>
  </si>
  <si>
    <t>MONTAGEM E DESMONTAGEM DE FÔRMA DE LAJE MACIÇA COM ÁREA MÉDIA MENOR OU IGUAL A 20 M², PÉ-DIREITO DUPLO, EM CHAPA DE MADEIRA COMPENSADA RESINADA, 6 UTILIZAÇÕES. AF_12/2015</t>
  </si>
  <si>
    <t>50,38</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</si>
  <si>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</si>
  <si>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</si>
  <si>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20,10</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</si>
  <si>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</si>
  <si>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</si>
  <si>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47,80</t>
  </si>
  <si>
    <t>MONTAGEM E DESMONTAGEM DE FÔRMA DE LAJE MACIÇA COM ÁREA MÉDIA MENOR OU IGUAL A 20 M², PÉ-DIREITO SIMPLES, EM CHAPA DE MADEIRA COMPENSADA RESINADA, 8 UTILIZAÇÕES. AF_12/2015</t>
  </si>
  <si>
    <t>19,05</t>
  </si>
  <si>
    <t>MONTAGEM E DESMONTAGEM DE FÔRMA DE LAJE MACIÇA COM ÁREA MÉDIA MAIOR QUE 20 M², PÉ-DIREITO SIMPLES, EM CHAPA DE MADEIRA COMPENSADA RESINADA, 8 UTILIZAÇÕES. AF_12/2015</t>
  </si>
  <si>
    <t>18,05</t>
  </si>
  <si>
    <t>MONTAGEM E DESMONTAGEM DE FÔRMA DE LAJE MACIÇA COM ÁREA MÉDIA MENOR OU IGUAL A 20 M², PÉ-DIREITO DUPLO, EM CHAPA DE MADEIRA COMPENSADA PLASTIFICADA, 10 UTILIZAÇÕES. AF_12/2015</t>
  </si>
  <si>
    <t>47,93</t>
  </si>
  <si>
    <t>MONTAGEM E DESMONTAGEM DE FÔRMA DE LAJE MACIÇA COM ÁREA MÉDIA MAIOR QUE 20 M², PÉ-DIREITO DUPLO, EM CHAPA DE MADEIRA COMPENSADA PLASTIFICADA, 10 UTILIZAÇÕES. AF_12/2015</t>
  </si>
  <si>
    <t>46,89</t>
  </si>
  <si>
    <t>MONTAGEM E DESMONTAGEM DE FÔRMA DE LAJE MACIÇA COM ÁREA MÉDIA MENOR OU IGUAL A 20 M², PÉ-DIREITO SIMPLES, EM CHAPA DE MADEIRA COMPENSADA PLASTIFICADA, 10 UTILIZAÇÕES. AF_12/2015</t>
  </si>
  <si>
    <t>18,44</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</si>
  <si>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</si>
  <si>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</si>
  <si>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46,88</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</si>
  <si>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</si>
  <si>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</si>
  <si>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17,58</t>
  </si>
  <si>
    <t>MONTAGEM E DESMONTAGEM DE FÔRMA DE LAJE MACIÇA COM ÁREA MÉDIA MAIOR QUE 20 M², PÉ-DIREITO SIMPLES, EM CHAPA DE MADEIRA COMPENSADA PLASTIFICADA, 12 UTILIZAÇÕES. AF_12/2015</t>
  </si>
  <si>
    <t>16,63</t>
  </si>
  <si>
    <t>MONTAGEM E DESMONTAGEM DE FÔRMA DE LAJE MACIÇA COM ÁREA MÉDIA MENOR OU IGUAL A 20 M², PÉ-DIREITO DUPLO, EM CHAPA DE MADEIRA COMPENSADA PLASTIFICADA, 14 UTILIZAÇÕES. AF_12/2015</t>
  </si>
  <si>
    <t>46,09</t>
  </si>
  <si>
    <t>MONTAGEM E DESMONTAGEM DE FÔRMA DE LAJE MACIÇA COM ÁREA MÉDIA MAIOR QUE 20 M², PÉ-DIREITO DUPLO, EM CHAPA DE MADEIRA COMPENSADA PLASTIFICADA, 14 UTILIZAÇÕES. AF_12/2015</t>
  </si>
  <si>
    <t>45,10</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</si>
  <si>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</si>
  <si>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</si>
  <si>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16,04</t>
  </si>
  <si>
    <t>MONTAGEM E DESMONTAGEM DE FÔRMA DE LAJE MACIÇA COM ÁREA MÉDIA MENOR OU IGUAL A 20 M², PÉ-DIREITO DUPLO, EM CHAPA DE MADEIRA COMPENSADA PLASTIFICADA, 18 UTILIZAÇÕES. AF_12/2015</t>
  </si>
  <si>
    <t>44,67</t>
  </si>
  <si>
    <t>MONTAGEM E DESMONTAGEM DE FÔRMA DE LAJE MACIÇA COM ÁREA MÉDIA MAIOR QUE 20 M², PÉ-DIREITO DUPLO, EM CHAPA DE MADEIRA COMPENSADA PLASTIFICADA, 18 UTILIZAÇÕES. AF_12/2015</t>
  </si>
  <si>
    <t>43,73</t>
  </si>
  <si>
    <t>MONTAGEM E DESMONTAGEM DE FÔRMA DE LAJE MACIÇA COM ÁREA MÉDIA MENOR OU IGUAL A 20 M², PÉ-DIREITO SIMPLES, EM CHAPA DE MADEIRA COMPENSADA PLASTIFICADA, 18 UTILIZAÇÕES. AF_12/2015</t>
  </si>
  <si>
    <t>15,72</t>
  </si>
  <si>
    <t>MONTAGEM E DESMONTAGEM DE FÔRMA DE LAJE MACIÇA COM ÁREA MÉDIA MAIOR QUE 20 M², PÉ-DIREITO SIMPLES, EM CHAPA DE MADEIRA COMPENSADA PLASTIFICADA, 18 UTILIZAÇÕES. AF_12/2015</t>
  </si>
  <si>
    <t>14,83</t>
  </si>
  <si>
    <t>FABRICAÇÃO DE FÔRMA PARA ESCADAS, COM 2 LANCES, EM CHAPA DE MADEIRA COMPENSADA PLASTIFICADA, E=18 MM. AF_01/2017</t>
  </si>
  <si>
    <t>101,78</t>
  </si>
  <si>
    <t>FABRICAÇÃO DE FÔRMA PARA ESCADAS, COM 2 LANCES, EM CHAPA DE MADEIRA COMPENSADA RESINADA, E= 17 MM. AF_01/2017</t>
  </si>
  <si>
    <t>87,88</t>
  </si>
  <si>
    <t>FABRICAÇÃO DE FÔRMA PARA ESCADAS, COM 2 LANCES, EM MADEIRA SERRADA, E=25 MM. AF_01/2017</t>
  </si>
  <si>
    <t>66,97</t>
  </si>
  <si>
    <t>MONTAGEM E DESMONTAGEM DE FÔRMA PARA ESCADAS, COM 2 LANCES, EM MADEIRA SERRADA, 1 UTILIZAÇÃO. AF_01/2017</t>
  </si>
  <si>
    <t>200,95</t>
  </si>
  <si>
    <t>MONTAGEM E DESMONTAGEM DE FÔRMA PARA ESCADAS, COM 2 LANCES, EM MADEIRA SERRADA, 2 UTILIZAÇÕES. AF_01/2017</t>
  </si>
  <si>
    <t>165,46</t>
  </si>
  <si>
    <t>MONTAGEM E DESMONTAGEM DE FÔRMA PARA ESCADAS, COM 2 LANCES, EM CHAPA DE MADEIRA COMPENSADA RESINADA, 4 UTILIZAÇÕES. AF_01/2017</t>
  </si>
  <si>
    <t>141,35</t>
  </si>
  <si>
    <t>MONTAGEM E DESMONTAGEM DE FÔRMA PARA ESCADAS, COM 2 LANCES, EM CHAPA DE MADEIRA COMPENSADA PLASTIFICADA, 6 UTILIZAÇÕES. AF_01/2017</t>
  </si>
  <si>
    <t>114,00</t>
  </si>
  <si>
    <t>MONTAGEM E DESMONTAGEM DE FÔRMA PARA ESCADAS, COM 2 LANCES, EM CHAPA DE MADEIRA COMPENSADA PLASTIFICADA, 8 UTILIZAÇÕES. AF_01/2017</t>
  </si>
  <si>
    <t>100,91</t>
  </si>
  <si>
    <t>MONTAGEM E DESMONTAGEM DE FÔRMA PARA ESCADAS, COM 2 LANCES, EM CHAPA DE MADEIRA COMPENSADA PLASTIFICADA, 10 UTILIZAÇÕES. AF_01/2017</t>
  </si>
  <si>
    <t>92,76</t>
  </si>
  <si>
    <t>FABRICAÇÃO DE FÔRMA PARA PILARES CIRCULARES, EM CHAPA DE MADEIRA COMPENSADA RESINADA. AF_06/2017</t>
  </si>
  <si>
    <t>119,17</t>
  </si>
  <si>
    <t>MONTAGEM E DESMONTAGEM DE FÔRMA DE PILARES CIRCULARES, COM ÁREA MÉDIA DAS SEÇÕES MENOR OU IGUAL A 0,28 M², PÉ-DIREITO SIMPLES, EM MADEIRA, 2 UTILIZAÇÕES. AF_06/2017</t>
  </si>
  <si>
    <t>109,22</t>
  </si>
  <si>
    <t>MONTAGEM E DESMONTAGEM DE FÔRMA DE PILARES CIRCULARES, COM ÁREA MÉDIA DAS SEÇÕES MAIOR QUE 0,28 M², PÉ-DIREITO SIMPLES, EM MADEIRA, 2 UTILIZAÇÕES. AF_06/2017</t>
  </si>
  <si>
    <t>101,23</t>
  </si>
  <si>
    <t>MONTAGEM E DESMONTAGEM DE FÔRMA DE PILARES CIRCULARES, COM ÁREA MÉDIA DAS SEÇÕES MENOR OU IGUAL A 0,28 M², PÉ-DIREITO DUPLO, EM MADEIRA, 2 UTILIZAÇÕES. AF_06/2017</t>
  </si>
  <si>
    <t>124,81</t>
  </si>
  <si>
    <t>FABRICAÇÃO, MONTAGEM E DESMONTAGEM DE FÔRMA PARA SAPATA, EM MADEIRA SERRADA, E=25 MM, 1 UTILIZAÇÃO. AF_06/2017</t>
  </si>
  <si>
    <t>157,51</t>
  </si>
  <si>
    <t>FABRICAÇÃO, MONTAGEM E DESMONTAGEM DE FÔRMA PARA VIGA BALDRAME, EM MADEIRA SERRADA, E=25 MM, 1 UTILIZAÇÃO. AF_06/2017</t>
  </si>
  <si>
    <t>74,89</t>
  </si>
  <si>
    <t>FABRICAÇÃO, MONTAGEM E DESMONTAGEM DE FÔRMA PARA BLOCO DE COROAMENTO, EM MADEIRA SERRADA, E=25 MM, 2 UTILIZAÇÕES. AF_06/2017</t>
  </si>
  <si>
    <t>59,06</t>
  </si>
  <si>
    <t>FABRICAÇÃO, MONTAGEM E DESMONTAGEM DE FÔRMA PARA SAPATA, EM MADEIRA SERRADA, E=25 MM, 2 UTILIZAÇÕES. AF_06/2017</t>
  </si>
  <si>
    <t>107,73</t>
  </si>
  <si>
    <t>FABRICAÇÃO, MONTAGEM E DESMONTAGEM DE FÔRMA PARA VIGA BALDRAME, EM MADEIRA SERRADA, E=25 MM, 2 UTILIZAÇÕES. AF_06/2017</t>
  </si>
  <si>
    <t>50,84</t>
  </si>
  <si>
    <t>FABRICAÇÃO, MONTAGEM E DESMONTAGEM DE FÔRMA PARA BLOCO DE COROAMENTO, EM MADEIRA SERRADA, E=25 MM, 4 UTILIZAÇÕES. AF_06/2017</t>
  </si>
  <si>
    <t>45,76</t>
  </si>
  <si>
    <t>FABRICAÇÃO, MONTAGEM E DESMONTAGEM DE FÔRMA PARA SAPATA, EM MADEIRA SERRADA, E=25 MM, 4 UTILIZAÇÕES. AF_06/2017</t>
  </si>
  <si>
    <t>FABRICAÇÃO, MONTAGEM E DESMONTAGEM DE FÔRMA PARA VIGA BALDRAME, EM MADEIRA SERRADA, E=25 MM, 4 UTILIZAÇÕES. AF_06/2017</t>
  </si>
  <si>
    <t>38,35</t>
  </si>
  <si>
    <t>FABRICAÇÃO, MONTAGEM E DESMONTAGEM DE FÔRMA PARA BLOCO DE COROAMENTO, EM CHAPA DE MADEIRA COMPENSADA RESINADA, E=17 MM, 2 UTILIZAÇÕES. AF_06/2017</t>
  </si>
  <si>
    <t>103,13</t>
  </si>
  <si>
    <t>FABRICAÇÃO, MONTAGEM E DESMONTAGEM DE FÔRMA PARA SAPATA, EM CHAPA DE MADEIRA COMPENSADA RESINADA, E=17 MM, 2 UTILIZAÇÕES. AF_06/2017</t>
  </si>
  <si>
    <t>160,48</t>
  </si>
  <si>
    <t>FABRICAÇÃO, MONTAGEM E DESMONTAGEM DE FÔRMA PARA VIGA BALDRAME, EM CHAPA DE MADEIRA COMPENSADA RESINADA, E=17 MM, 2 UTILIZAÇÕES. AF_06/2017</t>
  </si>
  <si>
    <t>74,36</t>
  </si>
  <si>
    <t>FABRICAÇÃO, MONTAGEM E DESMONTAGEM DE FÔRMA PARA BLOCO DE COROAMENTO, EM CHAPA DE MADEIRA COMPENSADA RESINADA, E=17 MM, 4 UTILIZAÇÕES. AF_06/2017</t>
  </si>
  <si>
    <t>75,67</t>
  </si>
  <si>
    <t>FABRICAÇÃO, MONTAGEM E DESMONTAGEM DE FÔRMA PARA SAPATA, EM CHAPA DE MADEIRA COMPENSADA RESINADA, E=17 MM, 4 UTILIZAÇÕES. AF_06/2017</t>
  </si>
  <si>
    <t>116,87</t>
  </si>
  <si>
    <t>FABRICAÇÃO, MONTAGEM E DESMONTAGEM DE FÔRMA PARA VIGA BALDRAME, EM CHAPA DE MADEIRA COMPENSADA RESINADA, E=17 MM, 4 UTILIZAÇÕES. AF_06/2017</t>
  </si>
  <si>
    <t>57,31</t>
  </si>
  <si>
    <t>ARMAÇÃO DE BLOCO, VIGA BALDRAME E SAPATA UTILIZANDO AÇO CA-60 DE 5 MM - MONTAGEM. AF_06/2017</t>
  </si>
  <si>
    <t>MONTAGEM E DESMONTAGEM DE FÔRMA DE PILARES CIRCULARES, COM ÁREA MÉDIA DAS SEÇÕES MAIOR QUE 0,28 M², PÉ-DIREITO DUPLO, EM MADEIRA, 2 UTILIZAÇÕES.  AF_06/2017</t>
  </si>
  <si>
    <t>114,66</t>
  </si>
  <si>
    <t>73771/1</t>
  </si>
  <si>
    <t>PROTENSAO DE TIRANTES DE BARRA DE ACO CA-50 EXCL MATERIAIS</t>
  </si>
  <si>
    <t>19,24</t>
  </si>
  <si>
    <t>73990/1</t>
  </si>
  <si>
    <t>ARMACAO ACO CA-50 P/1,0M3 DE CONCRETO</t>
  </si>
  <si>
    <t>483,67</t>
  </si>
  <si>
    <t>73994/1</t>
  </si>
  <si>
    <t>ARMACAO EM TELA DE ACO SOLDADA NERVURADA Q-138, ACO CA-60, 4,2MM, MALHA 10X10CM</t>
  </si>
  <si>
    <t>79504/1</t>
  </si>
  <si>
    <t>TIRANTES P/PROTENSAO E ANCORAGEM EM ROCHA C/ 6 FIOS ACO DURO 8MM .</t>
  </si>
  <si>
    <t>40,36</t>
  </si>
  <si>
    <t>79504/2</t>
  </si>
  <si>
    <t>TIRANTES P/PROTENSAO E ANCORAGEM EM ROCHA C/ 8 FIOS ACO DURO 8MM .</t>
  </si>
  <si>
    <t>46,62</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</si>
  <si>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</si>
  <si>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</si>
  <si>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</si>
  <si>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</si>
  <si>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</si>
  <si>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</si>
  <si>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49,19</t>
  </si>
  <si>
    <t>79504/6</t>
  </si>
  <si>
    <t>TIRANTES P/PROTENSAO E ANCORAGEM EM SOLO TRECHO LIVRE C/ 8 FIOS ACO DURO 8MM INCLUSIVE PROTECAO ANTICORROSIVA.</t>
  </si>
  <si>
    <t>55,45</t>
  </si>
  <si>
    <t>79504/7</t>
  </si>
  <si>
    <t>TIRANTES P/PROTENSAO E ANCORAGEM EM SOLO TRECHO LIVRE C/10 FIOS ACO DURO 8MM INCLUSIVE PROTECAO ANTICORROSIVA.</t>
  </si>
  <si>
    <t>61,71</t>
  </si>
  <si>
    <t>79504/8</t>
  </si>
  <si>
    <t>TIRANTES P/PROTENSAO E ANCORAGEM EM SOLO TRECHO LIVRE C/16 FIOS ACO DURO 8MM INCLUSIVE PROTECAO ANTICORROSIVA.</t>
  </si>
  <si>
    <t>81,27</t>
  </si>
  <si>
    <t>79504/9</t>
  </si>
  <si>
    <t>TIRANTES P/PROTENSAO E ANCORAGEM EM SOLO TRECHO ANCOR C/ 6 FIOS ACO DURO 8MM , INCLUSIVE PROTECAO ANTICORROSIVA.</t>
  </si>
  <si>
    <t>96,33</t>
  </si>
  <si>
    <t>79504/10</t>
  </si>
  <si>
    <t>TIRANTES P/PROTENSAO E ANCORAGEM EM SOLO TRECHO ANCOR C/ 8 FIOS ACO DURO 8MM , INCLUSIVE PROTECAO ANTICORROSIVA.</t>
  </si>
  <si>
    <t>102,59</t>
  </si>
  <si>
    <t>79504/11</t>
  </si>
  <si>
    <t>TIRANTES P/PROTENSAO E ANCORAGEM EM SOLO TRECHO ANCOR C/10 FIOS ACO DURO 8MM .</t>
  </si>
  <si>
    <t>108,85</t>
  </si>
  <si>
    <t>79504/12</t>
  </si>
  <si>
    <t>TIRANTES P/PROTENSAO E ANCORAGEM EM SOLO TRECHO ANCOR C/16 FIOS ACO DURO 8MM .</t>
  </si>
  <si>
    <t>128,41</t>
  </si>
  <si>
    <t>8,86</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</si>
  <si>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</si>
  <si>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</si>
  <si>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</si>
  <si>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</si>
  <si>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</si>
  <si>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</si>
  <si>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</si>
  <si>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</si>
  <si>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7,02</t>
  </si>
  <si>
    <t>ARMAÇÃO DO SISTEMA DE PAREDES DE CONCRETO, EXECUTADA COMO ARMADURA POSITIVA DE LAJES, TELA Q-138. AF_06/2015</t>
  </si>
  <si>
    <t>ARMAÇÃO DO SISTEMA DE PAREDES DE CONCRETO, EXECUTADA COMO ARMADURA NEGATIVA DE LAJES, TELA T-196. AF_06/2015</t>
  </si>
  <si>
    <t>4,26</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</si>
  <si>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</si>
  <si>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</si>
  <si>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</si>
  <si>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</si>
  <si>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</si>
  <si>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</si>
  <si>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</si>
  <si>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8,76</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</si>
  <si>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</si>
  <si>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</si>
  <si>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7,66</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</si>
  <si>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</si>
  <si>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</si>
  <si>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</si>
  <si>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</si>
  <si>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</si>
  <si>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</si>
  <si>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8,88</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</si>
  <si>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</si>
  <si>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</si>
  <si>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</si>
  <si>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7,10</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</si>
  <si>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</si>
  <si>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</si>
  <si>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</si>
  <si>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</si>
  <si>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</si>
  <si>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10,72</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</si>
  <si>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</si>
  <si>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</si>
  <si>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</si>
  <si>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7,09</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</si>
  <si>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</si>
  <si>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</si>
  <si>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</si>
  <si>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</si>
  <si>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5,58</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</si>
  <si>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</si>
  <si>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</si>
  <si>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</si>
  <si>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</si>
  <si>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</si>
  <si>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</si>
  <si>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</si>
  <si>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</si>
  <si>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</si>
  <si>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5,99</t>
  </si>
  <si>
    <t>CORTE E DOBRA DE AÇO CA-50, DIÂMETRO DE 6,3 MM, UTILIZADO EM ESTRUTURAS DIVERSAS, EXCETO LAJES. AF_12/2015</t>
  </si>
  <si>
    <t>5,57</t>
  </si>
  <si>
    <t>CORTE E DOBRA DE AÇO CA-50, DIÂMETRO DE 8,0 MM, UTILIZADO EM ESTRUTURAS DIVERSAS, EXCETO LAJES. AF_12/2015</t>
  </si>
  <si>
    <t>CORTE E DOBRA DE AÇO CA-50, DIÂMETRO DE 10,0 MM, UTILIZADO EM ESTRUTURAS DIVERSAS, EXCETO LAJES. AF_12/2015</t>
  </si>
  <si>
    <t>4,96</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</si>
  <si>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</si>
  <si>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</si>
  <si>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</si>
  <si>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</si>
  <si>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</si>
  <si>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</si>
  <si>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</si>
  <si>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</si>
  <si>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</si>
  <si>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</si>
  <si>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</si>
  <si>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</si>
  <si>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</si>
  <si>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</si>
  <si>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</si>
  <si>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</si>
  <si>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</si>
  <si>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</si>
  <si>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</si>
  <si>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</si>
  <si>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</si>
  <si>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6,85</t>
  </si>
  <si>
    <t>ARMAÇÃO UTILIZANDO AÇO CA-25 DE 10,0 MM - MONTAGEM. AF_12/2015</t>
  </si>
  <si>
    <t>ARMAÇÃO UTILIZANDO AÇO CA-25 DE 12,5 MM - MONTAGEM. AF_12/2015</t>
  </si>
  <si>
    <t>ARMAÇÃO UTILIZANDO AÇO CA-25 DE 16,0 MM - MONTAGEM. AF_12/2015</t>
  </si>
  <si>
    <t>5,29</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</si>
  <si>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</si>
  <si>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</si>
  <si>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</si>
  <si>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</si>
  <si>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8,49</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</si>
  <si>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</si>
  <si>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</si>
  <si>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6,68</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</si>
  <si>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</si>
  <si>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</si>
  <si>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5,51</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</si>
  <si>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</si>
  <si>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</si>
  <si>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</si>
  <si>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</si>
  <si>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</si>
  <si>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</si>
  <si>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</si>
  <si>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</si>
  <si>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</si>
  <si>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</si>
  <si>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</si>
  <si>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</si>
  <si>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</si>
  <si>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8,13</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</si>
  <si>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</si>
  <si>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</si>
  <si>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</si>
  <si>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</si>
  <si>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5,32</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</si>
  <si>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</si>
  <si>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</si>
  <si>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</si>
  <si>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</si>
  <si>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</si>
  <si>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</si>
  <si>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</si>
  <si>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</si>
  <si>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</si>
  <si>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</si>
  <si>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9,19</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</si>
  <si>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</si>
  <si>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</si>
  <si>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</si>
  <si>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</si>
  <si>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</si>
  <si>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5,37</t>
  </si>
  <si>
    <t>ARMAÇÃO DE BLOCO, VIGA BALDRAME OU SAPATA UTILIZANDO AÇO CA-50 DE 25 MM - MONTAGEM. AF_06/2017</t>
  </si>
  <si>
    <t>5,80</t>
  </si>
  <si>
    <t>REGULARIZAÇÃO DE SUPERFICIE DE CONCRETO APARENTE</t>
  </si>
  <si>
    <t>74157/4</t>
  </si>
  <si>
    <t>LANCAMENTO/APLICACAO MANUAL DE CONCRETO EM FUNDACOES</t>
  </si>
  <si>
    <t>92,65</t>
  </si>
  <si>
    <t>GRAUTEAMENTO VERTICAL EM ALVENARIA ESTRUTURAL. AF_01/2015</t>
  </si>
  <si>
    <t>GRAUTEAMENTO DE CINTA INTERMEDIÁRIA OU DE CONTRAVERGA EM ALVENARIA ESTRUTURAL. AF_01/2015</t>
  </si>
  <si>
    <t>490,99</t>
  </si>
  <si>
    <t>GRAUTEAMENTO DE CINTA SUPERIOR OU DE VERGA EM ALVENARIA ESTRUTURAL. AF_01/2015</t>
  </si>
  <si>
    <t>559,72</t>
  </si>
  <si>
    <t>GRAUTE FGK=15 MPA; TRAÇO 1:0,04:2,0:2,4 (CIMENTO/ CAL/ AREIA GROSSA/ BRITA 0) - PREPARO MECÂNICO COM BETONEIRA 400 L. AF_02/2015</t>
  </si>
  <si>
    <t>281,06</t>
  </si>
  <si>
    <t>GRAUTE FGK=20 MPA; TRAÇO 1:0,04:1,6:1,9 (CIMENTO/ CAL/ AREIA GROSSA/ BRITA 0) - PREPARO MECÂNICO COM BETONEIRA 400 L. AF_02/2015</t>
  </si>
  <si>
    <t>300,33</t>
  </si>
  <si>
    <t>GRAUTE FGK=25 MPA; TRAÇO 1:0,02:1,2:1,5 (CIMENTO/ CAL/ AREIA GROSSA/ BRITA 0) - PREPARO MECÂNICO COM BETONEIRA 400 L. AF_02/2015</t>
  </si>
  <si>
    <t>335,91</t>
  </si>
  <si>
    <t>GRAUTE FGK=30 MPA; TRAÇO 1:0,02:0,8:1,1 (CIMENTO/ CAL/ AREIA GROSSA/ BRITA 0) - PREPARO MECÂNICO COM BETONEIRA 400 L. AF_02/2015</t>
  </si>
  <si>
    <t>385,79</t>
  </si>
  <si>
    <t>GRAUTE FGK=15 MPA; TRAÇO 1:2,0:2,4 (CIMENTO/ AREIA GROSSA/ BRITA 0/ ADITIVO) - PREPARO MECÂNICO COM BETONEIRA 400 L. AF_02/2015</t>
  </si>
  <si>
    <t>285,35</t>
  </si>
  <si>
    <t>GRAUTE FGK=20 MPA; TRAÇO 1:1,6:1,9 (CIMENTO/ AREIA GROSSA/ BRITA 0/ ADITIVO) - PREPARO MECÂNICO COM BETONEIRA 400 L. AF_02/2015</t>
  </si>
  <si>
    <t>305,77</t>
  </si>
  <si>
    <t>GRAUTE FGK=25 MPA; TRAÇO 1:1,2:1,5 (CIMENTO/ AREIA GROSSA/ BRITA 0/ ADITIVO) - PREPARO MECÂNICO COM BETONEIRA 400 L. AF_02/2015</t>
  </si>
  <si>
    <t>342,17</t>
  </si>
  <si>
    <t>GRAUTE FGK=30 MPA; TRAÇO 1:0,8:1,1 (CIMENTO/ AREIA GROSSA/ BRITA 0/ ADITIVO) - PREPARO MECÂNICO COM BETONEIRA 400 L. AF_02/2015</t>
  </si>
  <si>
    <t>394,69</t>
  </si>
  <si>
    <t>CONCRETAGEM DE LAJES EM EDIFICAÇÕES UNIFAMILIARES FEITAS COM SISTEMA DE FÔRMAS MANUSEÁVEIS COM CONCRETO USINADO BOMBEÁVEL, FCK 20 MPA, LANÇADO COM BOMBA LANÇA - LANÇAMENTO, ADENSAMENTO E ACABAMENTO. AF_06/2015</t>
  </si>
  <si>
    <t>421,68</t>
  </si>
  <si>
    <t>CONCRETAGEM DE PAREDES EM EDIFICAÇÕES UNIFAMILIARES FEITAS COM SISTEMA DE FÔRMAS MANUSEÁVEIS COM CONCRETO USINADO BOMBEÁVEL, FCK 20 MPA, LANÇADO COM BOMBA LANÇA - LANÇAMENTO, ADENSAMENTO E ACABAMENTO. AF_06/2015</t>
  </si>
  <si>
    <t>408,93</t>
  </si>
  <si>
    <t>CONCRETAGEM DE PLATIBANDA EM EDIFICAÇÕES UNIFAMILIARES FEITAS COM SISTEMA DE FÔRMAS MANUSEÁVEIS COM CONCRETO USINADO BOMBEÁVEL, FCK 20 MPA, LANÇADO COM BOMBA LANÇA - LANÇAMENTO, ADENSAMENTO E ACABAMENTO. AF_06/2015</t>
  </si>
  <si>
    <t>446,38</t>
  </si>
  <si>
    <t>CONCRETAGEM DE LAJES EM EDIFICAÇÕES MULTIFAMILIARES FEITAS COM SISTEMA DE FÔRMAS MANUSEÁVEIS COM CONCRETO USINADO BOMBEÁVEL, FCK 20 MPA, LANÇADO COM BOMBA LANÇA - LANÇAMENTO, ADENSAMENTO E ACABAMENTO. AF_06/2015</t>
  </si>
  <si>
    <t>424,84</t>
  </si>
  <si>
    <t>CONCRETAGEM DE PAREDES EM EDIFICAÇÕES MULTIFAMILIARES FEITAS COM SISTEMA DE FÔRMAS MANUSEÁVEIS COM CONCRETO USINADO BOMBEÁVEL, FCK 20 MPA, LANÇADO COM BOMBA LANÇA - LANÇAMENTO, ADENSAMENTO E ACABAMENTO. AF_06/2015</t>
  </si>
  <si>
    <t>411,03</t>
  </si>
  <si>
    <t>CONCRETAGEM DE PLATIBANDA EM EDIFICAÇÕES MULTIFAMILIARES FEITAS COM SISTEMA DE FÔRMAS MANUSEÁVEIS COM CONCRETO USINADO BOMBEÁVEL, FCK 20 MPA, LANÇADO COM BOMBA LANÇA - LANÇAMENTO, ADENSAMENTO E ACABAMENTO. AF_06/2015</t>
  </si>
  <si>
    <t>460,91</t>
  </si>
  <si>
    <t>CONCRETAGEM DE PLATIBANDA EM EDIFICAÇÕES UNIFAMILIARES FEITAS COM SISTEMA DE FÔRMAS MANUSEÁVEIS COM CONCRETO USINADO AUTOADENSÁVEL, FCK 20 MPA, LANÇADO COM BOMBA LANÇA - LANÇAMENTO E ACABAMENTO. AF_06/2015</t>
  </si>
  <si>
    <t>402,28</t>
  </si>
  <si>
    <t>CONCRETAGEM DE PLATIBANDA EM EDIFICAÇÕES MULTIFAMILIARES FEITAS COM SISTEMA DE FÔRMAS MANUSEÁVEIS COM CONCRETO USINADO AUTOADENSÁVEL, FCK 20 MPA, LANÇADO COM BOMBA LANÇA - LANÇAMENTO E ACABAMENTO. AF_06/2015</t>
  </si>
  <si>
    <t>406,67</t>
  </si>
  <si>
    <t>CONCRETAGEM DE EDIFICAÇÕES (PAREDES E LAJES) FEITAS COM SISTEMA DE FÔRMAS MANUSEÁVEIS COM CONCRETO USINADO BOMBEÁVEL, FCK 20 MPA, LANÇADO COM BOMBA LANÇA - LANÇAMENTO, ADENSAMENTO E ACABAMENTO. AF_06/2015</t>
  </si>
  <si>
    <t>414,95</t>
  </si>
  <si>
    <t>CONCRETAGEM DE EDIFICAÇÕES (PAREDES E LAJES) FEITAS COM SISTEMA DE FÔRMAS MANUSEÁVEIS COM CONCRETO USINADO AUTOADENSÁVEL, FCK 20 MPA, LANÇADO COM BOMBA LANÇA - LANÇAMENTO E ACABAMENTO. AF_06/2015</t>
  </si>
  <si>
    <t>378,32</t>
  </si>
  <si>
    <t>CONCRETAGEM DE PILARES, FCK = 25 MPA,  COM USO DE BALDES EM EDIFICAÇÃO COM SEÇÃO MÉDIA DE PILARES MENOR OU IGUAL A 0,25 M² - LANÇAMENTO, ADENSAMENTO E ACABAMENTO. AF_12/2015</t>
  </si>
  <si>
    <t>478,35</t>
  </si>
  <si>
    <t>CONCRETAGEM DE PILARES, FCK = 25 MPA, COM USO DE GRUA EM EDIFICAÇÃO COM SEÇÃO MÉDIA DE PILARES MENOR OU IGUAL A 0,25 M² - LANÇAMENTO, ADENSAMENTO E ACABAMENTO. AF_12/2015</t>
  </si>
  <si>
    <t>362,31</t>
  </si>
  <si>
    <t>CONCRETAGEM DE PILARES, FCK = 25 MPA, COM USO DE BOMBA EM EDIFICAÇÃO COM SEÇÃO MÉDIA DE PILARES MENOR OU IGUAL A 0,25 M² - LANÇAMENTO, ADENSAMENTO E ACABAMENTO. AF_12/2015</t>
  </si>
  <si>
    <t>414,64</t>
  </si>
  <si>
    <t>CONCRETAGEM DE PILARES, FCK = 25 MPA, COM USO DE GRUA EM EDIFICAÇÃO COM SEÇÃO MÉDIA DE PILARES MAIOR QUE 0,25 M² - LANÇAMENTO, ADENSAMENTO E ACABAMENTO. AF_12/2015</t>
  </si>
  <si>
    <t>355,21</t>
  </si>
  <si>
    <t>CONCRETAGEM DE PILARES, FCK = 25 MPA, COM USO DE BOMBA EM EDIFICAÇÃO COM SEÇÃO MÉDIA DE PILARES MAIOR QUE 0,25 M² - LANÇAMENTO, ADENSAMENTO E ACABAMENTO. AF_12/2015</t>
  </si>
  <si>
    <t>411,69</t>
  </si>
  <si>
    <t>CONCRETAGEM DE VIGAS E LAJES, FCK=20 MPA, PARA LAJES PREMOLDADAS COM USO DE BOMBA EM EDIFICAÇÃO COM ÁREA MÉDIA DE LAJES MENOR OU IGUAL A 20 M² - LANÇAMENTO, ADENSAMENTO E ACABAMENTO. AF_12/2015</t>
  </si>
  <si>
    <t>399,25</t>
  </si>
  <si>
    <t>CONCRETAGEM DE VIGAS E LAJES, FCK=20 MPA, PARA LAJES PREMOLDADAS COM USO DE BOMBA EM EDIFICAÇÃO COM ÁREA MÉDIA DE LAJES MAIOR QUE 20 M² - LANÇAMENTO, ADENSAMENTO E ACABAMENTO. AF_12/2015</t>
  </si>
  <si>
    <t>396,68</t>
  </si>
  <si>
    <t>CONCRETAGEM DE VIGAS E LAJES, FCK=20 MPA, PARA LAJES MACIÇAS OU NERVURADAS COM USO DE BOMBA EM EDIFICAÇÃO COM ÁREA MÉDIA DE LAJES MENOR OU IGUAL A 20 M² - LANÇAMENTO, ADENSAMENTO E ACABAMENTO. AF_12/2015</t>
  </si>
  <si>
    <t>395,58</t>
  </si>
  <si>
    <t>393,75</t>
  </si>
  <si>
    <t>CONCRETAGEM DE VIGAS E LAJES, FCK=20 MPA, PARA LAJES PREMOLDADAS COM JERICAS EM ELEVADOR DE CABO EM EDIFICAÇÃO DE MULTIPAVIMENTOS ATÉ 16 ANDARES, COM ÁREA MÉDIA DE LAJES MENOR OU IGUAL A 20 M² - LANÇAMENTO, ADENSAMENTO E ACABAMENTO. AF_12/2015</t>
  </si>
  <si>
    <t>423,39</t>
  </si>
  <si>
    <t>CONCRETAGEM DE VIGAS E LAJES, FCK=20 MPA, PARA LAJES PREMOLDADAS COM JERICAS EM ELEVADOR DE CABO EM EDIFICAÇÃO DE MULTIPAVIMENTOS ATÉ 16 ANDARES, COM ÁREA MÉDIA DE LAJES MAIOR QUE 20 M² - LANÇAMENTO, ADENSAMENTO E ACABAMENTO. AF_12/2015</t>
  </si>
  <si>
    <t>404,84</t>
  </si>
  <si>
    <t>CONCRETAGEM DE VIGAS E LAJES, FCK=20 MPA, PARA LAJES MACIÇAS OU NERVURADAS COM JERICAS EM ELEVADOR DE CABO EM EDIFICAÇÃO DE MULTIPAVIMENTOS ATÉ 16 ANDARES, COM ÁREA MÉDIA DE LAJES MENOR OU IGUAL A 20 M² - LANÇAMENTO, ADENSAMENTO E ACABAMENTO. AF_12/2015</t>
  </si>
  <si>
    <t>396,98</t>
  </si>
  <si>
    <t>CONCRETAGEM DE VIGAS E LAJES, FCK=20 MPA, PARA LAJES MACIÇAS OU NERVURADAS COM JERICAS EM ELEVADOR DE CABO EM EDIFICAÇÃO DE MULTIPAVIMENTOS ATÉ 16 ANDARES, COM ÁREA MÉDIA DE LAJES MAIOR QUE 20 M² - LANÇAMENTO, ADENSAMENTO E ACABAMENTO. AF_12/2015</t>
  </si>
  <si>
    <t>383,89</t>
  </si>
  <si>
    <t>CONCRETAGEM DE VIGAS E LAJES, FCK=20 MPA, PARA LAJES PREMOLDADAS COM JERICAS EM CREMALHEIRA EM EDIFICAÇÃO DE MULTIPAVIMENTOS ATÉ 16 ANDARES, COM ÁREA MÉDIA DE LAJES MENOR OU IGUAL A 20 M² - LANÇAMENTO, ADENSAMENTO E ACABAMENTO. AF_12/2015</t>
  </si>
  <si>
    <t>399,14</t>
  </si>
  <si>
    <t>CONCRETAGEM DE VIGAS E LAJES, FCK=20 MPA, PARA LAJES PREMOLDADAS COM JERICAS EM CREMALHEIRA EM EDIFICAÇÃO DE MULTIPAVIMENTOS ATÉ 16 ANDARES, COM ÁREA MÉDIA DE LAJES MAIOR QUE 20 M² - LANÇAMENTO, ADENSAMENTO E ACABAMENTO. AF_12/2015</t>
  </si>
  <si>
    <t>386,41</t>
  </si>
  <si>
    <t>CONCRETAGEM DE VIGAS E LAJES, FCK=20 MPA, PARA LAJES MACIÇAS OU NERVURADAS COM JERICAS EM CREMALHEIRA EM EDIFICAÇÃO DE MULTIPAVIMENTOS ATÉ 16 ANDARES, COM ÁREA MÉDIA DE LAJES MENOR OU IGUAL A 20 M² - LANÇAMENTO, ADENSAMENTO E ACABAMENTO. AF_12/2015</t>
  </si>
  <si>
    <t>381,00</t>
  </si>
  <si>
    <t>CONCRETAGEM DE VIGAS E LAJES, FCK=20 MPA, PARA LAJES MACIÇAS OU NERVURADAS COM JERICAS EM CREMALHEIRA EM EDIFICAÇÃO DE MULTIPAVIMENTOS ATÉ 16 ANDARES, COM ÁREA MÉDIA DE LAJES MAIOR QUE 20 M² - LANÇAMENTO, ADENSAMENTO E ACABAMENTO. AF_12/2015</t>
  </si>
  <si>
    <t>372,03</t>
  </si>
  <si>
    <t>CONCRETAGEM DE VIGAS E LAJES, FCK=20 MPA, PARA LAJES PREMOLDADAS COM GRUA DE CAÇAMBA DE 350 L EM EDIFICAÇÃO DE MULTIPAVIMENTOS ATÉ 16 ANDARES, COM ÁREA MÉDIA DE LAJES MENOR OU IGUAL A 20 M² - LANÇAMENTO, ADENSAMENTO E ACABAMENTO. AF_12/2015</t>
  </si>
  <si>
    <t>376,76</t>
  </si>
  <si>
    <t>CONCRETAGEM DE VIGAS E LAJES, FCK=20 MPA, PARA LAJES PREMOLDADAS COM GRUA DE CAÇAMBA DE 350 L EM EDIFICAÇÃO DE MULTIPAVIMENTOS ATÉ 16 ANDARES, COM ÁREA MÉDIA DE LAJES MAIOR QUE 20 M² - LANÇAMENTO, ADENSAMENTO E ACABAMENTO. AF_12/2015</t>
  </si>
  <si>
    <t>367,13</t>
  </si>
  <si>
    <t>CONCRETAGEM DE VIGAS E LAJES, FCK=20 MPA, PARA LAJES MACIÇAS OU NERVURADAS COM GRUA DE CAÇAMBA DE 500 L EM EDIFICAÇÃO DE MULTIPAVIMENTOS ATÉ 16 ANDARES, COM ÁREA MÉDIA DE LAJES MENOR OU IGUAL A 20 M² - LANÇAMENTO, ADENSAMENTO E ACABAMENTO. AF_12/2015</t>
  </si>
  <si>
    <t>353,16</t>
  </si>
  <si>
    <t>CONCRETAGEM DE VIGAS E LAJES, FCK=20 MPA, PARA LAJES MACIÇAS OU NERVURADAS COM GRUA DE CAÇAMBA DE 500 L EM EDIFICAÇÃO DE MULTIPAVIMENTOS ATÉ 16 ANDARES, COM ÁREA MÉDIA DE LAJES MAIOR QUE 20 M² - LANÇAMENTO, ADENSAMENTO E ACABAMENTO. AF_12/2015</t>
  </si>
  <si>
    <t>348,40</t>
  </si>
  <si>
    <t>CONCRETAGEM DE VIGAS E LAJES, FCK=20 MPA, PARA QUALQUER TIPO DE LAJE COM BALDES EM EDIFICAÇÃO TÉRREA, COM ÁREA MÉDIA DE LAJES MENOR OU IGUAL A 20 M² - LANÇAMENTO, ADENSAMENTO E ACABAMENTO. AF_12/2015</t>
  </si>
  <si>
    <t>524,83</t>
  </si>
  <si>
    <t>CONCRETAGEM DE VIGAS E LAJES, FCK=20 MPA, PARA QUALQUER TIPO DE LAJE COM BALDES EM EDIFICAÇÃO DE MULTIPAVIMENTOS ATÉ 04 ANDARES, COM ÁREA MÉDIA DE LAJES MENOR OU IGUAL A 20 M² - LANÇAMENTO, ADENSAMENTO E ACABAMENTO. AF_12/2015</t>
  </si>
  <si>
    <t>710,18</t>
  </si>
  <si>
    <t>LANÇAMENTO COM USO DE BALDES, ADENSAMENTO E ACABAMENTO DE CONCRETO EM ESTRUTURAS. AF_12/2015</t>
  </si>
  <si>
    <t>143,47</t>
  </si>
  <si>
    <t>LANÇAMENTO COM USO DE BOMBA, ADENSAMENTO E ACABAMENTO DE CONCRETO EM ESTRUTURAS. AF_12/2015</t>
  </si>
  <si>
    <t>23,84</t>
  </si>
  <si>
    <t>CONCRETO MAGRO PARA LASTRO, TRAÇO 1:4,5:4,5 (CIMENTO/ AREIA MÉDIA/ BRITA 1)  - PREPARO MECÂNICO COM BETONEIRA 400 L. AF_07/2016</t>
  </si>
  <si>
    <t>253,15</t>
  </si>
  <si>
    <t>CONCRETO FCK = 15MPA, TRAÇO 1:3,4:3,5 (CIMENTO/ AREIA MÉDIA/ BRITA 1)  - PREPARO MECÂNICO COM BETONEIRA 400 L. AF_07/2016</t>
  </si>
  <si>
    <t>279,32</t>
  </si>
  <si>
    <t>CONCRETO FCK = 20MPA, TRAÇO 1:2,7:3 (CIMENTO/ AREIA MÉDIA/ BRITA 1)  - PREPARO MECÂNICO COM BETONEIRA 400 L. AF_07/2016</t>
  </si>
  <si>
    <t>306,22</t>
  </si>
  <si>
    <t>CONCRETO FCK = 25MPA, TRAÇO 1:2,3:2,7 (CIMENTO/ AREIA MÉDIA/ BRITA 1)  - PREPARO MECÂNICO COM BETONEIRA 400 L. AF_07/2016</t>
  </si>
  <si>
    <t>319,26</t>
  </si>
  <si>
    <t>CONCRETO FCK = 30MPA, TRAÇO 1:2,1:2,5 (CIMENTO/ AREIA MÉDIA/ BRITA 1)  - PREPARO MECÂNICO COM BETONEIRA 400 L. AF_07/2016</t>
  </si>
  <si>
    <t>330,83</t>
  </si>
  <si>
    <t>CONCRETO FCK = 40MPA, TRAÇO 1:1,6:1,9 (CIMENTO/ AREIA MÉDIA/ BRITA 1)  - PREPARO MECÂNICO COM BETONEIRA 400 L. AF_07/2016</t>
  </si>
  <si>
    <t>379,11</t>
  </si>
  <si>
    <t>CONCRETO MAGRO PARA LASTRO, TRAÇO 1:4,5:4,5 (CIMENTO/ AREIA MÉDIA/ BRITA 1)  - PREPARO MECÂNICO COM BETONEIRA 600 L. AF_07/2016</t>
  </si>
  <si>
    <t>248,49</t>
  </si>
  <si>
    <t>CONCRETO FCK = 15MPA, TRAÇO 1:3,4:3,5 (CIMENTO/ AREIA MÉDIA/ BRITA 1)  - PREPARO MECÂNICO COM BETONEIRA 600 L. AF_07/2016</t>
  </si>
  <si>
    <t>275,24</t>
  </si>
  <si>
    <t>CONCRETO FCK = 20MPA, TRAÇO 1:2,7:3 (CIMENTO/ AREIA MÉDIA/ BRITA 1)  - PREPARO MECÂNICO COM BETONEIRA 600 L. AF_07/2016</t>
  </si>
  <si>
    <t>298,35</t>
  </si>
  <si>
    <t>CONCRETO FCK = 25MPA, TRAÇO 1:2,3:2,7 (CIMENTO/ AREIA MÉDIA/ BRITA 1)  - PREPARO MECÂNICO COM BETONEIRA 600 L. AF_07/2016</t>
  </si>
  <si>
    <t>315,25</t>
  </si>
  <si>
    <t>CONCRETO FCK = 30MPA, TRAÇO 1:2,1:2,5 (CIMENTO/ AREIA MÉDIA/ BRITA 1)  - PREPARO MECÂNICO COM BETONEIRA 600 L. AF_07/2016</t>
  </si>
  <si>
    <t>328,51</t>
  </si>
  <si>
    <t>CONCRETO FCK = 40MPA, TRAÇO 1:1,6:1,9 (CIMENTO/ AREIA MÉDIA/ BRITA 1)  - PREPARO MECÂNICO COM BETONEIRA 600 L. AF_07/2016</t>
  </si>
  <si>
    <t>374,02</t>
  </si>
  <si>
    <t>CONCRETO MAGRO PARA LASTRO, TRAÇO 1:4,5:4,5 (CIMENTO/ AREIA MÉDIA/ BRITA 1)  - PREPARO MANUAL. AF_07/2016</t>
  </si>
  <si>
    <t>346,92</t>
  </si>
  <si>
    <t>CONCRETO FCK = 15MPA, TRAÇO 1:3,4:3,5 (CIMENTO/ AREIA MÉDIA/ BRITA 1)  - PREPARO MANUAL. AF_07/2016</t>
  </si>
  <si>
    <t>371,33</t>
  </si>
  <si>
    <t>CONCRETAGEM DE BLOCOS DE COROAMENTO E VIGAS BALDRAME, FCK 30 MPA, COM USO DE JERICA  LANÇAMENTO, ADENSAMENTO E ACABAMENTO. AF_06/2017</t>
  </si>
  <si>
    <t>454,57</t>
  </si>
  <si>
    <t>CONCRETAGEM DE SAPATAS, FCK 30 MPA, COM USO DE JERICA  LANÇAMENTO, ADENSAMENTO E ACABAMENTO. AF_06/2017</t>
  </si>
  <si>
    <t>510,64</t>
  </si>
  <si>
    <t>CONCRETAGEM DE BLOCOS DE COROAMENTO E VIGAS BALDRAMES, FCK 30 MPA, COM USO DE BOMBA  LANÇAMENTO, ADENSAMENTO E ACABAMENTO. AF_06/2017</t>
  </si>
  <si>
    <t>435,28</t>
  </si>
  <si>
    <t>CONCRETAGEM DE SAPATAS, FCK 30 MPA, COM USO DE BOMBA  LANÇAMENTO, ADENSAMENTO E ACABAMENTO. AF_11/2016</t>
  </si>
  <si>
    <t>440,36</t>
  </si>
  <si>
    <t>74141/1</t>
  </si>
  <si>
    <t>LAJE PRE-MOLD BETA 11 P/1KN/M2 VAOS 4,40M/INCL VIGOTAS TIJOLOS ARMADURA NEGATIVA CAPEAMENTO 3CM CONCRETO 20MPA ESCORAMENTO MATERIAL E MAO  DE OBRA.</t>
  </si>
  <si>
    <t>71,24</t>
  </si>
  <si>
    <t>74141/2</t>
  </si>
  <si>
    <t>LAJE PRE-MOLD BETA 12 P/3,5KN/M2 VAO 4,1M INCL VIGOTAS TIJOLOS ARMADU-RA NEGATIVA CAPEAMENTO 3CM CONCRETO 15MPA ESCORAMENTO MATERIAIS E MAO DE OBRA.</t>
  </si>
  <si>
    <t>78,81</t>
  </si>
  <si>
    <t>74141/3</t>
  </si>
  <si>
    <t>LAJE PRE-MOLD BETA 16 P/3,5KN/M2 VAO 5,2M INCL VIGOTAS TIJOLOS ARMADU-RA NEGATIVA CAPEAMENTO 3CM CONCRETO 15MPA ESCORAMENTO MATERIAL E MAO  DE OBRA.</t>
  </si>
  <si>
    <t>94,48</t>
  </si>
  <si>
    <t>74141/4</t>
  </si>
  <si>
    <t>LAJE PRE-MOLD BETA 20 P/3,5KN/M2 VAO 6,2M INCL VIGOTAS TIJOLOS ARMADU-RA NEGATIVA CAPEAMENTO 3CM CONCRETO 15MPA ESCORAMENTO MATERIAL E MAO  DE OBRA.</t>
  </si>
  <si>
    <t>108,92</t>
  </si>
  <si>
    <t>74202/1</t>
  </si>
  <si>
    <t>LAJE PRE-MOLDADA P/FORRO, SOBRECARGA 100KG/M2, VAOS ATE 3,50M/E=8CM, C/LAJOTAS E CAP.C/CONC FCK=20MPA, 3CM, INTER-EIXO 38CM, C/ESCORAMENTO (REAPR.3X) E FERRAGEM NEGATIVA</t>
  </si>
  <si>
    <t>64,27</t>
  </si>
  <si>
    <t>74202/2</t>
  </si>
  <si>
    <t>LAJE PRE-MOLDADA P/PISO, SOBRECARGA 200KG/M2, VAOS ATE 3,50M/E=8CM, C/LAJOTAS E CAP.C/CONC FCK=20MPA, 4CM, INTER-EIXO 38CM, C/ESCORAMENTO (REAPR.3X) E FERRAGEM NEGATIVA</t>
  </si>
  <si>
    <t>70,74</t>
  </si>
  <si>
    <t>73817/1</t>
  </si>
  <si>
    <t>EMBASAMENTO DE MATERIAL GRANULAR - PO DE PEDRA</t>
  </si>
  <si>
    <t>88,36</t>
  </si>
  <si>
    <t>73817/2</t>
  </si>
  <si>
    <t>EMBASAMENTO DE MATERIAL GRANULAR - RACHAO</t>
  </si>
  <si>
    <t>115,32</t>
  </si>
  <si>
    <t>74078/1</t>
  </si>
  <si>
    <t>AGULHAMENTO FUNDO DE VALAS C/MACO 30KG PEDRA-DE-MAO H=10CM</t>
  </si>
  <si>
    <t>27,85</t>
  </si>
  <si>
    <t>ALVENARIA EMBASAMENTO E=20 CM BLOCO CONCRETO</t>
  </si>
  <si>
    <t>311,80</t>
  </si>
  <si>
    <t>EMBASAMENTO C/PEDRA ARGAMASSADA UTILIZANDO ARG.CIM/AREIA 1:4</t>
  </si>
  <si>
    <t>348,57</t>
  </si>
  <si>
    <t>JUNTA DE DILATACAO COM ISOPOR 10 MM</t>
  </si>
  <si>
    <t>73898/1</t>
  </si>
  <si>
    <t>JUNTA DE DILATACAO ELASTICA (PVC) O-220/6 PRESSAO ATE 30 MCA</t>
  </si>
  <si>
    <t>94,95</t>
  </si>
  <si>
    <t>PINTURA ADESIVA P/ CONCRETO, A BASE DE RESINA EPOXI ( SIKADUR 32 )</t>
  </si>
  <si>
    <t>54,40</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</si>
  <si>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</si>
  <si>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</si>
  <si>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</si>
  <si>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</si>
  <si>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14,63</t>
  </si>
  <si>
    <t>VERGA PRÉ-MOLDADA PARA PORTAS COM MAIS DE 1,5 M DE VÃO. AF_03/2016</t>
  </si>
  <si>
    <t>VERGA MOLDADA IN LOCO EM CONCRETO PARA JANELAS COM ATÉ 1,5 M DE VÃO. AF_03/2016</t>
  </si>
  <si>
    <t>33,04</t>
  </si>
  <si>
    <t>VERGA MOLDADA IN LOCO EM CONCRETO PARA JANELAS COM MAIS DE 1,5 M DE VÃO. AF_03/2016</t>
  </si>
  <si>
    <t>37,82</t>
  </si>
  <si>
    <t>VERGA MOLDADA IN LOCO EM CONCRETO PARA PORTAS COM ATÉ 1,5 M DE VÃO. AF_03/2016</t>
  </si>
  <si>
    <t>32,46</t>
  </si>
  <si>
    <t>VERGA MOLDADA IN LOCO EM CONCRETO PARA PORTAS COM MAIS DE 1,5 M DE VÃO. AF_03/2016</t>
  </si>
  <si>
    <t>38,26</t>
  </si>
  <si>
    <t>VERGA MOLDADA IN LOCO COM UTILIZAÇÃO DE BLOCOS CANALETA PARA JANELAS COM ATÉ 1,5 M DE VÃO. AF_03/2016</t>
  </si>
  <si>
    <t>VERGA MOLDADA IN LOCO COM UTILIZAÇÃO DE BLOCOS CANALETA PARA JANELAS COM MAIS DE 1,5 M DE VÃO. AF_03/2016</t>
  </si>
  <si>
    <t>28,18</t>
  </si>
  <si>
    <t>VERGA MOLDADA IN LOCO COM UTILIZAÇÃO DE BLOCOS CANALETA PARA PORTAS COM ATÉ 1,5 M DE VÃO. AF_03/2016</t>
  </si>
  <si>
    <t>30,22</t>
  </si>
  <si>
    <t>VERGA MOLDADA IN LOCO COM UTILIZAÇÃO DE BLOCOS CANALETA PARA PORTAS COM MAIS DE 1,5 M DE VÃO. AF_03/2016</t>
  </si>
  <si>
    <t>28,65</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</si>
  <si>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</si>
  <si>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</si>
  <si>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</si>
  <si>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</si>
  <si>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34,86</t>
  </si>
  <si>
    <t>CONTRAVERGA MOLDADA IN LOCO COM UTILIZAÇÃO DE BLOCOS CANALETA PARA VÃOS DE ATÉ 1,5 M DE COMPRIMENTO. AF_03/2016</t>
  </si>
  <si>
    <t>24,85</t>
  </si>
  <si>
    <t>CONTRAVERGA MOLDADA IN LOCO COM UTILIZAÇÃO DE BLOCOS CANALETA PARA VÃOS DE MAIS DE 1,5 M DE COMPRIMENTO. AF_03/2016</t>
  </si>
  <si>
    <t>24,46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</si>
  <si>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</si>
  <si>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</si>
  <si>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</si>
  <si>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</si>
  <si>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</si>
  <si>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26,57</t>
  </si>
  <si>
    <t>CINTA DE AMARRAÇÃO DE ALVENARIA MOLDADA IN LOCO COM UTILIZAÇÃO DE BLOCOS CANALETA. AF_03/2016</t>
  </si>
  <si>
    <t>CHAPIM DE CONCRETO APARENTE COM ACABAMENTO DESEMPENADO, FORMA DE COMPENSADO PLASTIFICADO (MADEIRIT) DE 14 X 10 CM, FUNDIDO NO LOCAL.</t>
  </si>
  <si>
    <t>23,98</t>
  </si>
  <si>
    <t>74144/2</t>
  </si>
  <si>
    <t>SUPORTE APOIO CAIXA D AGUA BARROTES MADEIRA DE 1</t>
  </si>
  <si>
    <t>FORNECIMENTO DE PERFIL SIMPLES "I" OU "H" ATE 8" INCLUSIVE PERDAS</t>
  </si>
  <si>
    <t>FORNECIMENTO DE PERFIL SIMPLES "I" OU "H" 8 A 12" INCLUSIVE PERDAS</t>
  </si>
  <si>
    <t>APARELHO DE APOIO NEOPRENE NAO FRETADO (1,4KG/DM3)</t>
  </si>
  <si>
    <t>50,73</t>
  </si>
  <si>
    <t>APARELHO APOIO NEOPRENE FRETADO</t>
  </si>
  <si>
    <t>DM3</t>
  </si>
  <si>
    <t>104,22</t>
  </si>
  <si>
    <t>ESCADA EM CONCRETO ARMADO, FCK = 15 MPA, MOLDADA IN LOCO</t>
  </si>
  <si>
    <t>1.945,13</t>
  </si>
  <si>
    <t>(COMPOSIÇÃO REPRESENTATIVA) EXECUÇÃO DE ESTRUTURAS DE CONCRETO ARMADO CONVENCIONAL, PARA EDIFICAÇÃO HABITACIONAL MULTIFAMILIAR (PRÉDIO), FCK = 25 MPA. AF_01/2017</t>
  </si>
  <si>
    <t>1.327,59</t>
  </si>
  <si>
    <t>(COMPOSIÇÃO REPRESENTATIVA) EXECUÇÃO DE ESTRUTURAS DE CONCRETO ARMADO, PARA EDIFICAÇÃO HABITACIONAL UNIFAMILIAR COM DOIS PAVIMENTOS (CASA ISOLADA), FCK = 25 MPA. AF_01/2017</t>
  </si>
  <si>
    <t>2.150,35</t>
  </si>
  <si>
    <t>(COMPOSIÇÃO REPRESENTATIVA) EXECUÇÃO DE ESTRUTURAS DE CONCRETO ARMADO, PARA EDIFICAÇÃO HABITACIONAL UNIFAMILIAR COM DOIS PAVIMENTOS (CASA EM EMPREENDIMENTOS), FCK = 25 MPA. AF_01/2017</t>
  </si>
  <si>
    <t>1.523,04</t>
  </si>
  <si>
    <t>(COMPOSIÇÃO REPRESENTATIVA) EXECUÇÃO DE ESTRUTURAS DE CONCRETO ARMADO, PARA EDIFICAÇÃO HABITACIONAL UNIFAMILIAR TÉRREA (CASA ISOLADA), FCK = 25 MPA. AF_01/2017</t>
  </si>
  <si>
    <t>1.868,58</t>
  </si>
  <si>
    <t>(COMPOSIÇÃO REPRESENTATIVA) EXECUÇÃO DE ESTRUTURAS DE CONCRETO ARMADO, PARA EDIFICAÇÃO HABITACIONAL UNIFAMILIAR TÉRREA (CASA EM EMPREENDIMENTOS), FCK = 25 MPA. AF_01/2017</t>
  </si>
  <si>
    <t>1.454,08</t>
  </si>
  <si>
    <t>(COMPOSIÇÃO REPRESENTATIVA) EXECUÇÃO DE ESTRUTURAS DE CONCRETO ARMADO, PARA EDIFICAÇÃO INSTITUCIONAL TÉRREA, FCK = 25 MPA. AF_01/2017</t>
  </si>
  <si>
    <t>1.850,98</t>
  </si>
  <si>
    <t>(COMPOSIÇÃO REPRESENTATIVA) EXECUÇÃO DE ESCADA EM CONCRETO ARMADO, MOLDADA IN LOCO, FCK = 25 MPA. AF_02/2017</t>
  </si>
  <si>
    <t>1.881,94</t>
  </si>
  <si>
    <t>PEÇA RETANGULAR PRÉ-MOLDADA, VOLUME DE CONCRETO DE ATÉ 10 LITROS, TAXA DE AÇO APROXIMADA DE 30KG/M³. AF_01/2018</t>
  </si>
  <si>
    <t>2.163,17</t>
  </si>
  <si>
    <t>PEÇA RETANGULAR PRÉ-MOLDADA, VOLUME DE CONCRETO DE 10 A 30 LITROS, TAXA DE AÇO APROXIMADA DE 30KG/M³. AF_01/2018</t>
  </si>
  <si>
    <t>1.888,35</t>
  </si>
  <si>
    <t>PEÇA RETANGULAR PRÉ-MOLDADA, VOLUME DE CONCRETO DE 30 A 100 LITROS, TAXA DE AÇO APROXIMADA DE 30KG/M³. AF_01/2018</t>
  </si>
  <si>
    <t>1.562,82</t>
  </si>
  <si>
    <t>PEÇA RETANGULAR PRÉ-MOLDADA, VOLUME DE CONCRETO ACIMA DE 100 LITROS, TAXA DE AÇO APROXIMADA DE 30KG/M³. AF_01/2018</t>
  </si>
  <si>
    <t>976,62</t>
  </si>
  <si>
    <t>PEÇA RETANGULAR PRÉ-MOLDADA, VOLUME DE CONCRETO DE 30 A 70 LITROS , TAXA DE AÇO APROXIMADA DE 70KG/M³. AF_01/2018</t>
  </si>
  <si>
    <t>2.136,65</t>
  </si>
  <si>
    <t>PEÇA CIRCULAR PRÉ-MOLDADA, VOLUME DE CONCRETO DE 10 A 30 LITROS, TAXA DE FIBRA DE POLIPROPILENO APROXIMADA DE 6 KG/M³. AF_01/2018_P</t>
  </si>
  <si>
    <t>3.007,90</t>
  </si>
  <si>
    <t>PEÇA CIRCULAR PRÉ-MOLDADA, VOLUME DE CONCRETO DE 30 A 100 LITROS, TAXA DE AÇO APROXIMADA DE 30KG/M³. AF_01/2018</t>
  </si>
  <si>
    <t>1.795,01</t>
  </si>
  <si>
    <t>PEÇA CIRCULAR PRÉ-MOLDADA, VOLUME DE CONCRETO ACIMA DE 100 LITROS, TAXA DE AÇO APROXIMADA DE 30KG/M³. AF_01/2018</t>
  </si>
  <si>
    <t>1.297,41</t>
  </si>
  <si>
    <t>CONTENÇÃO EM CORTINA COM ESTACAS ESPAÇADAS COM 30 CM DE DIÂMETRO E PROFUNDIDADE MENOR OU IGUAL A 10 M. AF_06/2018</t>
  </si>
  <si>
    <t>CONTENÇÃO EM CORTINA COM ESTACAS ESPAÇADAS COM 30 CM DE DIÂMETRO E PROFUNDIDADE MAIOR QUE 10 M E MENOR OU IGUAL A 15 M. AF_06/2018</t>
  </si>
  <si>
    <t>67,63</t>
  </si>
  <si>
    <t>CONTENÇÃO EM CORTINA COM ESTACAS ESPAÇADAS COM 30 CM DE DIÂMETRO E PROFUNDIDADE MAIOR QUE 15 M. AF_06/2018</t>
  </si>
  <si>
    <t>62,64</t>
  </si>
  <si>
    <t>CONTENÇÃO EM CORTINA COM ESTACAS ESPAÇADAS COM 40 CM DE DIÂMETRO E PROFUNDIDADE MENOR OU IGUAL A 10 M. AF_06/2018</t>
  </si>
  <si>
    <t>85,92</t>
  </si>
  <si>
    <t>CONTENÇÃO EM CORTINA COM ESTACAS ESPAÇADAS COM 40 CM DE DIÂMETRO E PROFUNDIDADE MAIOR QUE 10 M E MENOR OU IGUAL A 15 M. AF_06/2018</t>
  </si>
  <si>
    <t>78,36</t>
  </si>
  <si>
    <t>CONTENÇÃO EM CORTINA COM ESTACAS ESPAÇADAS COM 40 CM DE DIÂMETRO E PROFUNDIDADE MAIOR QUE 15 M. AF_06/2018</t>
  </si>
  <si>
    <t>74,55</t>
  </si>
  <si>
    <t>CONTENÇÃO EM CORTINA COM ESTACAS ESPAÇADAS COM 50 CM DE DIÂMETRO E PROFUNDIDADE MENOR OU IGUAL A 10 M. AF_06/2018</t>
  </si>
  <si>
    <t>97,60</t>
  </si>
  <si>
    <t>CONTENÇÃO EM CORTINA COM ESTACAS ESPAÇADAS COM 50 CM DE DIÂMETRO E PROFUNDIDADE MAIOR QUE 10 M E MENOR OU IGUAL A 15 M. AF_06/2018</t>
  </si>
  <si>
    <t>91,53</t>
  </si>
  <si>
    <t>CONTENÇÃO EM CORTINA COM ESTACAS ESPAÇADAS COM 50 CM DE DIÂMETRO E PROFUNDIDADE MAIOR QUE 15 M. AF_06/2018</t>
  </si>
  <si>
    <t>88,44</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</si>
  <si>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</si>
  <si>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</si>
  <si>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</si>
  <si>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102,53</t>
  </si>
  <si>
    <t>EXECUÇÃO DE MURETA GUIA PARA CONTENÇÃO/ FUNDAÇÃO COM 30 CM DE ESPESSURA. AF_06/2018</t>
  </si>
  <si>
    <t>371,32</t>
  </si>
  <si>
    <t>EXECUÇÃO DE MURETA GUIA PARA CONTENÇÃO/ FUNDAÇÃO COM 40 CM DE ESPESSURA. AF_06/2018</t>
  </si>
  <si>
    <t>376,77</t>
  </si>
  <si>
    <t>EXECUÇÃO DE MURETA GUIA PARA CONTENÇÃO/ FUNDAÇÃO COM 50 CM DE ESPESSURA. AF_06/2018</t>
  </si>
  <si>
    <t>382,21</t>
  </si>
  <si>
    <t>EXECUÇÃO DE MURETA GUIA PARA CONTENÇÃO/ FUNDAÇÃO COM 60 CM DE ESPESSURA. AF_06/2018</t>
  </si>
  <si>
    <t>387,67</t>
  </si>
  <si>
    <t>EXECUÇÃO DE MURETA GUIA PARA CONTENÇÃO/ FUNDAÇÃO COM 80 CM DE ESPESSURA. AF_06/2018</t>
  </si>
  <si>
    <t>398,57</t>
  </si>
  <si>
    <t>IMPERMEABILIZAÇÃO DE PISO COM ARGAMASSA DE CIMENTO E AREIA, COM ADITIVO IMPERMEABILIZANTE, E = 2CM. AF_06/2018</t>
  </si>
  <si>
    <t>31,91</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</si>
  <si>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</si>
  <si>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</si>
  <si>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</si>
  <si>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51,20</t>
  </si>
  <si>
    <t>IMPERMEABILIZAÇÃO DE SUPERFÍCIE COM IMPERMEABILIZANTE SEMI-FLEXIVEL (MAI), 3 DEMÃOS. AF_06/2018</t>
  </si>
  <si>
    <t>26,05</t>
  </si>
  <si>
    <t>IMPERMEABILIZAÇÃO DE SUPERFÍCIE COM IMPERMEABILIZANTE SEMI-FLEXIVEL, 4 DEMÃOS, REFORÇADO COM VÉU DE POLIÉSTER (MAV). AF_06/2018</t>
  </si>
  <si>
    <t>45,04</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</si>
  <si>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</si>
  <si>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</si>
  <si>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</si>
  <si>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</si>
  <si>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</si>
  <si>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42,03</t>
  </si>
  <si>
    <t>IMPERMEABILIZAÇÃO DE SUPERFÍCIE COM MANTA ASFÁLTICA, UMA CAMADA, INCLUSIVE APLICAÇÃO DE PRIMER ASFÁLTICO, E=3MM. AF_06/2018</t>
  </si>
  <si>
    <t>75,95</t>
  </si>
  <si>
    <t>IMPERMEABILIZAÇÃO DE SUPERFÍCIE COM MANTA ASFÁLTICA, DUAS CAMADAS, INCLUSIVE APLICAÇÃO DE PRIMER ASFÁLTICO, E=3MM E E=4MM. AF_06/2018</t>
  </si>
  <si>
    <t>141,12</t>
  </si>
  <si>
    <t>73762/4</t>
  </si>
  <si>
    <t>IMPERMEABILIZACAO DE SUPERFICIE COM ASFALTO ELASTOMERICO, INCLUSOS PRIMER E VEU DE FIBRA DE VIDRO.</t>
  </si>
  <si>
    <t>155,06</t>
  </si>
  <si>
    <t>74066/2</t>
  </si>
  <si>
    <t>IMPERMEABILIZACAO DE SUPERFICIE, COM IMPERMEABILIZANTE FLEXIVEL A BASE ACRILICA.</t>
  </si>
  <si>
    <t>74106/1</t>
  </si>
  <si>
    <t>IMPERMEABILIZACAO DE ESTRUTURAS ENTERRADAS, COM TINTA ASFALTICA, DUAS DEMAOS.</t>
  </si>
  <si>
    <t>IMPERMEABILIZAÇÃO DE SUPERFÍCIE COM EMULSÃO ASFÁLTICA, 2 DEMÃOS AF_06/2018</t>
  </si>
  <si>
    <t>32,42</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</si>
  <si>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</si>
  <si>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</si>
  <si>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</si>
  <si>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</si>
  <si>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</si>
  <si>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95,06</t>
  </si>
  <si>
    <t>74025/1</t>
  </si>
  <si>
    <t>IMPERMEABILIZACAO DE SUPERFICIE COM MASTIQUE BETUMINOSO A FRIO, POR METRO.</t>
  </si>
  <si>
    <t>52,91</t>
  </si>
  <si>
    <t>74190/1</t>
  </si>
  <si>
    <t>IMPERMEABILIZACAO DE SUPERFICIE COM MASTIQUE BETUMINOSO A FRIO, POR AREA.</t>
  </si>
  <si>
    <t>175,19</t>
  </si>
  <si>
    <t>PROTEÇÃO MECÂNICA DE SUPERFÍCIE HORIZONTAL COM ARGAMASSA DE CIMENTO E AREIA, TRAÇO 1:3, E=2CM. AF_06/2018</t>
  </si>
  <si>
    <t>23,10</t>
  </si>
  <si>
    <t>PROTEÇÃO MECÂNICA DE SUPERFÍCIE VERTICAL COM ARGAMASSA DE CIMENTO E AREIA, TRAÇO 1:3, E=2CM. AF_06/2018</t>
  </si>
  <si>
    <t>34,48</t>
  </si>
  <si>
    <t>PROTEÇÃO MECÂNICA DE SUPERFICIE HORIZONTAL COM ARGAMASSA DE CIMENTO E AREIA, TRAÇO 1:3, E=3CM. AF_06/2018</t>
  </si>
  <si>
    <t>33,17</t>
  </si>
  <si>
    <t>PROTEÇÃO MECÂNICA DE SUPERFÍCIE VERTICAL COM ARGAMASSA DE CIMENTO E AREIA, TRAÇO 1:3, E=3CM. AF_06/2018</t>
  </si>
  <si>
    <t>44,56</t>
  </si>
  <si>
    <t>PROTEÇÃO MECÂNICA DE SUPERFICIE HORIZONTAL COM ARGAMASSA DE CIMENTO E AREIA, TRAÇO 1:3, E=4CM. AF_06/2018</t>
  </si>
  <si>
    <t>42,75</t>
  </si>
  <si>
    <t>PROTEÇÃO MECÂNICA DE SUPERFÍCIE VERTICAL COM ARGAMASSA DE CIMENTO E AREIA, TRAÇO 1:3, E=4CM. AF_06/2018</t>
  </si>
  <si>
    <t>PROTEÇÃO MECÂNICA DE SUPERFICIE HORIZONTAL COM ARGAMASSA DE CIMENTO E AREIA, TRAÇO 1:3, E=5CM. AF_06/2018</t>
  </si>
  <si>
    <t>52,80</t>
  </si>
  <si>
    <t>PROTEÇÃO MECÂNICA DE SUPERFÍCIE VERTICAL COM ARGAMASSA DE CIMENTO E AREIA, TRAÇO 1:3, E=5CM. AF_06/2018</t>
  </si>
  <si>
    <t>64,21</t>
  </si>
  <si>
    <t>PROTEÇÃO MECÂNICA DE SUPERFICIE HORIZONTAL COM CONCRETO 15 MPA, E=4CM. AF_06/2018</t>
  </si>
  <si>
    <t>PROTEÇÃO MECÂNICA DE SUPERFICIE HORIZONTAL COM CONCRETO 15 MPA, E=5CM. AF_06/2018</t>
  </si>
  <si>
    <t>PROTEÇÃO MECÂNICA DE SUPERFÍCIE VERTICAL COM CONCRETO 15 MPA, E=5CM. AF_06/2018</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</si>
  <si>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</si>
  <si>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</si>
  <si>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</si>
  <si>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</si>
  <si>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</si>
  <si>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</si>
  <si>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</si>
  <si>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</si>
  <si>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</si>
  <si>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</si>
  <si>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</si>
  <si>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5,13</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</si>
  <si>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</si>
  <si>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</si>
  <si>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</si>
  <si>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</si>
  <si>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</si>
  <si>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</si>
  <si>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</si>
  <si>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4,41</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</si>
  <si>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</si>
  <si>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</si>
  <si>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</si>
  <si>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</si>
  <si>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</si>
  <si>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7,53</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</si>
  <si>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</si>
  <si>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</si>
  <si>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</si>
  <si>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</si>
  <si>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</si>
  <si>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</si>
  <si>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21,01</t>
  </si>
  <si>
    <t>ELETRODUTO RÍGIDO ROSCÁVEL, PVC, DN 110 MM (4") - FORNECIMENTO E INSTALAÇÃO. AF_12/2015</t>
  </si>
  <si>
    <t>31,31</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</si>
  <si>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</si>
  <si>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</si>
  <si>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</si>
  <si>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</si>
  <si>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</si>
  <si>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</si>
  <si>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</si>
  <si>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</si>
  <si>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</si>
  <si>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</si>
  <si>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38,21</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</si>
  <si>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</si>
  <si>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</si>
  <si>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22,36</t>
  </si>
  <si>
    <t>ELETRODUTO DE AÇO GALVANIZADO, CLASSE LEVE, DN 25 MM (1), APARENTE, INSTALADO EM PAREDE - FORNECIMENTO E INSTALAÇÃO. AF_11/2016_P</t>
  </si>
  <si>
    <t>26,76</t>
  </si>
  <si>
    <t>ELETRODUTO DE AÇO GALVANIZADO, CLASSE SEMI PESADO, DN 32 MM (1 1/4), APARENTE, INSTALADO EM PAREDE - FORNECIMENTO E INSTALAÇÃO. AF_11/2016_P</t>
  </si>
  <si>
    <t>42,39</t>
  </si>
  <si>
    <t>ELETRODUTO DE AÇO GALVANIZADO, CLASSE SEMI PESADO, DN 40 MM (1 1/2  ), APARENTE, INSTALADO EM PAREDE - FORNECIMENTO E INSTALAÇÃO. AF_11/2016_P</t>
  </si>
  <si>
    <t>44,93</t>
  </si>
  <si>
    <t>TERMINAL OU CONECTOR DE PRESSAO - PARA CABO 10MM2 - FORNECIMENTO E INSTALACAO</t>
  </si>
  <si>
    <t>TERMINAL OU CONECTOR DE PRESSAO - PARA CABO 16MM2 - FORNECIMENTO E INSTALACAO</t>
  </si>
  <si>
    <t>TERMINAL OU CONECTOR DE PRESSAO - PARA CABO 25MM2 - FORNECIMENTO E INSTALACAO</t>
  </si>
  <si>
    <t>13,15</t>
  </si>
  <si>
    <t>TERMINAL OU CONECTOR DE PRESSAO - PARA CABO 35MM2 - FORNECIMENTO E INSTALACAO</t>
  </si>
  <si>
    <t>TERMINAL OU CONECTOR DE PRESSAO - PARA CABO 50MM2 - FORNECIMENTO E INSTALACAO</t>
  </si>
  <si>
    <t>17,75</t>
  </si>
  <si>
    <t>TERMINAL OU CONECTOR DE PRESSAO - PARA CABO 70MM2 - FORNECIMENTO E INSTALACAO</t>
  </si>
  <si>
    <t>17,91</t>
  </si>
  <si>
    <t>TERMINAL OU CONECTOR DE PRESSAO - PARA CABO 95MM2 - FORNECIMENTO E INSTALACAO</t>
  </si>
  <si>
    <t>TERMINAL OU CONECTOR DE PRESSAO - PARA CABO 120MM2 - FORNECIMENTO E INSTALACAO</t>
  </si>
  <si>
    <t>29,33</t>
  </si>
  <si>
    <t>TERMINAL OU CONECTOR DE PRESSAO - PARA CABO 150MM2 - FORNECIMENTO E INSTALACAO</t>
  </si>
  <si>
    <t>29,60</t>
  </si>
  <si>
    <t>TERMINAL OU CONECTOR DE PRESSAO - PARA CABO 185MM2 - FORNECIMENTO E INSTALACAO</t>
  </si>
  <si>
    <t>TERMINAL OU CONECTOR DE PRESSAO - PARA CABO 240MM2 - FORNECIMENTO E INSTALACAO</t>
  </si>
  <si>
    <t>35,61</t>
  </si>
  <si>
    <t>TERMINAL OU CONECTOR DE PRESSAO - PARA CABO 300MM2 - FORNECIMENTO E INSTALACAO</t>
  </si>
  <si>
    <t>44,52</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</si>
  <si>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</si>
  <si>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</si>
  <si>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</si>
  <si>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</si>
  <si>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</si>
  <si>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</si>
  <si>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47,57</t>
  </si>
  <si>
    <t>73782/4</t>
  </si>
  <si>
    <t>TERMINAL A PRESSAO REFORCADO PARA CONEXAO DE CABO DE COBRE A BARRA, CABO 150 E 185MM2 - FORNECIMENTO E INSTALACAO</t>
  </si>
  <si>
    <t>114,79</t>
  </si>
  <si>
    <t>73782/5</t>
  </si>
  <si>
    <t>TERMINAL METALICO A PRESSAO P/ 1 CABO DE COBRE DE 25 MM2 COM 1 FURO DE FIXAÇÃO - FORNECIMENTO E INSTALACAO</t>
  </si>
  <si>
    <t>CONECTOR DE PARAFUSO FENDIDO EM LIGA DE COBRE COM SEPARADOR DE CABOS PARA CABO 50 MM2 - FORNECIMENTO E INSTALACAO</t>
  </si>
  <si>
    <t>9,78</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</si>
  <si>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</si>
  <si>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</si>
  <si>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</si>
  <si>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</si>
  <si>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</si>
  <si>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</si>
  <si>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</si>
  <si>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</si>
  <si>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</si>
  <si>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</si>
  <si>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</si>
  <si>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</si>
  <si>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</si>
  <si>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</si>
  <si>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</si>
  <si>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7,04</t>
  </si>
  <si>
    <t>CURVA 180 GRAUS PARA ELETRODUTO, PVC, ROSCÁVEL, DN 25 MM (3/4"), PARA CIRCUITOS TERMINAIS, INSTALADA EM FORRO - FORNECIMENTO E INSTALAÇÃO. AF_12/2015</t>
  </si>
  <si>
    <t>8,42</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</si>
  <si>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</si>
  <si>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</si>
  <si>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11,74</t>
  </si>
  <si>
    <t>CURVA 180 GRAUS PARA ELETRODUTO, PVC, ROSCÁVEL, DN 40 MM (1 1/4"), PARA CIRCUITOS TERMINAIS, INSTALADA EM FORRO - FORNECIMENTO E INSTALAÇÃO. AF_12/2015</t>
  </si>
  <si>
    <t>13,24</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</si>
  <si>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</si>
  <si>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</si>
  <si>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7,03</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</si>
  <si>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</si>
  <si>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</si>
  <si>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9,77</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</si>
  <si>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</si>
  <si>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</si>
  <si>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</si>
  <si>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14,62</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</si>
  <si>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</si>
  <si>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</si>
  <si>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8,57</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</si>
  <si>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</si>
  <si>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</si>
  <si>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</si>
  <si>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</si>
  <si>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13,28</t>
  </si>
  <si>
    <t>CURVA 180 GRAUS PARA ELETRODUTO, PVC, ROSCÁVEL, DN 40 MM (1 1/4"), PARA CIRCUITOS TERMINAIS, INSTALADA EM PAREDE - FORNECIMENTO E INSTALAÇÃO. AF_12/2015</t>
  </si>
  <si>
    <t>LUVA PARA ELETRODUTO, PVC, ROSCÁVEL, DN 50 MM (1 1/2") - FORNECIMENTO E INSTALAÇÃO. AF_12/2015</t>
  </si>
  <si>
    <t>9,65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</si>
  <si>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</si>
  <si>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</si>
  <si>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</si>
  <si>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21,70</t>
  </si>
  <si>
    <t>LUVA PARA ELETRODUTO, PVC, ROSCÁVEL, DN 110 MM (4") - FORNECIMENTO E INSTALAÇÃO. AF_12/2015</t>
  </si>
  <si>
    <t>32,52</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</si>
  <si>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</si>
  <si>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</si>
  <si>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</si>
  <si>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31,35</t>
  </si>
  <si>
    <t>CURVA 90 GRAUS PARA ELETRODUTO, PVC, ROSCÁVEL, DN 85 MM (3") - FORNECIMENTO E INSTALAÇÃO. AF_12/2015</t>
  </si>
  <si>
    <t>CURVA 90 GRAUS PARA ELETRODUTO, PVC, ROSCÁVEL, DN 110 MM (4") - FORNECIMENTO E INSTALAÇÃO. AF_12/2015</t>
  </si>
  <si>
    <t>53,70</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</si>
  <si>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</si>
  <si>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</si>
  <si>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</si>
  <si>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</si>
  <si>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</si>
  <si>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</si>
  <si>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</si>
  <si>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</si>
  <si>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9,82</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</si>
  <si>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</si>
  <si>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</si>
  <si>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</si>
  <si>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8,84</t>
  </si>
  <si>
    <t>LUVA DE EMENDA PARA ELETRODUTO, AÇO GALVANIZADO, DN 32 MM (1 1/4''), APARENTE, INSTALADA EM PAREDE - FORNECIMENTO E INSTALAÇÃO. AF_11/2016_P</t>
  </si>
  <si>
    <t>11,59</t>
  </si>
  <si>
    <t>LUVA DE EMENDA PARA ELETRODUTO, AÇO GALVANIZADO, DN 40 MM (1 1/2''), APARENTE, INSTALADA EM PAREDE - FORNECIMENTO E INSTALAÇÃO. AF_11/2016_P</t>
  </si>
  <si>
    <t>CABO DE COBRE NU 10MM2 - FORNECIMENTO E INSTALACAO</t>
  </si>
  <si>
    <t>CABO DE COBRE NU 16MM2 - FORNECIMENTO E INSTALACAO</t>
  </si>
  <si>
    <t>CABO DE COBRE NU 25MM2 - FORNECIMENTO E INSTALACAO</t>
  </si>
  <si>
    <t>18,00</t>
  </si>
  <si>
    <t>CABO DE COBRE NU 35MM2 - FORNECIMENTO E INSTALACAO</t>
  </si>
  <si>
    <t>CABO DE COBRE NU 50MM2 - FORNECIMENTO E INSTALACAO</t>
  </si>
  <si>
    <t>34,11</t>
  </si>
  <si>
    <t>CABO DE COBRE NU 70MM2 - FORNECIMENTO E INSTALACAO</t>
  </si>
  <si>
    <t>CABO DE COBRE NU 95MM2 - FORNECIMENTO E INSTALACAO</t>
  </si>
  <si>
    <t>59,52</t>
  </si>
  <si>
    <t>CABO DE COBRE NU 120MM2 - FORNECIMENTO E INSTALACAO</t>
  </si>
  <si>
    <t>77,60</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</si>
  <si>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</si>
  <si>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</si>
  <si>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</si>
  <si>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</si>
  <si>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3,13</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</si>
  <si>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</si>
  <si>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</si>
  <si>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</si>
  <si>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</si>
  <si>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</si>
  <si>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</si>
  <si>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</si>
  <si>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</si>
  <si>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14,02</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</si>
  <si>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</si>
  <si>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</si>
  <si>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</si>
  <si>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</si>
  <si>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9,34</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</si>
  <si>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</si>
  <si>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</si>
  <si>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</si>
  <si>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</si>
  <si>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20,82</t>
  </si>
  <si>
    <t>CABO DE COBRE FLEXÍVEL ISOLADO, 50 MM², ANTI-CHAMA 450/750 V, PARA DISTRIBUIÇÃO - FORNECIMENTO E INSTALAÇÃO. AF_12/2015</t>
  </si>
  <si>
    <t>29,04</t>
  </si>
  <si>
    <t>CABO DE COBRE FLEXÍVEL ISOLADO, 50 MM², ANTI-CHAMA 0,6/1,0 KV, PARA DISTRIBUIÇÃO - FORNECIMENTO E INSTALAÇÃO. AF_12/2015</t>
  </si>
  <si>
    <t>29,11</t>
  </si>
  <si>
    <t>CABO DE COBRE FLEXÍVEL ISOLADO, 70 MM², ANTI-CHAMA 450/750 V, PARA DISTRIBUIÇÃO - FORNECIMENTO E INSTALAÇÃO. AF_12/2015</t>
  </si>
  <si>
    <t>CABO DE COBRE FLEXÍVEL ISOLADO, 70 MM², ANTI-CHAMA 0,6/1,0 KV, PARA DISTRIBUIÇÃO - FORNECIMENTO E INSTALAÇÃO. AF_12/2015</t>
  </si>
  <si>
    <t>39,84</t>
  </si>
  <si>
    <t>CABO DE COBRE FLEXÍVEL ISOLADO, 95 MM², ANTI-CHAMA 450/750 V, PARA DISTRIBUIÇÃO - FORNECIMENTO E INSTALAÇÃO. AF_12/2015</t>
  </si>
  <si>
    <t>CABO DE COBRE FLEXÍVEL ISOLADO, 95 MM², ANTI-CHAMA 0,6/1,0 KV, PARA DISTRIBUIÇÃO - FORNECIMENTO E INSTALAÇÃO. AF_12/2015</t>
  </si>
  <si>
    <t>52,55</t>
  </si>
  <si>
    <t>CABO DE COBRE FLEXÍVEL ISOLADO, 120 MM², ANTI-CHAMA 450/750 V, PARA DISTRIBUIÇÃO - FORNECIMENTO E INSTALAÇÃO. AF_12/2015</t>
  </si>
  <si>
    <t>67,28</t>
  </si>
  <si>
    <t>CABO DE COBRE FLEXÍVEL ISOLADO, 120 MM², ANTI-CHAMA 0,6/1,0 KV, PARA DISTRIBUIÇÃO - FORNECIMENTO E INSTALAÇÃO. AF_12/2015</t>
  </si>
  <si>
    <t>67,94</t>
  </si>
  <si>
    <t>CABO DE COBRE FLEXÍVEL ISOLADO, 150 MM², ANTI-CHAMA 450/750 V, PARA DISTRIBUIÇÃO - FORNECIMENTO E INSTALAÇÃO. AF_12/2015</t>
  </si>
  <si>
    <t>83,64</t>
  </si>
  <si>
    <t>CABO DE COBRE FLEXÍVEL ISOLADO, 150 MM², ANTI-CHAMA 0,6/1,0 KV, PARA DISTRIBUIÇÃO - FORNECIMENTO E INSTALAÇÃO. AF_12/2015</t>
  </si>
  <si>
    <t>83,87</t>
  </si>
  <si>
    <t>CABO DE COBRE FLEXÍVEL ISOLADO, 185 MM², ANTI-CHAMA 450/750 V, PARA DISTRIBUIÇÃO - FORNECIMENTO E INSTALAÇÃO. AF_12/2015</t>
  </si>
  <si>
    <t>101,62</t>
  </si>
  <si>
    <t>CABO DE COBRE FLEXÍVEL ISOLADO, 185 MM², ANTI-CHAMA 0,6/1,0 KV, PARA DISTRIBUIÇÃO - FORNECIMENTO E INSTALAÇÃO. AF_12/2015</t>
  </si>
  <si>
    <t>102,58</t>
  </si>
  <si>
    <t>CABO DE COBRE FLEXÍVEL ISOLADO, 240 MM², ANTI-CHAMA 450/750 V, PARA DISTRIBUIÇÃO - FORNECIMENTO E INSTALAÇÃO. AF_12/2015</t>
  </si>
  <si>
    <t>133,75</t>
  </si>
  <si>
    <t>CABO DE COBRE FLEXÍVEL ISOLADO, 240 MM², ANTI-CHAMA 0,6/1,0 KV, PARA DISTRIBUIÇÃO - FORNECIMENTO E INSTALAÇÃO. AF_12/2015</t>
  </si>
  <si>
    <t>134,55</t>
  </si>
  <si>
    <t>CABO DE COBRE RÍGIDO ISOLADO, 300 MM², ANTI-CHAMA 450/750 V, PARA DISTRIBUIÇÃO - FORNECIMENTO E INSTALAÇÃO. AF_12/2015</t>
  </si>
  <si>
    <t>163,30</t>
  </si>
  <si>
    <t>CABO DE COBRE FLEXÍVEL ISOLADO, 300 MM², ANTI-CHAMA 0,6/1,0 KV, PARA DISTRIBUIÇÃO - FORNECIMENTO E INSTALAÇÃO. AF_12/2015</t>
  </si>
  <si>
    <t>167,80</t>
  </si>
  <si>
    <t>CAIXA DE PASSAGEM 30X30X40 COM TAMPA E DRENO BRITA</t>
  </si>
  <si>
    <t>140,74</t>
  </si>
  <si>
    <t>CAIXA OCTOGONAL 4" X 4", PVC, INSTALADA EM LAJE - FORNECIMENTO E INSTALAÇÃO. AF_12/2015</t>
  </si>
  <si>
    <t>CAIXA OCTOGONAL 3" X 3", PVC, INSTALADA EM LAJE - FORNECIMENTO E INSTALAÇÃO. AF_12/2015</t>
  </si>
  <si>
    <t>7,54</t>
  </si>
  <si>
    <t>CAIXA RETANGULAR 4" X 2" ALTA (2,00 M DO PISO), PVC, INSTALADA EM PAREDE - FORNECIMENTO E INSTALAÇÃO. AF_12/2015</t>
  </si>
  <si>
    <t>CAIXA RETANGULAR 4" X 2" MÉDIA (1,30 M DO PISO), PVC, INSTALADA EM PAREDE - FORNECIMENTO E INSTALAÇÃO. AF_12/2015</t>
  </si>
  <si>
    <t>9,94</t>
  </si>
  <si>
    <t>CAIXA RETANGULAR 4" X 2" BAIXA (0,30 M DO PISO), PVC, INSTALADA EM PAREDE - FORNECIMENTO E INSTALAÇÃO. AF_12/2015</t>
  </si>
  <si>
    <t>CAIXA RETANGULAR 4" X 4" ALTA (2,00 M DO PISO), PVC, INSTALADA EM PAREDE - FORNECIMENTO E INSTALAÇÃO. AF_12/2015</t>
  </si>
  <si>
    <t>22,88</t>
  </si>
  <si>
    <t>CAIXA RETANGULAR 4" X 4" MÉDIA (1,30 M DO PISO), PVC, INSTALADA EM PAREDE - FORNECIMENTO E INSTALAÇÃO. AF_12/2015</t>
  </si>
  <si>
    <t>12,85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</si>
  <si>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</si>
  <si>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</si>
  <si>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</si>
  <si>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</si>
  <si>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</si>
  <si>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</si>
  <si>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</si>
  <si>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</si>
  <si>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12,44</t>
  </si>
  <si>
    <t>CAIXA RETANGULAR 4" X 4" BAIXA (0,30 M DO PISO), METÁLICA, INSTALADA EM PAREDE - FORNECIMENTO E INSTALAÇÃO. AF_12/2015</t>
  </si>
  <si>
    <t>8,69</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</si>
  <si>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</si>
  <si>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</si>
  <si>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</si>
  <si>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17,07</t>
  </si>
  <si>
    <t>CONDULETE DE ALUMÍNIO, TIPO B, PARA ELETRODUTO DE AÇO GALVANIZADO DN 25 MM (1''), APARENTE - FORNECIMENTO E INSTALAÇÃO. AF_11/2016_P</t>
  </si>
  <si>
    <t>CONDULETE DE ALUMÍNIO, TIPO C, PARA ELETRODUTO DE AÇO GALVANIZADO DN 25 MM (1''), APARENTE - FORNECIMENTO E INSTALAÇÃO. AF_11/2016_P</t>
  </si>
  <si>
    <t>20,59</t>
  </si>
  <si>
    <t>CONDULETE DE ALUMÍNIO, TIPO E, ELETRODUTO DE AÇO GALVANIZADO DN 25 MM (1''), APARENTE - FORNECIMENTO E INSTALAÇÃO. AF_11/2016_P</t>
  </si>
  <si>
    <t>21,36</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</si>
  <si>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</si>
  <si>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</si>
  <si>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</si>
  <si>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22,35</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</si>
  <si>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</si>
  <si>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</si>
  <si>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21,13</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</si>
  <si>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</si>
  <si>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</si>
  <si>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32,96</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</si>
  <si>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</si>
  <si>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</si>
  <si>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28,06</t>
  </si>
  <si>
    <t>CONDULETE DE ALUMÍNIO, TIPO X, PARA ELETRODUTO DE AÇO GALVANIZADO DN 32 MM (1 1/4''), APARENTE - FORNECIMENTO E INSTALAÇÃO. AF_11/2016_P</t>
  </si>
  <si>
    <t>36,62</t>
  </si>
  <si>
    <t>CONDULETE DE PVC, TIPO B, PARA ELETRODUTO DE PVC SOLDÁVEL DN 20 MM (1/2''), APARENTE - FORNECIMENTO E INSTALAÇÃO. AF_11/2016</t>
  </si>
  <si>
    <t>16,48</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</si>
  <si>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</si>
  <si>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</si>
  <si>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</si>
  <si>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</si>
  <si>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19,37</t>
  </si>
  <si>
    <t>CONDULETE DE PVC, TIPO LL, PARA ELETRODUTO DE PVC SOLDÁVEL DN 32 MM (1''), APARENTE - FORNECIMENTO E INSTALAÇÃO. AF_11/2016</t>
  </si>
  <si>
    <t>21,27</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</si>
  <si>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</si>
  <si>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</si>
  <si>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</si>
  <si>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</si>
  <si>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</si>
  <si>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13,05</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</si>
  <si>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</si>
  <si>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</si>
  <si>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</si>
  <si>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23,87</t>
  </si>
  <si>
    <t>CONDULETE DE PVC, TIPO X, PARA ELETRODUTO DE PVC SOLDÁVEL DN 32 MM (1''), APARENTE - FORNECIMENTO E INSTALAÇÃO. AF_11/2016</t>
  </si>
  <si>
    <t>28,78</t>
  </si>
  <si>
    <t>CAIXA ENTERRADA ELÉTRICA RETANGULAR, EM ALVENARIA COM TIJOLOS CERÂMICOS MACIÇOS, FUNDO COM BRITA, DIMENSÕES INTERNAS: 0,3X0,3X0,3 M. AF_05/2018</t>
  </si>
  <si>
    <t>113,97</t>
  </si>
  <si>
    <t>CAIXA ENTERRADA ELÉTRICA RETANGULAR, EM ALVENARIA COM TIJOLOS CERÂMICOS MACIÇOS, FUNDO COM BRITA, DIMENSÕES INTERNAS: 0,4X0,4X0,4 M. AF_05/2018</t>
  </si>
  <si>
    <t>179,94</t>
  </si>
  <si>
    <t>CAIXA ENTERRADA ELÉTRICA RETANGULAR, EM ALVENARIA COM TIJOLOS CERÂMICOS MACIÇOS, FUNDO COM BRITA, DIMENSÕES INTERNAS: 0,6X0,6X0,6 M. AF_05/2018</t>
  </si>
  <si>
    <t>347,45</t>
  </si>
  <si>
    <t>CAIXA ENTERRADA ELÉTRICA RETANGULAR, EM ALVENARIA COM TIJOLOS CERÂMICOS MACIÇOS, FUNDO COM BRITA, DIMENSÕES INTERNAS: 0,8X0,8X0,6 M. AF_05/2018</t>
  </si>
  <si>
    <t>465,68</t>
  </si>
  <si>
    <t>CAIXA ENTERRADA ELÉTRICA RETANGULAR, EM ALVENARIA COM TIJOLOS CERÂMICOS MACIÇOS, FUNDO COM BRITA, DIMENSÕES INTERNAS: 1X1X0,6 M. AF_05/2018</t>
  </si>
  <si>
    <t>536,01</t>
  </si>
  <si>
    <t>CAIXA ENTERRADA ELÉTRICA RETANGULAR, EM ALVENARIA COM BLOCOS DE CONCRETO, FUNDO COM BRITA, DIMENSÕES INTERNAS: 0,4X0,4X0,4 M. AF_05/2018</t>
  </si>
  <si>
    <t>137,23</t>
  </si>
  <si>
    <t>CAIXA ENTERRADA ELÉTRICA RETANGULAR, EM ALVENARIA COM BLOCOS DE CONCRETO, FUNDO COM BRITA, DIMENSÕES INTERNAS: 0,6X0,6X0,6 M. AF_05/2018</t>
  </si>
  <si>
    <t>257,16</t>
  </si>
  <si>
    <t>CAIXA ENTERRADA ELÉTRICA RETANGULAR, EM ALVENARIA COM BLOCOS DE CONCRETO, FUNDO COM BRITA, DIMENSÕES INTERNAS: 0,8X0,8X0,6 M. AF_05/2018</t>
  </si>
  <si>
    <t>350,54</t>
  </si>
  <si>
    <t>CAIXA ENTERRADA ELÉTRICA RETANGULAR, EM ALVENARIA COM BLOCOS DE CONCRETO, FUNDO COM BRITA, DIMENSÕES INTERNAS: 1X1X0,6 M. AF_05/2018</t>
  </si>
  <si>
    <t>396,48</t>
  </si>
  <si>
    <t>CAIXA DE PROTECAO PARA MEDIDOR MONOFASICO, FORNECIMENTO E INSTALACAO</t>
  </si>
  <si>
    <t>130,00</t>
  </si>
  <si>
    <t>DISJUNTOR BAIXA TENSAO TRIPOLAR A SECO  800A/600V, INCLUSIVE ELETROTÉCNICO</t>
  </si>
  <si>
    <t>3.589,83</t>
  </si>
  <si>
    <t>CONTATOR TRIPOLAR I NOMINAL 12A - FORNECIMENTO E INSTALACAO INCLUSIVE ELETROTÉCNICO</t>
  </si>
  <si>
    <t>190,83</t>
  </si>
  <si>
    <t>CONTATOR TRIPOLAR I NOMINAL 22A - FORNECIMENTO E INSTALACAO INCLUSIVE ELETROTÉCNICO</t>
  </si>
  <si>
    <t>226,21</t>
  </si>
  <si>
    <t>CONTATOR TRIPOLAR I NOMINAL 36A - FORNECIMENTO E INSTALACAO INCLUSIVE ELETROTÉCNICO</t>
  </si>
  <si>
    <t>352,01</t>
  </si>
  <si>
    <t>CONTATOR TRIPOLAR I NOMIMAL 94A - FORNECIMENTO E INSTALACAO INCLUSIVE ELETROTÉCNICO</t>
  </si>
  <si>
    <t>994,60</t>
  </si>
  <si>
    <t>74130/1</t>
  </si>
  <si>
    <t>74130/2</t>
  </si>
  <si>
    <t>16,59</t>
  </si>
  <si>
    <t>74130/3</t>
  </si>
  <si>
    <t>48,71</t>
  </si>
  <si>
    <t>74130/4</t>
  </si>
  <si>
    <t>DISJUNTOR TERMOMAGNETICO TRIPOLAR PADRAO NEMA (AMERICANO) 10 A 50A 240V, FORNECIMENTO E INSTALACAO</t>
  </si>
  <si>
    <t>70,20</t>
  </si>
  <si>
    <t>74130/5</t>
  </si>
  <si>
    <t>93,67</t>
  </si>
  <si>
    <t>74130/6</t>
  </si>
  <si>
    <t>265,70</t>
  </si>
  <si>
    <t>74130/7</t>
  </si>
  <si>
    <t>DISJUNTOR TERMOMAGNETICO TRIPOLAR EM CAIXA MOLDADA 250A 600V, FORNECIMENTO E INSTALACAO</t>
  </si>
  <si>
    <t>687,06</t>
  </si>
  <si>
    <t>74130/8</t>
  </si>
  <si>
    <t>DISJUNTOR TERMOMAGNETICO TRIPOLAR EM CAIXA MOLDADA 300 A 400A 600V, FORNECIMENTO E INSTALACAO</t>
  </si>
  <si>
    <t>938,98</t>
  </si>
  <si>
    <t>74130/9</t>
  </si>
  <si>
    <t>DISJUNTOR TERMOMAGNETICO TRIPOLAR EM CAIXA MOLDADA 500 A 600A 600V, FORNECIMENTO E INSTALACAO</t>
  </si>
  <si>
    <t>1.538,21</t>
  </si>
  <si>
    <t>74130/10</t>
  </si>
  <si>
    <t>DISJUNTOR TERMOMAGNETICO TRIPOLAR EM CAIXA MOLDADA 175 A 225A 240V, FORNECIMENTO E INSTALACAO</t>
  </si>
  <si>
    <t>415,43</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</si>
  <si>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</si>
  <si>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</si>
  <si>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</si>
  <si>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</si>
  <si>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416,35</t>
  </si>
  <si>
    <t>74131/5</t>
  </si>
  <si>
    <t>QUADRO DE DISTRIBUICAO DE ENERGIA DE EMBUTIR, EM CHAPA METALICA, PARA 24 DISJUNTORES TERMOMAGNETICOS MONOPOLARES, COM BARRAMENTO TRIFASICO E NEUTRO, FORNECIMENTO E INSTALACAO</t>
  </si>
  <si>
    <t>482,35</t>
  </si>
  <si>
    <t>74131/6</t>
  </si>
  <si>
    <t>QUADRO DE DISTRIBUICAO DE ENERGIA DE EMBUTIR, EM CHAPA METALICA, PARA 32 DISJUNTORES TERMOMAGNETICOS MONOPOLARES, COM BARRAMENTO TRIFASICO E NEUTRO, FORNECIMENTO E INSTALACAO</t>
  </si>
  <si>
    <t>957,07</t>
  </si>
  <si>
    <t>74131/7</t>
  </si>
  <si>
    <t>QUADRO DE DISTRIBUICAO DE ENERGIA DE EMBUTIR, EM CHAPA METALICA, PARA 40 DISJUNTORES TERMOMAGNETICOS MONOPOLARES, COM BARRAMENTO TRIFASICO E NEUTRO, FORNECIMENTO E INSTALACAO</t>
  </si>
  <si>
    <t>786,58</t>
  </si>
  <si>
    <t>74131/8</t>
  </si>
  <si>
    <t>QUADRO DE DISTRIBUICAO DE ENERGIA DE EMBUTIR, EM CHAPA METALICA, PARA 50 DISJUNTORES TERMOMAGNETICOS MONOPOLARES, COM BARRAMENTO TRIFASICO E NEUTRO, FORNECIMENTO E INSTALACAO</t>
  </si>
  <si>
    <t>1.166,54</t>
  </si>
  <si>
    <t>QUADRO DE DISTRIBUICAO DE ENERGIA EM CHAPA DE ACO GALVANIZADO, PARA 12 DISJUNTORES TERMOMAGNETICOS MONOPOLARES, COM BARRAMENTO TRIFASICO E NEUTRO - FORNECIMENTO E INSTALACAO</t>
  </si>
  <si>
    <t>304,79</t>
  </si>
  <si>
    <t>QUADRO DE DISTRIBUICAO DE ENERGIA P/ 6 DISJUNTORES TERMOMAGNETICOS MONOPOLARES SEM BARRAMENTO, DE EMBUTIR, EM CHAPA METALICA - FORNECIMENTO E INSTALACAO</t>
  </si>
  <si>
    <t>68,42</t>
  </si>
  <si>
    <t>DISJUNTOR MONOPOLAR TIPO DIN, CORRENTE NOMINAL DE 10A - FORNECIMENTO E INSTALAÇÃO. AF_04/2016</t>
  </si>
  <si>
    <t>8,24</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</si>
  <si>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</si>
  <si>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</si>
  <si>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</si>
  <si>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</si>
  <si>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</si>
  <si>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</si>
  <si>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16,86</t>
  </si>
  <si>
    <t>DISJUNTOR BIPOLAR TIPO DIN, CORRENTE NOMINAL DE 10A - FORNECIMENTO E INSTALAÇÃO. AF_04/2016</t>
  </si>
  <si>
    <t>41,12</t>
  </si>
  <si>
    <t>DISJUNTOR BIPOLAR TIPO DIN, CORRENTE NOMINAL DE 16A - FORNECIMENTO E INSTALAÇÃO. AF_04/2016</t>
  </si>
  <si>
    <t>41,92</t>
  </si>
  <si>
    <t>DISJUNTOR BIPOLAR TIPO DIN, CORRENTE NOMINAL DE 20A - FORNECIMENTO E INSTALAÇÃO. AF_04/2016</t>
  </si>
  <si>
    <t>43,43</t>
  </si>
  <si>
    <t>DISJUNTOR BIPOLAR TIPO DIN, CORRENTE NOMINAL DE 25A - FORNECIMENTO E INSTALAÇÃO. AF_04/2016</t>
  </si>
  <si>
    <t>DISJUNTOR BIPOLAR TIPO DIN, CORRENTE NOMINAL DE 32A - FORNECIMENTO E INSTALAÇÃO. AF_04/2016</t>
  </si>
  <si>
    <t>45,26</t>
  </si>
  <si>
    <t>DISJUNTOR BIPOLAR TIPO DIN, CORRENTE NOMINAL DE 40A - FORNECIMENTO E INSTALAÇÃO. AF_04/2016</t>
  </si>
  <si>
    <t>47,65</t>
  </si>
  <si>
    <t>DISJUNTOR BIPOLAR TIPO DIN, CORRENTE NOMINAL DE 50A - FORNECIMENTO E INSTALAÇÃO. AF_04/2016</t>
  </si>
  <si>
    <t>51,42</t>
  </si>
  <si>
    <t>DISJUNTOR TRIPOLAR TIPO DIN, CORRENTE NOMINAL DE 10A - FORNECIMENTO E INSTALAÇÃO. AF_04/2016</t>
  </si>
  <si>
    <t>51,28</t>
  </si>
  <si>
    <t>DISJUNTOR TRIPOLAR TIPO DIN, CORRENTE NOMINAL DE 16A - FORNECIMENTO E INSTALAÇÃO. AF_04/2016</t>
  </si>
  <si>
    <t>52,49</t>
  </si>
  <si>
    <t>DISJUNTOR TRIPOLAR TIPO DIN, CORRENTE NOMINAL DE 20A - FORNECIMENTO E INSTALAÇÃO. AF_04/2016</t>
  </si>
  <si>
    <t>54,73</t>
  </si>
  <si>
    <t>DISJUNTOR TRIPOLAR TIPO DIN, CORRENTE NOMINAL DE 25A - FORNECIMENTO E INSTALAÇÃO. AF_04/2016</t>
  </si>
  <si>
    <t>DISJUNTOR TRIPOLAR TIPO DIN, CORRENTE NOMINAL DE 32A - FORNECIMENTO E INSTALAÇÃO. AF_04/2016</t>
  </si>
  <si>
    <t>57,50</t>
  </si>
  <si>
    <t>DISJUNTOR TRIPOLAR TIPO DIN, CORRENTE NOMINAL DE 40A - FORNECIMENTO E INSTALAÇÃO. AF_04/2016</t>
  </si>
  <si>
    <t>61,97</t>
  </si>
  <si>
    <t>DISJUNTOR TRIPOLAR TIPO DIN, CORRENTE NOMINAL DE 50A - FORNECIMENTO E INSTALAÇÃO. AF_04/2016</t>
  </si>
  <si>
    <t>67,64</t>
  </si>
  <si>
    <t>TOMADA 3P+T 30A/440V SEM PLACA - FORNECIMENTO E INSTALACAO</t>
  </si>
  <si>
    <t>39,00</t>
  </si>
  <si>
    <t>INTERRUPTOR PULSADOR DE CAMPAINHA OU MINUTERIA 2A/250V C/ CAIXA - FORNECIMENTO E INSTALACAO</t>
  </si>
  <si>
    <t>13,57</t>
  </si>
  <si>
    <t>INTERRUPTOR INTERMEDIARIO (FOUR-WAY) - FORNECIMENTO E INSTALACAO</t>
  </si>
  <si>
    <t>33,27</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</si>
  <si>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</si>
  <si>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</si>
  <si>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</si>
  <si>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</si>
  <si>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7,46</t>
  </si>
  <si>
    <t>SUPORTE PARAFUSADO COM PLACA DE ENCAIXE 4" X 4" BAIXO (0,30 M DO PISO) PARA PONTO ELÉTRICO - FORNECIMENTO E INSTALAÇÃO. AF_12/2015</t>
  </si>
  <si>
    <t>INTERRUPTOR SIMPLES (1 MÓDULO), 10A/250V, SEM SUPORTE E SEM PLACA - FORNECIMENTO E INSTALAÇÃO. AF_12/2015</t>
  </si>
  <si>
    <t>11,16</t>
  </si>
  <si>
    <t>INTERRUPTOR SIMPLES (1 MÓDULO), 10A/250V, INCLUINDO SUPORTE E PLACA - FORNECIMENTO E INSTALAÇÃO. AF_12/2015</t>
  </si>
  <si>
    <t>15,94</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</si>
  <si>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</si>
  <si>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</si>
  <si>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</si>
  <si>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</si>
  <si>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</si>
  <si>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</si>
  <si>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25,19</t>
  </si>
  <si>
    <t>INTERRUPTOR PARALELO (2 MÓDULOS), 10A/250V, SEM SUPORTE E SEM PLACA - FORNECIMENTO E INSTALAÇÃO. AF_12/2015</t>
  </si>
  <si>
    <t>INTERRUPTOR PARALELO (2 MÓDULOS), 10A/250V, INCLUINDO SUPORTE E PLACA - FORNECIMENTO E INSTALAÇÃO. AF_12/2015</t>
  </si>
  <si>
    <t>32,88</t>
  </si>
  <si>
    <t>INTERRUPTOR SIMPLES (1 MÓDULO) COM INTERRUPTOR PARALELO (2 MÓDULOS), 10A/250V, SEM SUPORTE E SEM PLACA - FORNECIMENTO E INSTALAÇÃO. AF_12/2015</t>
  </si>
  <si>
    <t>37,34</t>
  </si>
  <si>
    <t>INTERRUPTOR SIMPLES (1 MÓDULO) COM INTERRUPTOR PARALELO (2 MÓDULOS), 10A/250V, INCLUINDO SUPORTE E PLACA - FORNECIMENTO E INSTALAÇÃO. AF_12/2015</t>
  </si>
  <si>
    <t>42,12</t>
  </si>
  <si>
    <t>INTERRUPTOR SIMPLES (2 MÓDULOS) COM INTERRUPTOR PARALELO (1 MÓDULO), 10A/250V, SEM SUPORTE E SEM PLACA - FORNECIMENTO E INSTALAÇÃO. AF_12/2015</t>
  </si>
  <si>
    <t>33,49</t>
  </si>
  <si>
    <t>INTERRUPTOR SIMPLES (2 MÓDULOS) COM INTERRUPTOR PARALELO (1 MÓDULO), 10A/250V, INCLUINDO SUPORTE E PLACA - FORNECIMENTO E INSTALAÇÃO. AF_12/2015</t>
  </si>
  <si>
    <t>INTERRUPTOR SIMPLES (3 MÓDULOS), 10A/250V, SEM SUPORTE E SEM PLACA - FORNECIMENTO E INSTALAÇÃO. AF_12/2015</t>
  </si>
  <si>
    <t>29,66</t>
  </si>
  <si>
    <t>INTERRUPTOR SIMPLES (3 MÓDULOS), 10A/250V, INCLUINDO SUPORTE E PLACA - FORNECIMENTO E INSTALAÇÃO. AF_12/2015</t>
  </si>
  <si>
    <t>34,44</t>
  </si>
  <si>
    <t>INTERRUPTOR PARALELO (3 MÓDULOS), 10A/250V, SEM SUPORTE E SEM PLACA - FORNECIMENTO E INSTALAÇÃO. AF_12/2015</t>
  </si>
  <si>
    <t>41,17</t>
  </si>
  <si>
    <t>INTERRUPTOR PARALELO (3 MÓDULOS), 10A/250V, INCLUINDO SUPORTE E PLACA - FORNECIMENTO E INSTALAÇÃO. AF_12/2015</t>
  </si>
  <si>
    <t>45,95</t>
  </si>
  <si>
    <t>INTERRUPTOR SIMPLES (3 MÓDULOS) COM INTERRUPTOR PARALELO (1 MÓDULO), 10A/250V, SEM SUPORTE E SEM PLACA - FORNECIMENTO E INSTALAÇÃO. AF_12/2015</t>
  </si>
  <si>
    <t>42,96</t>
  </si>
  <si>
    <t>INTERRUPTOR SIMPLES (3 MÓDULOS) COM INTERRUPTOR PARALELO (1 MÓDULO), 10A/250V, INCLUINDO SUPORTE E PLACA - FORNECIMENTO E INSTALAÇÃO. AF_12/2015</t>
  </si>
  <si>
    <t>50,42</t>
  </si>
  <si>
    <t>INTERRUPTOR SIMPLES (2 MÓDULOS) COM INTERRUPTOR PARALELO (2 MÓDULOS), 10A/250V, SEM SUPORTE E SEM PLACA - FORNECIMENTO E INSTALAÇÃO. AF_12/2015</t>
  </si>
  <si>
    <t>46,82</t>
  </si>
  <si>
    <t>INTERRUPTOR SIMPLES (2 MÓDULOS) COM INTERRUPTOR PARALELO (2 MÓDULOS), 10A/250V, INCLUINDO SUPORTE E PLACA - FORNECIMENTO E INSTALAÇÃO. AF_12/2015</t>
  </si>
  <si>
    <t>54,28</t>
  </si>
  <si>
    <t>INTERRUPTOR SIMPLES (4 MÓDULOS), 10A/250V, SEM SUPORTE E SEM PLACA - FORNECIMENTO E INSTALAÇÃO. AF_12/2015</t>
  </si>
  <si>
    <t>46,56</t>
  </si>
  <si>
    <t>INTERRUPTOR SIMPLES (6 MÓDULOS), 10A/250V, SEM SUPORTE E SEM PLACA - FORNECIMENTO E INSTALAÇÃO. AF_12/2015</t>
  </si>
  <si>
    <t>57,66</t>
  </si>
  <si>
    <t>INTERRUPTOR SIMPLES (6 MÓDULOS), 10A/250V, INCLUINDO SUPORTE E PLACA - FORNECIMENTO E INSTALAÇÃO. AF_12/2015</t>
  </si>
  <si>
    <t>INTERRUPTOR INTERMEDIÁRIO (1 MÓDULO), 10A/250V, SEM SUPORTE E SEM PLACA - FORNECIMENTO E INSTALAÇÃO. AF_09/2017</t>
  </si>
  <si>
    <t>23,45</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</si>
  <si>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</si>
  <si>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</si>
  <si>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</si>
  <si>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</si>
  <si>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</si>
  <si>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56,09</t>
  </si>
  <si>
    <t>INTERRUPTOR PULSADOR CAMPAINHA (1 MÓDULO), 10A/250V, SEM SUPORTE E SEM PLACA - FORNECIMENTO E INSTALAÇÃO. AF_09/2017</t>
  </si>
  <si>
    <t>INTERRUPTOR PULSADOR CAMPAINHA (1 MÓDULO), 10A/250V, INCLUINDO SUPORTE E PLACA - FORNECIMENTO E INSTALAÇÃO. AF_09/2017</t>
  </si>
  <si>
    <t>15,30</t>
  </si>
  <si>
    <t>CAMPAINHA CIGARRA (1 MÓDULO), 10A/250V, SEM SUPORTE E SEM PLACA - FORNECIMENTO E INSTALAÇÃO. AF_09/2017</t>
  </si>
  <si>
    <t>CAMPAINHA CIGARRA (1 MÓDULO), 10A/250V, INCLUINDO SUPORTE E PLACA - FORNECIMENTO E INSTALAÇÃO. AF_09/2017</t>
  </si>
  <si>
    <t>26,64</t>
  </si>
  <si>
    <t>INTERRUPTOR PULSADOR MINUTERIA (1 MÓDULO), 10A/250V, SEM SUPORTE E SEM PLACA - FORNECIMENTO E INSTALAÇÃO. AF_09/2017</t>
  </si>
  <si>
    <t>INTERRUPTOR PULSADOR MINUTERIA (1 MÓDULO), 10A/250V, INCLUINDO SUPORTE E PLACA - FORNECIMENTO E INSTALAÇÃO. AF_09/2017</t>
  </si>
  <si>
    <t>17,63</t>
  </si>
  <si>
    <t>TOMADA ALTA DE EMBUTIR (1 MÓDULO), 2P+T 10 A, SEM SUPORTE E SEM PLACA - FORNECIMENTO E INSTALAÇÃO. AF_12/2015</t>
  </si>
  <si>
    <t>20,39</t>
  </si>
  <si>
    <t>TOMADA ALTA DE EMBUTIR (1 MÓDULO), 2P+T 20 A, SEM SUPORTE E SEM PLACA - FORNECIMENTO E INSTALAÇÃO. AF_12/2015</t>
  </si>
  <si>
    <t>21,65</t>
  </si>
  <si>
    <t>TOMADA ALTA DE EMBUTIR (1 MÓDULO), 2P+T 10 A, INCLUINDO SUPORTE E PLACA - FORNECIMENTO E INSTALAÇÃO. AF_12/2015</t>
  </si>
  <si>
    <t>26,43</t>
  </si>
  <si>
    <t>TOMADA MÉDIA DE EMBUTIR (1 MÓDULO), 2P+T 10 A, SEM SUPORTE E SEM PLACA - FORNECIMENTO E INSTALAÇÃO. AF_12/2015</t>
  </si>
  <si>
    <t>TOMADA MÉDIA DE EMBUTIR (1 MÓDULO), 2P+T 10 A, INCLUINDO SUPORTE E PLACA - FORNECIMENTO E INSTALAÇÃO. AF_12/2015</t>
  </si>
  <si>
    <t>19,15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</si>
  <si>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</si>
  <si>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</si>
  <si>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</si>
  <si>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13,29</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</si>
  <si>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</si>
  <si>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</si>
  <si>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</si>
  <si>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26,80</t>
  </si>
  <si>
    <t>TOMADA MÉDIA DE EMBUTIR (2 MÓDULOS), 2P+T 20 A, SEM SUPORTE E SEM PLACA - FORNECIMENTO E INSTALAÇÃO. AF_12/2015</t>
  </si>
  <si>
    <t>TOMADA MÉDIA DE EMBUTIR (2 MÓDULOS), 2P+T 10 A, INCLUINDO SUPORTE E PLACA - FORNECIMENTO E INSTALAÇÃO. AF_12/2015</t>
  </si>
  <si>
    <t>31,58</t>
  </si>
  <si>
    <t>TOMADA MÉDIA DE EMBUTIR (2 MÓDULOS), 2P+T 20 A, INCLUINDO SUPORTE E PLACA - FORNECIMENTO E INSTALAÇÃO. AF_12/2015</t>
  </si>
  <si>
    <t>34,10</t>
  </si>
  <si>
    <t>TOMADA BAIXA DE EMBUTIR (2 MÓDULOS), 2P+T 10 A, SEM SUPORTE E SEM PLACA - FORNECIMENTO E INSTALAÇÃO. AF_12/2015</t>
  </si>
  <si>
    <t>22,12</t>
  </si>
  <si>
    <t>TOMADA BAIXA DE EMBUTIR (2 MÓDULOS), 2P+T 20 A, SEM SUPORTE E SEM PLACA - FORNECIMENTO E INSTALAÇÃO. AF_12/2015</t>
  </si>
  <si>
    <t>24,64</t>
  </si>
  <si>
    <t>TOMADA BAIXA DE EMBUTIR (2 MÓDULOS), 2P+T 10 A, INCLUINDO SUPORTE E PLACA - FORNECIMENTO E INSTALAÇÃO. AF_12/2015</t>
  </si>
  <si>
    <t>26,90</t>
  </si>
  <si>
    <t>TOMADA BAIXA DE EMBUTIR (2 MÓDULOS), 2P+T 20 A, INCLUINDO SUPORTE E PLACA - FORNECIMENTO E INSTALAÇÃO. AF_12/2015</t>
  </si>
  <si>
    <t>29,42</t>
  </si>
  <si>
    <t>TOMADA MÉDIA DE EMBUTIR (3 MÓDULOS), 2P+T 10 A, SEM SUPORTE E SEM PLACA - FORNECIMENTO E INSTALAÇÃO. AF_12/2015</t>
  </si>
  <si>
    <t>39,22</t>
  </si>
  <si>
    <t>TOMADA MÉDIA DE EMBUTIR (3 MÓDULOS), 2P+T 20 A, SEM SUPORTE E SEM PLACA - FORNECIMENTO E INSTALAÇÃO. AF_12/2015</t>
  </si>
  <si>
    <t>43,00</t>
  </si>
  <si>
    <t>TOMADA MÉDIA DE EMBUTIR (3 MÓDULOS), 2P+T 10 A, INCLUINDO SUPORTE E PLACA - FORNECIMENTO E INSTALAÇÃO. AF_12/2015</t>
  </si>
  <si>
    <t>44,00</t>
  </si>
  <si>
    <t>TOMADA MÉDIA DE EMBUTIR (3 MÓDULOS), 2P+T 20 A, INCLUINDO SUPORTE E PLACA - FORNECIMENTO E INSTALAÇÃO. AF_12/2015</t>
  </si>
  <si>
    <t>47,78</t>
  </si>
  <si>
    <t>TOMADA BAIXA DE EMBUTIR (3 MÓDULOS), 2P+T 10 A, SEM SUPORTE E SEM PLACA - FORNECIMENTO E INSTALAÇÃO. AF_12/2015</t>
  </si>
  <si>
    <t>32,20</t>
  </si>
  <si>
    <t>TOMADA BAIXA DE EMBUTIR (3 MÓDULOS), 2P+T 20 A, SEM SUPORTE E SEM PLACA - FORNECIMENTO E INSTALAÇÃO. AF_12/2015</t>
  </si>
  <si>
    <t>35,98</t>
  </si>
  <si>
    <t>TOMADA BAIXA DE EMBUTIR (3 MÓDULOS), 2P+T 10 A, INCLUINDO SUPORTE E PLACA - FORNECIMENTO E INSTALAÇÃO. AF_12/2015</t>
  </si>
  <si>
    <t>36,98</t>
  </si>
  <si>
    <t>TOMADA BAIXA DE EMBUTIR (3 MÓDULOS), 2P+T 20 A, INCLUINDO SUPORTE E PLACA - FORNECIMENTO E INSTALAÇÃO. AF_12/2015</t>
  </si>
  <si>
    <t>40,76</t>
  </si>
  <si>
    <t>TOMADA BAIXA DE EMBUTIR (4 MÓDULOS), 2P+T 10 A, SEM SUPORTE E SEM PLACA - FORNECIMENTO E INSTALAÇÃO. AF_12/2015</t>
  </si>
  <si>
    <t>42,61</t>
  </si>
  <si>
    <t>TOMADA BAIXA DE EMBUTIR (4 MÓDULOS), 2P+T 10 A, INCLUINDO SUPORTE E PLACA - FORNECIMENTO E INSTALAÇÃO. AF_12/2015</t>
  </si>
  <si>
    <t>50,07</t>
  </si>
  <si>
    <t>TOMADA BAIXA DE EMBUTIR (6 MÓDULOS), 2P+T 10 A, SEM SUPORTE E SEM PLACA - FORNECIMENTO E INSTALAÇÃO. AF_12/2015</t>
  </si>
  <si>
    <t>62,95</t>
  </si>
  <si>
    <t>TOMADA BAIXA DE EMBUTIR (6 MÓDULOS), 2P+T 10 A, INCLUINDO SUPORTE E PLACA - FORNECIMENTO E INSTALAÇÃO. AF_12/2015</t>
  </si>
  <si>
    <t>70,41</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</si>
  <si>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</si>
  <si>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</si>
  <si>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</si>
  <si>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</si>
  <si>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40,82</t>
  </si>
  <si>
    <t>INTERRUPTOR SIMPLES (2 MÓDULOS) COM 1 TOMADA DE EMBUTIR 2P+T 10 A,  SEM SUPORTE E SEM PLACA - FORNECIMENTO E INSTALAÇÃO. AF_12/2015</t>
  </si>
  <si>
    <t>32,84</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</si>
  <si>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</si>
  <si>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</si>
  <si>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27,45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</si>
  <si>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</si>
  <si>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</si>
  <si>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</si>
  <si>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44,65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</si>
  <si>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</si>
  <si>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</si>
  <si>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45,30</t>
  </si>
  <si>
    <t>INTERRUPTOR SIMPLES (1 MÓDULO), INTERRUPTOR PARALELO (1 MÓDULO) E 1 TOMADA DE EMBUTIR 2P+T 10 A,  SEM SUPORTE E SEM PLACA - FORNECIMENTO E INSTALAÇÃO. AF_12/2015</t>
  </si>
  <si>
    <t>36,69</t>
  </si>
  <si>
    <t>INTERRUPTOR SIMPLES (1 MÓDULO), INTERRUPTOR PARALELO (1 MÓDULO) E 1 TOMADA DE EMBUTIR 2P+T 10 A,  INCLUINDO SUPORTE E PLACA - FORNECIMENTO E INSTALAÇÃO. AF_12/2015</t>
  </si>
  <si>
    <t>41,47</t>
  </si>
  <si>
    <t>LAMPADA VAPOR METALICO 400W - FORNECIMENTO E INSTALACAO</t>
  </si>
  <si>
    <t>60,10</t>
  </si>
  <si>
    <t>IGNITOR PARA PARTIDA LÂMPADA VAPOR SÓDIO ALTA PRESSÃO ATÉ 400W</t>
  </si>
  <si>
    <t>73953/4</t>
  </si>
  <si>
    <t>121,91</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</si>
  <si>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</si>
  <si>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</si>
  <si>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</si>
  <si>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</si>
  <si>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46,14</t>
  </si>
  <si>
    <t>REATOR PARA LAMPADA FLUORESCENTE 2X40W PARTIDA RAPIDA FORNECIMENTO E INSTALACAO</t>
  </si>
  <si>
    <t>REATOR PARA LAMPADA FLUORESCENTE 1X20W PARTIDA RAPIDA FORNECIMENTO E INSTALACAO</t>
  </si>
  <si>
    <t>REATOR PARA LAMPADA FLUORESCENTE 1X40W PARTIDA RAPIDA FORNECIMENTO E INSTALACAO</t>
  </si>
  <si>
    <t>23,56</t>
  </si>
  <si>
    <t>LAMPADA FLUORESCENTE TP HO 85W - FORNECIMENTO E INSTALACAO</t>
  </si>
  <si>
    <t>56,31</t>
  </si>
  <si>
    <t>LÂMPADA FLUORESCENTE COMPACTA 15 W 2U, BASE E27 - FORNECIMENTO E INSTALAÇÃO</t>
  </si>
  <si>
    <t>LÂMPADA FLUORESCENTE ESPIRAL BRANCA 65 W, BASE E27 - FORNECIMENTO E INSTALAÇÃO</t>
  </si>
  <si>
    <t>55,91</t>
  </si>
  <si>
    <t>LÂMPADA LED 6 W BIVOLT BRANCA, FORMATO TRADICIONAL (BASE E27) - FORNECIMENTO E INSTALAÇÃO</t>
  </si>
  <si>
    <t>LÂMPADA LED 10 W BIVOLT BRANCA, FORMATO TRADICIONAL (BASE E27) - FORNECIMENTO E INSTALAÇÃO</t>
  </si>
  <si>
    <t>24,30</t>
  </si>
  <si>
    <t>LÂMPADA FLUORESCENTE COMPACTA 3U BRANCA 20 W, BASE E27 - FORNECIMENTO E INSTALAÇÃO</t>
  </si>
  <si>
    <t>10,32</t>
  </si>
  <si>
    <t>LÂMPADA FLUORESCENTE ESPIRAL BRANCA 45 W, BASE E27 - FORNECIMENTO E INSTALAÇÃO</t>
  </si>
  <si>
    <t>LUMINÁRIA TIPO CALHA, DE SOBREPOR, COM 1 LÂMPADA TUBULAR DE 18 W - FORNECIMENTO E INSTALAÇÃO. AF_11/2017</t>
  </si>
  <si>
    <t>38,75</t>
  </si>
  <si>
    <t>LUMINÁRIA TIPO CALHA, DE SOBREPOR, COM 1 LÂMPADA TUBULAR DE 36 W - FORNECIMENTO E INSTALAÇÃO. AF_11/2017</t>
  </si>
  <si>
    <t>53,05</t>
  </si>
  <si>
    <t>LUMINÁRIA TIPO CALHA, DE SOBREPOR, COM 2 LÂMPADAS TUBULARES DE 18 W - FORNECIMENTO E INSTALAÇÃO. AF_11/2017</t>
  </si>
  <si>
    <t>52,90</t>
  </si>
  <si>
    <t>LUMINÁRIA TIPO CALHA, DE SOBREPOR, COM 2 LÂMPADAS TUBULARES DE 36 W - FORNECIMENTO E INSTALAÇÃO. AF_11/2017</t>
  </si>
  <si>
    <t>70,17</t>
  </si>
  <si>
    <t>LUMINÁRIA TIPO CALHA, DE EMBUTIR, COM 2 LÂMPADAS DE 14 W COM REFLETOR - FORNECIMENTO E INSTALAÇÃO. AF_11/2017</t>
  </si>
  <si>
    <t>121,25</t>
  </si>
  <si>
    <t>LUMINÁRIA TIPO PLAFON EM PLÁSTICO, DE SOBREPOR, COM 1 LÂMPADA DE 15 W, - FORNECIMENTO E INSTALAÇÃO. AF_11/2017</t>
  </si>
  <si>
    <t>23,43</t>
  </si>
  <si>
    <t>LUMINÁRIA TIPO PLAFON REDONDO COM VIDRO FOSCO, DE SOBREPOR, COM 1 LÂMPADA DE 15 W - FORNECIMENTO E INSTALAÇÃO. AF_11/2017</t>
  </si>
  <si>
    <t>47,28</t>
  </si>
  <si>
    <t>LUMINÁRIA TIPO PLAFON REDONDO COM VIDRO FOSCO, DE SOBREPOR, COM 2 LÂMPADAS DE 15 W - FORNECIMENTO E INSTALAÇÃO. AF_11/2017</t>
  </si>
  <si>
    <t>LUMINÁRIA TIPO PLAFON, DE SOBREPOR, COM 1 LÂMPADA LED - FORNECIMENTO E INSTALAÇÃO. AF_11/2017</t>
  </si>
  <si>
    <t>86,11</t>
  </si>
  <si>
    <t>LUMINÁRIA TIPO SPOT, DE SOBREPOR, COM 1 LÂMPADA DE 15 W - FORNECIMENTO E INSTALAÇÃO. AF_11/2017</t>
  </si>
  <si>
    <t>64,86</t>
  </si>
  <si>
    <t>LUMINÁRIA TIPO SPOT, DE SOBREPOR, COM 2 LÂMPADAS DE 15 W - FORNECIMENTO E INSTALAÇÃO. AF_11/2017</t>
  </si>
  <si>
    <t>62,42</t>
  </si>
  <si>
    <t>SENSOR DE PRESENÇA COM FOTOCÉLULA, FIXAÇÃO EM PAREDE - FORNECIMENTO E INSTALAÇÃO. AF_11/2017</t>
  </si>
  <si>
    <t>42,73</t>
  </si>
  <si>
    <t>SENSOR DE PRESENÇA SEM FOTOCÉLULA, FIXAÇÃO EM PAREDE - FORNECIMENTO E INSTALAÇÃO. AF_11/2017</t>
  </si>
  <si>
    <t>29,84</t>
  </si>
  <si>
    <t>SENSOR DE PRESENÇA COM FOTOCÉLULA, FIXAÇÃO EM TETO - FORNECIMENTO E INSTALAÇÃO. AF_11/2017</t>
  </si>
  <si>
    <t>36,97</t>
  </si>
  <si>
    <t>SENSOR DE PRESENÇA SEM FOTOCÉLULA, FIXAÇÃO EM TETO - FORNECIMENTO E INSTALAÇÃO. AF_11/2017</t>
  </si>
  <si>
    <t>35,32</t>
  </si>
  <si>
    <t>LUMINÁRIA DE EMERGÊNCIA - FORNECIMENTO E INSTALAÇÃO. AF_11/2017</t>
  </si>
  <si>
    <t>32,79</t>
  </si>
  <si>
    <t>LÂMPADA COMPACTA DE LED 6 W, BASE E27 - FORNECIMENTO E INSTALAÇÃO. AF_11/2017</t>
  </si>
  <si>
    <t>23,57</t>
  </si>
  <si>
    <t>LÂMPADA COMPACTA DE LED 10 W, BASE E27 - FORNECIMENTO E INSTALAÇÃO. AF_11/2017</t>
  </si>
  <si>
    <t>LÂMPADA COMPACTA FLUORESCENTE DE 15 W, BASE E27 - FORNECIMENTO E INSTALAÇÃO. AF_11/2017</t>
  </si>
  <si>
    <t>14,45</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</si>
  <si>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</si>
  <si>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</si>
  <si>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</si>
  <si>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</si>
  <si>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28,32</t>
  </si>
  <si>
    <t>LÂMPADA TUBULAR FLUORESCENTE T8 DE 32/36 W, BASE G13 - FORNECIMENTO E INSTALAÇÃO. AF_11/2017_P</t>
  </si>
  <si>
    <t>31,68</t>
  </si>
  <si>
    <t>LÂMPADA TUBULAR FLUORESCENTE T10 DE 20/40 W, BASE G13 - FORNECIMENTO E INSTALAÇÃO. AF_11/2017_P</t>
  </si>
  <si>
    <t>31,51</t>
  </si>
  <si>
    <t>LÂMPADA TUBULAR FLUORESCENTE T5 DE 14 W, BASE G13 - FORNECIMENTO E INSTALAÇÃO. AF_11/2017_P</t>
  </si>
  <si>
    <t>ENTRADA DE ENERGIA ELÉTRICA AÉREA MONOFÁSICA 50A COM POSTE DE CONCRETO, INCLUSIVE CABEAMENTO, CAIXA DE PROTEÇÃO PARA MEDIDOR E ATERRAMENTO.</t>
  </si>
  <si>
    <t>931,90</t>
  </si>
  <si>
    <t>ENTRADA PROVISORIA DE ENERGIA ELETRICA AEREA TRIFASICA 40A EM POSTE MADEIRA</t>
  </si>
  <si>
    <t>1.314,33</t>
  </si>
  <si>
    <t>APARELHO SINALIZADOR DE SAIDA DE GARAGEM, COM CELULA FOTOELETRICA - FORNECIMENTO E INSTALACAO</t>
  </si>
  <si>
    <t>156,00</t>
  </si>
  <si>
    <t>SUPORTE PARA TRANSFORMADOR EM POSTE DE CONCRETO CIRCULAR</t>
  </si>
  <si>
    <t>71,15</t>
  </si>
  <si>
    <t>73767/1</t>
  </si>
  <si>
    <t>GRAMPO PARALELO EM ALUMINIO FUNDIDO OU ESTRUDADO DE 2 PARAFUSOS, PARA CABO DE 6 A 50 MM2, PASTA ANTIOXIDANTE. FORNEC E INSTALAÇÃO.</t>
  </si>
  <si>
    <t>8,53</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</si>
  <si>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</si>
  <si>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</si>
  <si>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</si>
  <si>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</si>
  <si>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</si>
  <si>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</si>
  <si>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</si>
  <si>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</si>
  <si>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</si>
  <si>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</si>
  <si>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311,75</t>
  </si>
  <si>
    <t>73781/2</t>
  </si>
  <si>
    <t>ISOLADOR DE PINO TP HI-POT CILINDRICO CLASSE 15KV. FORNECIMENTO E INSTALACAO.</t>
  </si>
  <si>
    <t>27,00</t>
  </si>
  <si>
    <t>73781/3</t>
  </si>
  <si>
    <t>ISOLADOR DE SUSPENSAO (DISCO) TP CAVILHA CLASSE 15KV - 6''. FORNECIMENTO E INSTALACAO.</t>
  </si>
  <si>
    <t>83,31</t>
  </si>
  <si>
    <t>ARMACAO SECUNDARIA OU REX COMPLETA PARA TRESLINHAS-FORNECIMENTO E INSTALACAO.</t>
  </si>
  <si>
    <t>131,56</t>
  </si>
  <si>
    <t>ARMACAO SECUNDARIA OU REX COMPLETA PARA DUAS LINHAS-FORNECIMENTO E INSTALACAO.</t>
  </si>
  <si>
    <t>81,50</t>
  </si>
  <si>
    <t>ARMACAO SECUNDARIA OU REX COMPLETA PARA QUATRO LINHAS-FORNECIMENTO E INSTALACAO.</t>
  </si>
  <si>
    <t>152,40</t>
  </si>
  <si>
    <t>73783/1</t>
  </si>
  <si>
    <t>POSTE CONCRETO SECAO CIRCULAR COMPRIMENTO=5M CARGA NOMINAL TOPO 100KG INCLUSIVE ESCAVACAO EXCLUSIVE TRANSPORTE - FORNECIMENTO E COLOCACAO</t>
  </si>
  <si>
    <t>537,45</t>
  </si>
  <si>
    <t>73783/3</t>
  </si>
  <si>
    <t>POSTE CONCRETO SEÇÃO CIRCULAR COMPRIMENTO=5M CARGA NOMINAL TOPO 300KG INCLUSIVE ESCAVACAO EXCLUSIVE TRANSPORTE - FORNECIMENTO E COLOCAÇÃO</t>
  </si>
  <si>
    <t>491,94</t>
  </si>
  <si>
    <t>73783/5</t>
  </si>
  <si>
    <t>POSTE CONCRETO SEÇÃO CIRCULAR COMPRIMENTO=7M CARGA NOMINAL TOPO 100KG INCLUSIVE ESCAVACAO EXCLUSIVE TRANSPORTE - FORNECIMENTO E COLOCAÇÃO</t>
  </si>
  <si>
    <t>544,58</t>
  </si>
  <si>
    <t>73783/6</t>
  </si>
  <si>
    <t>POSTE CONCRETO SEÇÃO CIRCULAR COMPRIMENTO=7M CARGA NOMINAL TOPO 200KG INCLUSIVE ESCAVACAO EXCLUSIVE TRANSPORTE - FORNECIMENTO E COLOCAÇÃO</t>
  </si>
  <si>
    <t>633,56</t>
  </si>
  <si>
    <t>73783/8</t>
  </si>
  <si>
    <t>POSTE CONCRETO SEÇÃO CIRCULAR COMPRIMENTO=11M  E CARGA NOMINAL 200KG INCLUSIVE ESCAVACAO EXCLUSIVE TRANSPORTE - FORNECIMENTO E COLOCAÇÃO</t>
  </si>
  <si>
    <t>1.103,10</t>
  </si>
  <si>
    <t>73783/9</t>
  </si>
  <si>
    <t>POSTE CONCRETO SEÇÃO CIRCULAR COMPRIMENTO=11M  CARGA NOMINAL NO TOPO 300KG INCLUSIVE ESCAVACAO EXCLUSIVE TRANSPORTE - FORNECIMENTO E COLOCAÇÃO</t>
  </si>
  <si>
    <t>1.105,40</t>
  </si>
  <si>
    <t>73783/10</t>
  </si>
  <si>
    <t>POSTE CONCRETO SEÇÃO CIRCULAR COMPRIMENTO=11M  CARGA NOMINAL NO TOPO 400KG INCLUSIVE ESCAVACAO EXCLUSIVE TRANSPORTE - FORNECIMENTO E COLOCAÇÃO</t>
  </si>
  <si>
    <t>1.311,02</t>
  </si>
  <si>
    <t>73783/11</t>
  </si>
  <si>
    <t>POSTE CONCRETO SEÇÃO CIRCULAR COMPRIMENTO=14M  CARGA NOMINAL NO TOPO 400KG INCLUSIVE ESCAVACAO EXCLUSIVE TRANSPORTE - FORNECIMENTO E COLOCAÇÃO</t>
  </si>
  <si>
    <t>1.995,49</t>
  </si>
  <si>
    <t>73783/12</t>
  </si>
  <si>
    <t>POSTE CONCRETO SEÇÃO CIRCULAR COMPRIMENTO=7M CARGA NOMINAL NO TOPO 300KG INCLUSIVE ESCAVACAO EXCLUSIVE TRANSPORTE - FORNECIMENTO E COLOCAÇÃO</t>
  </si>
  <si>
    <t>729,60</t>
  </si>
  <si>
    <t>73783/14</t>
  </si>
  <si>
    <t>POSTE CONCRETO SEÇÃO CIRCULAR COMPRIMENTO=9M CARGA NOMINAL NO TOPO 200KG INCLUSIVE ESCAVACAO EXCLUSIVE TRANSPORTE - FORNECIMENTO E COLOCAÇÃO</t>
  </si>
  <si>
    <t>826,73</t>
  </si>
  <si>
    <t>73783/15</t>
  </si>
  <si>
    <t>POSTE CONCRETO SEÇÃO CIRCULAR COMPRIMENTO=9M CARGA NOMINAL NO TOPO 300KG INCLUSIVE ESCAVACAO EXCLUSIVE TRANSPORTE - FORNECIMENTO E COLOCAÇÃO</t>
  </si>
  <si>
    <t>886,82</t>
  </si>
  <si>
    <t>73783/16</t>
  </si>
  <si>
    <t>POSTE CONCRETO SEÇÃO CIRCULAR COMPRIMENTO=9M CARGA NOMINAL NO TOPO 400KG INCLUSIVE ESCAVACAO EXCLUSIVE TRANSPORTE - FORNECIMENTO E COLOCAÇÃO</t>
  </si>
  <si>
    <t>1.050,48</t>
  </si>
  <si>
    <t>73783/17</t>
  </si>
  <si>
    <t>POSTE CONCRETO SEÇÃO CIRCULAR COMPRIMENTO=10M CARGA NOMINAL NO TOPO 600KG INCLUSIVE ESCAVACAO EXCLUSIVE TRANSPORTE - FORNECIMENTO E COLOCAÇÃO</t>
  </si>
  <si>
    <t>1.387,07</t>
  </si>
  <si>
    <t>POSTE DE CONCRETO DUPLO T H=11M E CARGA NOMINAL 200KG INCLUSIVE ESCAVACAO, EXCLUSIVE TRANSPORTE - FORNECIMENTO E INSTALACAO</t>
  </si>
  <si>
    <t>926,63</t>
  </si>
  <si>
    <t>POSTE DE CONCRETO DUPLO T H=9M CARGA NOMINAL 300KG INCLUSIVE ESCAVACAO, EXCLUSIVE TRANSPORTE - FORNECIMENTO E INSTALACAO</t>
  </si>
  <si>
    <t>835,63</t>
  </si>
  <si>
    <t>POSTE DE CONCRETO DUPLO T H=9M CARGA NOMINAL 500KG INCLUSIVE ESCAVACAO, EXCLUSIVE TRANSPORTE - FORNECIMENTO E INSTALACAO</t>
  </si>
  <si>
    <t>1.104,70</t>
  </si>
  <si>
    <t>POSTE DE CONCRETO DUPLO T H=10M CARGA NOMINAL 300KG INCLUSIVE ESCAVACAO, EXCLUSIVE TRANSPORTE - FORNECIMENTO E INSTALACAO</t>
  </si>
  <si>
    <t>970,95</t>
  </si>
  <si>
    <t>73769/1</t>
  </si>
  <si>
    <t>POSTE ACO CONICO CONTINUO CURVO SIMPLES SEM BASE C/JANELA 9M (INSPECAO) - FORNECIMENTO E INSTALACAO</t>
  </si>
  <si>
    <t>1.101,54</t>
  </si>
  <si>
    <t>73769/2</t>
  </si>
  <si>
    <t>POSTE DE AÇO CONICO CONTÍNUO CURVO SIMPLES, FLANGEADO, COM JANELA DE INSPEÇÃO H=9M - FORNECIMENTO E INSTALACAO</t>
  </si>
  <si>
    <t>73769/3</t>
  </si>
  <si>
    <t>POSTE DE ACO CONICO CONTINUO CURVO DUPLO, FLANGEADO, COM JANELA DE INSPECAO H=9M - FORNECIMENTO E INSTALACAO</t>
  </si>
  <si>
    <t>1.136,67</t>
  </si>
  <si>
    <t>73769/4</t>
  </si>
  <si>
    <t>POSTE DE ACO CONICO CONTINUO RETO, ENGASTADO, H=9M - FORNECIMENTO E INSTALACAO</t>
  </si>
  <si>
    <t>1.147,18</t>
  </si>
  <si>
    <t>73855/1</t>
  </si>
  <si>
    <t>CHUMBADOR DE AÇO PARA FIXAÇÃO DE POSTE DE ACO RETO OU CURVO 7 A 9M COM FLANGE - FORNECIMENTO E INSTALACAO</t>
  </si>
  <si>
    <t>622,84</t>
  </si>
  <si>
    <t>REATOR PARA LAMPADA VAPOR DE MERCURIO USO EXTERNO 220V/400W</t>
  </si>
  <si>
    <t>92,07</t>
  </si>
  <si>
    <t>REATOR PARA LAMPADA VAPOR DE SODIO ALTA PRESSAO - 220V/250W - USO EXTERNO</t>
  </si>
  <si>
    <t>124,75</t>
  </si>
  <si>
    <t>73831/2</t>
  </si>
  <si>
    <t>LAMPADA DE VAPOR DE MERCURIO DE 250W - FORNECIMENTO E INSTALACAO</t>
  </si>
  <si>
    <t>26,03</t>
  </si>
  <si>
    <t>73831/3</t>
  </si>
  <si>
    <t>LAMPADA DE VAPOR DE MERCURIO DE 400W/250V - FORNECIMENTO E INSTALACAO</t>
  </si>
  <si>
    <t>73831/4</t>
  </si>
  <si>
    <t>LAMPADA MISTA DE 160W - FORNECIMENTO E INSTALACAO</t>
  </si>
  <si>
    <t>73831/5</t>
  </si>
  <si>
    <t>LAMPADA MISTA DE 250W - FORNECIMENTO E INSTALACAO</t>
  </si>
  <si>
    <t>21,67</t>
  </si>
  <si>
    <t>73831/6</t>
  </si>
  <si>
    <t>LAMPADA MISTA DE 500W - FORNECIMENTO E INSTALACAO</t>
  </si>
  <si>
    <t>38,15</t>
  </si>
  <si>
    <t>73831/7</t>
  </si>
  <si>
    <t>LAMPADA DE VAPOR DE SODIO DE 150WX220V - FORNECIMENTO E INSTALACAO</t>
  </si>
  <si>
    <t>73831/8</t>
  </si>
  <si>
    <t>LAMPADA DE VAPOR DE SODIO DE 250WX220V - FORNECIMENTO E INSTALACAO</t>
  </si>
  <si>
    <t>73831/9</t>
  </si>
  <si>
    <t>LAMPADA DE VAPOR DE SODIO DE 400WX220V - FORNECIMENTO E INSTALACAO</t>
  </si>
  <si>
    <t>40,35</t>
  </si>
  <si>
    <t>74231/1</t>
  </si>
  <si>
    <t>LUMINARIA ABERTA PARA ILUMINACAO PUBLICA, PARA LAMPADA A VAPOR DE MERCURIO ATE 400W E MISTA ATE 500W, COM BRACO EM TUBO DE ACO GALV D=50MM PROJ HOR=2.500MM E PROJ VERT= 2.200MM, FORNECIMENTO E INSTALACAO</t>
  </si>
  <si>
    <t>117,18</t>
  </si>
  <si>
    <t>74246/1</t>
  </si>
  <si>
    <t>REFLETOR RETANGULAR FECHADO COM LAMPADA VAPOR METALICO 400 W</t>
  </si>
  <si>
    <t>227,58</t>
  </si>
  <si>
    <t>26,53</t>
  </si>
  <si>
    <t>BRACO P/ ILUMINACAO DE RUAS EM TUBO ACO GALV 1" COMP = 1,20M E INCLINACAO 25GRAUS EM RELACAO AO PLANO VERTICAL P/ FIXACAO EM POSTE OU PAREDE - FORNECIMENTO E INSTALACAO</t>
  </si>
  <si>
    <t>85,48</t>
  </si>
  <si>
    <t>BRACO P/ LUMINARIA PUBLICA 1 X 1,50 M, EM TUBO ACO GALV 3/4, P/ FIXACAO EM POSTE OU PAREDE - FORNECIMENTO E INSTALACAO</t>
  </si>
  <si>
    <t>ABRACADEIRA DE FIXACAO DE BRACOS DE LUMINARIAS DE 4" - FORNECIMENTO E INSTALACAO</t>
  </si>
  <si>
    <t>45,58</t>
  </si>
  <si>
    <t>LUMINARIA FECHADA PARA ILUMINACAO PUBLICA COM REATOR DE PARTIDA RAPIDA COM LAMPADA A VAPOR DE MERCURIO 250W - FORNECIMENTO E INSTALACAO</t>
  </si>
  <si>
    <t>328,73</t>
  </si>
  <si>
    <t>LUMINARIA FECHADA PARA ILUMINACAO PUBLICA - LAMPADAS DE 250/500W - FORNECIMENTO E INSTALACAO (EXCLUINDO LAMPADAS)</t>
  </si>
  <si>
    <t>237,71</t>
  </si>
  <si>
    <t>LUMINARIA ESTANQUE - PROTECAO CONTRA AGUA, POEIRA OU IMPACTOS - TIPO AQUATIC PIAL OU EQUIVALENTE</t>
  </si>
  <si>
    <t>REATOR PARA LAMPADA VAPOR DE MERCURIO 125W  USO EXTERNO</t>
  </si>
  <si>
    <t>73,99</t>
  </si>
  <si>
    <t>REATOR PARA LAMPADA VAPOR DE MERCURIO 250W USO EXTERNO</t>
  </si>
  <si>
    <t>REFLETOR EM ALUMÍNIO COM SUPORTE E ALÇA, LÂMPADA 125 W - FORNECIMENTO E INSTALAÇÃO. AF_11/2017</t>
  </si>
  <si>
    <t>176,06</t>
  </si>
  <si>
    <t>REFLETOR EM ALUMÍNIO COM SUPORTE E ALÇA, LÂMPADA 250 W - FORNECIMENTO E INSTALAÇÃO. AF_11/2017</t>
  </si>
  <si>
    <t>185,91</t>
  </si>
  <si>
    <t>LUMINÁRIA ARANDELA TIPO MEIA-LUA, PARA 1 LÂMPADA LED - FORNECIMENTO E INSTALAÇÃO. AF_11/2017</t>
  </si>
  <si>
    <t>LUMINÁRIA ARANDELA TIPO MEIA-LUA, PARA 1 LÂMPADA DE 15 W - FORNECIMENTO E INSTALAÇÃO. AF_11/2017</t>
  </si>
  <si>
    <t>47,24</t>
  </si>
  <si>
    <t>LUMINÁRIA ARANDELA TIPO TARTARUGA PARA 1 LÂMPADA LED - FORNECIMENTO E INSTALAÇÃO. AF_11/2017</t>
  </si>
  <si>
    <t>LUMINÁRIA ARANDELA TIPO TARTARUGA, COM GRADE, PARA 1 LÂMPADA DE 15 W - FORNECIMENTO E INSTALAÇÃO. AF_11/2017</t>
  </si>
  <si>
    <t>63,63</t>
  </si>
  <si>
    <t>73857/1</t>
  </si>
  <si>
    <t>TRANSFORMADOR DISTRIBUICAO  75KVA TRIFASICO 60HZ CLASSE 15KV IMERSO EM ÓLEO MINERAL FORNECIMENTO E INSTALACAO</t>
  </si>
  <si>
    <t>6.346,11</t>
  </si>
  <si>
    <t>73857/2</t>
  </si>
  <si>
    <t>TRANSFORMADOR DISTRIBUICAO  112,5KVA TRIFASICO 60HZ CLASSE 15KV IMERSO EM ÓLEO MINERAL FORNECIMENTO E INSTALACAO</t>
  </si>
  <si>
    <t>7.842,34</t>
  </si>
  <si>
    <t>73857/3</t>
  </si>
  <si>
    <t>TRANSFORMADOR DISTRIBUICAO  150KVA TRIFASICO 60HZ CLASSE 15KV IMERSO EM ÓLEO MINERAL FORNECIMENTO E INSTALACAO</t>
  </si>
  <si>
    <t>9.886,15</t>
  </si>
  <si>
    <t>73857/4</t>
  </si>
  <si>
    <t>TRANSFORMADOR DISTRIBUICAO  225KVA TRIFASICO 60HZ CLASSE 15KV IMERSO EM ÓLEO MINERAL FORNECIMENTO E INSTALACAO</t>
  </si>
  <si>
    <t>13.846,01</t>
  </si>
  <si>
    <t>73857/5</t>
  </si>
  <si>
    <t>TRANSFORMADOR DISTRIBUICAO  300KVA TRIFASICO 60HZ CLASSE 15KV IMERSO EM ÓLEO MINERAL FORNECIMENTO E INSTALACAO</t>
  </si>
  <si>
    <t>16.151,00</t>
  </si>
  <si>
    <t>73857/6</t>
  </si>
  <si>
    <t>TRANSFORMADOR DISTRIBUICAO  500KVA TRIFASICO 60HZ CLASSE 15KV IMERSO EM ÓLEO MINERAL FORNECIMENTO E INSTALACAO</t>
  </si>
  <si>
    <t>26.290,65</t>
  </si>
  <si>
    <t>73857/7</t>
  </si>
  <si>
    <t>TRANSFORMADOR DISTRIBUICAO  30KVA TRIFASICO 60HZ CLASSE 15KV IMERSO EM ÓLEO MINERAL FORNECIMENTO E INSTALACAO</t>
  </si>
  <si>
    <t>4.381,08</t>
  </si>
  <si>
    <t>73857/8</t>
  </si>
  <si>
    <t>TRANSFORMADOR DISTRIBUICAO  45KVA TRIFASICO 60HZ CLASSE 15KV IMERSO EM ÓLEO MINERAL FORNECIMENTO E INSTALACAO</t>
  </si>
  <si>
    <t>4.905,81</t>
  </si>
  <si>
    <t>73857/9</t>
  </si>
  <si>
    <t>TRANSFORMADOR DISTRIBUICAO  750KVA TRIFASICO 60HZ CLASSE 15KV IMERSO EM ÓLEO MINERAL FORNECIMENTO E INSTALACAO</t>
  </si>
  <si>
    <t>36.024,41</t>
  </si>
  <si>
    <t>73857/10</t>
  </si>
  <si>
    <t>TRANSFORMADOR DISTRIBUICAO  1000KVA TRIFASICO 60HZ CLASSE 15KV IMERSO EM ÓLEO MINERAL FORNECIMENTO E INSTALACAO</t>
  </si>
  <si>
    <t>50.390,39</t>
  </si>
  <si>
    <t>PONTO DE ILUMINAÇÃO RESIDENCIAL INCLUINDO INTERRUPTOR SIMPLES, CAIXA ELÉTRICA, ELETRODUTO, CABO, RASGO, QUEBRA E CHUMBAMENTO (EXCLUINDO LUMINÁRIA E LÂMPADA). AF_01/2016</t>
  </si>
  <si>
    <t>92,82</t>
  </si>
  <si>
    <t>PONTO DE ILUMINAÇÃO RESIDENCIAL INCLUINDO INTERRUPTOR SIMPLES (2 MÓDULOS), CAIXA ELÉTRICA, ELETRODUTO, CABO, RASGO, QUEBRA E CHUMBAMENTO (EXCLUINDO LUMINÁRIA E LÂMPADA). AF_01/2016</t>
  </si>
  <si>
    <t>109,00</t>
  </si>
  <si>
    <t>PONTO DE ILUMINAÇÃO RESIDENCIAL INCLUINDO INTERRUPTOR PARALELO, CAIXA ELÉTRICA, ELETRODUTO, CABO, RASGO, QUEBRA E CHUMBAMENTO (EXCLUINDO LUMINÁRIA E LÂMPADA). AF_01/2016</t>
  </si>
  <si>
    <t>103,61</t>
  </si>
  <si>
    <t>PONTO DE ILUMINAÇÃO RESIDENCIAL INCLUINDO INTERRUPTOR PARALELO (2 MÓDULOS), CAIXA ELÉTRICA, ELETRODUTO, CABO, RASGO, QUEBRA E CHUMBAMENTO (EXCLUINDO LUMINÁRIA E LÂMPADA). AF_01/2016</t>
  </si>
  <si>
    <t>130,55</t>
  </si>
  <si>
    <t>PONTO DE ILUMINAÇÃO RESIDENCIAL INCLUINDO INTERRUPTOR SIMPLES CONJUGADO COM PARALELO, CAIXA ELÉTRICA, ELETRODUTO, CABO, RASGO, QUEBRA E CHUMBAMENTO (EXCLUINDO LUMINÁRIA E LÂMPADA). AF_01/2016</t>
  </si>
  <si>
    <t>123,22</t>
  </si>
  <si>
    <t>PONTO DE TOMADA RESIDENCIAL INCLUINDO TOMADA 10A/250V, CAIXA ELÉTRICA, ELETRODUTO, CABO, RASGO, QUEBRA E CHUMBAMENTO. AF_01/2016</t>
  </si>
  <si>
    <t>112,66</t>
  </si>
  <si>
    <t>PONTO DE TOMADA RESIDENCIAL INCLUINDO TOMADA (2 MÓDULOS) 10A/250V, CAIXA ELÉTRICA, ELETRODUTO, CABO, RASGO, QUEBRA E CHUMBAMENTO. AF_01/2016</t>
  </si>
  <si>
    <t>125,09</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</si>
  <si>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</si>
  <si>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</si>
  <si>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145,49</t>
  </si>
  <si>
    <t>PONTO DE ILUMINAÇÃO E TOMADA, RESIDENCIAL, INCLUINDO INTERRUPTOR SIMPLES E TOMADA 10A/250V, CAIXA ELÉTRICA, ELETRODUTO, CABO, RASGO, QUEBRA E CHUMBAMENTO (EXCLUINDO LUMINÁRIA E LÂMPADA). AF_01/2016</t>
  </si>
  <si>
    <t>135,74</t>
  </si>
  <si>
    <t>PONTO DE ILUMINAÇÃO E TOMADA, RESIDENCIAL, INCLUINDO INTERRUPTOR PARALELO E TOMADA 10A/250V, CAIXA ELÉTRICA, ELETRODUTO, CABO, RASGO, QUEBRA E CHUMBAMENTO (EXCLUINDO LUMINÁRIA E LÂMPADA). AF_01/2016</t>
  </si>
  <si>
    <t>146,53</t>
  </si>
  <si>
    <t>PONTO DE ILUMINAÇÃO E TOMADA, RESIDENCIAL, INCLUINDO INTERRUPTOR SIMPLES, INTERRUPTOR PARALELO E TOMADA 10A/250V, CAIXA ELÉTRICA, ELETRODUTO, CABO, RASGO, QUEBRA E CHUMBAMENTO (EXCLUINDO LUMINÁRIA E LÂMPADA). AF_01/2016</t>
  </si>
  <si>
    <t>166,16</t>
  </si>
  <si>
    <t>INSTALACAO PARA-RAIOS P/RESERVATORIO</t>
  </si>
  <si>
    <t>2.671,40</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</si>
  <si>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</si>
  <si>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</si>
  <si>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</si>
  <si>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</si>
  <si>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</si>
  <si>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43,95</t>
  </si>
  <si>
    <t>CORDOALHA DE COBRE NU 70 MM², NÃO ENTERRADA, COM ISOLADOR - FORNECIMENTO E INSTALAÇÃO. AF_12/2017</t>
  </si>
  <si>
    <t>CORDOALHA DE COBRE NU 95 MM², NÃO ENTERRADA, COM ISOLADOR - FORNECIMENTO E INSTALAÇÃO. AF_12/2017</t>
  </si>
  <si>
    <t>72,60</t>
  </si>
  <si>
    <t>CORDOALHA DE COBRE NU 50 MM², ENTERRADA, SEM ISOLADOR - FORNECIMENTO E INSTALAÇÃO. AF_12/2017</t>
  </si>
  <si>
    <t>27,15</t>
  </si>
  <si>
    <t>CORDOALHA DE COBRE NU 70 MM², ENTERRADA, SEM ISOLADOR - FORNECIMENTO E INSTALAÇÃO. AF_12/2017</t>
  </si>
  <si>
    <t>38,05</t>
  </si>
  <si>
    <t>CORDOALHA DE COBRE NU 95 MM², ENTERRADA, SEM ISOLADOR - FORNECIMENTO E INSTALAÇÃO. AF_12/2017</t>
  </si>
  <si>
    <t>53,24</t>
  </si>
  <si>
    <t>ELETRODUTO PVC 40MM (1 ¼ ) PARA SPDA - FORNECIMENTO E INSTALAÇÃO. AF_12/2017</t>
  </si>
  <si>
    <t>HASTE DE ATERRAMENTO 5/8  PARA SPDA - FORNECIMENTO E INSTALAÇÃO. AF_12/2017</t>
  </si>
  <si>
    <t>38,98</t>
  </si>
  <si>
    <t>HASTE DE ATERRAMENTO 3/4  PARA SPDA - FORNECIMENTO E INSTALAÇÃO. AF_12/2017</t>
  </si>
  <si>
    <t>58,36</t>
  </si>
  <si>
    <t>BASE METÁLICA PARA MASTRO 1 ½  PARA SPDA - FORNECIMENTO E INSTALAÇÃO. AF_12/2017</t>
  </si>
  <si>
    <t>89,97</t>
  </si>
  <si>
    <t>MASTRO 1 ½  PARA SPDA - FORNECIMENTO E INSTALAÇÃO. AF_12/2017</t>
  </si>
  <si>
    <t>128,06</t>
  </si>
  <si>
    <t>CAPTOR TIPO FRANKLIN PARA SPDA - FORNECIMENTO E INSTALAÇÃO. AF_12/2017</t>
  </si>
  <si>
    <t>84,34</t>
  </si>
  <si>
    <t>SUPORTE ISOLADOR PARA CORDOALHA DE COBRE - FORNECIMENTO E INSTALAÇÃO. AF_12/2017</t>
  </si>
  <si>
    <t>67,97</t>
  </si>
  <si>
    <t>CHAVE SECCIONADORA TRIPOLAR, ABERTURA SOB CARGA, COM FUSÍVEIS NH - 100A/250V - FORNECIMENTO E INSTALACAO</t>
  </si>
  <si>
    <t>CHAVE SECCIONADORA TRIPOLAR, ABERTURA SOB CARGA, COM FUSÍVEIS NH - 200A/250V</t>
  </si>
  <si>
    <t>525,86</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</si>
  <si>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</si>
  <si>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</si>
  <si>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</si>
  <si>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</si>
  <si>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</si>
  <si>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299,51</t>
  </si>
  <si>
    <t>73780/2</t>
  </si>
  <si>
    <t>CHAVE BLINDADA TRIPOLAR 250V, 30A - FORNECIMENTO E INSTALACAO</t>
  </si>
  <si>
    <t>202,67</t>
  </si>
  <si>
    <t>73780/3</t>
  </si>
  <si>
    <t>CHAVE BLINDADA TRIPOLAR 250V, 60A - FORNECIMENTO E INSTALACAO</t>
  </si>
  <si>
    <t>311,17</t>
  </si>
  <si>
    <t>73780/4</t>
  </si>
  <si>
    <t>CHAVE BLINDADA TRIPOLAR 250V, 100A - FORNECIMENTO E INSTALACAO</t>
  </si>
  <si>
    <t>574,15</t>
  </si>
  <si>
    <t>FUSIVEL TIPO NH 250 A, TAMANHO 1 - FORNECIMENTO E INSTALACAO</t>
  </si>
  <si>
    <t>BASE PARA FUSIVEL (PORTA-FUSIVEL) NH 01 250A</t>
  </si>
  <si>
    <t>95,43</t>
  </si>
  <si>
    <t>CHAVE FACA TRIPOLAR BLINDADA 250V/30A - FORNECIMENTO E INSTALACAO</t>
  </si>
  <si>
    <t>199,42</t>
  </si>
  <si>
    <t>CHAVE GUARDA MOTOR TRIFASICO 5CV/220V C/ CHAVE MAGNETICA - FORNECIMENTO E INSTALACAO</t>
  </si>
  <si>
    <t>280,80</t>
  </si>
  <si>
    <t>CHAVE GUARDA MOTOR TRIFISICA 10CV/220V C/ CHAVE MAGNETICA - FORNECIMENTO E INSTALACAO</t>
  </si>
  <si>
    <t>424,44</t>
  </si>
  <si>
    <t>FUSIVEL TIPO NH 250A - TAMANHO 01 - FORNECIMENTO E INSTALACAO</t>
  </si>
  <si>
    <t>CHAVE DE BOIA AUTOMÁTICA</t>
  </si>
  <si>
    <t>59,68</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</si>
  <si>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</si>
  <si>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</si>
  <si>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891,21</t>
  </si>
  <si>
    <t>CAIXA DE INCÊNDIO 45X75X17CM - FORNECIMENTO E INSTALAÇÃO</t>
  </si>
  <si>
    <t>218,25</t>
  </si>
  <si>
    <t>CAIXA DE INCÊNDIO 60X75X17CM - FORNECIMENTO E INSTALAÇÃO</t>
  </si>
  <si>
    <t>271,81</t>
  </si>
  <si>
    <t>EXTINTOR DE PQS 4KG - FORNECIMENTO E INSTALACAO</t>
  </si>
  <si>
    <t>141,75</t>
  </si>
  <si>
    <t>EXTINTOR DE CO2 6KG - FORNECIMENTO E INSTALACAO</t>
  </si>
  <si>
    <t>477,48</t>
  </si>
  <si>
    <t>73775/1</t>
  </si>
  <si>
    <t>EXTINTOR INCENDIO TP PO QUIMICO 4KG FORNECIMENTO E COLOCACAO</t>
  </si>
  <si>
    <t>147,65</t>
  </si>
  <si>
    <t>73775/2</t>
  </si>
  <si>
    <t>EXTINTOR INCENDIO AGUA-PRESSURIZADA 10L INCL SUPORTE PAREDE CARGA     COMPLETA FORNECIMENTO E COLOCACAO</t>
  </si>
  <si>
    <t>152,15</t>
  </si>
  <si>
    <t>HIDRANTE SUBTERRANEO FERRO FUNDIDO C/ CURVA LONGA E CAIXA DN=75MM</t>
  </si>
  <si>
    <t>1.722,72</t>
  </si>
  <si>
    <t>EXTINTOR INCENDIO TP GAS CARBONICO 4KG COMPLETO - FORNECIMENTO E INSTALACAO</t>
  </si>
  <si>
    <t>447,40</t>
  </si>
  <si>
    <t>EXTINTOR INCENDIO TP PO QUIMICO 6KG - FORNECIMENTO E INSTALACAO</t>
  </si>
  <si>
    <t>171,64</t>
  </si>
  <si>
    <t>ABRIGO PARA HIDRANTE, 90X60X17CM, COM REGISTRO GLOBO ANGULAR 45 GRAUS 2 1/2", ADAPTADOR STORZ 2 1/2", MANGUEIRA DE INCÊNDIO 20M, REDUÇÃO 2 1/2 X 1 1/2" E ESGUICHO EM LATÃO 1 1/2" - FORNECIMENTO E INSTALAÇÃO. AF_08/2017</t>
  </si>
  <si>
    <t>1.050,67</t>
  </si>
  <si>
    <t>73749/1</t>
  </si>
  <si>
    <t>CAIXA ENTERRADA PARA INSTALACOES TELEFONICAS TIPO R1 0,60X0,35X0,50M EM BLOCOS DE CONCRETO ESTRUTURAL</t>
  </si>
  <si>
    <t>164,31</t>
  </si>
  <si>
    <t>73749/2</t>
  </si>
  <si>
    <t>CAIXA ENTERRADA PARA INSTALACOES TELEFONICAS TIPO R2 1,07X0,52X0,50M EM BLOCOS DE CONCRETO ESTRUTURAL</t>
  </si>
  <si>
    <t>299,49</t>
  </si>
  <si>
    <t>73749/3</t>
  </si>
  <si>
    <t>CAIXA ENTERRADA PARA INSTALACOES TELEFONICAS TIPO R3 1,30X1,20X1,20M EM BLOCOS DE CONCRETO ESTRUTURAL</t>
  </si>
  <si>
    <t>979,71</t>
  </si>
  <si>
    <t>73768/1</t>
  </si>
  <si>
    <t>FIO TELEFONICO FI 0,6MM, 2 CONDUTORES (USO INTERNO)-  FORNECIMENTO E INSTALACAO</t>
  </si>
  <si>
    <t>CAIXA DE PASSAGEM PARA TELEFONE 15X15X10CM (SOBREPOR), FORNECIMENTO E INSTALACAO.</t>
  </si>
  <si>
    <t>56,03</t>
  </si>
  <si>
    <t>CAIXA DE PASSAGEM PARA TELEFONE 80X80X15CM (SOBREPOR) FORNECIMENTO E INSTALACAO</t>
  </si>
  <si>
    <t>437,07</t>
  </si>
  <si>
    <t>CAIXA DE PASSAGEM PARA TELEFONE 150X150X15CM (SOBREPOR) FORNECIMENTO E INSTALACAO</t>
  </si>
  <si>
    <t>1.183,92</t>
  </si>
  <si>
    <t>QUADRO DE DISTRIBUICAO PARA TELEFONE N.4, 60X60X12CM EM CHAPA METALICA, DE EMBUTIR, SEM ACESSORIOS, PADRAO TELEBRAS, FORNECIMENTO E INSTALACAO</t>
  </si>
  <si>
    <t>277,61</t>
  </si>
  <si>
    <t>169,86</t>
  </si>
  <si>
    <t>QUADRO DE DISTRIBUICAO PARA TELEFONE N.2, 20X20X12CM EM CHAPA METALICA, DE EMBUTIR, SEM ACESSORIOS, PADRAO TELEBRAS, FORNECIMENTO E INSTALACAO</t>
  </si>
  <si>
    <t>100,36</t>
  </si>
  <si>
    <t>CABO TELEFONICO CT-APL-50, 100 PARES (USO EXTERNO) - FORNECIMENTO E INSTALACAO</t>
  </si>
  <si>
    <t>QUADRO DE DISTRIBUICAO PARA TELEFONE N.5, 80X80X12CM EM CHAPA METALICA, SEM ACESSORIOS, PADRAO TELEBRAS, FORNECIMENTO E INSTALACAO</t>
  </si>
  <si>
    <t>400,53</t>
  </si>
  <si>
    <t>TAMPAO FOFO P/ CAIXA R2 PADRAO TELEBRAS COMPLETO - FORNECIMENTO E INSTALACAO</t>
  </si>
  <si>
    <t>571,71</t>
  </si>
  <si>
    <t>TAMPAO FOFO P/ CAIXA R1 PADRAO TELEBRAS COMPLETO - FORNECIMENTO E INSTALACAO</t>
  </si>
  <si>
    <t>252,00</t>
  </si>
  <si>
    <t>CABO TELEFÔNICO CCI-50 1 PAR, INSTALADO EM ENTRADA DE EDIFICAÇÃO - FORNECIMENTO E INSTALAÇÃO. AF_03/2018</t>
  </si>
  <si>
    <t>CABO TELEFÔNICO CCI-50 2 PARES, SEM BLINDAGEM, INSTALADO EM ENTRADA DE EDIFICAÇÃO - FORNECIMENTO E INSTALAÇÃO. AF_03/2018</t>
  </si>
  <si>
    <t>3,52</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</si>
  <si>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</si>
  <si>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</si>
  <si>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</si>
  <si>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</si>
  <si>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</si>
  <si>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11,78</t>
  </si>
  <si>
    <t>CABO TELEFÔNICO CI-50 20 PARES INSTALADO EM ENTRADA DE EDIFICAÇÃO - FORNECIMENTO E INSTALAÇÃO. AF_03/2018</t>
  </si>
  <si>
    <t>20,47</t>
  </si>
  <si>
    <t>CABO TELEFÔNICO CI-50 30 PARES INSTALADO EM ENTRADA DE EDIFICAÇÃO - FORNECIMENTO E INSTALAÇÃO. AF_03/2018</t>
  </si>
  <si>
    <t>CABO TELEFÔNICO CI-50 50 PARES INSTALADO EM ENTRADA DE EDIFICAÇÃO - FORNECIMENTO E INSTALAÇÃO. AF_03/2018</t>
  </si>
  <si>
    <t>45,53</t>
  </si>
  <si>
    <t>CABO TELEFÔNICO CI-50 75 PARES INSTALADO EM ENTRADA DE EDIFICAÇÃO - FORNECIMENTO E INSTALAÇÃO. AF_03/2018</t>
  </si>
  <si>
    <t>72,19</t>
  </si>
  <si>
    <t>CABO TELEFÔNICO CI-50 200 PARES INSTALADO EM ENTRADA DE EDIFICAÇÃO - FORNECIMENTO E INSTALAÇÃO. AF_03/2018</t>
  </si>
  <si>
    <t>172,97</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</si>
  <si>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</si>
  <si>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</si>
  <si>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</si>
  <si>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</si>
  <si>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9,86</t>
  </si>
  <si>
    <t>CABO TELEFÔNICO CI-50 20 PARES INSTALADO EM PRUMADA - FORNECIMENTO E INSTALAÇÃO. AF_03/2018</t>
  </si>
  <si>
    <t>18,55</t>
  </si>
  <si>
    <t>CABO TELEFÔNICO CI-50 30 PARES INSTALADO EM PRUMADA - FORNECIMENTO E INSTALAÇÃO. AF_03/2018</t>
  </si>
  <si>
    <t>25,08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</si>
  <si>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</si>
  <si>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</si>
  <si>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</si>
  <si>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</si>
  <si>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</si>
  <si>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7,57</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</si>
  <si>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</si>
  <si>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</si>
  <si>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</si>
  <si>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</si>
  <si>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</si>
  <si>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</si>
  <si>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</si>
  <si>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</si>
  <si>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</si>
  <si>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</si>
  <si>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</si>
  <si>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</si>
  <si>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</si>
  <si>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</si>
  <si>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</si>
  <si>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</si>
  <si>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4.578,84</t>
  </si>
  <si>
    <t>MANOMETRO 0 A 200 PSI (0 A 14 KGF/CM2), D = 50MM - FORNECIMENTO E COLOCACAO</t>
  </si>
  <si>
    <t>111,94</t>
  </si>
  <si>
    <t>BOMBA CENTRIFUGA C/ MOTOR ELETRICO TRIFASICO 1CV</t>
  </si>
  <si>
    <t>1.117,64</t>
  </si>
  <si>
    <t>BOMBA SUBMERSIVEL ELETRICA, TRIFASICA, POTÊNCIA 3,75 HP, DIAMETRO DO ROTOR 90 MM SEMIABERTO, BOCAL DE SAIDA DIAMETRO DE 2 POLEGADAS, HM/Q = 5 M / 61,2 M3/H A 25,5 M / 3,6 M3/H</t>
  </si>
  <si>
    <t>3.199,52</t>
  </si>
  <si>
    <t>BOMBA RECALQUE D'AGUA TRIFASICA 10,0 HP</t>
  </si>
  <si>
    <t>4.774,46</t>
  </si>
  <si>
    <t>BOMBA RECALQUE D'AGUA TRIFASICA 3,0 HP</t>
  </si>
  <si>
    <t>1.511,16</t>
  </si>
  <si>
    <t>BOMBA RECALQUE D'AGUA DE ESTAGIOS TRIFASICA 2,0 HP</t>
  </si>
  <si>
    <t>1.755,65</t>
  </si>
  <si>
    <t>BOMBA RECALQUE D'AGUA TRIFASICA 1,5HP</t>
  </si>
  <si>
    <t>1.145,27</t>
  </si>
  <si>
    <t>BOMBA RECALQUE D'AGUA TRIFASICA 0,5 HP</t>
  </si>
  <si>
    <t>731,91</t>
  </si>
  <si>
    <t>BOMBA RECALQUE D'AGUA PREDIO 6 A 10 PAVTOS - 2UD</t>
  </si>
  <si>
    <t>4.477,68</t>
  </si>
  <si>
    <t>BOMBA RECALQUE D'AGUA PREDIO 3 A 5 PAVTOS - 2UD</t>
  </si>
  <si>
    <t>3.745,90</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</si>
  <si>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</si>
  <si>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</si>
  <si>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</si>
  <si>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</si>
  <si>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1,91</t>
  </si>
  <si>
    <t>PATCH PANEL 24 PORTAS, CATEGORIA 5E - FORNECIMENTO E INSTALAÇÃO. AF_03/2018</t>
  </si>
  <si>
    <t>379,68</t>
  </si>
  <si>
    <t>PATCH PANEL 24 PORTAS, CATEGORIA 6 - FORNECIMENTO E INSTALAÇÃO. AF_03/2018</t>
  </si>
  <si>
    <t>514,12</t>
  </si>
  <si>
    <t>PATCH PANEL 48 PORTAS, CATEGORIA 6 - FORNECIMENTO E INSTALAÇÃO. AF_03/2018</t>
  </si>
  <si>
    <t>820,27</t>
  </si>
  <si>
    <t>TOMADA DE REDE RJ45 - FORNECIMENTO E INSTALAÇÃO. AF_03/2018</t>
  </si>
  <si>
    <t>TOMADA PARA TELEFONE RJ11 - FORNECIMENTO E INSTALAÇÃO. AF_03/2018</t>
  </si>
  <si>
    <t>18,27</t>
  </si>
  <si>
    <t>PATCH PANEL 48 PORTAS, CATEGORIA 5E - FORNECIMENTO E INSTALAÇÃO. AF_04/2018</t>
  </si>
  <si>
    <t>659,70</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</si>
  <si>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</si>
  <si>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</si>
  <si>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</si>
  <si>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20,73</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</si>
  <si>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</si>
  <si>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</si>
  <si>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</si>
  <si>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</si>
  <si>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</si>
  <si>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</si>
  <si>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</si>
  <si>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</si>
  <si>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19,47</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</si>
  <si>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</si>
  <si>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</si>
  <si>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</si>
  <si>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11,15</t>
  </si>
  <si>
    <t>TUBO PVC, SÉRIE R, ÁGUA PLUVIAL, DN 50 MM, FORNECIDO E INSTALADO EM RAMAL DE ENCAMINHAMENTO. AF_12/2014</t>
  </si>
  <si>
    <t>15,95</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</si>
  <si>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</si>
  <si>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</si>
  <si>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</si>
  <si>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</si>
  <si>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</si>
  <si>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40,43</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</si>
  <si>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</si>
  <si>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</si>
  <si>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</si>
  <si>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</si>
  <si>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42,43</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</si>
  <si>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</si>
  <si>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</si>
  <si>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</si>
  <si>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36,83</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</si>
  <si>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</si>
  <si>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</si>
  <si>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</si>
  <si>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</si>
  <si>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38,43</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</si>
  <si>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</si>
  <si>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</si>
  <si>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</si>
  <si>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</si>
  <si>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</si>
  <si>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</si>
  <si>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18,93</t>
  </si>
  <si>
    <t>TUBO PVC, SERIE NORMAL, ESGOTO PREDIAL, DN 150 MM, FORNECIDO E INSTALADO EM SUBCOLETOR AÉREO DE ESGOTO SANITÁRIO. AF_12/2014</t>
  </si>
  <si>
    <t>34,35</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</si>
  <si>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</si>
  <si>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</si>
  <si>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29,86</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</si>
  <si>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</si>
  <si>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</si>
  <si>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</si>
  <si>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</si>
  <si>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29,89</t>
  </si>
  <si>
    <t>(COMPOSIÇÃO REPRESENTATIVA) DO SERVIÇO DE INSTALAÇÃO DE TUBOS DE PVC, SÉRIE R, ÁGUA PLUVIAL, DN 75 MM (INSTALADO EM RAMAL DE ENCAMINHAMENTO, OU CONDUTORES VERTICAIS), INCLUSIVE CONEXÕES, CORTE E FIXAÇÕES, PARA PRÉDIOS. AF_10/2015</t>
  </si>
  <si>
    <t>24,65</t>
  </si>
  <si>
    <t>(COMPOSIÇÃO REPRESENTATIVA) DO SERVIÇO DE INSTALAÇÃO DE TUBOS DE PVC, SÉRIE R, ÁGUA PLUVIAL, DN 100 MM (INSTALADO EM RAMAL DE ENCAMINHAMENTO, OU CONDUTORES VERTICAIS), INCLUSIVE CONEXÕES, CORTES E FIXAÇÕES, PARA PRÉDIOS. AF_10/2015</t>
  </si>
  <si>
    <t>36,38</t>
  </si>
  <si>
    <t>(COMPOSIÇÃO REPRESENTATIVA) DO SERVIÇO DE INSTALAÇÃO DE TUBOS DE PVC, SÉRIE R, ÁGUA PLUVIAL, DN 150 MM (INSTALADO EM CONDUTORES VERTICAIS), INCLUSIVE CONEXÕES, CORTES E FIXAÇÕES, PARA PRÉDIOS. AF_10/2015</t>
  </si>
  <si>
    <t>43,69</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</si>
  <si>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</si>
  <si>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</si>
  <si>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57,22</t>
  </si>
  <si>
    <t>(COMPOSIÇÃO REPRESENTATIVA) DO SERVIÇO DE INST. TUBO PVC, SÉRIE N, ESGOTO PREDIAL, DN 75 MM, (INST. EM RAMAL DE DESCARGA, RAMAL DE ESG. SANITÁRIO, PRUMADA DE ESG. SANITÁRIO OU VENTILAÇÃO), INCL. CONEXÕES, CORTES E FIXAÇÕES, P/ PRÉDIOS. AF_10/2015</t>
  </si>
  <si>
    <t>25,48</t>
  </si>
  <si>
    <t>(COMPOSIÇÃO REPRESENTATIVA) DO SERVIÇO DE INST. TUBO PVC, SÉRIE N, ESGOTO PREDIAL, 100 MM (INST. RAMAL DESCARGA, RAMAL DE ESG. SANIT., PRUMADA ESG. SANIT., VENTILAÇÃO OU SUB-COLETOR AÉREO), INCL. CONEXÕES E CORTES, FIXAÇÕES, P/ PRÉDIOS. AF_10/2015</t>
  </si>
  <si>
    <t>43,96</t>
  </si>
  <si>
    <t>(COMPOSIÇÃO REPRESENTATIVA) DO SERVIÇO DE INSTALAÇÃO DE TUBO DE PVC, SÉRIE NORMAL, ESGOTO PREDIAL, DN 150 MM (INSTALADO EM SUB-COLETOR AÉREO), INCLUSIVE CONEXÕES, CORTES E FIXAÇÕES, PARA PRÉDIOS. AF_10/2015</t>
  </si>
  <si>
    <t>43,86</t>
  </si>
  <si>
    <t>TUBO EM COBRE RÍGIDO, DN 22 CLASSE E, SEM ISOLAMENTO, INSTALADO EM PRUMADA - FORNECIMENTO E INSTALAÇÃO. AF_12/2015</t>
  </si>
  <si>
    <t>TUBO EM COBRE RÍGIDO, DN 28 CLASSE E, SEM ISOLAMENTO, INSTALADO EM PRUMADA - FORNECIMENTO E INSTALAÇÃO. AF_12/2015</t>
  </si>
  <si>
    <t>32,57</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</si>
  <si>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</si>
  <si>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</si>
  <si>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</si>
  <si>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90,59</t>
  </si>
  <si>
    <t>TUBO EM COBRE RÍGIDO, DN 66 CLASSE E, SEM ISOLAMENTO, INSTALADO EM PRUMADA - FORNECIMENTO E INSTALAÇÃO. AF_12/2015</t>
  </si>
  <si>
    <t>126,95</t>
  </si>
  <si>
    <t>TUBO EM COBRE RÍGIDO, DN 15 CLASSE E, SEM ISOLAMENTO, INSTALADO EM RAMAL DE DISTRIBUIÇÃO - FORNECIMENTO E INSTALAÇÃO. AF_12/2015</t>
  </si>
  <si>
    <t>18,08</t>
  </si>
  <si>
    <t>TUBO EM COBRE RÍGIDO, DN 22 CLASSE E, SEM ISOLAMENTO, INSTALADO EM RAMAL DE DISTRIBUIÇÃO - FORNECIMENTO E INSTALAÇÃO. AF_12/2015</t>
  </si>
  <si>
    <t>28,83</t>
  </si>
  <si>
    <t>TUBO EM COBRE RÍGIDO, DN 28 CLASSE E, SEM ISOLAMENTO, INSTALADO EM RAMAL DE DISTRIBUIÇÃO - FORNECIMENTO E INSTALAÇÃO. AF_12/2015</t>
  </si>
  <si>
    <t>35,88</t>
  </si>
  <si>
    <t>TUBO EM COBRE RÍGIDO, DN 15 CLASSE E, SEM ISOLAMENTO, INSTALADO EM RAMAL E SUB-RAMAL - FORNECIMENTO E INSTALAÇÃO. AF_12/2015</t>
  </si>
  <si>
    <t>24,84</t>
  </si>
  <si>
    <t>TUBO EM COBRE RÍGIDO, DN 22 CLASSE E, SEM ISOLAMENTO, INSTALADO EM RAMAL E SUB-RAMAL - FORNECIMENTO E INSTALAÇÃO. AF_12/2015</t>
  </si>
  <si>
    <t>40,46</t>
  </si>
  <si>
    <t>TUBO EM COBRE RÍGIDO, DN 28 CLASSE E, SEM ISOLAMENTO, INSTALADO EM RAMAL E SUB-RAMAL - FORNECIMENTO E INSTALAÇÃO. AF_12/2015</t>
  </si>
  <si>
    <t>51,73</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</si>
  <si>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</si>
  <si>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</si>
  <si>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60,07</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</si>
  <si>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</si>
  <si>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</si>
  <si>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68,86</t>
  </si>
  <si>
    <t>TUBO DE AÇO PRETO SEM COSTURA, CONEXÃO SOLDADA, DN 65 (2 1/2"), INSTALADO EM PRUMADAS - FORNECIMENTO E INSTALAÇÃO. AF_12/2015</t>
  </si>
  <si>
    <t>102,10</t>
  </si>
  <si>
    <t>TUBO DE AÇO GALVANIZADO COM COSTURA, CLASSE MÉDIA, DN 50 (2"), CONEXÃO ROSQUEADA, INSTALADO EM PRUMADAS - FORNECIMENTO E INSTALAÇÃO. AF_12/2015</t>
  </si>
  <si>
    <t>55,76</t>
  </si>
  <si>
    <t>TUBO DE AÇO GALVANIZADO COM COSTURA, CLASSE MÉDIA, DN 65 (2 1/2"), CONEXÃO ROSQUEADA, INSTALADO EM PRUMADAS - FORNECIMENTO E INSTALAÇÃO. AF_12/2015</t>
  </si>
  <si>
    <t>66,87</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</si>
  <si>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</si>
  <si>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</si>
  <si>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55,22</t>
  </si>
  <si>
    <t>TUBO DE AÇO PRETO SEM COSTURA, CONEXÃO SOLDADA, DN 65 (2 1/2"), INSTALADO EM REDE DE ALIMENTAÇÃO PARA HIDRANTE - FORNECIMENTO E INSTALAÇÃO. AF_12/2015</t>
  </si>
  <si>
    <t>87,91</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</si>
  <si>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</si>
  <si>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</si>
  <si>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34,29</t>
  </si>
  <si>
    <t>TUBO DE AÇO GALVANIZADO COM COSTURA, CLASSE MÉDIA, DN 50 (2"), CONEXÃO ROSQUEADA, INSTALADO EM REDE DE ALIMENTAÇÃO PARA HIDRANTE - FORNECIMENTO E INSTALAÇÃO. AF_12/2015</t>
  </si>
  <si>
    <t>47,40</t>
  </si>
  <si>
    <t>TUBO DE AÇO GALVANIZADO COM COSTURA, CLASSE MÉDIA, DN 65 (2 1/2"), CONEXÃO ROSQUEADA, INSTALADO EM REDE DE ALIMENTAÇÃO PARA HIDRANTE - FORNECIMENTO E INSTALAÇÃO. AF_12/2015</t>
  </si>
  <si>
    <t>58,14</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</si>
  <si>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</si>
  <si>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</si>
  <si>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47,37</t>
  </si>
  <si>
    <t>TUBO DE AÇO PRETO SEM COSTURA, CONEXÃO SOLDADA, DN 50 (2"), INSTALADO EM REDE DE ALIMENTAÇÃO PARA SPRINKLER - FORNECIMENTO E INSTALAÇÃO. AF_12/2015</t>
  </si>
  <si>
    <t>57,67</t>
  </si>
  <si>
    <t>TUBO DE AÇO PRETO SEM COSTURA, CONEXÃO SOLDADA, DN 65 (2 1/2"), INSTALADO EM REDE DE ALIMENTAÇÃO PARA SPRINKLER - FORNECIMENTO E INSTALAÇÃO. AF_12/2015</t>
  </si>
  <si>
    <t>90,36</t>
  </si>
  <si>
    <t>TUBO DE AÇO GALVANIZADO COM COSTURA, CLASSE MÉDIA, CONEXÃO ROSQUEADA, DN 32 (1 1/4"), INSTALADO EM REDE DE ALIMENTAÇÃO PARA SPRINKLER - FORNECIMENTO E INSTALAÇÃO. AF_12/2015</t>
  </si>
  <si>
    <t>32,94</t>
  </si>
  <si>
    <t>TUBO DE AÇO GALVANIZADO COM COSTURA, CLASSE MÉDIA, CONEXÃO ROSQUEADA, DN 40 (1 1/2"), INSTALADO EM REDE DE ALIMENTAÇÃO PARA SPRINKLER - FORNECIMENTO E INSTALAÇÃO. AF_12/2015</t>
  </si>
  <si>
    <t>37,40</t>
  </si>
  <si>
    <t>TUBO DE AÇO GALVANIZADO COM COSTURA, CLASSE MÉDIA, CONEXÃO ROSQUEADA, DN 50 (2"), INSTALADO EM REDE DE ALIMENTAÇÃO PARA SPRINKLER - FORNECIMENTO E INSTALAÇÃO. AF_12/2015</t>
  </si>
  <si>
    <t>50,52</t>
  </si>
  <si>
    <t>TUBO DE AÇO GALVANIZADO COM COSTURA, CLASSE MÉDIA, CONEXÃO ROSQUEADA, DN 65 (2 1/2"), INSTALADO EM REDE DE ALIMENTAÇÃO PARA SPRINKLER - FORNECIMENTO E INSTALAÇÃO. AF_12/2015</t>
  </si>
  <si>
    <t>61,31</t>
  </si>
  <si>
    <t>TUBO DE AÇO GALVANIZADO COM COSTURA, CLASSE MÉDIA, CONEXÃO ROSQUEADA, DN 80 (3"), INSTALADO EM REDE DE ALIMENTAÇÃO PARA SPRINKLER - FORNECIMENTO E INSTALAÇÃO. AF_12/2015</t>
  </si>
  <si>
    <t>79,70</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</si>
  <si>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</si>
  <si>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</si>
  <si>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22,37</t>
  </si>
  <si>
    <t>TUBO DE AÇO PRETO SEM COSTURA, CLASSE MÉDIA, CONEXÃO SOLDADA, DN 15 (1/2"), INSTALADO EM RAMAIS E SUB-RAMAIS DE GÁS - FORNECIMENTO E INSTALAÇÃO. AF_12/2015</t>
  </si>
  <si>
    <t>23,86</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</si>
  <si>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</si>
  <si>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</si>
  <si>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55,83</t>
  </si>
  <si>
    <t>TUBO DE AÇO GALVANIZADO COM COSTURA, CLASSE MÉDIA, DN 65 (2 1/2), CONEXÃO ROSQUEADA, INSTALADO EM RESERVAÇÃO DE ÁGUA DE EDIFICAÇÃO QUE POSSUA RESERVATÓRIO DE FIBRA/FIBROCIMENTO  FORNECIMENTO E INSTALAÇÃO. AF_06/2016</t>
  </si>
  <si>
    <t>64,85</t>
  </si>
  <si>
    <t>TUBO DE AÇO GALVANIZADO COM COSTURA, CLASSE MÉDIA, DN 80 (3), CONEXÃO ROSQUEADA, INSTALADO EM RESERVAÇÃO DE ÁGUA DE EDIFICAÇÃO QUE POSSUA RESERVATÓRIO DE FIBRA/FIBROCIMENTO  FORNECIMENTO E INSTALAÇÃO. AF_06/2016</t>
  </si>
  <si>
    <t>90,79</t>
  </si>
  <si>
    <t>TUBO EM COBRE RÍGIDO, DN 54 MM CLASSE E, SEM ISOLAMENTO, INSTALADO EM RESERVAÇÃO DE ÁGUA DE EDIFICAÇÃO QUE POSSUA RESERVATÓRIO DE FIBRA/FIBROCIMENTO  FORNECIMENTO E INSTALAÇÃO. AF_06/2016</t>
  </si>
  <si>
    <t>103,34</t>
  </si>
  <si>
    <t>TUBO EM COBRE RÍGIDO, DN 66 MM CLASSE E, SEM ISOLAMENTO, INSTALADO EM RESERVAÇÃO DE ÁGUA DE EDIFICAÇÃO QUE POSSUA RESERVATÓRIO DE FIBRA/FIBROCIMENTO  FORNECIMENTO E INSTALAÇÃO. AF_06/2016</t>
  </si>
  <si>
    <t>136,73</t>
  </si>
  <si>
    <t>TUBO EM COBRE RÍGIDO, DN 79 MM CLASSE E, SEM ISOLAMENTO, INSTALADO EM RESERVAÇÃO DE ÁGUA DE EDIFICAÇÃO QUE POSSUA RESERVATÓRIO DE FIBRA/FIBROCIMENTO  FORNECIMENTO E INSTALAÇÃO. AF_06/2016</t>
  </si>
  <si>
    <t>185,11</t>
  </si>
  <si>
    <t>TUBO EM COBRE RÍGIDO, DN 104 MM CLASSE E, SEM ISOLAMENTO, INSTALADO EM RESERVAÇÃO DE ÁGUA DE EDIFICAÇÃO QUE POSSUA RESERVATÓRIO DE FIBRA/FIBROCIMENTO  FORNECIMENTO E INSTALAÇÃO. AF_06/2016</t>
  </si>
  <si>
    <t>261,76</t>
  </si>
  <si>
    <t>TUBO, PVC, SOLDÁVEL, DN  25 MM, INSTALADO EM RESERVAÇÃO DE ÁGUA DE EDIFICAÇÃO QUE POSSUA RESERVATÓRIO DE FIBRA/FIBROCIMENTO   FORNECIMENTO E INSTALAÇÃO. AF_06/2016</t>
  </si>
  <si>
    <t>7,21</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</si>
  <si>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</si>
  <si>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</si>
  <si>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</si>
  <si>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17,43</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</si>
  <si>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</si>
  <si>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</si>
  <si>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</si>
  <si>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46,00</t>
  </si>
  <si>
    <t>TUBO, PVC, SOLDÁVEL, DN 110 MM, INSTALADO EM RESERVAÇÃO DE ÁGUA DE EDIFICAÇÃO QUE POSSUA RESERVATÓRIO DE FIBRA/FIBROCIMENTO   FORNECIMENTO E INSTALAÇÃO. AF_06/2016</t>
  </si>
  <si>
    <t>65,82</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</si>
  <si>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</si>
  <si>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</si>
  <si>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</si>
  <si>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31,43</t>
  </si>
  <si>
    <t>TUBO, CPVC, SOLDÁVEL, DN 42 MM, INSTALADO EM RESERVAÇÃO DE ÁGUA DE EDIFICAÇÃO QUE POSSUA RESERVATÓRIO DE FIBRA/FIBROCIMENTO  FORNECIMENTO E INSTALAÇÃO. AF_06/2016</t>
  </si>
  <si>
    <t>41,15</t>
  </si>
  <si>
    <t>TUBO, CPVC, SOLDÁVEL, DN 54 MM, INSTALADO EM RESERVAÇÃO DE ÁGUA DE EDIFICAÇÃO QUE POSSUA RESERVATÓRIO DE FIBRA/FIBROCIMENTO  FORNECIMENTO E INSTALAÇÃO. AF_06/2016</t>
  </si>
  <si>
    <t>62,13</t>
  </si>
  <si>
    <t>TUBO, CPVC, SOLDÁVEL, DN 73 MM, INSTALADO EM RESERVAÇÃO DE ÁGUA DE EDIFICAÇÃO QUE POSSUA RESERVATÓRIO DE FIBRA/FIBROCIMENTO  FORNECIMENTO E INSTALAÇÃO. AF_06/2016</t>
  </si>
  <si>
    <t>90,62</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</si>
  <si>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</si>
  <si>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</si>
  <si>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</si>
  <si>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19,95</t>
  </si>
  <si>
    <t>TUBO, PPR, DN 25, CLASSE PN 25 INSTALADO EM RAMAL OU SUB-RAMAL DE ÁGUA  FORNECIMENTO E INSTALAÇÃO. AF_06/2015</t>
  </si>
  <si>
    <t>21,10</t>
  </si>
  <si>
    <t>TUBO, PPR, DN 25, CLASSE PN 20,  INSTALADO EM RAMAL DE DISTRIBUIÇÃO DE ÁGUA  FORNECIMENTO E INSTALAÇÃO. AF_06/2015</t>
  </si>
  <si>
    <t>TUBO, PPR, DN 32, CLASSE PN 12,  INSTALADO EM RAMAL DE DISTRIBUIÇÃO DE ÁGUA  FORNECIMENTO E INSTALAÇÃO. AF_06/2015</t>
  </si>
  <si>
    <t>16,76</t>
  </si>
  <si>
    <t>TUBO, PPR, DN 40, CLASSE PN 12,  INSTALADO EM RAMAL DE DISTRIBUIÇÃO DE ÁGUA  FORNECIMENTO E INSTALAÇÃO. AF_06/2015</t>
  </si>
  <si>
    <t>25,99</t>
  </si>
  <si>
    <t>TUBO, PPR, DN 25, CLASSE PN 25,  INSTALADO EM RAMAL DE DISTRIBUIÇÃO DE ÁGUA  FORNECIMENTO E INSTALAÇÃO. AF_06/2015</t>
  </si>
  <si>
    <t>11,66</t>
  </si>
  <si>
    <t>TUBO, PPR, DN 32, CLASSE PN 25,  INSTALADO EM RAMAL DE DISTRIBUIÇÃO DE ÁGUA  FORNECIMENTO E INSTALAÇÃO. AF_06/2015</t>
  </si>
  <si>
    <t>TUBO, PPR, DN 40, CLASSE PN 25,  INSTALADO EM RAMAL DE DISTRIBUIÇÃO DE ÁGUA  FORNECIMENTO E INSTALAÇÃO. AF_06/2015</t>
  </si>
  <si>
    <t>31,36</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</si>
  <si>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</si>
  <si>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</si>
  <si>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</si>
  <si>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</si>
  <si>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</si>
  <si>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29,82</t>
  </si>
  <si>
    <t>TUBO, PPR, DN 75, CLASSE PN 12,  INSTALADO EM PRUMADA DE ÁGUA  FORNECIMENTO E INSTALAÇÃO. AF_06/2015</t>
  </si>
  <si>
    <t>48,65</t>
  </si>
  <si>
    <t>TUBO, PPR, DN 90, CLASSE PN 12,  INSTALADO EM PRUMADA DE ÁGUA  FORNECIMENTO E INSTALAÇÃO. AF_06/2015</t>
  </si>
  <si>
    <t>68,36</t>
  </si>
  <si>
    <t>TUBO, PPR, DN 110, CLASSE PN 12,  INSTALADO EM PRUMADA DE ÁGUA  FORNECIMENTO E INSTALAÇÃO. AF_06/2015</t>
  </si>
  <si>
    <t>118,67</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</si>
  <si>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</si>
  <si>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</si>
  <si>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</si>
  <si>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18,33</t>
  </si>
  <si>
    <t>TUBO, PPR, DN 50, CLASSE PN 25,  INSTALADO EM PRUMADA DE ÁGUA  FORNECIMENTO E INSTALAÇÃO. AF_06/2015</t>
  </si>
  <si>
    <t>26,77</t>
  </si>
  <si>
    <t>TUBO, PPR, DN 63, CLASSE PN 25,  INSTALADO EM PRUMADA DE ÁGUA  FORNECIMENTO E INSTALAÇÃO. AF_06/2015</t>
  </si>
  <si>
    <t>36,10</t>
  </si>
  <si>
    <t>TUBO, PPR, DN 75, CLASSE PN 25,  INSTALADO EM PRUMADA DE ÁGUA  FORNECIMENTO E INSTALAÇÃO. AF_06/2015</t>
  </si>
  <si>
    <t>TUBO, PPR, DN 90, CLASSE PN 25,  INSTALADO EM PRUMADA DE ÁGUA  FORNECIMENTO E INSTALAÇÃO. AF_06/2015</t>
  </si>
  <si>
    <t>99,13</t>
  </si>
  <si>
    <t>TUBO, PPR, DN 110, CLASSE PN 25,  INSTALADO EM PRUMADA DE ÁGUA  FORNECIMENTO E INSTALAÇÃO. AF_06/2015</t>
  </si>
  <si>
    <t>135,78</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</si>
  <si>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</si>
  <si>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</si>
  <si>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</si>
  <si>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</si>
  <si>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17,73</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</si>
  <si>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</si>
  <si>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</si>
  <si>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32,03</t>
  </si>
  <si>
    <t>TUBO, PPR, DN 75, CLASSE PN 12,  INSTALADO EM RESERVAÇÃO DE ÁGUA DE EDIFICAÇÃO QUE POSSUA RESERVATÓRIO DE FIBRA/FIBROCIMENTO  FORNECIMENTO E INSTALAÇÃO. AF_06/2016</t>
  </si>
  <si>
    <t>52,34</t>
  </si>
  <si>
    <t>TUBO, PPR, DN 90, CLASSE PN 12,  INSTALADO EM RESERVAÇÃO DE ÁGUA DE EDIFICAÇÃO QUE POSSUA RESERVATÓRIO DE FIBRA/FIBROCIMENTO  FORNECIMENTO E INSTALAÇÃO. AF_06/2016</t>
  </si>
  <si>
    <t>68,50</t>
  </si>
  <si>
    <t>TUBO, PPR, DN 110, CLASSE PN 12,  INSTALADO EM RESERVAÇÃO DE ÁGUA DE EDIFICAÇÃO QUE POSSUA RESERVATÓRIO DE FIBRA/FIBROCIMENTO  FORNECIMENTO E INSTALAÇÃO. AF_06/2016</t>
  </si>
  <si>
    <t>111,61</t>
  </si>
  <si>
    <t>TUBO, PPR, DN 20, CLASSE PN 25,  INSTALADO EM RESERVAÇÃO DE ÁGUA DE EDIFICAÇÃO QUE POSSUA RESERVATÓRIO DE FIBRA/FIBROCIMENTO  FORNECIMENTO E INSTALAÇÃO. AF_06/2016</t>
  </si>
  <si>
    <t>9,56</t>
  </si>
  <si>
    <t>TUBO, PPR, DN 25, CLASSE PN 25,  INSTALADO EM RESERVAÇÃO DE ÁGUA DE EDIFICAÇÃO QUE POSSUA RESERVATÓRIO DE FIBRA/FIBROCIMENTO  FORNECIMENTO E INSTALAÇÃO. AF_06/2016</t>
  </si>
  <si>
    <t>11,35</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</si>
  <si>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</si>
  <si>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</si>
  <si>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21,43</t>
  </si>
  <si>
    <t>TUBO, PPR, DN 50, CLASSE PN 25,  INSTALADO EM RESERVAÇÃO DE ÁGUA DE EDIFICAÇÃO QUE POSSUA RESERVATÓRIO DE FIBRA/FIBROCIMENTO  FORNECIMENTO E INSTALAÇÃO. AF_06/2016</t>
  </si>
  <si>
    <t>31,39</t>
  </si>
  <si>
    <t>TUBO, PPR, DN 63, CLASSE PN 25,  INSTALADO EM RESERVAÇÃO DE ÁGUA DE EDIFICAÇÃO QUE POSSUA RESERVATÓRIO DE FIBRA/FIBROCIMENTO  FORNECIMENTO E INSTALAÇÃO. AF_06/2016</t>
  </si>
  <si>
    <t>38,73</t>
  </si>
  <si>
    <t>TUBO, PPR, DN 75, CLASSE PN 25,  INSTALADO EM RESERVAÇÃO DE ÁGUA DE EDIFICAÇÃO QUE POSSUA RESERVATÓRIO DE FIBRA/FIBROCIMENTO  FORNECIMENTO E INSTALAÇÃO. AF_06/2016</t>
  </si>
  <si>
    <t>70,98</t>
  </si>
  <si>
    <t>TUBO, PPR, DN 90, CLASSE PN 25,  INSTALADO EM RESERVAÇÃO DE ÁGUA DE EDIFICAÇÃO QUE POSSUA RESERVATÓRIO DE FIBRA/FIBROCIMENTO  FORNECIMENTO E INSTALAÇÃO. AF_06/2016</t>
  </si>
  <si>
    <t>98,04</t>
  </si>
  <si>
    <t>TUBO, PPR, DN 110, CLASSE PN 25,  INSTALADO EM RESERVAÇÃO DE ÁGUA DE EDIFICAÇÃO QUE POSSUA RESERVATÓRIO DE FIBRA/FIBROCIMENTO  FORNECIMENTO E INSTALAÇÃO. AF_06/2016</t>
  </si>
  <si>
    <t>128,22</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</si>
  <si>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</si>
  <si>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</si>
  <si>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</si>
  <si>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</si>
  <si>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</si>
  <si>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</si>
  <si>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</si>
  <si>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</si>
  <si>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DE AÇO GALVANIZADO COM COSTURA, CLASSE MÉDIA, DN 25 (1"), CONEXÃO ROSQUEADA, INSTALADO EM REDE DE ALIMENTAÇÃO PARA HIDRANTE - FORNECIMENTO E INSTALAÇÃO. AF_12/2015</t>
  </si>
  <si>
    <t>24,38</t>
  </si>
  <si>
    <t>TUBO DE AÇO GALVANIZADO COM COSTURA, CLASSE MÉDIA, CONEXÃO ROSQUEADA, DN 25 (1"), INSTALADO EM REDE DE ALIMENTAÇÃO PARA SPRINKLER - FORNECIMENTO E INSTALAÇÃO. AF_12/2015</t>
  </si>
  <si>
    <t>27,46</t>
  </si>
  <si>
    <t>TUBO DE AÇO GALVANIZADO COM COSTURA, CLASSE MÉDIA, CONEXÃO ROSQUEADA, DN 25 (1"), INSTALADO EM RAMAIS  E SUB-RAMAIS DE GÁS - FORNECIMENTO E INSTALAÇÃO. AF_12/2015</t>
  </si>
  <si>
    <t>34,55</t>
  </si>
  <si>
    <t>CAP PVC ESGOTO 50MM (TAMPÃO) - FORNECIMENTO E INSTALAÇÃO</t>
  </si>
  <si>
    <t>CAP PVC ESGOTO 75MM (TAMPÃO) - FORNECIMENTO E INSTALAÇÃO</t>
  </si>
  <si>
    <t>CAP PVC ESGOTO 100MM (TAMPÃO) - FORNECIMENTO E INSTALAÇÃO</t>
  </si>
  <si>
    <t>COTOVELO DE AÇO GALVANIZADO 4" - FORNECIMENTO E INSTALAÇÃO</t>
  </si>
  <si>
    <t>153,54</t>
  </si>
  <si>
    <t>COTOVELO DE AÇO GALVANIZADO 5" - FORNECIMENTO E INSTALAÇÃO</t>
  </si>
  <si>
    <t>COTOVELO DE AÇO GALVANIZADO 6" - FORNECIMENTO E INSTALAÇÃO</t>
  </si>
  <si>
    <t>499,35</t>
  </si>
  <si>
    <t>UNIAO DE ACO GALVANIZADO 4" - FORNECIMENTO E INSTALACAO</t>
  </si>
  <si>
    <t>214,94</t>
  </si>
  <si>
    <t>LUVA DE ACO GALVANIZADO 4" - FORNECIMENTO E INSTALACAO</t>
  </si>
  <si>
    <t>LUVA DE ACO GALVANIZADO 5" - FORNECIMENTO E INSTALACAO</t>
  </si>
  <si>
    <t>156,41</t>
  </si>
  <si>
    <t>LUVA DE ACO GALVANIZADO 6" - FORNECIMENTO E INSTALACAO</t>
  </si>
  <si>
    <t>250,80</t>
  </si>
  <si>
    <t>LUVA REDUCAO ACO GALVANIZADO 4X2.1/2" - FORNECIMENTO E INSTALACAO</t>
  </si>
  <si>
    <t>124,15</t>
  </si>
  <si>
    <t>LUVA REDUCAO ACO GALVANIZADO 4X2" - FORNECIMENTO E INSTALACAO</t>
  </si>
  <si>
    <t>123,47</t>
  </si>
  <si>
    <t>LUVA REDUCAO ACO GALVANIZADO 4X3" - FORNECIMENTO E INSTALACAO</t>
  </si>
  <si>
    <t>127,40</t>
  </si>
  <si>
    <t>NIPLE DE ACO GALVANIZADO 4" - FORNECIMENTO E INSTALACAO</t>
  </si>
  <si>
    <t>87,23</t>
  </si>
  <si>
    <t>NIPLE DE ACO GALVANIZADO 5" - FORNECIMENTO E INSTALACAO</t>
  </si>
  <si>
    <t>174,86</t>
  </si>
  <si>
    <t>NIPLE DE ACO GALVANIZADO 6" - FORNECIMENTO E INSTALACAO</t>
  </si>
  <si>
    <t>280,51</t>
  </si>
  <si>
    <t>TE DE ACO GALVANIZADO 4" - FORNECIMENTO E INSTALACAO</t>
  </si>
  <si>
    <t>192,45</t>
  </si>
  <si>
    <t>TE DE ACO GALVANIZADO 5" - FORNECIMENTO E INSTALACAO</t>
  </si>
  <si>
    <t>264,64</t>
  </si>
  <si>
    <t>TE DE ACO GALVANIZADO 6" - FORNECIMENTO E INSTALACAO</t>
  </si>
  <si>
    <t>571,38</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</si>
  <si>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</si>
  <si>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</si>
  <si>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</si>
  <si>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</si>
  <si>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6,08</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</si>
  <si>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</si>
  <si>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</si>
  <si>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</si>
  <si>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</si>
  <si>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</si>
  <si>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</si>
  <si>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8,10</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</si>
  <si>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</si>
  <si>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</si>
  <si>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</si>
  <si>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</si>
  <si>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</si>
  <si>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9,69</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</si>
  <si>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</si>
  <si>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</si>
  <si>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</si>
  <si>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</si>
  <si>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</si>
  <si>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</si>
  <si>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</si>
  <si>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12,90</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</si>
  <si>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</si>
  <si>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</si>
  <si>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9,12</t>
  </si>
  <si>
    <t>UNIÃO, PVC, SOLDÁVEL, DN 25MM, INSTALADO EM RAMAL OU SUB-RAMAL DE ÁGUA - FORNECIMENTO E INSTALAÇÃO. AF_12/2014</t>
  </si>
  <si>
    <t>11,01</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</si>
  <si>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</si>
  <si>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</si>
  <si>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</si>
  <si>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</si>
  <si>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</si>
  <si>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19,99</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</si>
  <si>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</si>
  <si>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</si>
  <si>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</si>
  <si>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</si>
  <si>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</si>
  <si>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15,19</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</si>
  <si>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</si>
  <si>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</si>
  <si>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</si>
  <si>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</si>
  <si>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14,43</t>
  </si>
  <si>
    <t>TÊ DE REDUÇÃO, PVC, SOLDÁVEL, DN 25MM X 20MM, INSTALADO EM RAMAL OU SUB-RAMAL DE ÁGUA - FORNECIMENTO E INSTALAÇÃO. AF_12/2014</t>
  </si>
  <si>
    <t>TE, PVC, SOLDÁVEL, DN 32MM, INSTALADO EM RAMAL OU SUB-RAMAL DE ÁGUA - FORNECIMENTO E INSTALAÇÃO. AF_12/2014</t>
  </si>
  <si>
    <t>11,39</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</si>
  <si>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</si>
  <si>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</si>
  <si>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13,36</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</si>
  <si>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</si>
  <si>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</si>
  <si>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</si>
  <si>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</si>
  <si>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</si>
  <si>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</si>
  <si>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</si>
  <si>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</si>
  <si>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</si>
  <si>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</si>
  <si>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</si>
  <si>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</si>
  <si>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</si>
  <si>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</si>
  <si>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</si>
  <si>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</si>
  <si>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</si>
  <si>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</si>
  <si>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</si>
  <si>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</si>
  <si>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</si>
  <si>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</si>
  <si>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</si>
  <si>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</si>
  <si>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</si>
  <si>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</si>
  <si>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</si>
  <si>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</si>
  <si>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</si>
  <si>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18,42</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</si>
  <si>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</si>
  <si>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</si>
  <si>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</si>
  <si>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</si>
  <si>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</si>
  <si>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</si>
  <si>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</si>
  <si>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</si>
  <si>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</si>
  <si>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11,85</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</si>
  <si>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</si>
  <si>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</si>
  <si>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</si>
  <si>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</si>
  <si>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</si>
  <si>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</si>
  <si>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</si>
  <si>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</si>
  <si>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</si>
  <si>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</si>
  <si>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</si>
  <si>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</si>
  <si>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</si>
  <si>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</si>
  <si>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</si>
  <si>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11,72</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</si>
  <si>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</si>
  <si>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</si>
  <si>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</si>
  <si>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10,02</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</si>
  <si>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</si>
  <si>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</si>
  <si>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</si>
  <si>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24,23</t>
  </si>
  <si>
    <t>JOELHO 45 GRAUS, PVC, SOLDÁVEL, DN 60MM, INSTALADO EM PRUMADA DE ÁGUA - FORNECIMENTO E INSTALAÇÃO. AF_12/2014</t>
  </si>
  <si>
    <t>23,61</t>
  </si>
  <si>
    <t>CURVA 90 GRAUS, PVC, SOLDÁVEL, DN 60MM, INSTALADO EM PRUMADA DE ÁGUA - FORNECIMENTO E INSTALAÇÃO. AF_12/2014</t>
  </si>
  <si>
    <t>26,15</t>
  </si>
  <si>
    <t>CURVA 45 GRAUS, PVC, SOLDÁVEL, DN 60MM, INSTALADO EM PRUMADA DE ÁGUA - FORNECIMENTO E INSTALAÇÃO. AF_12/2014</t>
  </si>
  <si>
    <t>18,70</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</si>
  <si>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</si>
  <si>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</si>
  <si>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</si>
  <si>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</si>
  <si>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</si>
  <si>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43,04</t>
  </si>
  <si>
    <t>JOELHO 90 GRAUS, PVC, SERIE R, ÁGUA PLUVIAL, DN 50 MM, JUNTA ELÁSTICA, FORNECIDO E INSTALADO EM RAMAL DE ENCAMINHAMENTO. AF_12/2014</t>
  </si>
  <si>
    <t>8,11</t>
  </si>
  <si>
    <t>CURVA 45 GRAUS, PVC, SOLDÁVEL, DN 75MM, INSTALADO EM PRUMADA DE ÁGUA - FORNECIMENTO E INSTALAÇÃO. AF_12/2014</t>
  </si>
  <si>
    <t>33,83</t>
  </si>
  <si>
    <t>JOELHO 45 GRAUS, PVC, SERIE R, ÁGUA PLUVIAL, DN 50 MM, JUNTA ELÁSTICA, FORNECIDO E INSTALADO EM RAMAL DE ENCAMINHAMENTO. AF_12/2014</t>
  </si>
  <si>
    <t>JOELHO 90 GRAUS, PVC, SOLDÁVEL, DN 85MM, INSTALADO EM PRUMADA DE ÁGUA - FORNECIMENTO E INSTALAÇÃO. AF_12/2014</t>
  </si>
  <si>
    <t>73,59</t>
  </si>
  <si>
    <t>JOELHO 90 GRAUS, PVC, SERIE R, ÁGUA PLUVIAL, DN 75 MM, JUNTA ELÁSTICA, FORNECIDO E INSTALADO EM RAMAL DE ENCAMINHAMENTO. AF_12/2014</t>
  </si>
  <si>
    <t>JOELHO 45 GRAUS, PVC, SOLDÁVEL, DN 85MM, INSTALADO EM PRUMADA DE ÁGUA - FORNECIMENTO E INSTALAÇÃO. AF_12/2014</t>
  </si>
  <si>
    <t>57,30</t>
  </si>
  <si>
    <t>JOELHO 45 GRAUS, PVC, SERIE R, ÁGUA PLUVIAL, DN 75 MM, JUNTA ELÁSTICA, FORNECIDO E INSTALADO EM RAMAL DE ENCAMINHAMENTO. AF_12/2014</t>
  </si>
  <si>
    <t>CURVA 90 GRAUS, PVC, SOLDÁVEL, DN 85MM, INSTALADO EM PRUMADA DE ÁGUA - FORNECIMENTO E INSTALAÇÃO. AF_12/2014</t>
  </si>
  <si>
    <t>51,11</t>
  </si>
  <si>
    <t>CURVA 87 GRAUS E 30 MINUTOS, PVC, SERIE R, ÁGUA PLUVIAL, DN 75 MM, JUNTA ELÁSTICA, FORNECIDO E INSTALADO EM RAMAL DE ENCAMINHAMENTO. AF_12/2014</t>
  </si>
  <si>
    <t>CURVA 45 GRAUS, PVC, SOLDÁVEL, DN 85MM, INSTALADO EM PRUMADA DE ÁGUA - FORNECIMENTO E INSTALAÇÃO. AF_12/2014</t>
  </si>
  <si>
    <t>39,91</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</si>
  <si>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</si>
  <si>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</si>
  <si>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</si>
  <si>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10,93</t>
  </si>
  <si>
    <t>JOELHO 45 GRAUS, PVC, SERIE R, ÁGUA PLUVIAL, DN 100 MM, JUNTA ELÁSTICA, FORNECIDO E INSTALADO EM RAMAL DE ENCAMINHAMENTO. AF_12/2014</t>
  </si>
  <si>
    <t>22,22</t>
  </si>
  <si>
    <t>LUVA DE REDUÇÃO, PVC, SOLDÁVEL, DN 32MM X 25MM, INSTALADO EM PRUMADA DE ÁGUA - FORNECIMENTO E INSTALAÇÃO. AF_12/2014</t>
  </si>
  <si>
    <t>4,24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</si>
  <si>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</si>
  <si>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</si>
  <si>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</si>
  <si>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34,27</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</si>
  <si>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</si>
  <si>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</si>
  <si>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</si>
  <si>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</si>
  <si>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</si>
  <si>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</si>
  <si>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</si>
  <si>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</si>
  <si>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</si>
  <si>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</si>
  <si>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</si>
  <si>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</si>
  <si>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</si>
  <si>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</si>
  <si>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</si>
  <si>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</si>
  <si>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</si>
  <si>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</si>
  <si>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</si>
  <si>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</si>
  <si>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</si>
  <si>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33,81</t>
  </si>
  <si>
    <t>JUNÇÃO SIMPLES, PVC, SERIE R, ÁGUA PLUVIAL, DN 40 MM, JUNTA SOLDÁVEL, FORNECIDO E INSTALADO EM RAMAL DE ENCAMINHAMENTO. AF_12/2014</t>
  </si>
  <si>
    <t>9,71</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</si>
  <si>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</si>
  <si>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</si>
  <si>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</si>
  <si>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</si>
  <si>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30,57</t>
  </si>
  <si>
    <t>TÊ, PVC, SERIE R, ÁGUA PLUVIAL, DN 75 MM, JUNTA ELÁSTICA, FORNECIDO E INSTALADO EM RAMAL DE ENCAMINHAMENTO. AF_12/2014</t>
  </si>
  <si>
    <t>25,68</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</si>
  <si>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</si>
  <si>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</si>
  <si>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</si>
  <si>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44,28</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</si>
  <si>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</si>
  <si>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</si>
  <si>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</si>
  <si>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</si>
  <si>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</si>
  <si>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</si>
  <si>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</si>
  <si>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</si>
  <si>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</si>
  <si>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15,49</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</si>
  <si>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</si>
  <si>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</si>
  <si>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</si>
  <si>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</si>
  <si>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</si>
  <si>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</si>
  <si>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33,00</t>
  </si>
  <si>
    <t>JOELHO 90 GRAUS, PVC, SERIE R, ÁGUA PLUVIAL, DN 150 MM, JUNTA ELÁSTICA, FORNECIDO E INSTALADO EM CONDUTORES VERTICAIS DE ÁGUAS PLUVIAIS. AF_12/2014</t>
  </si>
  <si>
    <t>75,99</t>
  </si>
  <si>
    <t>JOELHO 45 GRAUS, PVC, SERIE R, ÁGUA PLUVIAL, DN 150 MM, JUNTA ELÁSTICA, FORNECIDO E INSTALADO EM CONDUTORES VERTICAIS DE ÁGUAS PLUVIAIS. AF_12/2014</t>
  </si>
  <si>
    <t>62,21</t>
  </si>
  <si>
    <t>CURVA 87 GRAUS E 30 MINUTOS, PVC, SERIE R, ÁGUA PLUVIAL, DN 150 MM, JUNTA ELÁSTICA, FORNECIDO E INSTALADO EM CONDUTORES VERTICAIS DE ÁGUAS PLUVIAIS. AF_12/2014</t>
  </si>
  <si>
    <t>210,45</t>
  </si>
  <si>
    <t>LUVA COM ROSCA, PVC, SOLDÁVEL, DN 50MM X 1.1/2, INSTALADO EM PRUMADA DE ÁGUA - FORNECIMENTO E INSTALAÇÃO. AF_12/2014</t>
  </si>
  <si>
    <t>UNIÃO, PVC, SOLDÁVEL, DN 50MM, INSTALADO EM PRUMADA DE ÁGUA - FORNECIMENTO E INSTALAÇÃO. AF_12/2014</t>
  </si>
  <si>
    <t>31,61</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</si>
  <si>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</si>
  <si>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</si>
  <si>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</si>
  <si>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</si>
  <si>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</si>
  <si>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</si>
  <si>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</si>
  <si>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</si>
  <si>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68,77</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</si>
  <si>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</si>
  <si>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</si>
  <si>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</si>
  <si>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139,65</t>
  </si>
  <si>
    <t>ADAPTADOR CURTO COM BOLSA E ROSCA PARA REGISTRO, PVC, SOLDÁVEL, DN 75MM X 2.1/2, INSTALADO EM PRUMADA DE ÁGUA - FORNECIMENTO E INSTALAÇÃO. AF_12/2014</t>
  </si>
  <si>
    <t>23,37</t>
  </si>
  <si>
    <t>LUVA, PVC, SOLDÁVEL, DN 85MM, INSTALADO EM PRUMADA DE ÁGUA - FORNECIMENTO E INSTALAÇÃO. AF_12/2014</t>
  </si>
  <si>
    <t>39,54</t>
  </si>
  <si>
    <t>UNIÃO, PVC, SOLDÁVEL, DN 85MM, INSTALADO EM PRUMADA DE ÁGUA - FORNECIMENTO E INSTALAÇÃO. AF_12/2014</t>
  </si>
  <si>
    <t>204,76</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</si>
  <si>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</si>
  <si>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</si>
  <si>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</si>
  <si>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</si>
  <si>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</si>
  <si>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</si>
  <si>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16,46</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</si>
  <si>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</si>
  <si>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</si>
  <si>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</si>
  <si>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</si>
  <si>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</si>
  <si>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</si>
  <si>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</si>
  <si>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</si>
  <si>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49,72</t>
  </si>
  <si>
    <t>TE DE REDUÇÃO, PVC, SOLDÁVEL, DN 75MM X 50MM, INSTALADO EM PRUMADA DE ÁGUA - FORNECIMENTO E INSTALAÇÃO. AF_12/2014</t>
  </si>
  <si>
    <t>TE, PVC, SOLDÁVEL, DN 85MM, INSTALADO EM PRUMADA DE ÁGUA - FORNECIMENTO E INSTALAÇÃO. AF_12/2014</t>
  </si>
  <si>
    <t>72,46</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</si>
  <si>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</si>
  <si>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</si>
  <si>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</si>
  <si>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</si>
  <si>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</si>
  <si>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</si>
  <si>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</si>
  <si>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</si>
  <si>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21,34</t>
  </si>
  <si>
    <t>JOELHO 90 GRAUS, CPVC, SOLDÁVEL, DN 28MM, INSTALADO EM RAMAL OU SUB-RAMAL DE ÁGUA - FORNECIMENTO E INSTALAÇÃO. AF_12/2014</t>
  </si>
  <si>
    <t>15,01</t>
  </si>
  <si>
    <t>JOELHO 45 GRAUS, CPVC, SOLDÁVEL, DN 28MM, INSTALADO EM RAMAL OU SUB-RAMAL DE ÁGUA  FORNECIMENTO E INSTALAÇÃO. AF_12/2014</t>
  </si>
  <si>
    <t>14,65</t>
  </si>
  <si>
    <t>CURVA 90 GRAUS, CPVC, SOLDÁVEL, DN 28MM, INSTALADO EM RAMAL OU SUB-RAMAL DE ÁGUA  FORNECIMENTO E INSTALAÇÃO. AF_12/2014</t>
  </si>
  <si>
    <t>JOELHO 90 GRAUS, CPVC, SOLDÁVEL, DN 35MM, INSTALADO EM RAMAL OU SUB-RAMAL DE ÁGUA  FORNECIMENTO E INSTALAÇÃO. AF_12/2014</t>
  </si>
  <si>
    <t>22,44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</si>
  <si>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</si>
  <si>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</si>
  <si>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</si>
  <si>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</si>
  <si>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</si>
  <si>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</si>
  <si>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</si>
  <si>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</si>
  <si>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</si>
  <si>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</si>
  <si>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11,71</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</si>
  <si>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</si>
  <si>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</si>
  <si>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</si>
  <si>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24,78</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</si>
  <si>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</si>
  <si>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</si>
  <si>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</si>
  <si>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</si>
  <si>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4,95</t>
  </si>
  <si>
    <t>TÊ DE INSPEÇÃO, PVC, SERIE R, ÁGUA PLUVIAL, DN 75 MM, JUNTA ELÁSTICA, FORNECIDO E INSTALADO EM CONDUTORES VERTICAIS DE ÁGUAS PLUVIAIS. AF_12/2014</t>
  </si>
  <si>
    <t>24,21</t>
  </si>
  <si>
    <t>CONECTOR, CPVC, SOLDÁVEL, DN22MM X 3/4", INSTALADO EM RAMAL OU SUB-RAMAL DE ÁGUA - FORNECIMENTO E INSTALAÇÃO. AF_12/2014</t>
  </si>
  <si>
    <t>23,47</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</si>
  <si>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</si>
  <si>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</si>
  <si>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</si>
  <si>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</si>
  <si>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</si>
  <si>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</si>
  <si>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23,65</t>
  </si>
  <si>
    <t>TÊ DE INSPEÇÃO, PVC, SERIE R, ÁGUA PLUVIAL, DN 100 MM, JUNTA ELÁSTICA, FORNECIDO E INSTALADO EM CONDUTORES VERTICAIS DE ÁGUAS PLUVIAIS. AF_12/2014</t>
  </si>
  <si>
    <t>33,01</t>
  </si>
  <si>
    <t>CONECTOR, CPVC, SOLDÁVEL, DN 28MM X 1, INSTALADO EM RAMAL OU SUB-RAMAL DE ÁGUA  FORNECIMENTO E INSTALAÇÃO. AF_12/2014</t>
  </si>
  <si>
    <t>36,68</t>
  </si>
  <si>
    <t>LUVA SIMPLES, PVC, SERIE R, ÁGUA PLUVIAL, DN 150 MM, JUNTA ELÁSTICA, FORNECIDO E INSTALADO EM CONDUTORES VERTICAIS DE ÁGUAS PLUVIAIS. AF_12/2014</t>
  </si>
  <si>
    <t>37,99</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</si>
  <si>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</si>
  <si>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</si>
  <si>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61,72</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</si>
  <si>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</si>
  <si>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</si>
  <si>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</si>
  <si>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</si>
  <si>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34,50</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</si>
  <si>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</si>
  <si>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</si>
  <si>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133,82</t>
  </si>
  <si>
    <t>TÊ, PVC, SERIE R, ÁGUA PLUVIAL, DN 75 X 75 MM, JUNTA ELÁSTICA, FORNECIDO E INSTALADO EM CONDUTORES VERTICAIS DE ÁGUAS PLUVIAIS. AF_12/2014</t>
  </si>
  <si>
    <t>23,93</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</si>
  <si>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</si>
  <si>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</si>
  <si>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</si>
  <si>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</si>
  <si>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42,53</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</si>
  <si>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</si>
  <si>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</si>
  <si>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14,68</t>
  </si>
  <si>
    <t>TÊ MISTURADOR, CPVC, SOLDÁVEL, DN15MM, INSTALADO EM RAMAL OU SUB-RAMAL DE ÁGUA  FORNECIMENTO E INSTALAÇÃO. AF_12/2014</t>
  </si>
  <si>
    <t>13,53</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</si>
  <si>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</si>
  <si>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</si>
  <si>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</si>
  <si>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121,92</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</si>
  <si>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</si>
  <si>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</si>
  <si>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</si>
  <si>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88,22</t>
  </si>
  <si>
    <t>TÊ MISTURADOR, CPVC, SOLDÁVEL, DN22MM, INSTALADO EM RAMAL OU SUB-RAMAL DE ÁGUA  FORNECIMENTO E INSTALAÇÃO. AF_12/2014</t>
  </si>
  <si>
    <t>TE MISTURADOR DE TRANSIÇÃO, CPVC, SOLDÁVEL, DN 22MM X 3/4", INSTALADO EM RAMAL OU SUB-RAMAL DE ÁGUA - FORNECIMENTO E INSTALAÇÃO. AF_12/2014</t>
  </si>
  <si>
    <t>37,17</t>
  </si>
  <si>
    <t>TÊ, PVC, SERIE R, ÁGUA PLUVIAL, DN 150 X 100 MM, JUNTA ELÁSTICA, FORNECIDO E INSTALADO EM CONDUTORES VERTICAIS DE ÁGUAS PLUVIAIS. AF_12/2014</t>
  </si>
  <si>
    <t>69,82</t>
  </si>
  <si>
    <t>TÊ, CPVC, SOLDÁVEL, DN28MM, INSTALADO EM RAMAL OU SUB-RAMAL DE ÁGUA   FORNECIMENTO E INSTALAÇÃO. AF_12/2014</t>
  </si>
  <si>
    <t>17,68</t>
  </si>
  <si>
    <t>TÊ, CPVC, SOLDÁVEL, DN35MM, INSTALADO EM RAMAL OU SUB-RAMAL DE ÁGUA  FORNECIMENTO E INSTALAÇÃO. AF_12/2014</t>
  </si>
  <si>
    <t>40,22</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</si>
  <si>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</si>
  <si>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</si>
  <si>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</si>
  <si>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</si>
  <si>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</si>
  <si>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</si>
  <si>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</si>
  <si>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</si>
  <si>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6,14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</si>
  <si>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</si>
  <si>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</si>
  <si>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</si>
  <si>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</si>
  <si>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</si>
  <si>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</si>
  <si>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</si>
  <si>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12,17</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</si>
  <si>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</si>
  <si>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</si>
  <si>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12,07</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</si>
  <si>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</si>
  <si>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</si>
  <si>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</si>
  <si>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</si>
  <si>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13,02</t>
  </si>
  <si>
    <t>LUVA DE TRANSIÇÃO, CPVC, SOLDÁVEL, DN 22MM X 25MM, INSTALADO EM RAMAL DE DISTRIBUIÇÃO DE ÁGUA   FORNECIMENTO E INSTALAÇÃO. AF_12/2014</t>
  </si>
  <si>
    <t>4,59</t>
  </si>
  <si>
    <t>UNIÃO, CPVC, SOLDÁVEL, DN 22MM, INSTALADO EM RAMAL DE DISTRIBUIÇÃO DE ÁGUA   FORNECIMENTO E INSTALAÇÃO. AF_12/2014</t>
  </si>
  <si>
    <t>14,69</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</si>
  <si>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</si>
  <si>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</si>
  <si>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28,55</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</si>
  <si>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</si>
  <si>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</si>
  <si>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23,60</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</si>
  <si>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</si>
  <si>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</si>
  <si>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</si>
  <si>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24,86</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</si>
  <si>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</si>
  <si>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</si>
  <si>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</si>
  <si>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</si>
  <si>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</si>
  <si>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</si>
  <si>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</si>
  <si>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</si>
  <si>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14,30</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</si>
  <si>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</si>
  <si>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</si>
  <si>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</si>
  <si>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</si>
  <si>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</si>
  <si>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22,83</t>
  </si>
  <si>
    <t>UNIÃO, CPVC, SOLDÁVEL, DN35MM, INSTALADO EM RAMAL DE DISTRIBUIÇÃO DE ÁGUA - FORNECIMENTO E INSTALAÇÃO. AF_12/2014</t>
  </si>
  <si>
    <t>CONECTOR, CPVC, SOLDÁVEL, DN 35MM X 1 1/4 , INSTALADO EM RAMAL DE DISTRIBUIÇÃO DE ÁGUA - FORNECIMENTO E INSTALAÇÃO. AF_12/2014</t>
  </si>
  <si>
    <t>132,19</t>
  </si>
  <si>
    <t>BUCHA DE REDUÇÃO, CPVC, SOLDÁVEL, DN35MM X 28MM, INSTALADO EM RAMAL DE DISTRIBUIÇÃO DE ÁGUA - FORNECIMENTO E INSTALAÇÃO. AF_12/2014</t>
  </si>
  <si>
    <t>TE, CPVC, SOLDÁVEL, DN 22MM, INSTALADO EM RAMAL DE DISTRIBUIÇÃO DE ÁGUA - FORNECIMENTO E INSTALAÇÃO. AF_12/2014</t>
  </si>
  <si>
    <t>9,81</t>
  </si>
  <si>
    <t>TE DE TRANSIÇÃO, CPVC, SOLDÁVEL, DN 22MM X 1/2 , INSTALADO EM RAMAL DE DISTRIBUIÇÃO DE ÁGUA   FORNECIMENTO E INSTALAÇÃO. AF_12/2014</t>
  </si>
  <si>
    <t>15,06</t>
  </si>
  <si>
    <t>TÊ MISTURADOR, CPVC, SOLDÁVEL, DN 22MM, INSTALADO EM RAMAL DE DISTRIBUIÇÃO DE ÁGUA - FORNECIMENTO E INSTALAÇÃO. AF_12/2014</t>
  </si>
  <si>
    <t>TÊ, CPVC, SOLDÁVEL, DN 28MM, INSTALADO EM RAMAL DE DISTRIBUIÇÃO DE ÁGUA - FORNECIMENTO E INSTALAÇÃO. AF_12/2014</t>
  </si>
  <si>
    <t>14,91</t>
  </si>
  <si>
    <t>TÊ, CPVC, SOLDÁVEL, DN35MM, INSTALADO EM RAMAL DE DISTRIBUIÇÃO DE ÁGUA - FORNECIMENTO E INSTALAÇÃO. AF_12/2014</t>
  </si>
  <si>
    <t>36,95</t>
  </si>
  <si>
    <t>TUBO, CPVC, SOLDÁVEL, DN 54MM, INSTALADO EM PRUMADA DE ÁGUA  FORNECIMENTO E INSTALAÇÃO. AF_12/2014</t>
  </si>
  <si>
    <t>58,38</t>
  </si>
  <si>
    <t>LUVA SIMPLES, PVC, SERIE NORMAL, ESGOTO PREDIAL, DN 75 MM, JUNTA ELÁSTICA, FORNECIDO E INSTALADO EM RAMAL DE DESCARGA OU RAMAL DE ESGOTO SANITÁRIO. AF_12/2014</t>
  </si>
  <si>
    <t>10,18</t>
  </si>
  <si>
    <t>LUVA DE CORRER, PVC, SERIE NORMAL, ESGOTO PREDIAL, DN 75 MM, JUNTA ELÁSTICA, FORNECIDO E INSTALADO EM RAMAL DE DESCARGA OU RAMAL DE ESGOTO SANITÁRIO. AF_12/2014</t>
  </si>
  <si>
    <t>13,51</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</si>
  <si>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</si>
  <si>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</si>
  <si>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12,77</t>
  </si>
  <si>
    <t>LUVA DE CORRER, PVC, SERIE NORMAL, ESGOTO PREDIAL, DN 100 MM, JUNTA ELÁSTICA, FORNECIDO E INSTALADO EM RAMAL DE DESCARGA OU RAMAL DE ESGOTO SANITÁRIO. AF_12/2014</t>
  </si>
  <si>
    <t>19,43</t>
  </si>
  <si>
    <t>JOELHO 45 GRAUS, CPVC, SOLDÁVEL, DN 35MM, INSTALADO EM PRUMADA DE ÁGUA - FORNECIMENTO E INSTALAÇÃO. AF_12/2014</t>
  </si>
  <si>
    <t>JOELHO 90 GRAUS, CPVC, SOLDÁVEL, DN 42MM, INSTALADO EM PRUMADA DE ÁGUA  FORNECIMENTO E INSTALAÇÃO. AF_12/2014</t>
  </si>
  <si>
    <t>28,48</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</si>
  <si>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</si>
  <si>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</si>
  <si>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</si>
  <si>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</si>
  <si>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</si>
  <si>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</si>
  <si>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</si>
  <si>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56,65</t>
  </si>
  <si>
    <t>JOELHO 45 GRAUS, CPVC, SOLDÁVEL, DN 54MM, INSTALADO EM PRUMADA DE ÁGUA  FORNECIMENTO E INSTALAÇÃO. AF_12/2014</t>
  </si>
  <si>
    <t>57,57</t>
  </si>
  <si>
    <t>JOELHO 90 GRAUS, CPVC, SOLDÁVEL, DN 73MM, INSTALADO EM PRUMADA DE ÁGUA  FORNECIMENTO E INSTALAÇÃO. AF_12/2014</t>
  </si>
  <si>
    <t>142,11</t>
  </si>
  <si>
    <t>JOELHO 45 GRAUS, CPVC, SOLDÁVEL, DN 73MM, INSTALADO EM PRUMADA DE ÁGUA  FORNECIMENTO E INSTALAÇÃO. AF_12/2014</t>
  </si>
  <si>
    <t>145,51</t>
  </si>
  <si>
    <t>JOELHO 90 GRAUS, CPVC, SOLDÁVEL, DN 89MM, INSTALADO EM PRUMADA DE ÁGUA  FORNECIMENTO E INSTALAÇÃO. AF_12/2014</t>
  </si>
  <si>
    <t>JOELHO 45 GRAUS, CPVC, SOLDÁVEL, DN 89MM, INSTALADO EM PRUMADA DE ÁGUA  FORNECIMENTO E INSTALAÇÃO. AF_12/2014</t>
  </si>
  <si>
    <t>171,11</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</si>
  <si>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</si>
  <si>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</si>
  <si>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</si>
  <si>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26,42</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</si>
  <si>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</si>
  <si>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</si>
  <si>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</si>
  <si>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</si>
  <si>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</si>
  <si>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</si>
  <si>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</si>
  <si>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</si>
  <si>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17,98</t>
  </si>
  <si>
    <t>CURVA LONGA 90 GRAUS, PVC, SERIE NORMAL, ESGOTO PREDIAL, DN 75 MM, JUNTA ELÁSTICA, FORNECIDO E INSTALADO EM PRUMADA DE ESGOTO SANITÁRIO OU VENTILAÇÃO. AF_12/2014</t>
  </si>
  <si>
    <t>25,06</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</si>
  <si>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</si>
  <si>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</si>
  <si>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</si>
  <si>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</si>
  <si>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39,32</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</si>
  <si>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</si>
  <si>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</si>
  <si>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</si>
  <si>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</si>
  <si>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32,14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</si>
  <si>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</si>
  <si>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</si>
  <si>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131,46</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</si>
  <si>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</si>
  <si>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</si>
  <si>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</si>
  <si>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9,91</t>
  </si>
  <si>
    <t>LUVA, CPVC, SOLDÁVEL, DN 42MM, INSTALADO EM PRUMADA DE ÁGUA  FORNECIMENTO E INSTALAÇÃO. AF_12/2014</t>
  </si>
  <si>
    <t>16,87</t>
  </si>
  <si>
    <t>LUVA DE CORRER, PVC, SERIE NORMAL, ESGOTO PREDIAL, DN 100 MM, JUNTA ELÁSTICA, FORNECIDO E INSTALADO EM PRUMADA DE ESGOTO SANITÁRIO OU VENTILAÇÃO. AF_12/2014</t>
  </si>
  <si>
    <t>16,57</t>
  </si>
  <si>
    <t>LUVA DE CORRER, CPVC, SOLDÁVEL, DN 42MM, INSTALADO EM PRUMADA DE ÁGUA  FORNECIMENTO E INSTALAÇÃO. AF_12/2014</t>
  </si>
  <si>
    <t>30,21</t>
  </si>
  <si>
    <t>TE, PVC, SERIE NORMAL, ESGOTO PREDIAL, DN 50 X 50 MM, JUNTA ELÁSTICA, FORNECIDO E INSTALADO EM PRUMADA DE ESGOTO SANITÁRIO OU VENTILAÇÃO. AF_12/2014</t>
  </si>
  <si>
    <t>9,39</t>
  </si>
  <si>
    <t>LUVA DE TRANSIÇÃO, CPVC, SOLDÁVEL, DN42MM X 1.1/2, INSTALADO EM PRUMADA DE ÁGUA  FORNECIMENTO E INSTALAÇÃO. AF_12/2014</t>
  </si>
  <si>
    <t>134,07</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</si>
  <si>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</si>
  <si>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</si>
  <si>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46,67</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</si>
  <si>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</si>
  <si>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</si>
  <si>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17,92</t>
  </si>
  <si>
    <t>CONECTOR, CPVC, SOLDÁVEL, DN 42MM X 1.1/2, INSTALADO EM PRUMADA DE ÁGUA  FORNECIMENTO E INSTALAÇÃO. AF_12/2014</t>
  </si>
  <si>
    <t>160,55</t>
  </si>
  <si>
    <t>BUCHA DE REDUÇÃO, CPVC, SOLDÁVEL, DN 42MM X 22MM, INSTALADO EM RAMAL DE DISTRIBUIÇÃO DE ÁGUA - FORNECIMENTO E INSTALAÇÃO. AF_12/2014</t>
  </si>
  <si>
    <t>31,73</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</si>
  <si>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</si>
  <si>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</si>
  <si>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</si>
  <si>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</si>
  <si>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217,07</t>
  </si>
  <si>
    <t>UNIÃO, CPVC, SOLDÁVEL, DN 54MM, INSTALADO EM PRUMADA DE ÁGUA  FORNECIMENTO E INSTALAÇÃO. AF_12/2014</t>
  </si>
  <si>
    <t>LUVA, CPVC, SOLDÁVEL, DN 73MM, INSTALADO EM PRUMADA DE ÁGUA  FORNECIMENTO E INSTALAÇÃO. AF_12/2014</t>
  </si>
  <si>
    <t>117,01</t>
  </si>
  <si>
    <t>UNIÃO, CPVC, SOLDÁVEL, DN 73MM, INSTALADO EM PRUMADA DE ÁGUA  FORNECIMENTO E INSTALAÇÃO. AF_12/2014</t>
  </si>
  <si>
    <t>155,49</t>
  </si>
  <si>
    <t>LUVA, CPVC, SOLDÁVEL, DN 89MM, INSTALADO EM PRUMADA DE ÁGUA  FORNECIMENTO E INSTALAÇÃO. AF_12/2014</t>
  </si>
  <si>
    <t>133,97</t>
  </si>
  <si>
    <t>UNIÃO, CPVC, SOLDÁVEL, DN 89MM, INSTALADO EM PRUMADA DE ÁGUA  FORNECIMENTO E INSTALAÇÃO. AF_12/2014</t>
  </si>
  <si>
    <t>228,33</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</si>
  <si>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</si>
  <si>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</si>
  <si>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</si>
  <si>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</si>
  <si>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162,31</t>
  </si>
  <si>
    <t>TÊ, CPVC, SOLDÁVEL, DN 89MM, INSTALADO EM PRUMADA DE ÁGUA  FORNECIMENTO E INSTALAÇÃO. AF_12/2014</t>
  </si>
  <si>
    <t>198,86</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</si>
  <si>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</si>
  <si>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</si>
  <si>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</si>
  <si>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24,54</t>
  </si>
  <si>
    <t>CURVA LONGA 90 GRAUS, PVC, SERIE NORMAL, ESGOTO PREDIAL, DN 100 MM, JUNTA ELÁSTICA, FORNECIDO E INSTALADO EM SUBCOLETOR AÉREO DE ESGOTO SANITÁRIO. AF_12/2014</t>
  </si>
  <si>
    <t>43,13</t>
  </si>
  <si>
    <t>JOELHO 90 GRAUS, PVC, SERIE NORMAL, ESGOTO PREDIAL, DN 150 MM, JUNTA ELÁSTICA, FORNECIDO E INSTALADO EM SUBCOLETOR AÉREO DE ESGOTO SANITÁRIO. AF_12/2014</t>
  </si>
  <si>
    <t>46,40</t>
  </si>
  <si>
    <t>JOELHO 45 GRAUS, PVC, SERIE NORMAL, ESGOTO PREDIAL, DN 150 MM, JUNTA ELÁSTICA, FORNECIDO E INSTALADO EM SUBCOLETOR AÉREO DE ESGOTO SANITÁRIO. AF_12/2014</t>
  </si>
  <si>
    <t>49,52</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</si>
  <si>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</si>
  <si>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</si>
  <si>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</si>
  <si>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32,38</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</si>
  <si>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</si>
  <si>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</si>
  <si>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30,24</t>
  </si>
  <si>
    <t>TE, PVC, SERIE NORMAL, ESGOTO PREDIAL, DN 150 X 150 MM, JUNTA ELÁSTICA, FORNECIDO E INSTALADO EM SUBCOLETOR AÉREO DE ESGOTO SANITÁRIO. AF_12/2014</t>
  </si>
  <si>
    <t>75,36</t>
  </si>
  <si>
    <t>JUNÇÃO SIMPLES, PVC, SERIE NORMAL, ESGOTO PREDIAL, DN 150 X 150 MM, JUNTA ELÁSTICA, FORNECIDO E INSTALADO EM SUBCOLETOR AÉREO DE ESGOTO SANITÁRIO. AF_12/2014</t>
  </si>
  <si>
    <t>123,16</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</si>
  <si>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</si>
  <si>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</si>
  <si>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</si>
  <si>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</si>
  <si>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</si>
  <si>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</si>
  <si>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</si>
  <si>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</si>
  <si>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9,72</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</si>
  <si>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</si>
  <si>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</si>
  <si>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</si>
  <si>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</si>
  <si>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</si>
  <si>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</si>
  <si>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36,07</t>
  </si>
  <si>
    <t>COTOVELO DE COBRE, 90 GRAUS, SEM ANEL DE SOLDA, DN 54 MM, INSTALADO EM PRUMADA - FORNECIMENTO E INSTALAÇÃO. AF_12/2015_P</t>
  </si>
  <si>
    <t>COTOVELO DE COBRE, 90 GRAUS, SEM ANEL DE SOLDA, DN 66 MM, INSTALADO EM PRUMADA - FORNECIMENTO E INSTALAÇÃO. AF_12/2015_P</t>
  </si>
  <si>
    <t>163,65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</si>
  <si>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</si>
  <si>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</si>
  <si>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</si>
  <si>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</si>
  <si>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</si>
  <si>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</si>
  <si>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85,23</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</si>
  <si>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</si>
  <si>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</si>
  <si>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</si>
  <si>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34,43</t>
  </si>
  <si>
    <t>TE DE COBRE, SEM ANEL DE SOLDA, DN 42 MM, INSTALADO EM PRUMADA - FORNECIMENTO E INSTALAÇÃO. AF_12/2015_P</t>
  </si>
  <si>
    <t>44,97</t>
  </si>
  <si>
    <t>TE DE COBRE, SEM ANEL DE SOLDA, DN 54 MM, INSTALADO EM PRUMADA - FORNECIMENTO E INSTALAÇÃO. AF_12/2015_P</t>
  </si>
  <si>
    <t>80,17</t>
  </si>
  <si>
    <t>TE DE COBRE, SEM ANEL DE SOLDA, DN 66 MM, INSTALADO EM PRUMADA - FORNECIMENTO E INSTALAÇÃO. AF_12/2015_P</t>
  </si>
  <si>
    <t>202,33</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</si>
  <si>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</si>
  <si>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</si>
  <si>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</si>
  <si>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17,01</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</si>
  <si>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</si>
  <si>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</si>
  <si>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</si>
  <si>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</si>
  <si>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11,13</t>
  </si>
  <si>
    <t>TE DE COBRE, SEM ANEL DE SOLDA, DN 22 MM, INSTALADO EM RAMAL DE DISTRIBUIÇÃO - FORNECIMENTO E INSTALAÇÃO. AF_12/2015_P</t>
  </si>
  <si>
    <t>TE DE COBRE,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</si>
  <si>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</si>
  <si>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</si>
  <si>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</si>
  <si>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21,07</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</si>
  <si>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</si>
  <si>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</si>
  <si>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</si>
  <si>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13,39</t>
  </si>
  <si>
    <t>TE DE COBRE, SEM ANEL DE SOLDA, DN 15 MM, INSTALADO EM RAMAL E SUB-RAMAL - FORNECIMENTO E INSTALAÇÃO. AF_12/2015_P</t>
  </si>
  <si>
    <t>TE DE COBRE, SEM ANEL DE SOLDA, DN 22 MM, INSTALADO EM RAMAL E SUB-RAMAL - FORNECIMENTO E INSTALAÇÃO. AF_12/2015_P</t>
  </si>
  <si>
    <t>19,28</t>
  </si>
  <si>
    <t>TE DE COBRE, SEM ANEL DE SOLDA, DN 28 MM, INSTALADO EM RAMAL E SUB-RAMAL - FORNECIMENTO E INSTALAÇÃO. AF_12/2015_P</t>
  </si>
  <si>
    <t>27,33</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</si>
  <si>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</si>
  <si>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</si>
  <si>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</si>
  <si>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49,99</t>
  </si>
  <si>
    <t>LUVA, EM FERRO GALVANIZADO, DN 65 (2 1/2"), CONEXÃO ROSQUEADA, INSTALADO EM PRUMADAS - FORNECIMENTO E INSTALAÇÃO. AF_12/2015</t>
  </si>
  <si>
    <t>55,19</t>
  </si>
  <si>
    <t>NIPLE, EM FERRO GALVANIZADO, DN 80 (3"), CONEXÃO ROSQUEADA, INSTALADO EM PRUMADAS - FORNECIMENTO E INSTALAÇÃO. AF_12/2015</t>
  </si>
  <si>
    <t>68,91</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</si>
  <si>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</si>
  <si>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</si>
  <si>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</si>
  <si>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56,35</t>
  </si>
  <si>
    <t>JOELHO 45 GRAUS, EM FERRO GALVANIZADO, DN 65 (2 1/2"), CONEXÃO ROSQUEADA, INSTALADO EM PRUMADAS - FORNECIMENTO E INSTALAÇÃO. AF_12/2015</t>
  </si>
  <si>
    <t>84,91</t>
  </si>
  <si>
    <t>JOELHO 90 GRAUS, EM FERRO GALVANIZADO, DN 65 (2 1/2"), CONEXÃO ROSQUEADA, INSTALADO EM PRUMADAS - FORNECIMENTO E INSTALAÇÃO. AF_12/2015</t>
  </si>
  <si>
    <t>79,83</t>
  </si>
  <si>
    <t>JOELHO 45 GRAUS, EM FERRO GALVANIZADO, DN 80 (3"), CONEXÃO ROSQUEADA, INSTALADO EM PRUMADAS - FORNECIMENTO E INSTALAÇÃO. AF_12/2015</t>
  </si>
  <si>
    <t>111,26</t>
  </si>
  <si>
    <t>JOELHO 90 GRAUS, EM FERRO GALVANIZADO, DN 80 (3"), CONEXÃO ROSQUEADA, INSTALADO EM PRUMADAS - FORNECIMENTO E INSTALAÇÃO. AF_12/2015</t>
  </si>
  <si>
    <t>101,46</t>
  </si>
  <si>
    <t>TÊ, EM FERRO GALVANIZADO, DN 50 (2"), CONEXÃO ROSQUEADA, INSTALADO EM PRUMADAS - FORNECIMENTO E INSTALAÇÃO. AF_12/2015</t>
  </si>
  <si>
    <t>75,13</t>
  </si>
  <si>
    <t>TÊ, EM FERRO GALVANIZADO, DN 65 (2 1/2"), CONEXÃO ROSQUEADA, INSTALADO EM PRUMADAS - FORNECIMENTO E INSTALAÇÃO. AF_12/2015</t>
  </si>
  <si>
    <t>109,02</t>
  </si>
  <si>
    <t>TÊ, EM FERRO GALVANIZADO, DN 80 (3"), CONEXÃO ROSQUEADA, INSTALADO EM PRUMADAS - FORNECIMENTO E INSTALAÇÃO. AF_12/2015</t>
  </si>
  <si>
    <t>134,36</t>
  </si>
  <si>
    <t>NIPLE, EM FERRO GALVANIZADO, DN 25 (1"), CONEXÃO ROSQUEADA, INSTALADO EM REDE DE ALIMENTAÇÃO PARA HIDRANTE - FORNECIMENTO E INSTALAÇÃO. AF_12/2015</t>
  </si>
  <si>
    <t>21,62</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</si>
  <si>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</si>
  <si>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</si>
  <si>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25,81</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</si>
  <si>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</si>
  <si>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</si>
  <si>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</si>
  <si>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30,41</t>
  </si>
  <si>
    <t>NIPLE, EM FERRO GALVANIZADO, DN 50 (2"), CONEXÃO ROSQUEADA, INSTALADO EM REDE DE ALIMENTAÇÃO PARA HIDRANTE - FORNECIMENTO E INSTALAÇÃO. AF_12/2015</t>
  </si>
  <si>
    <t>38,62</t>
  </si>
  <si>
    <t>LUVA, EM FERRO GALVANIZADO, DN 50 (2"), CONEXÃO ROSQUEADA, INSTALADO EM REDE DE ALIMENTAÇÃO PARA HIDRANTE - FORNECIMENTO E INSTALAÇÃO. AF_12/2015</t>
  </si>
  <si>
    <t>38,61</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</si>
  <si>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</si>
  <si>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</si>
  <si>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56,27</t>
  </si>
  <si>
    <t>NIPLE, EM FERRO GALVANIZADO, DN 80 (3"), CONEXÃO ROSQUEADA, INSTALADO EM REDE DE ALIMENTAÇÃO PARA HIDRANTE - FORNECIMENTO E INSTALAÇÃO. AF_12/2015</t>
  </si>
  <si>
    <t>71,14</t>
  </si>
  <si>
    <t>LUVA, EM FERRO GALVANIZADO, DN 80 (3"), CONEXÃO ROSQUEADA, INSTALADO EM REDE DE ALIMENTAÇÃO PARA HIDRANTE - FORNECIMENTO E INSTALAÇÃO. AF_12/2015</t>
  </si>
  <si>
    <t>75,76</t>
  </si>
  <si>
    <t>JOELHO 45 GRAUS, EM FERRO GALVANIZADO, DN 25 (1"), CONEXÃO ROSQUEADA, INSTALADO EM REDE DE ALIMENTAÇÃO PARA HIDRANTE - FORNECIMENTO E INSTALAÇÃO. AF_12/2015</t>
  </si>
  <si>
    <t>32,67</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</si>
  <si>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</si>
  <si>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</si>
  <si>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40,47</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</si>
  <si>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</si>
  <si>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</si>
  <si>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46,15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</si>
  <si>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</si>
  <si>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</si>
  <si>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57,45</t>
  </si>
  <si>
    <t>JOELHO 90 GRAUS, EM FERRO GALVANIZADO, DN 50 (2"), CONEXÃO ROSQUEADA, INSTALADO EM REDE DE ALIMENTAÇÃO PARA HIDRANTE - FORNECIMENTO E INSTALAÇÃO. AF_12/2015</t>
  </si>
  <si>
    <t>56,29</t>
  </si>
  <si>
    <t>JOELHO 45 GRAUS, EM FERRO GALVANIZADO, DN 65 (2 1/2"), CONEXÃO ROSQUEADA, INSTALADO EM REDE DE ALIMENTAÇÃO PARA HIDRANTE - FORNECIMENTO E INSTALAÇÃO. AF_12/2015</t>
  </si>
  <si>
    <t>86,56</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</si>
  <si>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</si>
  <si>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</si>
  <si>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114,60</t>
  </si>
  <si>
    <t>JOELHO 90 GRAUS, EM FERRO GALVANIZADO, CONEXÃO ROSQUEADA, DN 80 (3"), INSTALADO EM REDE DE ALIMENTAÇÃO PARA HIDRANTE - FORNECIMENTO E INSTALAÇÃO. AF_12/2015</t>
  </si>
  <si>
    <t>104,80</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</si>
  <si>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</si>
  <si>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</si>
  <si>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50,99</t>
  </si>
  <si>
    <t>TÊ, EM FERRO GALVANIZADO, CONEXÃO ROSQUEADA, DN 40 (1 1/2"), INSTALADO EM REDE DE ALIMENTAÇÃO PARA HIDRANTE - FORNECIMENTO E INSTALAÇÃO. AF_12/2015</t>
  </si>
  <si>
    <t>58,64</t>
  </si>
  <si>
    <t>TÊ, EM FERRO GALVANIZADO, CONEXÃO ROSQUEADA, DN 50 (2"), INSTALADO EM REDE DE ALIMENTAÇÃO PARA HIDRANTE - FORNECIMENTO E INSTALAÇÃO. AF_12/2015</t>
  </si>
  <si>
    <t>75,04</t>
  </si>
  <si>
    <t>TÊ, EM FERRO GALVANIZADO, CONEXÃO ROSQUEADA, DN 65 (2 1/2"), INSTALADO EM REDE DE ALIMENTAÇÃO PARA HIDRANTE - FORNECIMENTO E INSTALAÇÃO. AF_12/2015</t>
  </si>
  <si>
    <t>111,19</t>
  </si>
  <si>
    <t>TÊ, EM FERRO GALVANIZADO, CONEXÃO ROSQUEADA, DN 80 (3"), INSTALADO EM REDE DE ALIMENTAÇÃO PARA HIDRANTE - FORNECIMENTO E INSTALAÇÃO. AF_12/2015</t>
  </si>
  <si>
    <t>138,81</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</si>
  <si>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</si>
  <si>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</si>
  <si>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</si>
  <si>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18,98</t>
  </si>
  <si>
    <t>LUVA, EM FERRO GALVANIZADO, CONEXÃO ROSQUEADA, DN 32 (1 1/4"), INSTALADO EM REDE DE ALIMENTAÇÃO PARA SPRINKLER - FORNECIMENTO E INSTALAÇÃO. AF_12/2015</t>
  </si>
  <si>
    <t>19,85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</si>
  <si>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</si>
  <si>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</si>
  <si>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22,62</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</si>
  <si>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</si>
  <si>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</si>
  <si>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</si>
  <si>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</si>
  <si>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</si>
  <si>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58,65</t>
  </si>
  <si>
    <t>LUVA, EM FERRO GALVANIZADO, CONEXÃO ROSQUEADA, DN 80 (3"), INSTALADO EM REDE DE ALIMENTAÇÃO PARA SPRINKLER - FORNECIMENTO E INSTALAÇÃO. AF_12/2015</t>
  </si>
  <si>
    <t>63,27</t>
  </si>
  <si>
    <t>JOELHO 45 GRAUS, EM FERRO GALVANIZADO, CONEXÃO ROSQUEADA, DN 25 (1"), INSTALADO EM REDE DE ALIMENTAÇÃO PARA SPRINKLER - FORNECIMENTO E INSTALAÇÃO. AF_12/2015</t>
  </si>
  <si>
    <t>23,64</t>
  </si>
  <si>
    <t>JOELHO 90 GRAUS, EM FERRO GALVANIZADO, CONEXÃO ROSQUEADA, DN 25 (1"), INSTALADO EM REDE DE ALIMENTAÇÃO PARA SPRINKLER - FORNECIMENTO E INSTALAÇÃO. AF_12/2015</t>
  </si>
  <si>
    <t>22,40</t>
  </si>
  <si>
    <t>JOELHO 45 GRAUS, EM FERRO GALVANIZADO, CONEXÃO ROSQUEADA, DN 32 (1 1/4"), INSTALADO EM REDE DE ALIMENTAÇÃO PARA SPRINKLER - FORNECIMENTO E INSTALAÇÃO. AF_12/2015</t>
  </si>
  <si>
    <t>30,23</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</si>
  <si>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</si>
  <si>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</si>
  <si>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</si>
  <si>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</si>
  <si>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44,03</t>
  </si>
  <si>
    <t>JOELHO 90 GRAUS, EM FERRO GALVANIZADO, CONEXÃO ROSQUEADA, DN 50 (2"), INSTALADO EM REDE DE ALIMENTAÇÃO PARA SPRINKLER - FORNECIMENTO E INSTALAÇÃO. AF_12/2015</t>
  </si>
  <si>
    <t>42,87</t>
  </si>
  <si>
    <t>JOELHO 45 GRAUS, EM FERRO GALVANIZADO, CONEXÃO ROSQUEADA, DN 65 (2 1/2"), INSTALADO EM REDE DE ALIMENTAÇÃO PARA SPRINKLER - FORNECIMENTO E INSTALAÇÃO. AF_12/2015</t>
  </si>
  <si>
    <t>70,48</t>
  </si>
  <si>
    <t>JOELHO 90 GRAUS, EM FERRO GALVANIZADO, CONEXÃO ROSQUEADA, DN 65 (2 1/2"), INSTALADO EM REDE DE ALIMENTAÇÃO PARA SPRINKLER - FORNECIMENTO E INSTALAÇÃO. AF_12/2015</t>
  </si>
  <si>
    <t>65,40</t>
  </si>
  <si>
    <t>JOELHO 45 GRAUS, EM FERRO GALVANIZADO, CONEXÃO ROSQUEADA, DN 80 (3"), INSTALADO EM REDE DE ALIMENTAÇÃO PARA SPRINKLER - FORNECIMENTO E INSTALAÇÃO. AF_12/2015</t>
  </si>
  <si>
    <t>95,88</t>
  </si>
  <si>
    <t>JOELHO 90 GRAUS, EM FERRO GALVANIZADO, CONEXÃO ROSQUEADA, DN 80 (3"), INSTALADO EM REDE DE ALIMENTAÇÃO PARA SPRINKLER - FORNECIMENTO E INSTALAÇÃO. AF_12/2015</t>
  </si>
  <si>
    <t>86,08</t>
  </si>
  <si>
    <t>TÊ, EM FERRO GALVANIZADO, CONEXÃO ROSQUEADA, DN 25 (1"), INSTALADO EM REDE DE ALIMENTAÇÃO PARA SPRINKLER - FORNECIMENTO E INSTALAÇÃO. AF_12/2015</t>
  </si>
  <si>
    <t>30,34</t>
  </si>
  <si>
    <t>TÊ, EM FERRO GALVANIZADO, CONEXÃO ROSQUEADA, DN 32 (1 1/4"), INSTALADO EM REDE DE ALIMENTAÇÃO PARA SPRINKLER - FORNECIMENTO E INSTALAÇÃO. AF_12/2015</t>
  </si>
  <si>
    <t>37,29</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</si>
  <si>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</si>
  <si>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</si>
  <si>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</si>
  <si>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89,77</t>
  </si>
  <si>
    <t>TÊ, EM FERRO GALVANIZADO, CONEXÃO ROSQUEADA, DN 80 (3"), INSTALADO EM REDE DE ALIMENTAÇÃO PARA SPRINKLER - FORNECIMENTO E INSTALAÇÃO. AF_12/2015</t>
  </si>
  <si>
    <t>113,83</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</si>
  <si>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</si>
  <si>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</si>
  <si>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</si>
  <si>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</si>
  <si>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13,78</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</si>
  <si>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</si>
  <si>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</si>
  <si>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22,29</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</si>
  <si>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</si>
  <si>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</si>
  <si>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</si>
  <si>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</si>
  <si>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</si>
  <si>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32,32</t>
  </si>
  <si>
    <t>JOELHO 90 GRAUS, EM FERRO GALVANIZADO, CONEXÃO ROSQUEADA, DN 25 (1"), INSTALADO EM RAMAIS E SUB-RAMAIS DE GÁS - FORNECIMENTO E INSTALAÇÃO. AF_12/2015</t>
  </si>
  <si>
    <t>31,08</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</si>
  <si>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</si>
  <si>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</si>
  <si>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25,87</t>
  </si>
  <si>
    <t>TÊ, EM FERRO GALVANIZADO, CONEXÃO ROSQUEADA, DN 25 (1"), INSTALADO EM RAMAIS E SUB-RAMAIS DE GÁS - FORNECIMENTO E INSTALAÇÃO. AF_12/2015</t>
  </si>
  <si>
    <t>41,91</t>
  </si>
  <si>
    <t>UNIÃO, EM FERRO GALVANIZADO, DN 50 (2"), CONEXÃO ROSQUEADA, INSTALADO EM PRUMADAS - FORNECIMENTO E INSTALAÇÃO. AF_12/2015</t>
  </si>
  <si>
    <t>72,39</t>
  </si>
  <si>
    <t>UNIÃO, EM FERRO GALVANIZADO, DN 65 (2 1/2"), CONEXÃO ROSQUEADA, INSTALADO EM PRUMADAS - FORNECIMENTO E INSTALAÇÃO. AF_12/2015</t>
  </si>
  <si>
    <t>108,01</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</si>
  <si>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</si>
  <si>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</si>
  <si>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</si>
  <si>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45,35</t>
  </si>
  <si>
    <t>UNIÃO, EM FERRO GALVANIZADO, DN 40 (1 1/2"), CONEXÃO ROSQUEADA, INSTALADO EM REDE DE ALIMENTAÇÃO PARA HIDRANTE - FORNECIMENTO E INSTALAÇÃO. AF_12/2015</t>
  </si>
  <si>
    <t>53,84</t>
  </si>
  <si>
    <t>UNIÃO, EM FERRO GALVANIZADO, DN 50 (2"), CONEXÃO ROSQUEADA, INSTALADO EM REDE DE ALIMENTAÇÃO PARA HIDRANTE - FORNECIMENTO E INSTALAÇÃO. AF_12/2015</t>
  </si>
  <si>
    <t>72,35</t>
  </si>
  <si>
    <t>UNIÃO, EM FERRO GALVANIZADO, DN 65 (2 1/2"), CONEXÃO ROSQUEADA, INSTALADO EM REDE DE ALIMENTAÇÃO PARA HIDRANTE - FORNECIMENTO E INSTALAÇÃO. AF_12/2015</t>
  </si>
  <si>
    <t>109,09</t>
  </si>
  <si>
    <t>UNIÃO, EM FERRO GALVANIZADO, DN 80 (3"), CONEXÃO ROSQUEADA, INSTALADO EM REDE DE ALIMENTAÇÃO PARA HIDRANTE - FORNECIMENTO E INSTALAÇÃO. AF_12/2015</t>
  </si>
  <si>
    <t>158,90</t>
  </si>
  <si>
    <t>UNIÃO, EM FERRO GALVANIZADO, CONEXÃO ROSQUEADA, DN 25 (1"), INSTALADO EM REDE DE ALIMENTAÇÃO PARA SPRINKLER - FORNECIMENTO E INSTALAÇÃO. AF_12/2015</t>
  </si>
  <si>
    <t>26,58</t>
  </si>
  <si>
    <t>UNIÃO, EM FERRO GALVANIZADO, CONEXÃO ROSQUEADA, DN 32 (1 1/4"), INSTALADO EM REDE DE ALIMENTAÇÃO PARA SPRINKLER - FORNECIMENTO E INSTALAÇÃO. AF_12/2015</t>
  </si>
  <si>
    <t>38,52</t>
  </si>
  <si>
    <t>UNIÃO, EM FERRO GALVANIZADO, CONEXÃO ROSQUEADA, DN 40 (1 1/2"), INSTALADO EM REDE DE ALIMENTAÇÃO PARA SPRINKLER - FORNECIMENTO E INSTALAÇÃO. AF_12/2015</t>
  </si>
  <si>
    <t>46,05</t>
  </si>
  <si>
    <t>UNIÃO, EM FERRO GALVANIZADO, CONEXÃO ROSQUEADA, DN 50 (2"), INSTALADO EM REDE DE ALIMENTAÇÃO PARA SPRINKLER - FORNECIMENTO E INSTALAÇÃO. AF_12/2015</t>
  </si>
  <si>
    <t>63,39</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</si>
  <si>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</si>
  <si>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</si>
  <si>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</si>
  <si>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</si>
  <si>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</si>
  <si>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32,33</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</si>
  <si>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</si>
  <si>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</si>
  <si>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</si>
  <si>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</si>
  <si>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</si>
  <si>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</si>
  <si>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75,50</t>
  </si>
  <si>
    <t>LUVA DE REDUÇÃO, EM FERRO GALVANIZADO, 3" X 2 1/2", CONEXÃO ROSQUEADA, INSTALADO EM PRUMADAS - FORNECIMENTO E INSTALAÇÃO. AF_12/2015</t>
  </si>
  <si>
    <t>77,36</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</si>
  <si>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</si>
  <si>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</si>
  <si>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</si>
  <si>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22,61</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</si>
  <si>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</si>
  <si>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</si>
  <si>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</si>
  <si>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</si>
  <si>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</si>
  <si>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</si>
  <si>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</si>
  <si>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</si>
  <si>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</si>
  <si>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58,47</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</si>
  <si>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</si>
  <si>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</si>
  <si>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79,59</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</si>
  <si>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</si>
  <si>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</si>
  <si>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</si>
  <si>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</si>
  <si>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20,55</t>
  </si>
  <si>
    <t>LUVA DE REDUÇÃO, EM FERRO GALVANIZADO, 1 1/4" X 1/2", CONEXÃO ROSQUEADA, INSTALADO EM REDE DE ALIMENTAÇÃO PARA SPRINKLER - FORNECIMENTO E INSTALAÇÃO. AF_12/2015</t>
  </si>
  <si>
    <t>20,54</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</si>
  <si>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</si>
  <si>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</si>
  <si>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</si>
  <si>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</si>
  <si>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</si>
  <si>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</si>
  <si>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</si>
  <si>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</si>
  <si>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47,73</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</si>
  <si>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</si>
  <si>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</si>
  <si>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67,10</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</si>
  <si>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</si>
  <si>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</si>
  <si>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</si>
  <si>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</si>
  <si>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</si>
  <si>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235,48</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</si>
  <si>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</si>
  <si>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</si>
  <si>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</si>
  <si>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</si>
  <si>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</si>
  <si>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</si>
  <si>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</si>
  <si>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36,91</t>
  </si>
  <si>
    <t>LUVA PASSANTE EM COBRE, SEM ANEL DE SOLDA, DN 35 MM, INSTALADO EM PRUMADA   FORNECIMENTO E INSTALAÇÃO. AF_01/2016_P</t>
  </si>
  <si>
    <t>15,92</t>
  </si>
  <si>
    <t>BUCHA DE REDUÇÃO EM COBRE, SEM ANEL DE SOLDA, PONTA X BOLSA, 35 X 28 MM, INSTALADO EM PRUMADA   FORNECIMENTO E INSTALAÇÃO. AF_01/2016_P</t>
  </si>
  <si>
    <t>JUNTA DE EXPANSÃO EM BRONZE/LATÃO, PONTA X PONTA, DN 35 MM, INSTALADO EM PRUMADA   FORNECIMENTO E INSTALAÇÃO. AF_01/2016_P</t>
  </si>
  <si>
    <t>296,74</t>
  </si>
  <si>
    <t>LUVA PASSANTE EM COBRE, SEM ANEL DE SOLDA, DN 42 MM, INSTALADO EM PRUMADA   FORNECIMENTO E INSTALAÇÃO. AF_01/2016_P</t>
  </si>
  <si>
    <t>23,90</t>
  </si>
  <si>
    <t>BUCHA DE REDUÇÃO EM COBRE, SEM ANEL DE SOLDA, PONTA X BOLSA, 42 X 35 MM, INSTALADO EM PRUMADA   FORNECIMENTO E INSTALAÇÃO. AF_01/2016_P</t>
  </si>
  <si>
    <t>JUNTA DE EXPANSÃO EM BRONZE/LATÃO, PONTA X PONTA, DN 42 MM, INSTALADO EM PRUMADA   FORNECIMENTO E INSTALAÇÃO. AF_01/2016_P</t>
  </si>
  <si>
    <t>372,28</t>
  </si>
  <si>
    <t>LUVA PASSANTE EM COBRE, SEM ANEL DE SOLDA, DN 54 MM, INSTALADO EM PRUMADA   FORNECIMENTO E INSTALAÇÃO. AF_01/2016_P</t>
  </si>
  <si>
    <t>34,96</t>
  </si>
  <si>
    <t>BUCHA DE REDUÇÃO EM COBRE, SEM ANEL DE SOLDA, PONTA X BOLSA, 54 X 42 MM, INSTALADO EM PRUMADA   FORNECIMENTO E INSTALAÇÃO. AF_01/2016_P</t>
  </si>
  <si>
    <t>JUNTA DE EXPANSÃO EM BRONZE/LATÃO, PONTA X PONTA, DN 54 MM, INSTALADO EM PRUMADA   FORNECIMENTO E INSTALAÇÃO. AF_01/2016_P</t>
  </si>
  <si>
    <t>515,65</t>
  </si>
  <si>
    <t>LUVA PASSANTE EM COBRE, SEM ANEL DE SOLDA, DN 66 MM, INSTALADO EM PRUMADA   FORNECIMENTO E INSTALAÇÃO. AF_01/2016_P</t>
  </si>
  <si>
    <t>BUCHA DE REDUÇÃO EM COBRE, SEM ANEL DE SOLDA, PONTA X BOLSA, 66 X 54 MM, INSTALADO EM PRUMADA   FORNECIMENTO E INSTALAÇÃO. AF_01/2016_P</t>
  </si>
  <si>
    <t>79,34</t>
  </si>
  <si>
    <t>JUNTA DE EXPANSÃO EM BRONZE/LATÃO, PONTA X PONTA, DN 66 MM, INSTALADO EM PRUMADA   FORNECIMENTO E INSTALAÇÃO. AF_01/2016_P</t>
  </si>
  <si>
    <t>680,05</t>
  </si>
  <si>
    <t>TE DUPLA CURVA EM BRONZE/LATÃO, SEM ANEL DE SOLDA, ROSCA F X BOLSA X ROSCA F, 3/4 X 22 X 3/4, INSTALADO EM PRUMADA   FORNECIMENTO E INSTALAÇÃO. AF_01/2016_P</t>
  </si>
  <si>
    <t>39,67</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</si>
  <si>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</si>
  <si>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</si>
  <si>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12,09</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</si>
  <si>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</si>
  <si>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</si>
  <si>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</si>
  <si>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</si>
  <si>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</si>
  <si>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</si>
  <si>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</si>
  <si>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</si>
  <si>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204,23</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</si>
  <si>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</si>
  <si>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</si>
  <si>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</si>
  <si>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237,15</t>
  </si>
  <si>
    <t>CONECTOR EM BRONZE/LATÃO, SEM ANEL DE SOLDA, BOLSA X ROSCA F, DN 22 MM X 1/2, INSTALADO EM RAMAL DE DISTRIBUIÇÃO   FORNECIMENTO E INSTALAÇÃO. AF_01/2016_P</t>
  </si>
  <si>
    <t>11,31</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</si>
  <si>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</si>
  <si>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</si>
  <si>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23,23</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</si>
  <si>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</si>
  <si>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</si>
  <si>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</si>
  <si>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260,72</t>
  </si>
  <si>
    <t>CONECTOR EM BRONZE/LATÃO, SEM ANEL DE SOLDA, BOLSA X ROSCA F, DN 28 MM X 1/2, INSTALADO EM RAMAL DE DISTRIBUIÇÃO   FORNECIMENTO E INSTALAÇÃO. AF_01/2016_P</t>
  </si>
  <si>
    <t>16,79</t>
  </si>
  <si>
    <t>CURVA DE TRANSPOSIÇÃO EM BRONZE/LATÃO, SEM ANEL DE SOLDA, BOLSA X BOLSA, DN 28 MM, INSTALADO EM RAMAL DE DISTRIBUIÇÃO   FORNECIMENTO E INSTALAÇÃO. AF_01/2016_P</t>
  </si>
  <si>
    <t>38,59</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</si>
  <si>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</si>
  <si>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</si>
  <si>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42,95</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</si>
  <si>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</si>
  <si>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</si>
  <si>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</si>
  <si>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</si>
  <si>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</si>
  <si>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</si>
  <si>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18,67</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</si>
  <si>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</si>
  <si>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</si>
  <si>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</si>
  <si>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</si>
  <si>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204,38</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</si>
  <si>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</si>
  <si>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</si>
  <si>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JUNTA DE EXPANSÃO EM COBRE, PONTA X PONTA, 22 MM, INSTALADO EM RAMAL E SUB-RAMAL   FORNECIMENTO E INSTALAÇÃO. AF_01/2016_P</t>
  </si>
  <si>
    <t>238,65</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</si>
  <si>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</si>
  <si>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</si>
  <si>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</si>
  <si>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</si>
  <si>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</si>
  <si>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</si>
  <si>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41,29</t>
  </si>
  <si>
    <t>JUNTA DE EXPANSÃO EM COBRE, PONTA X PONTA, DN 28 MM, INSTALADO EM RAMAL E SUB-RAMAL   FORNECIMENTO E INSTALAÇÃO. AF_01/2016_P</t>
  </si>
  <si>
    <t>263,42</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</si>
  <si>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</si>
  <si>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</si>
  <si>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CURVA EM COBRE, 45 GRAUS, SEM ANEL DE SOLDA, BOLSA X BOLSA, DN 22 MM, INSTALADO EM PRUMADA   FORNECIMENTO E INSTALAÇÃO. AF_01/2016_P</t>
  </si>
  <si>
    <t>9,68</t>
  </si>
  <si>
    <t>COTOVELO EM BRONZE/LATÃO, 90 GRAUS, SEM ANEL DE SOLDA, BOLSA X ROSCA F, DN 22 MM X 1/2, INSTALADO EM PRUMADA   FORNECIMENTO E INSTALAÇÃO. AF_01/2016_P</t>
  </si>
  <si>
    <t>14,05</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</si>
  <si>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</si>
  <si>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</si>
  <si>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13,76</t>
  </si>
  <si>
    <t>CURVA EM COBRE, 45 GRAUS, SEM ANEL DE SOLDA, BOLSA X BOLSA, DN 35 MM, INSTALADO EM PRUMADA   FORNECIMENTO E INSTALAÇÃO. AF_01/2016_P</t>
  </si>
  <si>
    <t>CURVA EM COBRE, 45 GRAUS, SEM ANEL DE SOLDA, DN 42 MM, INSTALADO EM PRUMADA   FORNECIMENTO E INSTALAÇÃO. AF_01/2016_P</t>
  </si>
  <si>
    <t>43,42</t>
  </si>
  <si>
    <t>CURVA EM COBRE, 45 GRAUS, SEM ANEL DE SOLDA, BOLSA X BOLSA, DN 54 MM, INSTALADO EM PRUMADA   FORNECIMENTO E INSTALAÇÃO. AF_01/2016_P</t>
  </si>
  <si>
    <t>62,54</t>
  </si>
  <si>
    <t>CURVA EM COBRE, 90 GRAUS, SEM ANEL DE SOLDA, BOLSA X BOLSA, DN 66 MM, INSTALADO EM PRUMADA   FORNECIMENTO E INSTALAÇÃO. AF_01/2016_P</t>
  </si>
  <si>
    <t>135,35</t>
  </si>
  <si>
    <t>BUCHA DE REDUÇÃO EM COBRE, SEM ANEL DE SOLDA, PONTA X BOLSA, 28 X 22 MM, INSTALADO EM RAMAL E SUB-RAMAL   FORNECIMENTO E INSTALAÇÃO. AF_01/2016_P</t>
  </si>
  <si>
    <t>LUVA, EM FERRO GALVANIZADO, CONEXÃO ROSQUEADA, DN 50 (2), INSTALADO EM RESERVAÇÃO DE ÁGUA DE EDIFICAÇÃO QUE POSSUA RESERVATÓRIO DE FIBRA/FIBROCIMENTO  FORNECIMENTO E INSTALAÇÃO. AF_06/2016</t>
  </si>
  <si>
    <t>29,18</t>
  </si>
  <si>
    <t>NIPLE, EM FERRO GALVANIZADO, CONEXÃO ROSQUEADA, DN 50 (2), INSTALADO EM RESERVAÇÃO DE ÁGUA DE EDIFICAÇÃO QUE POSSUA RESERVATÓRIO DE FIBRA/FIBROCIMENTO  FORNECIMENTO E INSTALAÇÃO. AF_06/2016</t>
  </si>
  <si>
    <t>29,19</t>
  </si>
  <si>
    <t>LUVA, EM FERRO GALVANIZADO, CONEXÃO ROSQUEADA, DN 65 (2 1/2), INSTALADO EM RESERVAÇÃO DE ÁGUA DE EDIFICAÇÃO QUE POSSUA RESERVATÓRIO DE FIBRA/FIBROCIMENTO  FORNECIMENTO E INSTALAÇÃO. AF_06/2016</t>
  </si>
  <si>
    <t>43,82</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</si>
  <si>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</si>
  <si>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</si>
  <si>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63,19</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</si>
  <si>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</si>
  <si>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</si>
  <si>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42,18</t>
  </si>
  <si>
    <t>COTOVELO 45 GRAUS, EM FERRO GALVANIZADO, CONEXÃO ROSQUEADA, DN 50 (2), INSTALADO EM RESERVAÇÃO DE ÁGUA DE EDIFICAÇÃO QUE POSSUA RESERVATÓRIO DE FIBRA/FIBROCIMENTO  FORNECIMENTO E INSTALAÇÃO. AF_06/2016</t>
  </si>
  <si>
    <t>43,34</t>
  </si>
  <si>
    <t>COTOVELO 90 GRAUS, EM FERRO GALVANIZADO, CONEXÃO ROSQUEADA, DN 65 (2 1/2), INSTALADO EM RESERVAÇÃO DE ÁGUA DE EDIFICAÇÃO QUE POSSUA RESERVATÓRIO DE FIBRA/FIBROCIMENTO  FORNECIMENTO E INSTALAÇÃO. AF_06/2016</t>
  </si>
  <si>
    <t>62,87</t>
  </si>
  <si>
    <t>COTOVELO 45 GRAUS, EM FERRO GALVANIZADO, CONEXÃO ROSQUEADA, DN 65 (2 1/2), INSTALADO EM RESERVAÇÃO DE ÁGUA DE EDIFICAÇÃO QUE POSSUA RESERVATÓRIO DE FIBRA/FIBROCIMENTO  FORNECIMENTO E INSTALAÇÃO. AF_06/2016</t>
  </si>
  <si>
    <t>67,95</t>
  </si>
  <si>
    <t>COTOVELO 90 GRAUS, EM FERRO GALVANIZADO, CONEXÃO ROSQUEADA, DN 80 (3), INSTALADO EM RESERVAÇÃO DE ÁGUA DE EDIFICAÇÃO QUE POSSUA RESERVATÓRIO DE FIBRA/FIBROCIMENTO  FORNECIMENTO E INSTALAÇÃO. AF_06/2016</t>
  </si>
  <si>
    <t>85,97</t>
  </si>
  <si>
    <t>COTOVELO 45 GRAUS, EM FERRO GALVANIZADO, CONEXÃO ROSQUEADA, DN 80 (3), INSTALADO EM RESERVAÇÃO DE ÁGUA DE EDIFICAÇÃO QUE POSSUA RESERVATÓRIO DE FIBRA/FIBROCIMENTO  FORNECIMENTO E INSTALAÇÃO. AF_06/2016</t>
  </si>
  <si>
    <t>95,77</t>
  </si>
  <si>
    <t>TÊ, EM FERRO GALVANIZADO, CONEXÃO ROSQUEADA, DN 50 (2), INSTALADO EM RESERVAÇÃO DE ÁGUA DE EDIFICAÇÃO QUE POSSUA RESERVATÓRIO DE FIBRA/FIBROCIMENTO  FORNECIMENTO E INSTALAÇÃO. AF_06/2016</t>
  </si>
  <si>
    <t>56,15</t>
  </si>
  <si>
    <t>TÊ, EM FERRO GALVANIZADO, CONEXÃO ROSQUEADA, DN 65 (2 1/2), INSTALADO EM RESERVAÇÃO DE ÁGUA DE EDIFICAÇÃO QUE POSSUA RESERVATÓRIO DE FIBRA/FIBROCIMENTO  FORNECIMENTO E INSTALAÇÃO. AF_06/2016</t>
  </si>
  <si>
    <t>86,31</t>
  </si>
  <si>
    <t>TÊ, EM FERRO GALVANIZADO, CONEXÃO ROSQUEADA, DN 80 (3), INSTALADO EM RESERVAÇÃO DE ÁGUA DE EDIFICAÇÃO QUE POSSUA RESERVATÓRIO DE FIBRA/FIBROCIMENTO  FORNECIMENTO E INSTALAÇÃO. AF_06/2016</t>
  </si>
  <si>
    <t>113,62</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</si>
  <si>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</si>
  <si>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</si>
  <si>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93,06</t>
  </si>
  <si>
    <t>LUVA DE COBRE, SEM ANEL DE SOLDA, DN 79 MM, INSTALADO EM RESERVAÇÃO DE ÁGUA DE EDIFICAÇÃO QUE POSSUA RESERVATÓRIO DE FIBRA/FIBROCIMENTO  FORNECIMENTO E INSTALAÇÃO. AF_06/2016_P</t>
  </si>
  <si>
    <t>135,97</t>
  </si>
  <si>
    <t>LUVA DE COBRE, SEM ANEL DE SOLDA, DN 104 MM, INSTALADO EM RESERVAÇÃO DE ÁGUA DE EDIFICAÇÃO QUE POSSUA RESERVATÓRIO DE FIBRA/FIBROCIMENTO  FORNECIMENTO E INSTALAÇÃO. AF_06/2016_P</t>
  </si>
  <si>
    <t>188,30</t>
  </si>
  <si>
    <t>COTOVELO EM COBRE, 90 GRAUS, SEM ANEL DE SOLDA, DN 54 MM, INSTALADO EM RESERVAÇÃO DE ÁGUA DE EDIFICAÇÃO QUE POSSUA RESERVATÓRIO DE FIBRA/FIBROCIMENTO  FORNECIMENTO E INSTALAÇÃO. AF_06/2016_P</t>
  </si>
  <si>
    <t>68,75</t>
  </si>
  <si>
    <t>CURVA EM COBRE, 45 GRAUS, SEM ANEL DE SOLDA, BOLSA X BOLSA, DN 54 MM,  INSTALADO EM RESERVAÇÃO DE ÁGUA DE EDIFICAÇÃO QUE POSSUA RESERVATÓRIO DE FIBRA/FIBROCIMENTO  FORNECIMENTO E INSTALAÇÃO. AF_06/2016_P</t>
  </si>
  <si>
    <t>76,89</t>
  </si>
  <si>
    <t>COTOVELO EM COBRE, 90 GRAUS, SEM ANEL DE SOLDA, DN 66 MM, INSTALADO EM RESERVAÇÃO DE ÁGUA DE EDIFICAÇÃO QUE POSSUA RESERVATÓRIO DE FIBRA/FIBROCIMENTO - FORNECIMENTO E INSTALAÇÃO. AF_06/2016_P</t>
  </si>
  <si>
    <t>175,72</t>
  </si>
  <si>
    <t>CURVA EM COBRE, 45 GRAUS, SEM ANEL DE SOLDA, BOLSA X BOLSA, DN 66 MM,  INSTALADO EM RESERVAÇÃO DE ÁGUA DE EDIFICAÇÃO QUE POSSUA RESERVATÓRIO DE FIBRA/FIBROCIMENTO  FORNECIMENTO E INSTALAÇÃO. AF_06/2016_P</t>
  </si>
  <si>
    <t>147,42</t>
  </si>
  <si>
    <t>COTOVELO EM COBRE, 90 GRAUS, SEM ANEL DE SOLDA, DN 79 MM, INSTALADO EM RESERVAÇÃO DE ÁGUA DE EDIFICAÇÃO QUE POSSUA RESERVATÓRIO DE FIBRA/FIBROCIMENTO  FORNECIMENTO E INSTALAÇÃO. AF_06/2016_P</t>
  </si>
  <si>
    <t>173,43</t>
  </si>
  <si>
    <t>COTOVELO EM COBRE, 90 GRAUS, SEM ANEL DE SOLDA, DN 104 MM, INSTALADO EM RESERVAÇÃO DE ÁGUA DE EDIFICAÇÃO QUE POSSUA RESERVATÓRIO DE FIBRA/FIBROCIMENTO  FORNECIMENTO E INSTALAÇÃO. AF_06/2016_P</t>
  </si>
  <si>
    <t>385,10</t>
  </si>
  <si>
    <t>TE EM COBRE, SEM ANEL DE SOLDA, DN 54 MM,  INSTALADO EM RESERVAÇÃO DE ÁGUA DE EDIFICAÇÃO QUE POSSUA RESERVATÓRIO DE FIBRA/FIBROCIMENTO  FORNECIMENTO E INSTALAÇÃO. AF_06/2016_P</t>
  </si>
  <si>
    <t>99,45</t>
  </si>
  <si>
    <t>TE EM COBRE, SEM ANEL DE SOLDA, DN 66 MM,  INSTALADO EM RESERVAÇÃO DE ÁGUA DE EDIFICAÇÃO QUE POSSUA RESERVATÓRIO DE FIBRA/FIBROCIMENTO  FORNECIMENTO E INSTALAÇÃO. AF_06/2016_P</t>
  </si>
  <si>
    <t>218,43</t>
  </si>
  <si>
    <t>TE EM COBRE, SEM ANEL DE SOLDA, DN 79 MM,  INSTALADO EM RESERVAÇÃO DE ÁGUA DE EDIFICAÇÃO QUE POSSUA RESERVATÓRIO DE FIBRA/FIBROCIMENTO  FORNECIMENTO E INSTALAÇÃO. AF_06/2016_P</t>
  </si>
  <si>
    <t>327,39</t>
  </si>
  <si>
    <t>TE EM COBRE, SEM ANEL DE SOLDA, DN 104 MM,  INSTALADO EM RESERVAÇÃO DE ÁGUA DE EDIFICAÇÃO QUE POSSUA RESERVATÓRIO DE FIBRA/FIBROCIMENTO  FORNECIMENTO E INSTALAÇÃO. AF_06/2016_P</t>
  </si>
  <si>
    <t>667,84</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</si>
  <si>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</si>
  <si>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</si>
  <si>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</si>
  <si>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</si>
  <si>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4,87</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</si>
  <si>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</si>
  <si>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</si>
  <si>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</si>
  <si>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</si>
  <si>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</si>
  <si>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19,20</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</si>
  <si>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</si>
  <si>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</si>
  <si>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</si>
  <si>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</si>
  <si>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</si>
  <si>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</si>
  <si>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56,40</t>
  </si>
  <si>
    <t>LUVA, PVC, SOLDÁVEL, DN 110 MM, INSTALADO EM RESERVAÇÃO DE ÁGUA DE EDIFICAÇÃO QUE POSSUA RESERVATÓRIO DE FIBRA/FIBROCIMENTO   FORNECIMENTO E INSTALAÇÃO. AF_06/2016</t>
  </si>
  <si>
    <t>70,65</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</si>
  <si>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</si>
  <si>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</si>
  <si>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</si>
  <si>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</si>
  <si>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</si>
  <si>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</si>
  <si>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</si>
  <si>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</si>
  <si>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15,80</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</si>
  <si>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</si>
  <si>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</si>
  <si>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</si>
  <si>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68,90</t>
  </si>
  <si>
    <t>CURVA 90 GRAUS, PVC, SOLDÁVEL, DN 75 MM, INSTALADO EM RESERVAÇÃO DE ÁGUA DE EDIFICAÇÃO QUE POSSUA RESERVATÓRIO DE FIBRA/FIBROCIMENTO   FORNECIMENTO E INSTALAÇÃO. AF_06/2016</t>
  </si>
  <si>
    <t>46,77</t>
  </si>
  <si>
    <t>JOELHO 90 GRAUS, PVC, SOLDÁVEL, DN 85 MM INSTALADO EM RESERVAÇÃO DE ÁGUA DE EDIFICAÇÃO QUE POSSUA RESERVATÓRIO DE FIBRA/FIBROCIMENTO   FORNECIMENTO E INSTALAÇÃO. AF_06/2016</t>
  </si>
  <si>
    <t>86,34</t>
  </si>
  <si>
    <t>CURVA 90 GRAUS, PVC, SOLDÁVEL, DN 85 MM, INSTALADO EM RESERVAÇÃO DE ÁGUA DE EDIFICAÇÃO QUE POSSUA RESERVATÓRIO DE FIBRA/FIBROCIMENTO   FORNECIMENTO E INSTALAÇÃO. AF_06/2016</t>
  </si>
  <si>
    <t>63,86</t>
  </si>
  <si>
    <t>JOELHO 90 GRAUS, PVC, SOLDÁVEL, DN 110 MM INSTALADO EM RESERVAÇÃO DE ÁGUA DE EDIFICAÇÃO QUE POSSUA RESERVATÓRIO DE FIBRA/FIBROCIMENTO   FORNECIMENTO E INSTALAÇÃO. AF_06/2016</t>
  </si>
  <si>
    <t>169,97</t>
  </si>
  <si>
    <t>CURVA 90 GRAUS, PVC, SOLDÁVEL, DN 110 MM, INSTALADO EM RESERVAÇÃO DE ÁGUA DE EDIFICAÇÃO QUE POSSUA RESERVATÓRIO DE FIBRA/FIBROCIMENTO   FORNECIMENTO E INSTALAÇÃO. AF_06/2016</t>
  </si>
  <si>
    <t>108,81</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</si>
  <si>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</si>
  <si>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</si>
  <si>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</si>
  <si>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8,89</t>
  </si>
  <si>
    <t>TÊ DE REDUÇÃO, PVC, SOLDÁVEL, DN 32 MM X  25 MM, INSTALADO EM RESERVAÇÃO DE ÁGUA DE EDIFICAÇÃO QUE POSSUA RESERVATÓRIO DE FIBRA/FIBROCIMENTO   FORNECIMENTO E INSTALAÇÃO. AF_06/2016</t>
  </si>
  <si>
    <t>10,86</t>
  </si>
  <si>
    <t>TÊ, PVC, SOLDÁVEL, DN 40 MM INSTALADO EM RESERVAÇÃO DE ÁGUA DE EDIFICAÇÃO QUE POSSUA RESERVATÓRIO DE FIBRA/FIBROCIMENTO   FORNECIMENTO E INSTALAÇÃO. AF_06/2016</t>
  </si>
  <si>
    <t>15,99</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</si>
  <si>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</si>
  <si>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</si>
  <si>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</si>
  <si>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20,13</t>
  </si>
  <si>
    <t>TÊ, PVC, SOLDÁVEL, DN 60 MM INSTALADO EM RESERVAÇÃO DE ÁGUA DE EDIFICAÇÃO QUE POSSUA RESERVATÓRIO DE FIBRA/FIBROCIMENTO   FORNECIMENTO E INSTALAÇÃO. AF_06/2016</t>
  </si>
  <si>
    <t>37,21</t>
  </si>
  <si>
    <t>TÊ, PVC, SOLDÁVEL, DN 75 MM INSTALADO EM RESERVAÇÃO DE ÁGUA DE EDIFICAÇÃO QUE POSSUA RESERVATÓRIO DE FIBRA/FIBROCIMENTO   FORNECIMENTO E INSTALAÇÃO. AF_06/2016</t>
  </si>
  <si>
    <t>54,75</t>
  </si>
  <si>
    <t>TÊ DE REDUÇÃO, PVC, SOLDÁVEL, DN 75 MM X 50 MM, INSTALADO EM RESERVAÇÃO DE ÁGUA DE EDIFICAÇÃO QUE POSSUA RESERVATÓRIO DE FIBRA/FIBROCIMENTO   FORNECIMENTO E INSTALAÇÃO. AF_06/2016</t>
  </si>
  <si>
    <t>48,01</t>
  </si>
  <si>
    <t>TÊ, PVC, SOLDÁVEL, DN 85 MM INSTALADO EM RESERVAÇÃO DE ÁGUA DE EDIFICAÇÃO QUE POSSUA RESERVATÓRIO DE FIBRA/FIBROCIMENTO   FORNECIMENTO E INSTALAÇÃO. AF_06/2016</t>
  </si>
  <si>
    <t>89,91</t>
  </si>
  <si>
    <t>TÊ DE REDUÇÃO, PVC, SOLDÁVEL, DN 85 MM X 60 MM, INSTALADO EM RESERVAÇÃO DE ÁGUA DE EDIFICAÇÃO QUE POSSUA RESERVATÓRIO DE FIBRA/FIBROCIMENTO   FORNECIMENTO E INSTALAÇÃO. AF_06/2016</t>
  </si>
  <si>
    <t>79,90</t>
  </si>
  <si>
    <t>TÊ, PVC, SOLDÁVEL, DN 110 MM INSTALADO EM RESERVAÇÃO DE ÁGUA DE EDIFICAÇÃO QUE POSSUA RESERVATÓRIO DE FIBRA/FIBROCIMENTO   FORNECIMENTO E INSTALAÇÃO. AF_06/2016</t>
  </si>
  <si>
    <t>139,97</t>
  </si>
  <si>
    <t>TÊ DE REDUÇÃO, PVC, SOLDÁVEL, DN 110 MM X 60 MM, INSTALADO EM RESERVAÇÃO DE ÁGUA DE EDIFICAÇÃO QUE POSSUA RESERVATÓRIO DE FIBRA/FIBROCIMENTO   FORNECIMENTO E INSTALAÇÃO. AF_06/2016</t>
  </si>
  <si>
    <t>111,83</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</si>
  <si>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</si>
  <si>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</si>
  <si>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21,89</t>
  </si>
  <si>
    <t>ADAPTADOR COM FLANGE E ANEL DE VEDAÇÃO, PVC, SOLDÁVEL, DN 40 MM X 1 1/4 , INSTALADO EM RESERVAÇÃO DE ÁGUA DE EDIFICAÇÃO QUE POSSUA RESERVATÓRIO DE FIBRA/FIBROCIMENTO   FORNECIMENTO E INSTALAÇÃO. AF_06/2016</t>
  </si>
  <si>
    <t>32,07</t>
  </si>
  <si>
    <t>ADAPTADOR COM FLANGE E ANEL DE VEDAÇÃO, PVC, SOLDÁVEL, DN 50 MM X 1 1/2 , INSTALADO EM RESERVAÇÃO DE ÁGUA DE EDIFICAÇÃO QUE POSSUA RESERVATÓRIO DE FIBRA/FIBROCIMENTO   FORNECIMENTO E INSTALAÇÃO. AF_06/2016</t>
  </si>
  <si>
    <t>41,67</t>
  </si>
  <si>
    <t>ADAPTADOR COM FLANGE E ANEL DE VEDAÇÃO, PVC, SOLDÁVEL, DN 60 MM X 2 , INSTALADO EM RESERVAÇÃO DE ÁGUA DE EDIFICAÇÃO QUE POSSUA RESERVATÓRIO DE FIBRA/FIBROCIMENTO   FORNECIMENTO E INSTALAÇÃO. AF_06/2016</t>
  </si>
  <si>
    <t>48,28</t>
  </si>
  <si>
    <t>ADAPTADOR COM FLANGES LIVRES, PVC, SOLDÁVEL, DN  25 MM X 3/4 , INSTALADO EM RESERVAÇÃO DE ÁGUA DE EDIFICAÇÃO QUE POSSUA RESERVATÓRIO DE FIBRA/FIBROCIMENTO   FORNECIMENTO E INSTALAÇÃO. AF_06/2016</t>
  </si>
  <si>
    <t>19,58</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</si>
  <si>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</si>
  <si>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</si>
  <si>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30,44</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</si>
  <si>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</si>
  <si>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</si>
  <si>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52,35</t>
  </si>
  <si>
    <t>ADAPTADOR COM FLANGES LIVRES, PVC, SOLDÁVEL, DN 75 MM X 2 1/2 , INSTALADO EM RESERVAÇÃO DE ÁGUA DE EDIFICAÇÃO QUE POSSUA RESERVATÓRIO DE FIBRA/FIBROCIMENTO   FORNECIMENTO E INSTALAÇÃO. AF_06/2016</t>
  </si>
  <si>
    <t>159,98</t>
  </si>
  <si>
    <t>ADAPTADOR COM FLANGES LIVRES, PVC, SOLDÁVEL, DN 85 MM X 3 , INSTALADO EM RESERVAÇÃO DE ÁGUA DE EDIFICAÇÃO QUE POSSUA RESERVATÓRIO DE FIBRA/FIBROCIMENTO   FORNECIMENTO E INSTALAÇÃO. AF_06/2016</t>
  </si>
  <si>
    <t>210,26</t>
  </si>
  <si>
    <t>ADAPTADOR COM FLANGES LIVRES, PVC, SOLDÁVEL, DN 110 MM X 4 , INSTALADO EM RESERVAÇÃO DE ÁGUA DE EDIFICAÇÃO QUE POSSUA RESERVATÓRIO DE FIBRA/FIBROCIMENTO   FORNECIMENTO E INSTALAÇÃO. AF_06/2016</t>
  </si>
  <si>
    <t>294,38</t>
  </si>
  <si>
    <t>CONECTOR, CPVC, SOLDÁVEL, DN 22 MM X 3/4, INSTALADO EM RESERVAÇÃO DE ÁGUA DE EDIFICAÇÃO QUE POSSUA RESERVATÓRIO DE FIBRA/FIBROCIMENTO  FORNECIMENTO E INSTALAÇÃO. AF_06/2016</t>
  </si>
  <si>
    <t>22,20</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</si>
  <si>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</si>
  <si>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</si>
  <si>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</si>
  <si>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</si>
  <si>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131,72</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</si>
  <si>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</si>
  <si>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</si>
  <si>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160,14</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</si>
  <si>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</si>
  <si>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</si>
  <si>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</si>
  <si>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136,36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</si>
  <si>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</si>
  <si>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</si>
  <si>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</si>
  <si>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</si>
  <si>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</si>
  <si>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</si>
  <si>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28,61</t>
  </si>
  <si>
    <t>JOELHO 90 GRAUS, CPVC, SOLDÁVEL, DN 54 MM, INSTALADO EM RESERVAÇÃO DE ÁGUA DE EDIFICAÇÃO QUE POSSUA RESERVATÓRIO DE FIBRA/FIBROCIMENTO  FORNECIMENTO E INSTALAÇÃO. AF_06/2016</t>
  </si>
  <si>
    <t>59,26</t>
  </si>
  <si>
    <t>JOELHO 90 GRAUS, CPVC, SOLDÁVEL, DN 73 MM, INSTALADO EM RESERVAÇÃO DE ÁGUA DE EDIFICAÇÃO QUE POSSUA RESERVATÓRIO DE FIBRA/FIBROCIMENTO  FORNECIMENTO E INSTALAÇÃO. AF_06/2016</t>
  </si>
  <si>
    <t>142,24</t>
  </si>
  <si>
    <t>JOELHO 90 GRAUS, CPVC, SOLDÁVEL, DN 89 MM, INSTALADO EM RESERVAÇÃO DE ÁGUA DE EDIFICAÇÃO QUE POSSUA RESERVATÓRIO DE FIBRA/FIBROCIMENTO  FORNECIMENTO E INSTALAÇÃO. AF_06/2016</t>
  </si>
  <si>
    <t>172,51</t>
  </si>
  <si>
    <t>TE, CPVC, SOLDÁVEL, DN 22 MM, INSTALADO EM RESERVAÇÃO DE ÁGUA DE EDIFICAÇÃO QUE POSSUA RESERVATÓRIO DE FIBRA/FIBROCIMENTO  FORNECIMENTO E INSTALAÇÃO. AF_06/2016</t>
  </si>
  <si>
    <t>9,96</t>
  </si>
  <si>
    <t>TE, CPVC, SOLDÁVEL, DN 28 MM, INSTALADO EM RESERVAÇÃO DE ÁGUA DE EDIFICAÇÃO QUE POSSUA RESERVATÓRIO DE FIBRA/FIBROCIMENTO  FORNECIMENTO E INSTALAÇÃO. AF_06/2016</t>
  </si>
  <si>
    <t>13,90</t>
  </si>
  <si>
    <t>TE, CPVC, SOLDÁVEL, DN 35 MM, INSTALADO EM RESERVAÇÃO DE ÁGUA DE EDIFICAÇÃO QUE POSSUA RESERVATÓRIO DE FIBRA/FIBROCIMENTO  FORNECIMENTO E INSTALAÇÃO. AF_06/2016</t>
  </si>
  <si>
    <t>36,51</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</si>
  <si>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</si>
  <si>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</si>
  <si>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74,27</t>
  </si>
  <si>
    <t>TE, CPVC, SOLDÁVEL, DN 73 MM, INSTALADO EM RESERVAÇÃO DE ÁGUA DE EDIFICAÇÃO QUE POSSUA RESERVATÓRIO DE FIBRA/FIBROCIMENTO  FORNECIMENTO E INSTALAÇÃO. AF_06/2016</t>
  </si>
  <si>
    <t>161,98</t>
  </si>
  <si>
    <t>TE, CPVC, SOLDÁVEL, DN 89 MM, INSTALADO EM RESERVAÇÃO DE ÁGUA DE EDIFICAÇÃO QUE POSSUA RESERVATÓRIO DE FIBRA/FIBROCIMENTO  FORNECIMENTO E INSTALAÇÃO. AF_06/2016</t>
  </si>
  <si>
    <t>206,05</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</si>
  <si>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</si>
  <si>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</si>
  <si>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</si>
  <si>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</si>
  <si>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48,74</t>
  </si>
  <si>
    <t>ADAPTADOR COM FLANGES LIVRES, PVC, SOLDÁVEL LONGO, DN 60 MM X 2 , INSTALADO EM RESERVAÇÃO DE ÁGUA DE EDIFICAÇÃO QUE POSSUA RESERVATÓRIO DE FIBRA/FIBROCIMENTO   FORNECIMENTO E INSTALAÇÃO. AF_06/2016</t>
  </si>
  <si>
    <t>65,02</t>
  </si>
  <si>
    <t>ADAPTADOR COM FLANGES LIVRES, PVC, SOLDÁVEL LONGO, DN 75 MM X 2 1/2 , INSTALADO EM RESERVAÇÃO DE ÁGUA DE EDIFICAÇÃO QUE POSSUA RESERVATÓRIO DE FIBRA/FIBROCIMENTO   FORNECIMENTO E INSTALAÇÃO. AF_06/2016</t>
  </si>
  <si>
    <t>209,30</t>
  </si>
  <si>
    <t>ADAPTADOR COM FLANGES LIVRES, PVC, SOLDÁVEL LONGO, DN 85 MM X 3 , INSTALADO EM RESERVAÇÃO DE ÁGUA DE EDIFICAÇÃO QUE POSSUA RESERVATÓRIO DE FIBRA/FIBROCIMENTO   FORNECIMENTO E INSTALAÇÃO. AF_06/2016</t>
  </si>
  <si>
    <t>276,68</t>
  </si>
  <si>
    <t>ADAPTADOR COM FLANGES LIVRES, PVC, SOLDÁVEL LONGO, DN 110 MM X 4 , INSTALADO EM RESERVAÇÃO DE ÁGUA DE EDIFICAÇÃO QUE POSSUA RESERVATÓRIO DE FIBRA/FIBROCIMENTO   FORNECIMENTO E INSTALAÇÃO. AF_06/2016</t>
  </si>
  <si>
    <t>414,05</t>
  </si>
  <si>
    <t>LUVA, CPVC, SOLDÁVEL, DN 73 MM, INSTALADO EM RESERVAÇÃO DE ÁGUA DE EDIFICAÇÃO QUE POSSUA RESERVATÓRIO DE FIBRA/FIBROCIMENTO  FORNECIMENTO E INSTALAÇÃO. AF_06/2016</t>
  </si>
  <si>
    <t>116,81</t>
  </si>
  <si>
    <t>ADAPTADOR COM FLANGES LIVRES, PVC, SOLDÁVEL LONGO, DN  25 MM X 3/4 , INSTALADO EM RESERVAÇÃO DE ÁGUA DE EDIFICAÇÃO QUE POSSUA RESERVATÓRIO DE FIBRA/FIBROCIMENTO    FORNECIMENTO E INSTALAÇÃO. AF_06/2016</t>
  </si>
  <si>
    <t>25,07</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</si>
  <si>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</si>
  <si>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</si>
  <si>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34,34</t>
  </si>
  <si>
    <t>CURVA 90 GRAUS, PVC, SERIE R, ÁGUA PLUVIAL, DN 100 MM, JUNTA ELÁSTICA, FORNECIDO E INSTALADO EM RAMAL DE ENCAMINHAMENTO. AF_12/2014</t>
  </si>
  <si>
    <t>39,64</t>
  </si>
  <si>
    <t>CURVA 90 GRAUS, PVC, SERIE R, ÁGUA PLUVIAL, DN 100 MM, JUNTA ELÁSTICA, FORNECIDO E INSTALADO EM CONDUTORES VERTICAIS DE ÁGUAS PLUVIAIS. AF_12/2014</t>
  </si>
  <si>
    <t>38,37</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</si>
  <si>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</si>
  <si>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</si>
  <si>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</si>
  <si>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</si>
  <si>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6,48</t>
  </si>
  <si>
    <t>CONECTOR MACHO, PPR, 25 X 1/2'', CLASSE PN 25, INSTALADO EM RAMAL OU SUB-RAMAL DE ÁGUA   FORNECIMENTO E INSTALAÇÃO . AF_06/2015</t>
  </si>
  <si>
    <t>CONECTOR FÊMEA, PPR, 25 X 1/2'', CLASSE PN 25, INSTALADO EM RAMAL OU SUB-RAMAL DE ÁGUA   FORNECIMENTO E INSTALAÇÃO . AF_06/2015</t>
  </si>
  <si>
    <t>12,50</t>
  </si>
  <si>
    <t>TÊ NORMAL, PPR, DN 25 MM, CLASSE PN 25, INSTALADO EM RAMAL OU SUB-RAMAL DE ÁGUA  FORNECIMENTO E INSTALAÇÃO . AF_06/2015</t>
  </si>
  <si>
    <t>12,33</t>
  </si>
  <si>
    <t>TÊ MISTURADOR, PPR, 25 X 3/4'' , CLASSE PN 25, INSTALADO EM RAMAL OU SUB-RAMAL DE ÁGUA  FORNECIMENTO E INSTALAÇÃO . AF_06/2015</t>
  </si>
  <si>
    <t>31,95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</si>
  <si>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</si>
  <si>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</si>
  <si>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</si>
  <si>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</si>
  <si>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13,18</t>
  </si>
  <si>
    <t>JOELHO 90 GRAUS, PPR, DN 40 MM, CLASSE PN 25, INSTALADO EM RAMAL DE DISTRIBUIÇÃO  FORNECIMENTO E INSTALAÇÃO . AF_06/2015</t>
  </si>
  <si>
    <t>21,81</t>
  </si>
  <si>
    <t>JOELHO 45 GRAUS, PPR, DN 40 MM, CLASSE PN 25, INSTALADO EM RAMAL DE DISTRIBUIÇÃO DE ÁGUA  FORNECIMENTO E INSTALAÇÃO . AF_06/2015</t>
  </si>
  <si>
    <t>21,45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</si>
  <si>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</si>
  <si>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</si>
  <si>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</si>
  <si>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</si>
  <si>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</si>
  <si>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24,55</t>
  </si>
  <si>
    <t>CONECTOR FÊMEA, PPR, 32 X 3/4'', CLASSE PN 25, INSTALADO EM RAMAL DE DISTRIBUIÇÃO DE ÁGUA   FORNECIMENTO E INSTALAÇÃO . AF_06/2015</t>
  </si>
  <si>
    <t>19,40</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</si>
  <si>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</si>
  <si>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</si>
  <si>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</si>
  <si>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17,14</t>
  </si>
  <si>
    <t>TÊ NORMAL, PPR, DN 25 MM, CLASSE PN 25, INSTALADO EM RAMAL DE DISTRIBUIÇÃO DE ÁGUA  FORNECIMENTO E INSTALAÇÃO . AF_06/2015</t>
  </si>
  <si>
    <t>9,08</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</si>
  <si>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</si>
  <si>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</si>
  <si>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</si>
  <si>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</si>
  <si>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</si>
  <si>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</si>
  <si>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</si>
  <si>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</si>
  <si>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</si>
  <si>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</si>
  <si>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</si>
  <si>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23,54</t>
  </si>
  <si>
    <t>JOELHO 45 GRAUS, PPR, DN 63 MM, CLASSE PN 25, INSTALADO EM PRUMADA DE ÁGUA  FORNECIMENTO E INSTALAÇÃO . AF_06/2015</t>
  </si>
  <si>
    <t>JOELHO 90 GRAUS, PPR, DN 75 MM, CLASSE PN 25, INSTALADO EM PRUMADA DE ÁGUA  FORNECIMENTO E INSTALAÇÃO . AF_06/2015</t>
  </si>
  <si>
    <t>51,48</t>
  </si>
  <si>
    <t>JOELHO 45 GRAUS, PPR, DN 75 MM, CLASSE PN 25, INSTALADO EM PRUMADA DE ÁGUA  FORNECIMENTO E INSTALAÇÃO . AF_06/2015</t>
  </si>
  <si>
    <t>50,03</t>
  </si>
  <si>
    <t>JOELHO 90 GRAUS, PPR, DN 90 MM, CLASSE PN 25, INSTALADO EM PRUMADA DE ÁGUA  FORNECIMENTO E INSTALAÇÃO . AF_06/2015</t>
  </si>
  <si>
    <t>77,45</t>
  </si>
  <si>
    <t>JOELHO 90 GRAUS, PPR, DN 110 MM, CLASSE PN 25, INSTALADO EM PRUMADA DE ÁGUA  FORNECIMENTO E INSTALAÇÃO . AF_06/2015</t>
  </si>
  <si>
    <t>115,87</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</si>
  <si>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</si>
  <si>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</si>
  <si>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</si>
  <si>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</si>
  <si>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</si>
  <si>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</si>
  <si>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</si>
  <si>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</si>
  <si>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10,66</t>
  </si>
  <si>
    <t>LUVA, PPR, DN 63 MM, CLASSE PN 25, INSTALADO EM PRUMADA DE ÁGUA  FORNECIMENTO E INSTALAÇÃO. AF_06/2015</t>
  </si>
  <si>
    <t>LUVA, PPR, DN 75 MM, CLASSE PN 25, INSTALADO EM PRUMADA DE ÁGUA  FORNECIMENTO E INSTALAÇÃO. AF_06/2015</t>
  </si>
  <si>
    <t>33,09</t>
  </si>
  <si>
    <t>LUVA, PPR, DN 90 MM, CLASSE PN 25, INSTALADO EM PRUMADA DE ÁGUA  FORNECIMENTO E INSTALAÇÃO. AF_06/2015</t>
  </si>
  <si>
    <t>LUVA, PPR, DN 110 MM, CLASSE PN 25, INSTALADO EM PRUMADA DE ÁGUA  FORNECIMENTO E INSTALAÇÃO. AF_06/2015</t>
  </si>
  <si>
    <t>82,31</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</si>
  <si>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</si>
  <si>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</si>
  <si>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</si>
  <si>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</si>
  <si>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</si>
  <si>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29,73</t>
  </si>
  <si>
    <t>TÊ NORMAL, PPR, DN 75 MM, CLASSE PN 25, INSTALADO EM PRUMADA DE ÁGUA  FORNECIMENTO E INSTALAÇÃO . AF_06/2015</t>
  </si>
  <si>
    <t>55,56</t>
  </si>
  <si>
    <t>TÊ NORMAL, PPR, DN 90 MM, CLASSE PN 25, INSTALADO EM PRUMADA DE ÁGUA  FORNECIMENTO E INSTALAÇÃO . AF_06/2015</t>
  </si>
  <si>
    <t>83,37</t>
  </si>
  <si>
    <t>TÊ NORMAL, PPR, DN 110 MM, CLASSE PN 25, INSTALADO EM PRUMADA DE ÁGUA  FORNECIMENTO E INSTALAÇÃO . AF_06/2015</t>
  </si>
  <si>
    <t>131,17</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</si>
  <si>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</si>
  <si>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</si>
  <si>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</si>
  <si>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13,59</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</si>
  <si>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</si>
  <si>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</si>
  <si>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21,09</t>
  </si>
  <si>
    <t>LUVA, PPR, DN 40 MM, CLASSE PN 25, INSTALADO EM RESERVAÇÃO DE ÁGUA DE EDIFICAÇÃO QUE POSSUA RESERVATÓRIO DE FIBRA/FIBROCIMENTO  FORNECIMENTO E INSTALAÇÃO. AF_06/2016</t>
  </si>
  <si>
    <t>8,51</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</si>
  <si>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</si>
  <si>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</si>
  <si>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</si>
  <si>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</si>
  <si>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51,60</t>
  </si>
  <si>
    <t>LUVA, PPR, DN 110 MM, CLASSE PN 25, INSTALADO EM RESERVAÇÃO DE ÁGUA DE EDIFICAÇÃO QUE POSSUA RESERVATÓRIO DE FIBRA/FIBROCIMENTO  FORNECIMENTO E INSTALAÇÃO. AF_06/2016</t>
  </si>
  <si>
    <t>82,27</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</si>
  <si>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</si>
  <si>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</si>
  <si>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</si>
  <si>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</si>
  <si>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</si>
  <si>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</si>
  <si>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</si>
  <si>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54,81</t>
  </si>
  <si>
    <t>JOELHO 90 GRAUS, PPR, DN 90 MM, CLASSE PN 25,  INSTALADO EM RESERVAÇÃO DE ÁGUA DE EDIFICAÇÃO QUE POSSUA RESERVATÓRIO DE FIBRA/FIBROCIMENTO  FORNECIMENTO E INSTALAÇÃO. AF_06/2016</t>
  </si>
  <si>
    <t>76,63</t>
  </si>
  <si>
    <t>JOELHO 90 GRAUS, PPR, DN 110 MM, CLASSE PN 25,  INSTALADO EM RESERVAÇÃO DE ÁGUA DE EDIFICAÇÃO QUE POSSUA RESERVATÓRIO DE FIBRA/FIBROCIMENTO  FORNECIMENTO E INSTALAÇÃO. AF_06/2016</t>
  </si>
  <si>
    <t>115,84</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</si>
  <si>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</si>
  <si>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</si>
  <si>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</si>
  <si>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</si>
  <si>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</si>
  <si>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</si>
  <si>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</si>
  <si>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59,97</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</si>
  <si>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</si>
  <si>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</si>
  <si>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131,10</t>
  </si>
  <si>
    <t>KIT CHASSI PEX, PRÉ-FABRICADO, PARA CHUVEIRO COM REGISTROS DE PRESSÃO E CONEXÕES POR CRIMPAGEM  FORNECIMENTO E INSTALAÇÃO. AF_06/2015</t>
  </si>
  <si>
    <t>200,89</t>
  </si>
  <si>
    <t>KIT CHASSI PEX, PRÉ-FABRICADO, PARA COZINHA COM CUBA SIMPLES E CONEXÕES POR CRIMPAGEM  FORNECIMENTO E INSTALAÇÃO. AF_06/2015</t>
  </si>
  <si>
    <t>102,97</t>
  </si>
  <si>
    <t>KIT CHASSI PEX, PRÉ-FABRICADO, PARA ÁREA DE SERVIÇO COM TANQUE E MÁQUINA DE LAVAR ROUPA, E CONEXÕES POR CRIMPAGEM  FORNECIMENTO E INSTALAÇÃO. AF_06/2015</t>
  </si>
  <si>
    <t>183,78</t>
  </si>
  <si>
    <t>KIT CHASSI PEX, PRÉ-FABRICADO, PARA CHUVEIRO COM REGISTROS DE PRESSÃO E CONEXÕES POR ANEL DESLIZANTE  FORNECIMENTO E INSTALAÇÃO. AF_06/2015</t>
  </si>
  <si>
    <t>207,08</t>
  </si>
  <si>
    <t>KIT CHASSI PEX, PRÉ-FABRICADO, PARA COZINHA COM CUBA SIMPLES E CONEXÕES POR ANEL DESLIZANTE  FORNECIMENTO E INSTALAÇÃO. AF_06/2015</t>
  </si>
  <si>
    <t>100,09</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</si>
  <si>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</si>
  <si>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</si>
  <si>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</si>
  <si>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</si>
  <si>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11,53</t>
  </si>
  <si>
    <t>UNIÃO METÁLICA PARA INSTALAÇÕES EM PEX, DN 20 MM, FIXAÇÃO DAS CONEXÕES POR ANEL DESLIZANTE  FORNECIMENTO E INSTALAÇÃO . AF_06/2015</t>
  </si>
  <si>
    <t>12,38</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</si>
  <si>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</si>
  <si>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</si>
  <si>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</si>
  <si>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</si>
  <si>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</si>
  <si>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16,10</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</si>
  <si>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</si>
  <si>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</si>
  <si>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</si>
  <si>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</si>
  <si>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31,07</t>
  </si>
  <si>
    <t>CONEXÃO FIXA, ROSCA FÊMEA, METÁLICA, PARA INSTALAÇÕES EM PEX, DN 32 MM X 1", COM ANEL DESLIZANTE  FORNECIMENTO E INSTALAÇÃO. AF_06/2015</t>
  </si>
  <si>
    <t>UNIÃO DE REDUÇÃO, METÁLICA, PEX, DN 32 X 25 MM, CONEXÃO POR ANEL DESLIZANTE  FORNECIMENTO E INSTALAÇÃO. AF_06/2015</t>
  </si>
  <si>
    <t>26,81</t>
  </si>
  <si>
    <t>LUVA PARA INSTALAÇÕES EM PEX, DN 16 MM, CONEXÃO POR CRIMPAGEM  FORNECIMENTO E INSTALAÇÃO . AF_06/2015</t>
  </si>
  <si>
    <t>11,05</t>
  </si>
  <si>
    <t>CONEXÃO FIXA, ROSCA FÊMEA, PARA INSTALAÇÕES EM PEX, DN 16MM X 1/2", CONEXÃO POR CRIMPAGEM  FORNECIMENTO E INSTALAÇÃO. AF_06/2015</t>
  </si>
  <si>
    <t>12,47</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</si>
  <si>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</si>
  <si>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</si>
  <si>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</si>
  <si>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</si>
  <si>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19,97</t>
  </si>
  <si>
    <t>LUVA DE REDUÇÃO PARA INSTALAÇÕES EM PEX, DN 20 X 16 MM, CONEXÃO POR CRIMPAGEM  FORNECIMENTO E INSTALAÇÃO. AF_06/2015</t>
  </si>
  <si>
    <t>LUVA PARA INSTALAÇÕES EM PEX, DN 25 MM, CONEXÃO POR CRIMPAGEM   FORNECIMENTO E INSTALAÇÃO. AF_06/2015</t>
  </si>
  <si>
    <t>22,26</t>
  </si>
  <si>
    <t>CONEXÃO FIXA, ROSCA FÊMEA, PARA INSTALAÇÕES EM PEX, DN 25MM X 1/2", CONEXÃO POR CRIMPAGEM  FORNECIMENTO E INSTALAÇÃO. AF_06/2015</t>
  </si>
  <si>
    <t>18,15</t>
  </si>
  <si>
    <t>CONEXÃO FIXA, ROSCA FÊMEA, PARA INSTALAÇÕES EM PEX, DN 25MM X 3/4", CONEXÃO POR CRIMPAGEM  FORNECIMENTO E INSTALAÇÃO. AF_06/2015</t>
  </si>
  <si>
    <t>20,98</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</si>
  <si>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</si>
  <si>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</si>
  <si>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</si>
  <si>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</si>
  <si>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</si>
  <si>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16,17</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</si>
  <si>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</si>
  <si>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</si>
  <si>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</si>
  <si>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18,91</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</si>
  <si>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</si>
  <si>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</si>
  <si>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</si>
  <si>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20,26</t>
  </si>
  <si>
    <t>JOELHO ROSCA FÊMEA, MÓVEL, METÁLICO, PARA INSTALAÇÕES EM PEX, DN 20MM X 3/4", CONEXÃO POR ANEL DESLIZANTE  FORNECIMENTO E INSTALAÇÃO. AF_06/2015</t>
  </si>
  <si>
    <t>27,64</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</si>
  <si>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</si>
  <si>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</si>
  <si>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</si>
  <si>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</si>
  <si>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</si>
  <si>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</si>
  <si>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</si>
  <si>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21,57</t>
  </si>
  <si>
    <t>JOELHO 90 GRAUS, PARA INSTALAÇÕES EM PEX, DN 20 MM, CONEXÃO POR CRIMPAGEM   FORNECIMENTO E INSTALAÇÃO. AF_06/2015</t>
  </si>
  <si>
    <t>JOELHO 90 GRAUS, ROSCA FÊMEA TERMINAL, PARA INSTALAÇÕES EM PEX, DN 20MM X 1/2", CONEXÃO POR CRIMPAGEM  FORNECIMENTO E INSTALAÇÃO. AF_06/2015</t>
  </si>
  <si>
    <t>20,84</t>
  </si>
  <si>
    <t>JOELHO 90 GRAUS, ROSCA FÊMEA TERMINAL, PARA INSTALAÇÕES EM PEX, DN 20MM X 3/4", CONEXÃO POR CRIMPAGEM  FORNECIMENTO E INSTALAÇÃO. AF_06/2015</t>
  </si>
  <si>
    <t>24,93</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</si>
  <si>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</si>
  <si>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</si>
  <si>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</si>
  <si>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</si>
  <si>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37,59</t>
  </si>
  <si>
    <t>JOELHO 90 GRAUS, ROSCA FÊMEA TERMINAL, PARA INSTALAÇÕES EM PEX, DN 32 MM X 1", CONEXÃO POR CRIMPAGEM  FORNECIMENTO E INSTALAÇÃO. AF_06/2015</t>
  </si>
  <si>
    <t>46,57</t>
  </si>
  <si>
    <t>TÊ, METÁLICO, PARA INSTALAÇÕES EM PEX, DN 16 MM, CONEXÃO POR ANEL DESLIZANTE  FORNECIMENTO E INSTALAÇÃO. AF_06/2015</t>
  </si>
  <si>
    <t>18,78</t>
  </si>
  <si>
    <t>TÊ, ROSCA FÊMEA, METÁLICO, PARA INSTALAÇÕES EM PEX, DN 16 MM X ½, CONEXÃO POR ANEL DESLIZANTE   FORNECIMENTO E INSTALAÇÃO. AF_06/2015</t>
  </si>
  <si>
    <t>20,27</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</si>
  <si>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</si>
  <si>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</si>
  <si>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</si>
  <si>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35,44</t>
  </si>
  <si>
    <t>TÊ, ROSCA FÊMEA, METÁLICO, PARA INSTALAÇÕES EM PEX, DN 25 MM X 3/4", CONEXÃO POR ANEL DESLIZANTE  FORNECIMENTO E INSTALAÇÃO. AF_06/2015</t>
  </si>
  <si>
    <t>TÊ, METÁLICO, PARA INSTALAÇÕES EM PEX, DN 32 MM, CONEXÃO POR ANEL DESLIZANTE  FORNECIMENTO E INSTALAÇÃO. AF_06/2015</t>
  </si>
  <si>
    <t>46,59</t>
  </si>
  <si>
    <t>TÊ, ROSCA MACHO, METÁLICO, PARA INSTALAÇÕES EM PEX, DN 32 MM X 1", CONEXÃO POR ANEL DESLIZANTE  FORNECIMENTO E INSTALAÇÃO. AF_06/2015</t>
  </si>
  <si>
    <t>54,13</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</si>
  <si>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</si>
  <si>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</si>
  <si>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</si>
  <si>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40,71</t>
  </si>
  <si>
    <t>TÊ, PARA INSTALAÇÕES EM PEX, DN 32 MM, CONEXÃO POR CRIMPAGEM  FORNECIMENTO E INSTALAÇÃO. AF_06/2015</t>
  </si>
  <si>
    <t>59,01</t>
  </si>
  <si>
    <t>DISTRIBUIDOR 2 SAÍDAS, METÁLICO, PARA INSTALAÇÕES EM PEX, ENTRADA DE 3/4" X 2 SAÍDAS DE 1/2", CONEXÃO POR ANEL DESLIZANTE  FORNECIMENTO E INSTALAÇÃO. AF_06/2015</t>
  </si>
  <si>
    <t>54,65</t>
  </si>
  <si>
    <t>DISTRIBUIDOR 2 SAÍDAS, METÁLICO, PARA INSTALAÇÕES EM PEX, ENTRADA DE 1" X 2 SAÍDAS DE 1/2", CONEXÃO POR ANEL DESLIZANTE  FORNECIMENTO E INSTALAÇÃO. AF_06/2015</t>
  </si>
  <si>
    <t>62,98</t>
  </si>
  <si>
    <t>DISTRIBUIDOR 3 SAÍDAS, METÁLICO, PARA INSTALAÇÕES EM PEX, ENTRADA DE 3/4" X 3 SAÍDAS DE 1/2", CONEXÃO POR ANEL DESLIZANTE  FORNECIMENTO E INSTALAÇÃO . AF_06/2015</t>
  </si>
  <si>
    <t>66,46</t>
  </si>
  <si>
    <t>DISTRIBUIDOR 3 SAÍDAS, METÁLICO, PARA INSTALAÇÕES EM PEX, ENTRADA DE 1 X 3 SAÍDAS DE 1/2, CONEXÃO POR ANEL DESLIZANTE   FORNECIMENTO E INSTALAÇÃO. AF_06/2015</t>
  </si>
  <si>
    <t>79,84</t>
  </si>
  <si>
    <t>DISTRIBUIDOR 2 SAÍDAS, PARA INSTALAÇÕES EM PEX, ENTRADA DE 32 MM X 2 SAÍDAS DE 16 MM, CONEXÃO POR CRIMPAGEM FORNECIMENTO E INSTALAÇÃO. AF_06/2015</t>
  </si>
  <si>
    <t>139,94</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</si>
  <si>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</si>
  <si>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</si>
  <si>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151,47</t>
  </si>
  <si>
    <t>DISTRIBUIDOR 3 SAÍDAS, PARA INSTALAÇÕES EM PEX, ENTRADA DE 32 MM X 3 SAÍDAS DE 16 MM, CONEXÃO POR CRIMPAGEM  FORNECIMENTO E INSTALAÇÃO. AF_06/2015</t>
  </si>
  <si>
    <t>152,11</t>
  </si>
  <si>
    <t>DISTRIBUIDOR 3 SAÍDAS, PARA INSTALAÇÕES EM PEX, ENTRADA DE 32 MM X 3 SAÍDAS DE 20 MM, CONEXÃO POR CRIMPAGEM  FORNECIMENTO E INSTALAÇÃO. AF_06/2015</t>
  </si>
  <si>
    <t>173,86</t>
  </si>
  <si>
    <t>DISTRIBUIDOR 3 SAÍDAS, PARA INSTALAÇÕES EM PEX, ENTRADA DE 32 MM X 3 SAÍDAS DE 25 MM, CONEXÃO POR CRIMPAGEM  FORNECIMENTO E INSTALAÇÃO. AF_06/2015</t>
  </si>
  <si>
    <t>183,71</t>
  </si>
  <si>
    <t>FLANGE EM AÇO, DN 15 MM X 1/2'', INSTALADO EM RESERVAÇÃO DE ÁGUA DE EDIFICAÇÃO QUE POSSUA RESERVATÓRIO DE FIBRA/FIBROCIMENTO - FORNECIMENTO E INSTALAÇÃO. AF_06/2016</t>
  </si>
  <si>
    <t>17,81</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</si>
  <si>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</si>
  <si>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</si>
  <si>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</si>
  <si>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29,75</t>
  </si>
  <si>
    <t>FLANGE EM AÇO, DN 40 MM X 1 1/2'', INSTALADO EM RESERVAÇÃO DE ÁGUA DE EDIFICAÇÃO QUE POSSUA RESERVATÓRIO DE FIBRA/FIBROCIMENTO - FORNECIMENTO E INSTALAÇÃO. AF_06/2016</t>
  </si>
  <si>
    <t>35,25</t>
  </si>
  <si>
    <t>ACOPLAMENTO RÍGIDO EM AÇO, CONEXÃO RANHURADA, DN 50 (2"), INSTALADO EM PRUMADAS - FORNECIMENTO E INSTALAÇÃO. AF_12/2015</t>
  </si>
  <si>
    <t>ACOPLAMENTO RÍGIDO EM AÇO, CONEXÃO RANHURADA, DN 65 (2 1/2"), INSTALADO EM PRUMADAS - FORNECIMENTO E INSTALAÇÃO. AF_12/2015</t>
  </si>
  <si>
    <t>31,34</t>
  </si>
  <si>
    <t>ACOPLAMENTO RÍGIDO EM AÇO, CONEXÃO RANHURADA, DN 80 (3"), INSTALADO EM PRUMADAS - FORNECIMENTO E INSTALAÇÃO. AF_12/2015</t>
  </si>
  <si>
    <t>35,35</t>
  </si>
  <si>
    <t>CURVA 45 GRAUS, EM AÇO, CONEXÃO RANHURADA, DN 50 (2"), INSTALADO EM PRUMADAS - FORNECIMENTO E INSTALAÇÃO. AF_12/2015,</t>
  </si>
  <si>
    <t>CURVA 90 GRAUS, EM AÇO, CONEXÃO RANHURADA, DN 50 (2"), INSTALADO EM PRUMADAS - FORNECIMENTO E INSTALAÇÃO. AF_12/2015</t>
  </si>
  <si>
    <t>66,43</t>
  </si>
  <si>
    <t>CURVA 45 GRAUS, EM AÇO, CONEXÃO RANHURADA, DN 65 (2 1/2"), INSTALADO EM PRUMADAS - FORNECIMENTO E INSTALAÇÃO. AF_12/2015</t>
  </si>
  <si>
    <t>76,27</t>
  </si>
  <si>
    <t>CURVA 90 GRAUS, EM AÇO, CONEXÃO RANHURADA, DN 65 (2 1/2"), INSTALADO EM PRUMADAS - FORNECIMENTO E INSTALAÇÃO. AF_12/2015,</t>
  </si>
  <si>
    <t>CURVA 45 GRAUS, EM AÇO, CONEXÃO RANHURADA, DN 80 (3"), INSTALADO EM PRUMADAS - FORNECIMENTO E INSTALAÇÃO. AF_12/2015</t>
  </si>
  <si>
    <t>87,31</t>
  </si>
  <si>
    <t>CURVA 90 GRAUS, EM AÇO, CONEXÃO RANHURADA, DN 80 (3"), INSTALADO EM PRUMADAS - FORNECIMENTO E INSTALAÇÃO. AF_12/2015</t>
  </si>
  <si>
    <t>89,90</t>
  </si>
  <si>
    <t>TÊ, EM AÇO, CONEXÃO RANHURADA, DN 50 (2"), INSTALADO EM PRUMADAS - FORNECIMENTO E INSTALAÇÃO. AF_12/2015</t>
  </si>
  <si>
    <t>98,95</t>
  </si>
  <si>
    <t>TÊ, EM AÇO, CONEXÃO RANHURADA, DN 65 (2 1/2"), INSTALADO EM PRUMADAS - FORNECIMENTO E INSTALAÇÃO. AF_12/2015</t>
  </si>
  <si>
    <t>118,75</t>
  </si>
  <si>
    <t>TÊ, EM AÇO, CONEXÃO RANHURADA, DN 80 (3"), INSTALADO EM PRUMADAS - FORNECIMENTO E INSTALAÇÃO. AF_12/2015</t>
  </si>
  <si>
    <t>131,09</t>
  </si>
  <si>
    <t>LUVA, EM AÇO, CONEXÃO SOLDADA, DN 50 (2"), INSTALADO EM PRUMADAS - FORNECIMENTO E INSTALAÇÃO. AF_12/2015</t>
  </si>
  <si>
    <t>58,15</t>
  </si>
  <si>
    <t>LUVA COM REDUÇÃO, EM AÇO, CONEXÃO SOLDADA, DN 50 X 40 MM (2" X 1 1/2"), INSTALADO EM PRUMADAS - FORNECIMENTO E INSTALAÇÃO. AF_12/2015,</t>
  </si>
  <si>
    <t>67,38</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</si>
  <si>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</si>
  <si>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</si>
  <si>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</si>
  <si>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120,20</t>
  </si>
  <si>
    <t>LUVA COM REDUÇÃO, EM AÇO, CONEXÃO SOLDADA, DN 80 X 65 MM (3" X 2 1/2"), INSTALADO EM PRUMADAS - FORNECIMENTO E INSTALAÇÃO. AF_12/2015</t>
  </si>
  <si>
    <t>145,33</t>
  </si>
  <si>
    <t>CURVA 45 GRAUS, EM AÇO, CONEXÃO SOLDADA, DN 50 (2"), INSTALADO EM PRUMADAS - FORNECIMENTO E INSTALAÇÃO. AF_12/2015,</t>
  </si>
  <si>
    <t>94,84</t>
  </si>
  <si>
    <t>CURVA 90 GRAUS, EM AÇO, CONEXÃO SOLDADA, DN 50 (2"), INSTALADO EM PRUMADAS - FORNECIMENTO E INSTALAÇÃO. AF_12/2015,</t>
  </si>
  <si>
    <t>CURVA 45 GRAUS, EM AÇO, CONEXÃO SOLDADA, DN 65 (2 1/2"), INSTALADO EM PRUMADAS - FORNECIMENTO E INSTALAÇÃO. AF_12/2015,</t>
  </si>
  <si>
    <t>155,90</t>
  </si>
  <si>
    <t>CURVA 90 GRAUS, EM AÇO, CONEXÃO SOLDADA, DN 65 (2 1/2"), INSTALADO EM PRUMADAS - FORNECIMENTO E INSTALAÇÃO. AF_12/2015,</t>
  </si>
  <si>
    <t>164,33</t>
  </si>
  <si>
    <t>CURVA 45 GRAUS, EM AÇO, CONEXÃO SOLDADA, DN 80 (3"), INSTALADO EM PRUMADAS - FORNECIMENTO E INSTALAÇÃO. AF_12/2015,</t>
  </si>
  <si>
    <t>341,29</t>
  </si>
  <si>
    <t>CURVA 90 GRAUS, EM AÇO, CONEXÃO SOLDADA, DN 80 (3"), INSTALADO EM PRUMADAS - FORNECIMENTO E INSTALAÇÃO. AF_12/2015,</t>
  </si>
  <si>
    <t>303,48</t>
  </si>
  <si>
    <t>TÊ, EM AÇO, CONEXÃO SOLDADA, DN 50 (2"), INSTALADO EM PRUMADAS - FORNECIMENTO E INSTALAÇÃO. AF_12/2015</t>
  </si>
  <si>
    <t>147,63</t>
  </si>
  <si>
    <t>TÊ, EM AÇO, CONEXÃO SOLDADA, DN 65 (2 1/2"), INSTALADO EM PRUMADAS - FORNECIMENTO E INSTALAÇÃO. AF_12/2015</t>
  </si>
  <si>
    <t>245,67</t>
  </si>
  <si>
    <t>TÊ, EM AÇO, CONEXÃO SOLDADA, DN 80 (3"), INSTALADO EM PRUMADAS - FORNECIMENTO E INSTALAÇÃO. AF_12/2015</t>
  </si>
  <si>
    <t>371,61</t>
  </si>
  <si>
    <t>LUVA, EM AÇO, CONEXÃO SOLDADA, DN 25 (1"), INSTALADO EM REDE DE ALIMENTAÇÃO PARA HIDRANTE - FORNECIMENTO E INSTALAÇÃO. AF_12/2015,</t>
  </si>
  <si>
    <t>18,16</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</si>
  <si>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</si>
  <si>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</si>
  <si>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</si>
  <si>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30,43</t>
  </si>
  <si>
    <t>LUVA, EM AÇO, CONEXÃO SOLDADA, DN 40 (1 1/2"), INSTALADO EM REDE DE ALIMENTAÇÃO PARA HIDRANTE - FORNECIMENTO E INSTALAÇÃO. AF_12/2015,</t>
  </si>
  <si>
    <t>32,80</t>
  </si>
  <si>
    <t>LUVA COM REDUÇÃO, EM AÇO, CONEXÃO SOLDADA, DN 40  X 32 MM (1 1/2" X 1 1/4"), INSTALADO EM REDE DE ALIMENTAÇÃO PARA HIDRANTE - FORNECIMENTO E INSTALAÇÃO. AF_12/2015,</t>
  </si>
  <si>
    <t>38,64</t>
  </si>
  <si>
    <t>LUVA, EM AÇO, CONEXÃO SOLDADA, DN 50 (2"), INSTALADO EM REDE DE ALIMENTAÇÃO PARA HIDRANTE - FORNECIMENTO E INSTALAÇÃO. AF_12/2015,</t>
  </si>
  <si>
    <t>47,79</t>
  </si>
  <si>
    <t>LUVA COM REDUÇÃO, EM AÇO, CONEXÃO SOLDADA, DN 50 X 40 MM (2" X 1 1/2"), INSTALADO EM REDE DE ALIMENTAÇÃO PARA HIDRANTE - FORNECIMENTO E INSTALAÇÃO. AF_12/2015,</t>
  </si>
  <si>
    <t>57,02</t>
  </si>
  <si>
    <t>LUVA, EM AÇO, CONEXÃO SOLDADA, DN 65 (2 1/2"), INSTALADO EM REDE DE ALIMENTAÇÃO PARA HIDRANTE - FORNECIMENTO E INSTALAÇÃO. AF_12/2015,</t>
  </si>
  <si>
    <t>85,46</t>
  </si>
  <si>
    <t>LUVA COM REDUÇÃO, EM AÇO, CONEXÃO SOLDADA, DN 65 X 50 MM (2 1/2" X 2"), INSTALADO EM REDE DE ALIMENTAÇÃO PARA HIDRANTE - FORNECIMENTO E INSTALAÇÃO. AF_12/2015,</t>
  </si>
  <si>
    <t>104,12</t>
  </si>
  <si>
    <t>LUVA, EM AÇO, CONEXÃO SOLDADA, DN 80 (3"), INSTALADO EM REDE DE ALIMENTAÇÃO PARA HIDRANTE - FORNECIMENTO E INSTALAÇÃO. AF_12/2015,</t>
  </si>
  <si>
    <t>113,38</t>
  </si>
  <si>
    <t>LUVA COM REDUÇÃO, EM AÇO, CONEXÃO SOLDADA, DN 80 X 65 MM (3" X 2 1/2"), INSTALADO EM REDE DE ALIMENTAÇÃO PARA HIDRANTE - FORNECIMENTO E INSTALAÇÃO. AF_12/2015,</t>
  </si>
  <si>
    <t>138,51</t>
  </si>
  <si>
    <t>CURVA 45 GRAUS, EM AÇO, CONEXÃO SOLDADA, DN 25 (1"), INSTALADO EM REDE DE ALIMENTAÇÃO PARA HIDRANTE - FORNECIMENTO E INSTALAÇÃO. AF_12/2015,</t>
  </si>
  <si>
    <t>29,13</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</si>
  <si>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</si>
  <si>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</si>
  <si>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41,75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</si>
  <si>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</si>
  <si>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</si>
  <si>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57,95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</si>
  <si>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</si>
  <si>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</si>
  <si>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79,33</t>
  </si>
  <si>
    <t>CURVA 90 GRAUS, EM AÇO, CONEXÃO SOLDADA, DN 50 (2"), INSTALADO EM REDE DE ALIMENTAÇÃO PARA HIDRANTE - FORNECIMENTO E INSTALAÇÃO. AF_12/2015</t>
  </si>
  <si>
    <t>84,60</t>
  </si>
  <si>
    <t>CURVA 45 GRAUS, EM AÇO, CONEXÃO SOLDADA, DN 65 (2 1/2"), INSTALADO EM REDE DE ALIMENTAÇÃO PARA HIDRANTE - FORNECIMENTO E INSTALAÇÃO. AF_12/2015</t>
  </si>
  <si>
    <t>143,03</t>
  </si>
  <si>
    <t>CURVA 90 GRAUS, EM AÇO, CONEXÃO SOLDADA, DN 65 (2 1/2"), INSTALADO EM REDE DE ALIMENTAÇÃO PARA HIDRANTE - FORNECIMENTO E INSTALAÇÃO. AF_12/2015</t>
  </si>
  <si>
    <t>151,46</t>
  </si>
  <si>
    <t>CURVA 45 GRAUS, EM AÇO, CONEXÃO SOLDADA, DN 80 (3"), INSTALADO EM REDE DE ALIMENTAÇÃO PARA HIDRANTE - FORNECIMENTO E INSTALAÇÃO. AF_12/2015</t>
  </si>
  <si>
    <t>331,03</t>
  </si>
  <si>
    <t>CURVA 90 GRAUS, EM AÇO, CONEXÃO SOLDADA, DN 80 (3"), INSTALADO EM REDE DE ALIMENTAÇÃO PARA HIDRANTE - FORNECIMENTO E INSTALAÇÃO. AF_12/2015</t>
  </si>
  <si>
    <t>293,22</t>
  </si>
  <si>
    <t>TÊ, EM AÇO, CONEXÃO SOLDADA, DN 25 (1"), INSTALADO EM REDE DE ALIMENTAÇÃO PARA HIDRANTE - FORNECIMENTO E INSTALAÇÃO. AF_12/2015</t>
  </si>
  <si>
    <t>44,40</t>
  </si>
  <si>
    <t>TÊ, EM AÇO, CONEXÃO SOLDADA, DN 32 (1 1/4"), INSTALADO EM REDE DE ALIMENTAÇÃO PARA HIDRANTE - FORNECIMENTO E INSTALAÇÃO. AF_12/2015</t>
  </si>
  <si>
    <t>64,48</t>
  </si>
  <si>
    <t>TÊ, EM AÇO, CONEXÃO SOLDADA, DN 40 (1 1/2"), INSTALADO EM REDE DE ALIMENTAÇÃO PARA HIDRANTE - FORNECIMENTO E INSTALAÇÃO. AF_12/2015</t>
  </si>
  <si>
    <t>82,97</t>
  </si>
  <si>
    <t>TÊ, EM AÇO, CONEXÃO SOLDADA, DN 50 (2"), INSTALADO EM REDE DE ALIMENTAÇÃO PARA HIDRANTE - FORNECIMENTO E INSTALAÇÃO. AF_12/2015</t>
  </si>
  <si>
    <t>126,91</t>
  </si>
  <si>
    <t>TÊ, EM AÇO, CONEXÃO SOLDADA, DN 65 (2 1/2"), INSTALADO EM REDE DE ALIMENTAÇÃO PARA HIDRANTE - FORNECIMENTO E INSTALAÇÃO. AF_12/2015</t>
  </si>
  <si>
    <t>228,49</t>
  </si>
  <si>
    <t>TÊ, EM AÇO, CONEXÃO SOLDADA, DN 80 (3"), INSTALADO EM REDE DE ALIMENTAÇÃO PARA HIDRANTE - FORNECIMENTO E INSTALAÇÃO. AF_12/2015</t>
  </si>
  <si>
    <t>357,97</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</si>
  <si>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</si>
  <si>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</si>
  <si>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</si>
  <si>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</si>
  <si>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27,49</t>
  </si>
  <si>
    <t>LUVA, EM AÇO, CONEXÃO SOLDADA, DN 40 (1 1/2"), INSTALADO EM REDE DE ALIMENTAÇÃO PARA SPRINKLER - FORNECIMENTO E INSTALAÇÃO. AF_12/2015</t>
  </si>
  <si>
    <t>28,43</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</si>
  <si>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</si>
  <si>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</si>
  <si>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41,60</t>
  </si>
  <si>
    <t>LUVA COM REDUÇÃO, EM AÇO, CONEXÃO SOLDADA, DN 50 X 40 MM (2" X 1 1/2"), INSTALADO EM REDE DE ALIMENTAÇÃO PARA SPRINKLER - FORNECIMENTO E INSTALAÇÃO. AF_12/2015</t>
  </si>
  <si>
    <t>50,83</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</si>
  <si>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</si>
  <si>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</si>
  <si>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95,23</t>
  </si>
  <si>
    <t>LUVA, EM AÇO, CONEXÃO SOLDADA, DN 80 (3"), INSTALADO EM REDE DE ALIMENTAÇÃO PARA SPRINKLER - FORNECIMENTO E INSTALAÇÃO. AF_12/2015</t>
  </si>
  <si>
    <t>101,68</t>
  </si>
  <si>
    <t>LUVA COM REDUÇÃO, EM AÇO, CONEXÃO SOLDADA, DN 80 X 65 MM (3" X 2 1/2"), INSTALADO EM REDE DE ALIMENTAÇÃO PARA SPRINKLER - FORNECIMENTO E INSTALAÇÃO. AF_12/2015</t>
  </si>
  <si>
    <t>126,81</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</si>
  <si>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</si>
  <si>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</si>
  <si>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</si>
  <si>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</si>
  <si>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</si>
  <si>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51,38</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</si>
  <si>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</si>
  <si>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</si>
  <si>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</si>
  <si>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75,32</t>
  </si>
  <si>
    <t>CURVA 45 GRAUS, EM AÇO, CONEXÃO SOLDADA, DN 65 (2 1/2"), INSTALADO EM REDE DE ALIMENTAÇÃO PARA SPRINKLER - FORNECIMENTO E INSTALAÇÃO. AF_12/2015</t>
  </si>
  <si>
    <t>129,64</t>
  </si>
  <si>
    <t>CURVA 90 GRAUS, EM AÇO, CONEXÃO SOLDADA, DN 65 (2 1/2"), INSTALADO EM REDE DE ALIMENTAÇÃO PARA SPRINKLER - FORNECIMENTO E INSTALAÇÃO. AF_12/2015</t>
  </si>
  <si>
    <t>138,07</t>
  </si>
  <si>
    <t>CURVA 45 GRAUS, EM AÇO, CONEXÃO SOLDADA, DN 80 (3"), INSTALADO EM REDE DE ALIMENTAÇÃO PARA SPRINKLER - FORNECIMENTO E INSTALAÇÃO. AF_12/2015</t>
  </si>
  <si>
    <t>313,55</t>
  </si>
  <si>
    <t>CURVA 90 GRAUS, EM AÇO, CONEXÃO SOLDADA, DN 80 (3"), INSTALADO EM REDE DE ALIMENTAÇÃO PARA SPRINKLER - FORNECIMENTO E INSTALAÇÃO. AF_12/2015</t>
  </si>
  <si>
    <t>275,74</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</si>
  <si>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</si>
  <si>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</si>
  <si>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58,58</t>
  </si>
  <si>
    <t>TÊ, EM AÇO, CONEXÃO SOLDADA, DN 40 (1 1/2"), INSTALADO EM REDE DE ALIMENTAÇÃO PARA SPRINKLER - FORNECIMENTO E INSTALAÇÃO. AF_12/2015</t>
  </si>
  <si>
    <t>74,17</t>
  </si>
  <si>
    <t>TÊ, EM AÇO, CONEXÃO SOLDADA, DN 50 (2"), INSTALADO EM REDE DE ALIMENTAÇÃO PARA SPRINKLER - FORNECIMENTO E INSTALAÇÃO. AF_12/2015</t>
  </si>
  <si>
    <t>114,53</t>
  </si>
  <si>
    <t>TÊ, EM AÇO, CONEXÃO SOLDADA, DN 65 (2 1/2"), INSTALADO EM REDE DE ALIMENTAÇÃO PARA SPRINKLER - FORNECIMENTO E INSTALAÇÃO. AF_12/2015</t>
  </si>
  <si>
    <t>213,27</t>
  </si>
  <si>
    <t>TÊ, EM AÇO, CONEXÃO SOLDADA, DN 80 (3"), INSTALADO EM REDE DE ALIMENTAÇÃO PARA SPRINKLER - FORNECIMENTO E INSTALAÇÃO. AF_12/2015</t>
  </si>
  <si>
    <t>334,63</t>
  </si>
  <si>
    <t>LUVA, EM AÇO, CONEXÃO SOLDADA, DN 15 (1/2"), INSTALADO EM RAMAIS E SUB-RAMAIS DE GÁS - FORNECIMENTO E INSTALAÇÃO. AF_12/2015</t>
  </si>
  <si>
    <t>12,73</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</si>
  <si>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</si>
  <si>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</si>
  <si>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</si>
  <si>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29,50</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</si>
  <si>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</si>
  <si>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</si>
  <si>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17,97</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</si>
  <si>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</si>
  <si>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</si>
  <si>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</si>
  <si>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</si>
  <si>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46,17</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</si>
  <si>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</si>
  <si>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</si>
  <si>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</si>
  <si>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38,17</t>
  </si>
  <si>
    <t>TÊ, EM AÇO, CONEXÃO SOLDADA, DN 25 (1"), INSTALADO EM RAMAIS E SUB-RAMAIS DE GÁS - FORNECIMENTO E INSTALAÇÃO. AF_12/2015</t>
  </si>
  <si>
    <t>67,19</t>
  </si>
  <si>
    <t>CONECTOR EM BRONZE/LATÃO, SEM ANEL DE SOLDA, BOLSA X ROSCA F, 22 MM X 1/2", INSTALADO EM PRUMADA  FORNECIMENTO E INSTALAÇÃO. AF_01/2016_P</t>
  </si>
  <si>
    <t>TAMPA DE CONCRETO ARMADO 60X60X5CM PARA CAIXA</t>
  </si>
  <si>
    <t>74166/1</t>
  </si>
  <si>
    <t>CAIXA DE INSPEÇÃO EM CONCRETO PRÉ-MOLDADO DN 60CM COM TAMPA H= 60CM - FORNECIMENTO E INSTALACAO</t>
  </si>
  <si>
    <t>167,10</t>
  </si>
  <si>
    <t>74166/2</t>
  </si>
  <si>
    <t>CAIXA DE INSPECAO EM ANEL DE CONCRETO PRE MOLDADO, COM 950MM DE ALTURA TOTAL. ANEIS COM ESP=50MM, DIAM.=600MM. EXCLUSIVE TAMPAO E ESCAVACAO - FORNECIMENTO E INSTALACAO</t>
  </si>
  <si>
    <t>213,80</t>
  </si>
  <si>
    <t>CAIXA D´ÁGUA EM POLIETILENO, 1000 LITROS, COM ACESSÓRIOS</t>
  </si>
  <si>
    <t>639,88</t>
  </si>
  <si>
    <t>CAIXA D´AGUA EM POLIETILENO, 500 LITROS, COM ACESSÓRIOS</t>
  </si>
  <si>
    <t>522,37</t>
  </si>
  <si>
    <t>CAIXA ENTERRADA HIDRÁULICA RETANGULAR EM ALVENARIA COM TIJOLOS CERÂMICOS MACIÇOS, DIMENSÕES INTERNAS: 0,3X0,3X0,3 M PARA REDE DE ESGOTO. AF_05/2018</t>
  </si>
  <si>
    <t>125,52</t>
  </si>
  <si>
    <t>CAIXA ENTERRADA HIDRÁULICA RETANGULAR EM ALVENARIA COM TIJOLOS CERÂMICOS MACIÇOS, DIMENSÕES INTERNAS: 0,4X0,4X0,4 M PARA REDE DE ESGOTO. AF_05/2018</t>
  </si>
  <si>
    <t>199,20</t>
  </si>
  <si>
    <t>CAIXA ENTERRADA HIDRÁULICA RETANGULAR EM ALVENARIA COM TIJOLOS CERÂMICOS MACIÇOS, DIMENSÕES INTERNAS: 0,6X0,6X0,6 M PARA REDE DE ESGOTO. AF_05/2018</t>
  </si>
  <si>
    <t>393,03</t>
  </si>
  <si>
    <t>CAIXA ENTERRADA HIDRÁULICA RETANGULAR EM ALVENARIA COM TIJOLOS CERÂMICOS MACIÇOS, DIMENSÕES INTERNAS: 0,8X0,8X0,6 M PARA REDE DE ESGOTO. AF_05/2018</t>
  </si>
  <si>
    <t>542,73</t>
  </si>
  <si>
    <t>CAIXA ENTERRADA HIDRÁULICA RETANGULAR EM ALVENARIA COM TIJOLOS CERÂMICOS MACIÇOS, DIMENSÕES INTERNAS: 1X1X0,6 M PARA REDE DE ESGOTO. AF_05/2018</t>
  </si>
  <si>
    <t>643,09</t>
  </si>
  <si>
    <t>CAIXA ENTERRADA HIDRÁULICA RETANGULAR, EM ALVENARIA COM BLOCOS DE CONCRETO, DIMENSÕES INTERNAS: 0,4X0,4X0,4 M PARA REDE DE ESGOTO. AF_05/2018</t>
  </si>
  <si>
    <t>161,00</t>
  </si>
  <si>
    <t>CAIXA ENTERRADA HIDRÁULICA RETANGULAR, EM ALVENARIA COM BLOCOS DE CONCRETO, DIMENSÕES INTERNAS: 0,6X0,6X0,6 M PARA REDE DE ESGOTO. AF_05/2018</t>
  </si>
  <si>
    <t>301,33</t>
  </si>
  <si>
    <t>CAIXA ENTERRADA HIDRÁULICA RETANGULAR, EM ALVENARIA COM BLOCOS DE CONCRETO, DIMENSÕES INTERNAS: 0,8X0,8X0,6 M PARA REDE DE ESGOTO. AF_05/2018</t>
  </si>
  <si>
    <t>425,72</t>
  </si>
  <si>
    <t>CAIXA ENTERRADA HIDRÁULICA RETANGULAR, EM ALVENARIA COM BLOCOS DE CONCRETO, DIMENSÕES INTERNAS: 1X1X0,6 M PARA REDE DE ESGOTO. AF_05/2018</t>
  </si>
  <si>
    <t>504,63</t>
  </si>
  <si>
    <t>CAIXA DE GORDURA SIMPLES, CIRCULAR, EM CONCRETO PRÉ-MOLDADO, DIÂMETRO INTERNO = 0,4 M, ALTURA INTERNA = 0,4 M. AF_05/2018</t>
  </si>
  <si>
    <t>54,39</t>
  </si>
  <si>
    <t>CAIXA DE GORDURA DUPLA, CIRCULAR, EM CONCRETO PRÉ-MOLDADO, DIÂMETRO INTERNO = 0,6 M, ALTURA INTERNA = 0,6 M. AF_05/2018</t>
  </si>
  <si>
    <t>113,45</t>
  </si>
  <si>
    <t>CAIXA DE GORDURA SIMPLES (CAPACIDADE: 36L), RETANGULAR, EM ALVENARIA COM TIJOLOS CERÂMICOS MACIÇOS, DIMENSÕES INTERNAS = 0,2X0,4 M, ALTURA INTERNA = 0,8 M. AF_05/2018</t>
  </si>
  <si>
    <t>264,09</t>
  </si>
  <si>
    <t>CAIXA DE GORDURA DUPLA (CAPACIDADE: 126 L), RETANGULAR, EM ALVENARIA COM TIJOLOS CERÂMICOS MACIÇOS, DIMENSÕES INTERNAS = 0,4X0,7 M, ALTURA INTERNA = 0,8 M. AF_05/2018</t>
  </si>
  <si>
    <t>457,34</t>
  </si>
  <si>
    <t>CAIXA DE GORDURA ESPECIAL (CAPACIDADE: 312 L - PARA ATÉ 146 PESSOAS SERVIDAS NO PICO), RETANGULAR, EM ALVENARIA COM TIJOLOS CERÂMICOS MACIÇOS, DIMENSÕES INTERNAS = 0,4X1,2 M, ALTURA INTERNA = 1 M. AF_05/2018</t>
  </si>
  <si>
    <t>756,64</t>
  </si>
  <si>
    <t>CAIXA DE GORDURA SIMPLES (CAPACIDADE: 36 L), RETANGULAR, EM ALVENARIA COM BLOCOS DE CONCRETO, DIMENSÕES INTERNAS = 0,2X0,4 M, ALTURA INTERNA = 0,8 M. AF_05/2018</t>
  </si>
  <si>
    <t>192,72</t>
  </si>
  <si>
    <t>CAIXA DE GORDURA DUPLA (CAPACIDADE: 126 L), RETANGULAR, EM ALVENARIA COM BLOCOS DE CONCRETO, DIMENSÕES INTERNAS = 0,4X0,7 M, ALTURA INTERNA = 0,8 M. AF_05/2018</t>
  </si>
  <si>
    <t>342,29</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</si>
  <si>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</si>
  <si>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</si>
  <si>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</si>
  <si>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</si>
  <si>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</si>
  <si>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46,93</t>
  </si>
  <si>
    <t>RALO SIFONADO, PVC, DN 100 X 40 MM, JUNTA SOLDÁVEL, FORNECIDO E INSTALADO EM RAMAL DE DESCARGA OU EM RAMAL DE ESGOTO SANITÁRIO. AF_12/2014</t>
  </si>
  <si>
    <t>7,88</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</si>
  <si>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</si>
  <si>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</si>
  <si>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416,68</t>
  </si>
  <si>
    <t>74234/1</t>
  </si>
  <si>
    <t>MICTORIO SIFONADO DE LOUCA BRANCA COM PERTENCES, COM REGISTRO DE PRESSAO 1/2" COM CANOPLA CROMADA ACABAMENTO SIMPLES E CONJUNTO PARA FIXACAO  - FORNECIMENTO E INSTALACAO</t>
  </si>
  <si>
    <t>419,34</t>
  </si>
  <si>
    <t>TANQUE DE LOUÇA BRANCA COM COLUNA, 30L OU EQUIVALENTE - FORNECIMENTO E INSTALAÇÃO. AF_12/2013</t>
  </si>
  <si>
    <t>573,30</t>
  </si>
  <si>
    <t>TANQUE DE LOUÇA BRANCA SUSPENSO, 18L OU EQUIVALENTE - FORNECIMENTO E INSTALAÇÃO. AF_12/2013</t>
  </si>
  <si>
    <t>350,94</t>
  </si>
  <si>
    <t>TANQUE DE MÁRMORE SINTÉTICO COM COLUNA, 22L OU EQUIVALENTE  FORNECIMENTO E INSTALAÇÃO. AF_12/2013</t>
  </si>
  <si>
    <t>289,58</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</si>
  <si>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</si>
  <si>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</si>
  <si>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</si>
  <si>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48,56</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</si>
  <si>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</si>
  <si>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</si>
  <si>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</si>
  <si>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137,16</t>
  </si>
  <si>
    <t>SIFÃO DO TIPO GARRAFA/COPO EM PVC 1.1/4 X 1.1/2" - FORNECIMENTO E INSTALAÇÃO. AF_12/2013</t>
  </si>
  <si>
    <t>14,50</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</si>
  <si>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</si>
  <si>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</si>
  <si>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</si>
  <si>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8,15</t>
  </si>
  <si>
    <t>ENGATE FLEXÍVEL EM INOX, 1/2 X 30CM - FORNECIMENTO E INSTALAÇÃO. AF_12/2013</t>
  </si>
  <si>
    <t>33,44</t>
  </si>
  <si>
    <t>ENGATE FLEXÍVEL EM INOX, 1/2 X 40CM - FORNECIMENTO E INSTALAÇÃO. AF_12/2013</t>
  </si>
  <si>
    <t>VASO SANITÁRIO SIFONADO COM CAIXA ACOPLADA LOUÇA BRANCA - FORNECIMENTO E INSTALAÇÃO. AF_12/2013</t>
  </si>
  <si>
    <t>342,68</t>
  </si>
  <si>
    <t>BANCADA DE GRANITO CINZA POLIDO PARA PIA DE COZINHA 1,50 X 0,60 M - FORNECIMENTO E INSTALAÇÃO. AF_12/2013</t>
  </si>
  <si>
    <t>625,94</t>
  </si>
  <si>
    <t>BANCADA DE MÁRMORE BRANCO POLIDO PARA PIA DE COZINHA 1,50 X 0,60 M - FORNECIMENTO E INSTALAÇÃO. AF_12/2013</t>
  </si>
  <si>
    <t>491,08</t>
  </si>
  <si>
    <t>BANCADA DE MÁRMORE SINTÉTICO 120 X 60CM, COM CUBA INTEGRADA - FORNECIMENTO E INSTALAÇÃO. AF_12/2013</t>
  </si>
  <si>
    <t>231,86</t>
  </si>
  <si>
    <t>BANCADA DE GRANITO CINZA POLIDO PARA LAVATÓRIO 0,50 X 0,60 M - FORNECIMENTO E INSTALAÇÃO. AF_12/2013</t>
  </si>
  <si>
    <t>303,26</t>
  </si>
  <si>
    <t>BANCADA DE MÁRMORE BRANCO POLIDO PARA LAVATÓRIO 0,50 X 0,60 M - FORNECIMENTO E INSTALAÇÃO. AF_12/2013</t>
  </si>
  <si>
    <t>252,67</t>
  </si>
  <si>
    <t>CUBA DE EMBUTIR DE AÇO INOXIDÁVEL MÉDIA - FORNECIMENTO E INSTALAÇÃO. AF_12/2013</t>
  </si>
  <si>
    <t>CUBA DE EMBUTIR OVAL EM LOUÇA BRANCA, 35 X 50CM OU EQUIVALENTE - FORNECIMENTO E INSTALAÇÃO. AF_12/2013</t>
  </si>
  <si>
    <t>104,51</t>
  </si>
  <si>
    <t>LAVATÓRIO LOUÇA BRANCA COM COLUNA, *44 X 35,5* CM, PADRÃO POPULAR - FORNECIMENTO E INSTALAÇÃO. AF_12/2013</t>
  </si>
  <si>
    <t>187,56</t>
  </si>
  <si>
    <t>LAVATÓRIO LOUÇA BRANCA COM COLUNA, 45 X 55CM OU EQUIVALENTE, PADRÃO MÉDIO - FORNECIMENTO E INSTALAÇÃO. AF_12/2013</t>
  </si>
  <si>
    <t>250,93</t>
  </si>
  <si>
    <t>99,12</t>
  </si>
  <si>
    <t>APARELHO MISTURADOR DE MESA PARA LAVATÓRIO, PADRÃO MÉDIO - FORNECIMENTO E INSTALAÇÃO. AF_12/2013</t>
  </si>
  <si>
    <t>218,78</t>
  </si>
  <si>
    <t>51,19</t>
  </si>
  <si>
    <t>APARELHO MISTURADOR DE MESA PARA PIA DE COZINHA, PADRÃO MÉDIO - FORNECIMENTO E INSTALAÇÃO. AF_12/2013</t>
  </si>
  <si>
    <t>263,62</t>
  </si>
  <si>
    <t>TORNEIRA CROMADA TUBO MÓVEL, DE MESA, 1/2" OU 3/4", PARA PIA DE COZINHA, PADRÃO ALTO - FORNECIMENTO E INSTALAÇÃO. AF_12/2013</t>
  </si>
  <si>
    <t>102,42</t>
  </si>
  <si>
    <t>TORNEIRA CROMADA TUBO MÓVEL, DE PAREDE, 1/2" OU 3/4", PARA PIA DE COZINHA, PADRÃO MÉDIO - FORNECIMENTO E INSTALAÇÃO. AF_12/2013</t>
  </si>
  <si>
    <t>97,95</t>
  </si>
  <si>
    <t>TORNEIRA CROMADA LONGA, DE PAREDE, 1/2" OU 3/4", PARA PIA DE COZINHA, PADRÃO POPULAR - FORNECIMENTO E INSTALAÇÃO. AF_12/2013</t>
  </si>
  <si>
    <t>43,29</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</si>
  <si>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</si>
  <si>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</si>
  <si>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</si>
  <si>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39,18</t>
  </si>
  <si>
    <t>TORNEIRA CROMADA DE MESA, 1/2" OU 3/4", PARA LAVATÓRIO, PADRÃO MÉDIO - FORNECIMENTO E INSTALAÇÃO. AF_12/2013</t>
  </si>
  <si>
    <t>86,41</t>
  </si>
  <si>
    <t>TORNEIRA PLÁSTICA 3/4" PARA TANQUE - FORNECIMENTO E INSTALAÇÃO. AF_12/2013</t>
  </si>
  <si>
    <t>24,40</t>
  </si>
  <si>
    <t>TANQUE DE LOUÇA BRANCA COM COLUNA, 30L OU EQUIVALENTE, INCLUSO SIFÃO FLEXÍVEL EM PVC, VÁLVULA METÁLICA E TORNEIRA DE METAL CROMADO PADRÃO MÉDIO - FORNECIMENTO E INSTALAÇÃO. AF_12/2013</t>
  </si>
  <si>
    <t>646,72</t>
  </si>
  <si>
    <t>TANQUE DE LOUÇA BRANCA COM COLUNA, 30L OU EQUIVALENTE, INCLUSO SIFÃO FLEXÍVEL EM PVC, VÁLVULA PLÁSTICA E TORNEIRA DE METAL CROMADO PADRÃO POPULAR - FORNECIMENTO E INSTALAÇÃO. AF_12/2013_P</t>
  </si>
  <si>
    <t>605,61</t>
  </si>
  <si>
    <t>611,08</t>
  </si>
  <si>
    <t>TANQUE DE LOUÇA BRANCA SUSPENSO, 18L OU EQUIVALENTE, INCLUSO SIFÃO TIPO GARRAFA EM METAL CROMADO, VÁLVULA METÁLICA E TORNEIRA DE METAL CROMADO PADRÃO MÉDIO - FORNECIMENTO E INSTALAÇÃO. AF_12/2013</t>
  </si>
  <si>
    <t>553,23</t>
  </si>
  <si>
    <t>TANQUE DE LOUÇA BRANCA SUSPENSO, 18L OU EQUIVALENTE, INCLUSO SIFÃO TIPO GARRAFA EM PVC, VÁLVULA PLÁSTICA E TORNEIRA DE METAL CROMADO PADRÃO POPULAR - FORNECIMENTO E INSTALAÇÃO. AF_12/2013</t>
  </si>
  <si>
    <t>389,46</t>
  </si>
  <si>
    <t>TANQUE DE LOUÇA BRANCA SUSPENSO, 18L OU EQUIVALENTE, INCLUSO SIFÃO TIPO GARRAFA EM PVC, VÁLVULA PLÁSTICA E TORNEIRA DE PLÁSTICO - FORNECIMENTO E INSTALAÇÃO. AF_12/2013</t>
  </si>
  <si>
    <t>394,93</t>
  </si>
  <si>
    <t>TANQUE DE MÁRMORE SINTÉTICO COM COLUNA, 22L OU EQUIVALENTE, INCLUSO SIFÃO FLEXÍVEL EM PVC, VÁLVULA PLÁSTICA E TORNEIRA DE METAL CROMADO PADRÃO POPULAR - FORNECIMENTO E INSTALAÇÃO. AF_12/2013</t>
  </si>
  <si>
    <t>321,89</t>
  </si>
  <si>
    <t>TANQUE DE MÁRMORE SINTÉTICO COM COLUNA, 22L OU EQUIVALENTE, INCLUSO SIFÃO FLEXÍVEL EM PVC, VÁLVULA PLÁSTICA E TORNEIRA DE PLÁSTICO - FORNECIMENTO E INSTALAÇÃO. AF_12/2013</t>
  </si>
  <si>
    <t>327,36</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</si>
  <si>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</si>
  <si>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</si>
  <si>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208,99</t>
  </si>
  <si>
    <t>TANQUE DE MÁRMORE SINTÉTICO SUSPENSO, 22L OU EQUIVALENTE, INCLUSO SIFÃO FLEXÍVEL EM PVC, VÁLVULA PLÁSTICA E TORNEIRA DE METAL CROMADO PADRÃO POPULAR - FORNECIMENTO E INSTALAÇÃO. AF_12/2013</t>
  </si>
  <si>
    <t>197,31</t>
  </si>
  <si>
    <t>TANQUE DE MÁRMORE SINTÉTICO SUSPENSO, 22L OU EQUIVALENTE, INCLUSO SIFÃO FLEXÍVEL EM PVC, VÁLVULA PLÁSTICA E TORNEIRA DE PLÁSTICO - FORNECIMENTO E INSTALAÇÃO. AF_12/2013</t>
  </si>
  <si>
    <t>202,78</t>
  </si>
  <si>
    <t>VASO SANITÁRIO SIFONADO COM CAIXA ACOPLADA LOUÇA BRANCA, INCLUSO ENGATE FLEXÍVEL EM PLÁSTICO BRANCO, 1/2  X 40CM - FORNECIMENTO E INSTALAÇÃO. AF_12/2013</t>
  </si>
  <si>
    <t>350,83</t>
  </si>
  <si>
    <t>VASO SANITÁRIO SIFONADO COM CAIXA ACOPLADA LOUÇA BRANCA - PADRÃO MÉDIO, INCLUSO ENGATE FLEXÍVEL EM METAL CROMADO, 1/2 X 40CM - FORNECIMENTO E INSTALAÇÃO. AF_12/2013</t>
  </si>
  <si>
    <t>378,96</t>
  </si>
  <si>
    <t>BANCADA DE MÁRMORE SINTÉTICO 120 X 60CM, COM CUBA INTEGRADA, INCLUSO SIFÃO TIPO GARRAFA EM PVC, VÁLVULA EM PLÁSTICO CROMADO TIPO AMERICANA E TORNEIRA CROMADA LONGA, DE PAREDE, PADRÃO POPULAR - FORNECIMENTO E INSTALAÇÃO. AF_12/2013</t>
  </si>
  <si>
    <t>303,64</t>
  </si>
  <si>
    <t>BANCADA DE MÁRMORE SINTÉTICO 120 X 60CM, COM CUBA INTEGRADA, INCLUSO SIFÃO TIPO FLEXÍVEL EM PVC, VÁLVULA EM PLÁSTICO CROMADO TIPO AMERICANA E TORNEIRA CROMADA LONGA, DE PAREDE, PADRÃO POPULAR - FORNECIMENTO E INSTALAÇÃO. AF_12/2013</t>
  </si>
  <si>
    <t>297,43</t>
  </si>
  <si>
    <t>CUBA DE EMBUTIR DE AÇO INOXIDÁVEL MÉDIA, INCLUSO VÁLVULA TIPO AMERICANA EM METAL CROMADO E SIFÃO FLEXÍVEL EM PVC - FORNECIMENTO E INSTALAÇÃO. AF_12/2013</t>
  </si>
  <si>
    <t>183,20</t>
  </si>
  <si>
    <t>CUBA DE EMBUTIR DE AÇO INOXIDÁVEL MÉDIA, INCLUSO VÁLVULA TIPO AMERICANA E SIFÃO TIPO GARRAFA EM METAL CROMADO - FORNECIMENTO E INSTALAÇÃO. AF_12/2013</t>
  </si>
  <si>
    <t>312,07</t>
  </si>
  <si>
    <t>CUBA DE EMBUTIR OVAL EM LOUÇA BRANCA, 35 X 50CM OU EQUIVALENTE, INCLUSO VÁLVULA EM METAL CROMADO E SIFÃO FLEXÍVEL EM PVC - FORNECIMENTO E INSTALAÇÃO. AF_12/2013</t>
  </si>
  <si>
    <t>138,75</t>
  </si>
  <si>
    <t>CUBA DE EMBUTIR OVAL EM LOUÇA BRANCA, 35 X 50CM OU EQUIVALENTE, INCLUSO VÁLVULA E SIFÃO TIPO GARRAFA EM METAL CROMADO - FORNECIMENTO E INSTALAÇÃO. AF_12/2013</t>
  </si>
  <si>
    <t>267,62</t>
  </si>
  <si>
    <t>LAVATÓRIO LOUÇA BRANCA COM COLUNA, *44 X 35,5* CM, PADRÃO POPULAR, INCLUSO SIFÃO FLEXÍVEL EM PVC, VÁLVULA E ENGATE FLEXÍVEL 30CM EM PLÁSTICO E COM TORNEIRA CROMADA PADRÃO POPULAR - FORNECIMENTO E INSTALAÇÃO. AF_12/2013</t>
  </si>
  <si>
    <t>258,38</t>
  </si>
  <si>
    <t>LAVATÓRIO LOUÇA BRANCA COM COLUNA, 45 X 55CM OU EQUIVALENTE, PADRÃO MÉDIO, INCLUSO SIFÃO TIPO GARRAFA, VÁLVULA E ENGATE FLEXÍVEL DE 40CM EM METAL CROMADO, COM APARELHO MISTURADOR PADRÃO MÉDIO - FORNECIMENTO E INSTALAÇÃO. AF_12/2013</t>
  </si>
  <si>
    <t>705,38</t>
  </si>
  <si>
    <t>LAVATÓRIO LOUÇA BRANCA COM COLUNA, 45 X 55CM OU EQUIVALENTE, PADRÃO MÉDIO, INCLUSO SIFÃO TIPO GARRAFA, VÁLVULA E ENGATE FLEXÍVEL DE 40CM EM METAL CROMADO, COM TORNEIRA CROMADA DE MESA, PADRÃO MÉDIO - FORNECIMENTO E INSTALAÇÃO. AF_12/2013</t>
  </si>
  <si>
    <t>536,73</t>
  </si>
  <si>
    <t>LAVATÓRIO LOUÇA BRANCA SUSPENSO, 29,5 X 39CM OU EQUIVALENTE, PADRÃO POPULAR, INCLUSO SIFÃO TIPO GARRAFA EM PVC, VÁLVULA E ENGATE FLEXÍVEL 30CM EM PLÁSTICO E TORNEIRA CROMADA DE MESA, PADRÃO POPULAR - FORNECIMENTO E INSTALAÇÃO. AF_12/2013</t>
  </si>
  <si>
    <t>176,15</t>
  </si>
  <si>
    <t>LAVATÓRIO LOUÇA BRANCA SUSPENSO, 29,5 X 39CM OU EQUIVALENTE, PADRÃO POPULAR, INCLUSO SIFÃO FLEXÍVEL EM PVC, VÁLVULA E ENGATE FLEXÍVEL 30CM EM PLÁSTICO E TORNEIRA CROMADA DE MESA, PADRÃO POPULAR - FORNECIMENTO E INSTALAÇÃO. AF_12/2013</t>
  </si>
  <si>
    <t>169,94</t>
  </si>
  <si>
    <t>BANCADA MÁRMORE BRANCO POLIDO 0,50 X 0,60M, INCLUSO CUBA DE EMBUTIR OVAL EM LOUÇA BRANCA 35 X 50CM, VÁLVULA, SIFÃO TIPO GARRAFA E ENGATE FLEXÍVEL 40CM EM METAL CROMADO E APARELHO MISTURADOR DE MESA, PADRÃO MÉDIO - FORNECIMENTO E INSTALAÇÃO. AF_12/2013</t>
  </si>
  <si>
    <t>811,63</t>
  </si>
  <si>
    <t>SABONETEIRA DE SOBREPOR (FIXADA NA PAREDE), TIPO CONCHA, EM ACO INOXIDAVEL - FORNECIMENTO E INSTALACAO</t>
  </si>
  <si>
    <t>57,79</t>
  </si>
  <si>
    <t>BANCADA GRANITO CINZA POLIDO 0,50 X 0,60M, INCL. CUBA DE EMBUTIR OVAL LOUÇA BRANCA 35 X 50CM, VÁLVULA METAL CROMADO, SIFÃO FLEXÍVEL PVC, ENGATE 30CM FLEXÍVEL PLÁSTICO E TORNEIRA CROMADA DE MESA, PADRÃO POPULAR - FORNEC. E INSTALAÇÃO. AF_12/2013</t>
  </si>
  <si>
    <t>499,45</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</si>
  <si>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</si>
  <si>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858,68</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</si>
  <si>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</si>
  <si>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911,82</t>
  </si>
  <si>
    <t>VASO SANITARIO SIFONADO CONVENCIONAL COM  LOUÇA BRANCA - FORNECIMENTO E INSTALAÇÃO. AF_10/2016</t>
  </si>
  <si>
    <t>159,39</t>
  </si>
  <si>
    <t>VASO SANITARIO SIFONADO CONVENCIONAL COM LOUÇA BRANCA, INCLUSO CONJUNTO DE LIGAÇÃO PARA BACIA SANITÁRIA AJUSTÁVEL - FORNECIMENTO E INSTALAÇÃO. AF_10/2016</t>
  </si>
  <si>
    <t>164,66</t>
  </si>
  <si>
    <t>VASO SANITARIO SIFONADO CONVENCIONAL PARA PCD SEM FURO FRONTAL COM  LOUÇA BRANCA SEM ASSENTO -  FORNECIMENTO E INSTALAÇÃO. AF_10/2016</t>
  </si>
  <si>
    <t>597,42</t>
  </si>
  <si>
    <t>VASO SANITARIO SIFONADO CONVENCIONAL PARA PCD SEM FURO FRONTAL COM LOUÇA BRANCA SEM ASSENTO, INCLUSO CONJUNTO DE LIGAÇÃO PARA BACIA SANITÁRIA AJUSTÁVEL - FORNECIMENTO E INSTALAÇÃO. AF_10/2016</t>
  </si>
  <si>
    <t>602,69</t>
  </si>
  <si>
    <t>PORTA TOALHA ROSTO EM METAL CROMADO, TIPO ARGOLA, INCLUSO FIXAÇÃO. AF_10/2016</t>
  </si>
  <si>
    <t>PORTA TOALHA BANHO EM METAL CROMADO, TIPO BARRA, INCLUSO FIXAÇÃO. AF_10/2016</t>
  </si>
  <si>
    <t>57,53</t>
  </si>
  <si>
    <t>PAPELEIRA DE PAREDE EM METAL CROMADO SEM TAMPA, INCLUSO FIXAÇÃO. AF_10/2016</t>
  </si>
  <si>
    <t>46,18</t>
  </si>
  <si>
    <t>SABONETEIRA DE PAREDE EM METAL CROMADO, INCLUSO FIXAÇÃO. AF_10/2016</t>
  </si>
  <si>
    <t>KIT DE ACESSORIOS PARA BANHEIRO EM METAL CROMADO, 5 PECAS, INCLUSO FIXAÇÃO. AF_10/2016</t>
  </si>
  <si>
    <t>129,66</t>
  </si>
  <si>
    <t>SABONETEIRA PLASTICA TIPO DISPENSER PARA SABONETE LIQUIDO COM RESERVATORIO 800 A 1500 ML, INCLUSO FIXAÇÃO. AF_10/2016</t>
  </si>
  <si>
    <t>56,02</t>
  </si>
  <si>
    <t>TANQUE SÉPTICO CIRCULAR, EM CONCRETO PRÉ-MOLDADO, DIÂMETRO INTERNO = 1,10 M, ALTURA INTERNA = 2,50 M, VOLUME ÚTIL: 2138,2 L (PARA 5 CONTRIBUINTES). AF_05/2018</t>
  </si>
  <si>
    <t>961,11</t>
  </si>
  <si>
    <t>TANQUE SÉPTICO CIRCULAR, EM CONCRETO PRÉ-MOLDADO, DIÂMETRO INTERNO = 1,40 M, ALTURA INTERNA = 2,50 M, VOLUME ÚTIL: 3463,6 L (PARA 13 CONTRIBUINTES). AF_05/2018</t>
  </si>
  <si>
    <t>1.401,10</t>
  </si>
  <si>
    <t>TANQUE SÉPTICO CIRCULAR, EM CONCRETO PRÉ-MOLDADO, DIÂMETRO INTERNO = 1,88 M, ALTURA INTERNA = 2,50 M, VOLUME ÚTIL: 6245,8 L (PARA 32 CONTRIBUINTES). AF_05/2018</t>
  </si>
  <si>
    <t>2.055,77</t>
  </si>
  <si>
    <t>TANQUE SÉPTICO CIRCULAR, EM CONCRETO PRÉ-MOLDADO, DIÂMETRO INTERNO = 2,38 M, ALTURA INTERNA = 2,50 M, VOLUME ÚTIL: 10009,8 L (PARA 69 CONTRIBUINTES). AF_05/2018</t>
  </si>
  <si>
    <t>2.734,55</t>
  </si>
  <si>
    <t>TANQUE SÉPTICO CIRCULAR, EM CONCRETO PRÉ-MOLDADO, DIÂMETRO INTERNO = 2,38 M, ALTURA INTERNA = 3,0 M, VOLUME ÚTIL: 12234,2 L (PARA 86 CONTRIBUINTES). AF_05/2018</t>
  </si>
  <si>
    <t>3.148,52</t>
  </si>
  <si>
    <t>TANQUE SÉPTICO CIRCULAR, EM CONCRETO PRÉ-MOLDADO, DIÂMETRO INTERNO = 2,88 M, ALTURA INTERNA = 2,50 M, VOLUME ÚTIL: 14657,4 L (PARA 105 CONTRIBUINTES). AF_05/2018</t>
  </si>
  <si>
    <t>4.140,38</t>
  </si>
  <si>
    <t>TANQUE SÉPTICO RETANGULAR, EM ALVENARIA COM TIJOLOS CERÂMICOS MACIÇOS, DIMENSÕES INTERNAS: 1,0 X 2,0 X 1,4 M, VOLUME ÚTIL: 2000 L (PARA 5 CONTRIBUINTES). AF_05/2018</t>
  </si>
  <si>
    <t>3.366,28</t>
  </si>
  <si>
    <t>TANQUE SÉPTICO RETANGULAR, EM ALVENARIA COM TIJOLOS CERÂMICOS MACIÇOS, DIMENSÕES INTERNAS: 1,2 X 2,4 X 1,6 M, VOLUME ÚTIL: 3456 L (PARA 13 CONTRIBUINTES). AF_05/2018</t>
  </si>
  <si>
    <t>4.500,44</t>
  </si>
  <si>
    <t>TANQUE SÉPTICO RETANGULAR, EM ALVENARIA COM TIJOLOS CERÂMICOS MACIÇOS, DIMENSÕES INTERNAS: 1,4 X 3,2 X 1,8 M, VOLUME ÚTIL: 6272 L (PARA 32 CONTRIBUINTES). AF_05/2018</t>
  </si>
  <si>
    <t>6.366,22</t>
  </si>
  <si>
    <t>TANQUE SÉPTICO RETANGULAR, EM ALVENARIA COM TIJOLOS CERÂMICOS MACIÇOS, DIMENSÕES INTERNAS: 1,6 X 4,4 X 1,8 M, VOLUME ÚTIL: 9856 L (PARA 68 CONTRIBUINTES). AF_05/2018</t>
  </si>
  <si>
    <t>8.529,56</t>
  </si>
  <si>
    <t>TANQUE SÉPTICO RETANGULAR, EM ALVENARIA COM TIJOLOS CERÂMICOS MACIÇOS, DIMENSÕES INTERNAS: 1,6 X 4,8 X 2,0 M, VOLUME ÚTIL: 12288 L (PARA 86 CONTRIBUINTES). AF_05/2018</t>
  </si>
  <si>
    <t>9.781,91</t>
  </si>
  <si>
    <t>TANQUE SÉPTICO RETANGULAR, EM ALVENARIA COM TIJOLOS CERÂMICOS MACIÇOS, DIMENSÕES INTERNAS: 1,6 X 4,6 X 2,4 M, VOLUME ÚTIL: 14720 L (PARA 105 CONTRIBUINTES). AF_05/2018</t>
  </si>
  <si>
    <t>10.750,61</t>
  </si>
  <si>
    <t>FILTRO ANAERÓBIO RETANGULAR, EM ALVENARIA COM TIJOLOS CERÂMICOS MACIÇOS, DIMENSÕES INTERNAS: 0,8 X 1,2 X 1,67 M, VOLUME ÚTIL: 1152 L (PARA 5 CONTRIBUINTES). AF_05/2018</t>
  </si>
  <si>
    <t>2.801,89</t>
  </si>
  <si>
    <t>FILTRO ANAERÓBIO RETANGULAR, EM ALVENARIA COM TIJOLOS CERÂMICOS MACIÇOS, DIMENSÕES INTERNAS: 1,2 X 1,8 X 1,67 M, VOLUME ÚTIL: 2592 L (PARA 13 CONTRIBUINTES). AF_05/2018</t>
  </si>
  <si>
    <t>4.371,33</t>
  </si>
  <si>
    <t>FILTRO ANAERÓBIO RETANGULAR, EM ALVENARIA COM TIJOLOS CERÂMICOS MACIÇOS, DIMENSÕES INTERNAS: 1,4 X 3,0 X 1,67 M, VOLUME ÚTIL: 5040 L (PARA 32 CONTRIBUINTES). AF_05/2018</t>
  </si>
  <si>
    <t>6.775,94</t>
  </si>
  <si>
    <t>FILTRO ANAERÓBIO RETANGULAR, EM ALVENARIA COM TIJOLOS CERÂMICOS MACIÇOS, DIMENSÕES INTERNAS: 1,4 X 4,2 X 1,67 M, VOLUME ÚTIL: 7056 L (PARA 67 CONTRIBUINTES). AF_05/2018</t>
  </si>
  <si>
    <t>8.805,07</t>
  </si>
  <si>
    <t>FILTRO ANAERÓBIO RETANGULAR, EM ALVENARIA COM TIJOLOS CERÂMICOS MACIÇOS, DIMENSÕES INTERNAS: 1,6 X 4,6 X 1,67 M, VOLUME ÚTIL: 8832 L (PARA 84 CONTRIBUINTES). AF_05/2018</t>
  </si>
  <si>
    <t>10.139,46</t>
  </si>
  <si>
    <t>FILTRO ANAERÓBIO RETANGULAR, EM ALVENARIA COM TIJOLOS CERÂMICOS MACIÇOS, DIMENSÕES INTERNAS: 1,6 X 5,6 X 1,67 M, VOLUME ÚTIL: 10752 L (PARA 103 CONTRIBUINTES). AF_05/2018</t>
  </si>
  <si>
    <t>11.933,18</t>
  </si>
  <si>
    <t>SUMIDOURO RETANGULAR, EM ALVENARIA COM TIJOLOS CERÂMICOS MACIÇOS, DIMENSÕES INTERNAS: 0,8 X 1,4 X 3,0 M, ÁREA DE INFILTRAÇÃO: 13,2 M² (PARA 5 CONTRIBUINTES). AF_05/2018</t>
  </si>
  <si>
    <t>2.855,47</t>
  </si>
  <si>
    <t>SUMIDOURO RETANGULAR, EM ALVENARIA COM TIJOLOS CERÂMICOS MACIÇOS, DIMENSÕES INTERNAS: 1,0 X 3,0 X 3,0 M, ÁREA DE INFILTRAÇÃO: 25 M² (PARA 10 CONTRIBUINTES). AF_05/2018</t>
  </si>
  <si>
    <t>5.002,63</t>
  </si>
  <si>
    <t>SUMIDOURO RETANGULAR, EM ALVENARIA COM TIJOLOS CERÂMICOS MACIÇOS, DIMENSÕES INTERNAS: 1,6 X 3,4 X 3,0 M, ÁREA DE INFILTRAÇÃO: 32,9 M² (PARA 13 CONTRIBUINTES). AF_05/2018</t>
  </si>
  <si>
    <t>6.431,66</t>
  </si>
  <si>
    <t>SUMIDOURO RETANGULAR, EM ALVENARIA COM TIJOLOS CERÂMICOS MACIÇOS, DIMENSÕES INTERNAS: 1,6 X 5,8 X 3,0 M, ÁREA DE INFILTRAÇÃO: 50 M² (PARA 20 CONTRIBUINTES). AF_05/2018</t>
  </si>
  <si>
    <t>9.527,29</t>
  </si>
  <si>
    <t>,</t>
  </si>
  <si>
    <t>TANQUE SÉPTICO RETANGULAR, EM ALVENARIA COM BLOCOS DE CONCRETO, DIMENSÕES INTERNAS: 1,0 X 2,0 X 1,4 M, VOLUME ÚTIL: 2000 L (PARA 5 CONTRIBUINTES). AF_05/2018</t>
  </si>
  <si>
    <t>2.634,23</t>
  </si>
  <si>
    <t>TANQUE SÉPTICO RETANGULAR, EM ALVENARIA COM BLOCOS DE CONCRETO, DIMENSÕES INTERNAS: 1,2 X 2,4 X 1,6 M, VOLUME ÚTIL: 3456 L (PARA 13 CONTRIBUINTES). AF_05/2018</t>
  </si>
  <si>
    <t>3.486,28</t>
  </si>
  <si>
    <t>TANQUE SÉPTICO RETANGULAR, EM ALVENARIA COM BLOCOS DE CONCRETO, DIMENSÕES INTERNAS: 1,4 X 3,2 X 1,8 M, VOLUME ÚTIL: 6272 L (PARA 32 CONTRIBUINTES). AF_05/2018</t>
  </si>
  <si>
    <t>4.900,41</t>
  </si>
  <si>
    <t>TANQUE SÉPTICO RETANGULAR, EM ALVENARIA COM BLOCOS DE CONCRETO, DIMENSÕES INTERNAS: 1,6 X 4,4 X 1,8 M, VOLUME ÚTIL: 9856 L (PARA 68 CONTRIBUINTES). AF_05/2018</t>
  </si>
  <si>
    <t>6.632,55</t>
  </si>
  <si>
    <t>TANQUE SÉPTICO RETANGULAR, EM ALVENARIA COM BLOCOS DE CONCRETO, DIMENSÕES INTERNAS: 1,6 X 4,8 X 2,0 M, VOLUME ÚTIL: 12288 L (PARA 86 CONTRIBUINTES). AF_05/2018</t>
  </si>
  <si>
    <t>7.511,54</t>
  </si>
  <si>
    <t>TANQUE SÉPTICO RETANGULAR, EM ALVENARIA COM BLOCOS DE CONCRETO, DIMENSÕES INTERNAS: 1,6 X 4,6 X 2,4 M, VOLUME ÚTIL: 14720 L (PARA 105 CONTRIBUINTES). AF_05/2018</t>
  </si>
  <si>
    <t>8.065,98</t>
  </si>
  <si>
    <t>FILTRO ANAERÓBIO RETANGULAR, EM ALVENARIA COM BLOCOS DE CONCRETO, DIMENSÕES INTERNAS: 0,8 X 1,2 X 1,67 M, VOLUME ÚTIL: 1152 L (PARA 5 CONTRIBUINTES). AF_05/2018</t>
  </si>
  <si>
    <t>2.244,07</t>
  </si>
  <si>
    <t>FILTRO ANAERÓBIO RETANGULAR, EM ALVENARIA COM BLOCOS DE CONCRETO, DIMENSÕES INTERNAS: 1,2 X 1,8 X 1,67 M, VOLUME ÚTIL: 2592 L (PARA 13 CONTRIBUINTES). AF_05/2018</t>
  </si>
  <si>
    <t>3.544,85</t>
  </si>
  <si>
    <t>FILTRO ANAERÓBIO RETANGULAR, EM ALVENARIA COM BLOCOS DE CONCRETO, DIMENSÕES INTERNAS: 1,4 X 3,0 X 1,67 M, VOLUME ÚTIL: 5040 L (PARA 32 CONTRIBUINTES). AF_05/2018</t>
  </si>
  <si>
    <t>5.562,87</t>
  </si>
  <si>
    <t>FILTRO ANAERÓBIO RETANGULAR, EM ALVENARIA COM BLOCOS DE CONCRETO, DIMENSÕES INTERNAS: 1,4 X 4,2 X 1,67 M, VOLUME ÚTIL: 7056 L (PARA 67 CONTRIBUINTES). AF_05/2018</t>
  </si>
  <si>
    <t>7.184,29</t>
  </si>
  <si>
    <t>FILTRO ANAERÓBIO RETANGULAR, EM ALVENARIA COM BLOCOS DE CONCRETO, DIMENSÕES INTERNAS: 1,6 X 4,6 X 1,67 M, VOLUME ÚTIL: 8832 L (PARA 84 CONTRIBUINTES). AF_05/2018</t>
  </si>
  <si>
    <t>8.429,47</t>
  </si>
  <si>
    <t>FILTRO ANAERÓBIO RETANGULAR, EM ALVENARIA COM BLOCOS DE CONCRETO, DIMENSÕES INTERNAS: 1,6 X 5,6 X 1,67 M, VOLUME ÚTIL: 10752 L (PARA 103 CONTRIBUINTES). AF_05/2018</t>
  </si>
  <si>
    <t>9.948,35</t>
  </si>
  <si>
    <t>SUMIDOURO RETANGULAR, EM ALVENARIA COM BLOCOS DE CONCRETO, DIMENSÕES INTERNAS: 0,8 X 1,4 X 3,0 M, ÁREA DE INFILTRAÇÃO: 13,2 M² (PARA 5 CONTRIBUINTES). AF_05/2018</t>
  </si>
  <si>
    <t>1.896,26</t>
  </si>
  <si>
    <t>SUMIDOURO RETANGULAR, EM ALVENARIA COM BLOCOS DE CONCRETO, DIMENSÕES INTERNAS: 1,0 X 3,0 X 3,0 M, ÁREA DE INFILTRAÇÃO: 25 M² (PARA 10 CONTRIBUINTES). AF_05/2018</t>
  </si>
  <si>
    <t>3.258,06</t>
  </si>
  <si>
    <t>SUMIDOURO RETANGULAR, EM ALVENARIA COM BLOCOS DE CONCRETO, DIMENSÕES INTERNAS: 1,6 X 3,4 X 3,0 M, ÁREA DE INFILTRAÇÃO: 32,9 M² (PARA 13 CONTRIBUINTES). AF_05/2018</t>
  </si>
  <si>
    <t>4.250,77</t>
  </si>
  <si>
    <t>SUMIDOURO RETANGULAR, EM ALVENARIA COM BLOCOS DE CONCRETO, DIMENSÕES INTERNAS: 1,6 X 5,8 X 3,0 M, ÁREA DE INFILTRAÇÃO: 50 M² (PARA 20 CONTRIBUINTES). AF_05/2018</t>
  </si>
  <si>
    <t>6.287,61</t>
  </si>
  <si>
    <t>CAIXA DE GORDURA ESPECIAL (CAPACIDADE: 312 L - PARA ATÉ 146 PESSOAS SERVIDAS NO PICO), RETANGULAR, EM ALVENARIA COM BLOCOS DE CONCRETO, DIMENSÕES INTERNAS = 0,4X1,2 M, ALTURA INTERNA = 1 M. AF_05/2018</t>
  </si>
  <si>
    <t>558,13</t>
  </si>
  <si>
    <t>CAIXA DE GORDURA PEQUENA (CAPACIDADE: 19 L), CIRCULAR, EM PVC, DIÂMETRO INTERNO= 0,3 M. AF_05/2018</t>
  </si>
  <si>
    <t>338,20</t>
  </si>
  <si>
    <t>CAIXA DE INSPEÇÃO PARA ATERRAMENTO, CIRCULAR, EM POLIETILENO, DIÂMETRO INTERNO = 0,3 M. AF_05/2018</t>
  </si>
  <si>
    <t>TAMPA CIRCULAR PARA ESGOTO E DRENAGEM, EM FERRO FUNDIDO, DIÂMETRO INTERNO = 0,6 M. AF_05/2018</t>
  </si>
  <si>
    <t>450,53</t>
  </si>
  <si>
    <t>TAMPA CIRCULAR PARA ESGOTO E DRENAGEM, EM CONCRETO PRÉ-MOLDADO, DIÂMETRO INTERNO = 0,6 M. AF_05/2018</t>
  </si>
  <si>
    <t>82,14</t>
  </si>
  <si>
    <t>PONTO DE CONSUMO TERMINAL DE ÁGUA FRIA (SUBRAMAL) COM TUBULAÇÃO DE PVC, DN 25 MM, INSTALADO EM RAMAL DE ÁGUA, INCLUSOS RASGO E CHUMBAMENTO EM ALVENARIA. AF_12/2014</t>
  </si>
  <si>
    <t>95,57</t>
  </si>
  <si>
    <t>PONTO DE CONSUMO TERMINAL DE ÁGUA QUENTE (SUBRAMAL) COM TUBULAÇÃO DE CPVC, DN 22 MM, INSTALADO EM RAMAL DE ÁGUA, INCLUSOS RASGO E CHUMBAMENTO EM ALVENARIA. AF_12/2014</t>
  </si>
  <si>
    <t>161,68</t>
  </si>
  <si>
    <t>176,45</t>
  </si>
  <si>
    <t>73795/1</t>
  </si>
  <si>
    <t>VÁLVULA DE RETENÇÃO VERTICAL Ø 20MM (3/4") - FORNECIMENTO E INSTALAÇÃO</t>
  </si>
  <si>
    <t>50,72</t>
  </si>
  <si>
    <t>73795/2</t>
  </si>
  <si>
    <t>VÁLVULA DE RETENÇÃO VERTICAL Ø 25MM (1") - FORNECIMENTO E INSTALAÇÃO</t>
  </si>
  <si>
    <t>53,68</t>
  </si>
  <si>
    <t>73795/3</t>
  </si>
  <si>
    <t>VÁLVULA DE RETENÇÃO VERTICAL Ø 32MM (1.1/4") - FORNECIMENTO E INSTALAÇÃO</t>
  </si>
  <si>
    <t>70,94</t>
  </si>
  <si>
    <t>73795/4</t>
  </si>
  <si>
    <t>VÁLVULA DE RETENÇÃO VERTICAL Ø 40MM (1.1/2") - FORNECIMENTO E INSTALAÇÃO</t>
  </si>
  <si>
    <t>82,07</t>
  </si>
  <si>
    <t>73795/5</t>
  </si>
  <si>
    <t>VÁLVULA DE RETENÇÃO VERTICAL Ø 50MM (2") - FORNECIMENTO E INSTALAÇÃO</t>
  </si>
  <si>
    <t>109,27</t>
  </si>
  <si>
    <t>73795/6</t>
  </si>
  <si>
    <t>VÁLVULA DE RETENÇÃO VERTICAL Ø 80MM (3") - FORNECIMENTO E INSTALAÇÃO</t>
  </si>
  <si>
    <t>215,46</t>
  </si>
  <si>
    <t>73795/7</t>
  </si>
  <si>
    <t>VÁLVULA DE RETENÇÃO VERTICAL Ø 100MM (4") - FORNECIMENTO E INSTALAÇÃO</t>
  </si>
  <si>
    <t>361,13</t>
  </si>
  <si>
    <t>73795/8</t>
  </si>
  <si>
    <t>VÁLVULA DE RETENÇÃO HORIZONTAL Ø 20MM (3/4") - FORNECIMENTO E INSTALAÇÃO</t>
  </si>
  <si>
    <t>68,31</t>
  </si>
  <si>
    <t>73795/9</t>
  </si>
  <si>
    <t>VALVULA DE RETENCAO HORIZONTAL Ø 25MM (1) - FORNECIMENTO E INSTALACAO</t>
  </si>
  <si>
    <t>86,13</t>
  </si>
  <si>
    <t>73795/10</t>
  </si>
  <si>
    <t>VÁLVULA DE RETENÇÃO HORIZONTAL Ø 32MM (1.1/4") - FORNECIMENTO E INSTALAÇÃO</t>
  </si>
  <si>
    <t>119,14</t>
  </si>
  <si>
    <t>73795/11</t>
  </si>
  <si>
    <t>VÁLVULA DE RETENÇÃO HORIZONTAL Ø 40MM (1.1/2") - FORNECIMENTO E INSTALAÇÃO</t>
  </si>
  <si>
    <t>134,16</t>
  </si>
  <si>
    <t>73795/12</t>
  </si>
  <si>
    <t>VÁLVULA DE RETENÇÃO HORIZONTAL Ø 50MM (2") - FORNECIMENTO E INSTALAÇÃO</t>
  </si>
  <si>
    <t>178,93</t>
  </si>
  <si>
    <t>73795/13</t>
  </si>
  <si>
    <t>VÁLVULA DE RETENÇÃO HORIZONTAL Ø 65MM (2.1/2") - FORNECIMENTO E INSTALAÇÃO</t>
  </si>
  <si>
    <t>255,25</t>
  </si>
  <si>
    <t>73795/14</t>
  </si>
  <si>
    <t>VÁLVULA DE RETENÇÃO HORIZONTAL Ø 80MM (3") - FORNECIMENTO E INSTALAÇÃO</t>
  </si>
  <si>
    <t>73795/15</t>
  </si>
  <si>
    <t>VÁLVULA DE RETENÇÃO HORIZONTAL Ø 100MM (4") - FORNECIMENTO E INSTALAÇÃO</t>
  </si>
  <si>
    <t>511,08</t>
  </si>
  <si>
    <t>73796/1</t>
  </si>
  <si>
    <t>VÁLVULA DE PÉ COM CRIVO Ø 20MM (3/4") - FORNECIMENTO E INSTALAÇÃO</t>
  </si>
  <si>
    <t>49,97</t>
  </si>
  <si>
    <t>73796/2</t>
  </si>
  <si>
    <t>VÁLVULA DE PÉ COM CRIVO Ø 25MM (1") - FORNECIMENTO E INSTALAÇÃO</t>
  </si>
  <si>
    <t>53,26</t>
  </si>
  <si>
    <t>73796/3</t>
  </si>
  <si>
    <t>VÁLVULA DE PÉ COM CRIVO Ø 40MM (1.1/2") - FORNECIMENTO E INSTALAÇÃO</t>
  </si>
  <si>
    <t>80,18</t>
  </si>
  <si>
    <t>73796/4</t>
  </si>
  <si>
    <t>VÁLVULA DE PÉ COM CRIVO Ø 50MM (2") - FORNECIMENTO E INSTALAÇÃO</t>
  </si>
  <si>
    <t>109,83</t>
  </si>
  <si>
    <t>73796/5</t>
  </si>
  <si>
    <t>VÁLVULA DE PÉ COM CRIVO Ø 65MM (2.1/2") - FORNECIMENTO E INSTALAÇÃO</t>
  </si>
  <si>
    <t>187,48</t>
  </si>
  <si>
    <t>73796/6</t>
  </si>
  <si>
    <t>VÁLVULA DE PÉ COM CRIVO Ø 80MM (3") - FORNECIMENTO E INSTALAÇÃO</t>
  </si>
  <si>
    <t>239,43</t>
  </si>
  <si>
    <t>73796/7</t>
  </si>
  <si>
    <t>VÁLVULA DE PÉ COM CRIVO Ø 100MM (4") - FORNECIMENTO E INSTALAÇÃO</t>
  </si>
  <si>
    <t>407,93</t>
  </si>
  <si>
    <t>73870/4</t>
  </si>
  <si>
    <t>REGISTRO DE ESFERA EM BRONZE D= 1.1/4" FORNEC E COLOCACAO</t>
  </si>
  <si>
    <t>52,24</t>
  </si>
  <si>
    <t>74091/1</t>
  </si>
  <si>
    <t>VALVULA RETENCAO VERTICAL BRONZE (PN-16) 2.1/2" 200PSI - EXTREMIDADES COM ROSCA - FORNECIMENTO E INSTALACAO</t>
  </si>
  <si>
    <t>166,66</t>
  </si>
  <si>
    <t>74093/1</t>
  </si>
  <si>
    <t>VALVULA PE COM CRIVO BRONZE 1.1/4" - FORNECIMENTO E INSTALACAO</t>
  </si>
  <si>
    <t>74169/1</t>
  </si>
  <si>
    <t>REGISTRO/VALVULA GLOBO ANGULAR 45 GRAUS EM LATAO PARA HIDRANTES DE INCÊNDIO PREDIAL DN 2.1/2, COM VOLANTE, CLASSE DE PRESSAO DE ATE 200 PSI - FORNECIMENTO E INSTALACAO</t>
  </si>
  <si>
    <t>186,63</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</si>
  <si>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</si>
  <si>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</si>
  <si>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</si>
  <si>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</si>
  <si>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</si>
  <si>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</si>
  <si>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247,91</t>
  </si>
  <si>
    <t>KIT DE REGISTRO DE PRESSÃO BRUTO DE LATÃO ½", INCLUSIVE CONEXÕES,  ROSCÁVEL, INSTALADO EM RAMAL DE ÁGUA FRIA - FORNECIMENTO E INSTALAÇÃO. AF_12/2014</t>
  </si>
  <si>
    <t>23,32</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</si>
  <si>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</si>
  <si>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</si>
  <si>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</si>
  <si>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</si>
  <si>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404,05</t>
  </si>
  <si>
    <t>KIT DE TÊ MISTURADOR EM CPVC ¾" COM DUPLO COMANDO PARA CHUVEIRO, INCLUSIVE CONEXÕES, INSTALADO EM RAMAL DE ÁGUA - FORNECIMENTO E INSTALAÇÃO. AF_12/2014</t>
  </si>
  <si>
    <t>198,74</t>
  </si>
  <si>
    <t>REGISTRO DE PRESSÃO BRUTO, LATÃO, ROSCÁVEL, 1/2", COM ACABAMENTO E CANOPLA CROMADOS. FORNECIDO E INSTALADO EM RAMAL DE ÁGUA. AF_12/2014</t>
  </si>
  <si>
    <t>30,79</t>
  </si>
  <si>
    <t>31,54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</si>
  <si>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</si>
  <si>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</si>
  <si>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32,92</t>
  </si>
  <si>
    <t>REGISTRO DE ESFERA, PVC, ROSCÁVEL, 3/4", FORNECIDO E INSTALADO EM RAMAL DE ÁGUA. AF_03/2015</t>
  </si>
  <si>
    <t>23,22</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</si>
  <si>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</si>
  <si>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</si>
  <si>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</si>
  <si>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46,11</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</si>
  <si>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</si>
  <si>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</si>
  <si>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86,21</t>
  </si>
  <si>
    <t>REGISTRO DE GAVETA BRUTO, LATÃO, ROSCÁVEL, 3/4, INSTALADO EM RESERVAÇÃO DE ÁGUA DE EDIFICAÇÃO QUE POSSUA RESERVATÓRIO DE FIBRA/FIBROCIMENTO  FORNECIMENTO E INSTALAÇÃO. AF_06/2016</t>
  </si>
  <si>
    <t>34,63</t>
  </si>
  <si>
    <t>REGISTRO DE GAVETA BRUTO, LATÃO, ROSCÁVEL, 1, INSTALADO EM RESERVAÇÃO DE ÁGUA DE EDIFICAÇÃO QUE POSSUA RESERVATÓRIO DE FIBRA/FIBROCIMENTO  FORNECIMENTO E INSTALAÇÃO. AF_06/2016</t>
  </si>
  <si>
    <t>40,38</t>
  </si>
  <si>
    <t>REGISTRO DE GAVETA BRUTO, LATÃO, ROSCÁVEL, 1 1/4, INSTALADO EM RESERVAÇÃO DE ÁGUA DE EDIFICAÇÃO QUE POSSUA RESERVATÓRIO DE FIBRA/FIBROCIMENTO  FORNECIMENTO E INSTALAÇÃO. AF_06/2016</t>
  </si>
  <si>
    <t>46,63</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</si>
  <si>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</si>
  <si>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</si>
  <si>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63,98</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</si>
  <si>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</si>
  <si>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</si>
  <si>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121,87</t>
  </si>
  <si>
    <t>REGISTRO DE GAVETA BRUTO, LATÃO, ROSCÁVEL, 4, INSTALADO EM RESERVAÇÃO DE ÁGUA DE EDIFICAÇÃO QUE POSSUA RESERVATÓRIO DE FIBRA/FIBROCIMENTO  FORNECIMENTO E INSTALAÇÃO. AF_06/2016</t>
  </si>
  <si>
    <t>224,06</t>
  </si>
  <si>
    <t>REGISTRO DE GAVETA BRUTO, LATÃO, ROSCÁVEL, 1, COM ACABAMENTO E CANOPLA CROMADOS, INSTALADO EM RESERVAÇÃO DE ÁGUA DE EDIFICAÇÃO QUE POSSUA RESERVATÓRIO DE FIBRA/FIBROCIMENTO  FORNECIMENTO E INSTALAÇÃO. AF_06/2016</t>
  </si>
  <si>
    <t>54,35</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</si>
  <si>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</si>
  <si>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</si>
  <si>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68,39</t>
  </si>
  <si>
    <t>TORNEIRA DE BÓIA REAL, ROSCÁVEL, 1/2", FORNECIDA E INSTALADA EM RESERVAÇÃO DE ÁGUA. AF_06/2016</t>
  </si>
  <si>
    <t>TORNEIRA DE BÓIA REAL, ROSCÁVEL, 3/4", FORNECIDA E INSTALADA EM RESERVAÇÃO DE ÁGUA. AF_06/2016</t>
  </si>
  <si>
    <t>34,37</t>
  </si>
  <si>
    <t>TORNEIRA DE BÓIA REAL, ROSCÁVEL, 1", FORNECIDA E INSTALADA EM RESERVAÇÃO DE ÁGUA. AF_06/2016</t>
  </si>
  <si>
    <t>32,78</t>
  </si>
  <si>
    <t>TORNEIRA DE BÓIA REAL, ROSCÁVEL, 1 1/4", FORNECIDA E INSTALADA EM RESERVAÇÃO DE ÁGUA. AF_06/2016</t>
  </si>
  <si>
    <t>69,53</t>
  </si>
  <si>
    <t>TORNEIRA DE BÓIA REAL, ROSCÁVEL, 1 1/2", FORNECIDA E INSTALADA EM RESERVAÇÃO DE ÁGUA. AF_06/2016</t>
  </si>
  <si>
    <t>TORNEIRA DE BÓIA REAL, ROSCÁVEL, 2", FORNECIDA E INSTALADA EM RESERVAÇÃO DE ÁGUA. AF_06/2016</t>
  </si>
  <si>
    <t>114,77</t>
  </si>
  <si>
    <t>VÁLVULA DE ESFERA BRUTA, BRONZE, ROSCÁVEL, 1/2  , INSTALADO EM RESERVAÇÃO DE ÁGUA DE EDIFICAÇÃO QUE POSSUA RESERVATÓRIO DE FIBRA/FIBROCIMENTO - FORNECIMENTO E INSTALAÇÃO. AF_06/2016</t>
  </si>
  <si>
    <t>38,81</t>
  </si>
  <si>
    <t>VÁLVULA DE ESFERA BRUTA, BRONZE, ROSCÁVEL, 3/4'', INSTALADO EM RESERVAÇÃO DE ÁGUA DE EDIFICAÇÃO QUE POSSUA RESERVATÓRIO DE FIBRA/FIBROCIMENTO - FORNECIMENTO E INSTALAÇÃO. AF_06/2016</t>
  </si>
  <si>
    <t>40,99</t>
  </si>
  <si>
    <t>VÁLVULA DE ESFERA BRUTA, BRONZE, ROSCÁVEL, 1'', INSTALADO EM RESERVAÇÃO DE ÁGUA DE EDIFICAÇÃO QUE POSSUA RESERVATÓRIO DE FIBRA/FIBROCIMENTO -   FORNECIMENTO E INSTALAÇÃO. AF_06/2016</t>
  </si>
  <si>
    <t>46,69</t>
  </si>
  <si>
    <t>VÁLVULA DE ESFERA BRUTA, BRONZE, ROSCÁVEL, 1 1/4'', INSTALADO EM RESERVAÇÃO DE ÁGUA DE EDIFICAÇÃO QUE POSSUA RESERVATÓRIO DE FIBRA/FIBROCIMENTO -   FORNECIMENTO E INSTALAÇÃO. AF_06/2016</t>
  </si>
  <si>
    <t>58,05</t>
  </si>
  <si>
    <t>VÁLVULA DE ESFERA BRUTA, BRONZE, ROSCÁVEL, 1 1/2'', INSTALADO EM RESERVAÇÃO DE ÁGUA DE EDIFICAÇÃO QUE POSSUA RESERVATÓRIO DE FIBRA/FIBROCIMENTO -   FORNECIMENTO E INSTALAÇÃO. AF_06/2016</t>
  </si>
  <si>
    <t>64,76</t>
  </si>
  <si>
    <t>VÁLVULA DE ESFERA BRUTA, BRONZE, ROSCÁVEL, 2'', INSTALADO EM RESERVAÇÃO DE ÁGUA DE EDIFICAÇÃO QUE POSSUA RESERVATÓRIO DE FIBRA/FIBROCIMENTO - FORNECIMENTO E INSTALAÇÃO. AF_06/2016</t>
  </si>
  <si>
    <t>87,32</t>
  </si>
  <si>
    <t>KIT CAVALETE PARA MEDIÇÃO DE ÁGUA - ENTRADA PRINCIPAL, EM PVC SOLDÁVEL DN 20 (½ )   FORNECIMENTO E INSTALAÇÃO (EXCLUSIVE HIDRÔMETRO). AF_11/2016</t>
  </si>
  <si>
    <t>113,37</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</si>
  <si>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</si>
  <si>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</si>
  <si>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312,26</t>
  </si>
  <si>
    <t>KIT CAVALETE PARA MEDIÇÃO DE ÁGUA - ENTRADA PRINCIPAL, EM AÇO GALVANIZADO DN 40 (1 ½)  FORNECIMENTO E INSTALAÇÃO (EXCLUSIVE HIDRÔMETRO). AF_11/2016</t>
  </si>
  <si>
    <t>376,38</t>
  </si>
  <si>
    <t>KIT CAVALETE PARA MEDIÇÃO DE ÁGUA - ENTRADA PRINCIPAL, EM AÇO GALVANIZADO DN 50 (2)  FORNECIMENTO E INSTALAÇÃO (EXCLUSIVE HIDRÔMETRO). AF_11/2016</t>
  </si>
  <si>
    <t>467,63</t>
  </si>
  <si>
    <t>KIT CAVALETE PARA MEDIÇÃO DE ÁGUA - ENTRADA INDIVIDUALIZADA, EM PVC DN 25 (¾), PARA 2 MEDIDORES  FORNECIMENTO E INSTALAÇÃO (EXCLUSIVE HIDRÔMETRO). AF_11/2016</t>
  </si>
  <si>
    <t>179,30</t>
  </si>
  <si>
    <t>KIT CAVALETE PARA MEDIÇÃO DE ÁGUA - ENTRADA INDIVIDUALIZADA, EM PVC DN 25 (¾), PARA 3 MEDIDORES  FORNECIMENTO E INSTALAÇÃO (EXCLUSIVE HIDRÔMETRO). AF_11/2016</t>
  </si>
  <si>
    <t>264,30</t>
  </si>
  <si>
    <t>KIT CAVALETE PARA MEDIÇÃO DE ÁGUA - ENTRADA INDIVIDUALIZADA, EM PVC DN 25 (¾), PARA 4 MEDIDORES  FORNECIMENTO E INSTALAÇÃO (EXCLUSIVE HIDRÔMETRO). AF_11/2016</t>
  </si>
  <si>
    <t>344,89</t>
  </si>
  <si>
    <t>KIT CAVALETE PARA MEDIÇÃO DE ÁGUA - ENTRADA INDIVIDUALIZADA, EM PVC DN 32 (1), PARA 1 MEDIDOR  FORNECIMENTO E INSTALAÇÃO (EXCLUSIVE HIDRÔMETRO). AF_11/2016</t>
  </si>
  <si>
    <t>128,25</t>
  </si>
  <si>
    <t>KIT CAVALETE PARA MEDIÇÃO DE ÁGUA - ENTRADA INDIVIDUALIZADA, EM PVC DN 32 (1), PARA 2 MEDIDORES  FORNECIMENTO E INSTALAÇÃO (EXCLUSIVE HIDRÔMETRO). AF_11/2016</t>
  </si>
  <si>
    <t>231,26</t>
  </si>
  <si>
    <t>KIT CAVALETE PARA MEDIÇÃO DE ÁGUA - ENTRADA INDIVIDUALIZADA, EM PVC DN 32 (1), PARA 3 MEDIDORES  FORNECIMENTO E INSTALAÇÃO (EXCLUSIVE HIDRÔMETRO). AF_11/2016</t>
  </si>
  <si>
    <t>343,87</t>
  </si>
  <si>
    <t>KIT CAVALETE PARA MEDIÇÃO DE ÁGUA - ENTRADA INDIVIDUALIZADA, EM PVC DN 32 (1), PARA 4 MEDIDORES  FORNECIMENTO E INSTALAÇÃO (EXCLUSIVE HIDRÔMETRO). AF_11/2016</t>
  </si>
  <si>
    <t>449,65</t>
  </si>
  <si>
    <t>HIDRÔMETRO DN 20 (½), 1,5 M³/H  FORNECIMENTO E INSTALAÇÃO. AF_11/2016</t>
  </si>
  <si>
    <t>91,19</t>
  </si>
  <si>
    <t>HIDRÔMETRO DN 20 (½), 3,0 M³/H  FORNECIMENTO E INSTALAÇÃO. AF_11/2016</t>
  </si>
  <si>
    <t>96,82</t>
  </si>
  <si>
    <t>HIDRÔMETRO DN 25 (¾ ), 5,0 M³/H FORNECIMENTO E INSTALAÇÃO. AF_11/2016</t>
  </si>
  <si>
    <t>118,28</t>
  </si>
  <si>
    <t>CAIXA EM CONCRETO PRÉ-MOLDADO PARA ABRIGO DE HIDRÔMETRO COM DN 20 (½)  FORNECIMENTO E INSTALAÇÃO. AF_11/2016</t>
  </si>
  <si>
    <t>59,54</t>
  </si>
  <si>
    <t>KIT CAVALETE PARA MEDIÇÃO DE ÁGUA - ENTRADA INDIVIDUALIZADA, EM PVC DN 25 (¾), PARA 1 MEDIDOR  FORNECIMENTO E INSTALAÇÃO (EXCLUSIVE HIDRÔMETRO). AF_11/2016</t>
  </si>
  <si>
    <t>101,96</t>
  </si>
  <si>
    <t>CAIXA DE AREIA 40X40X40CM EM ALVENARIA - EXECUÇÃO</t>
  </si>
  <si>
    <t>75,45</t>
  </si>
  <si>
    <t>FURO EM ALVENARIA PARA DIÂMETROS MENORES OU IGUAIS A 40 MM. AF_05/2015</t>
  </si>
  <si>
    <t>FURO EM ALVENARIA PARA DIÂMETROS MAIORES QUE 40 MM E MENORES OU IGUAIS A 75 MM. AF_05/2015</t>
  </si>
  <si>
    <t>FURO EM ALVENARIA PARA DIÂMETROS MAIORES QUE 75 MM. AF_05/2015</t>
  </si>
  <si>
    <t>34,40</t>
  </si>
  <si>
    <t>FURO EM CONCRETO PARA DIÂMETROS MENORES OU IGUAIS A 40 MM. AF_05/2015</t>
  </si>
  <si>
    <t>39,53</t>
  </si>
  <si>
    <t>FURO EM CONCRETO PARA DIÂMETROS MAIORES QUE 40 MM E MENORES OU IGUAIS A 75 MM. AF_05/2015</t>
  </si>
  <si>
    <t>63,31</t>
  </si>
  <si>
    <t>FURO EM CONCRETO PARA DIÂMETROS MAIORES QUE 75 MM. AF_05/2015</t>
  </si>
  <si>
    <t>80,87</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</si>
  <si>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</si>
  <si>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</si>
  <si>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</si>
  <si>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18,11</t>
  </si>
  <si>
    <t>RASGO EM CONTRAPISO PARA RAMAIS/ DISTRIBUIÇÃO COM DIÂMETROS MAIORES QUE 75 MM. AF_05/2015</t>
  </si>
  <si>
    <t>RASGO EM ALVENARIA PARA ELETRODUTOS COM DIAMETROS MENORES OU IGUAIS A 40 MM. AF_05/2015</t>
  </si>
  <si>
    <t>4,36</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</si>
  <si>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</si>
  <si>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</si>
  <si>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</si>
  <si>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</si>
  <si>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</si>
  <si>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4,21</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</si>
  <si>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</si>
  <si>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</si>
  <si>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</si>
  <si>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</si>
  <si>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26,30</t>
  </si>
  <si>
    <t>PERFILADO DE SEÇÃO 38X76 MM PARA SUPORTE DE ATÉ 3 TUBOS HORIZONTAIS. AF_05/2015</t>
  </si>
  <si>
    <t>PERFILADO DE SEÇÃO 38X76 MM PARA SUPORTE DE MAIS DE 3 TUBOS HORIZONTAIS. AF_05/2015</t>
  </si>
  <si>
    <t>PERFILADO DE SEÇÃO 38X38 MM PARA SUPORTE DE ATÉ 3 TUBOS VERTICAIS. AF_05/2015</t>
  </si>
  <si>
    <t>2,43</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</si>
  <si>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</si>
  <si>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</si>
  <si>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</si>
  <si>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14,18</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</si>
  <si>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</si>
  <si>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</si>
  <si>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</si>
  <si>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</si>
  <si>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</si>
  <si>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7,94</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</si>
  <si>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</si>
  <si>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</si>
  <si>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7,12</t>
  </si>
  <si>
    <t>FIXAÇÃO DE TUBOS HORIZONTAIS DE PVC, CPVC OU COBRE DIÂMETROS MENORES OU IGUAIS A 40 MM OU ELETROCALHAS ATÉ 150MM DE LARGURA, COM ABRAÇADEIRA METÁLICA RÍGIDA TIPO D 1/2, FIXADA EM PERFILADO EM LAJE. AF_05/2015</t>
  </si>
  <si>
    <t>2,04</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</si>
  <si>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</si>
  <si>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</si>
  <si>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</si>
  <si>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</si>
  <si>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</si>
  <si>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</si>
  <si>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</si>
  <si>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13,10</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</si>
  <si>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</si>
  <si>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</si>
  <si>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</si>
  <si>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</si>
  <si>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</si>
  <si>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</si>
  <si>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</si>
  <si>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</si>
  <si>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</si>
  <si>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</si>
  <si>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</si>
  <si>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</si>
  <si>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</si>
  <si>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</si>
  <si>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3,69</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</si>
  <si>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</si>
  <si>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</si>
  <si>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</si>
  <si>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1.426,85</t>
  </si>
  <si>
    <t>CONJUNTO HIDRÁULICO PARA INSTALAÇÃO DE BOMBA EM AÇO ROSCÁVEL, DN SUCÇÃO 50 (2) E DN RECALQUE 40 (1 1/2), PARA EDIFICAÇÃO ENTRE 8 E 12 PAVIMENTOS  FORNECIMENTO E INSTALAÇÃO. AF_06/2016</t>
  </si>
  <si>
    <t>1.040,30</t>
  </si>
  <si>
    <t>CONJUNTO HIDRÁULICO PARA INSTALAÇÃO DE BOMBA EM AÇO ROSCÁVEL, DN SUCÇÃO 40 (1 1/2) E DN RECALQUE 32 (1 1/4), PARA EDIFICAÇÃO ENTRE 4 E 8 PAVIMENTOS  FORNECIMENTO E INSTALAÇÃO. AF_06/2016</t>
  </si>
  <si>
    <t>838,55</t>
  </si>
  <si>
    <t>CONJUNTO HIDRÁULICO PARA INSTALAÇÃO DE BOMBA EM AÇO ROSCÁVEL, DN SUCÇÃO 32 (1 1/4) E DN RECALQUE 25 (1), PARA EDIFICAÇÃO ATÉ 4 PAVIMENTOS  FORNECIMENTO E INSTALAÇÃO. AF_06/2016</t>
  </si>
  <si>
    <t>716,95</t>
  </si>
  <si>
    <t>FIXAÇÃO UTILIZANDO PARAFUSO E BUCHA DE NYLON, SOMENTE MÃO DE OBRA. AF_10/2016</t>
  </si>
  <si>
    <t>MÃO-FRANCESA EM AÇO, ABAS IGUAIS 40 CM, CAPACIDADE MÍNIMA 70 KG, BRANCO  FORNECIMENTO E INSTALAÇÃO. AF_11/2016</t>
  </si>
  <si>
    <t>45,36</t>
  </si>
  <si>
    <t>MÃO-FRANCESA EM AÇO, ABAS IGUAIS 30 CM, CAPACIDADE MÍNIMA 60 KG, BRANCO  FORNECIMENTO E INSTALAÇÃO. AF_11/2016</t>
  </si>
  <si>
    <t>PERFILADO DE SEÇÃO 38X76 MM PARA SUPORTE DE DUTO EM CHAPA GALVANIZADA BITOLA 26. AF_07/2017</t>
  </si>
  <si>
    <t>57,48</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</si>
  <si>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</si>
  <si>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</si>
  <si>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</si>
  <si>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</si>
  <si>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TIL (TUBO DE INSPEÇÃO E LIMPEZA) RADIAL PARA ESGOTO, EM PVC, DN 300 X 200 MM. AF_05/2018</t>
  </si>
  <si>
    <t>1.628,79</t>
  </si>
  <si>
    <t>73826/1</t>
  </si>
  <si>
    <t>INSTALACAO DE COMPRESSOR DE AR, POTENCIA &lt;= 5 CV</t>
  </si>
  <si>
    <t>360,60</t>
  </si>
  <si>
    <t>73826/2</t>
  </si>
  <si>
    <t>INSTALACAO DE COMPRESSOR DE AR, POTENCIA &gt; 5 E &lt;= 10 CV</t>
  </si>
  <si>
    <t>468,78</t>
  </si>
  <si>
    <t>73834/1</t>
  </si>
  <si>
    <t>INSTALACAO DE CONJ.MOTO BOMBA SUBMERSIVEL ATE 10 CV</t>
  </si>
  <si>
    <t>151,35</t>
  </si>
  <si>
    <t>73834/2</t>
  </si>
  <si>
    <t>INSTALACAO DE CONJ.MOTO BOMBA SUBMERSIVEL DE 11 A 25 CV</t>
  </si>
  <si>
    <t>242,16</t>
  </si>
  <si>
    <t>73834/3</t>
  </si>
  <si>
    <t>INSTALACAO DE CONJ.MOTO BOMBA SUBMERSIVEL DE 26 A 50 CV</t>
  </si>
  <si>
    <t>484,32</t>
  </si>
  <si>
    <t>73834/4</t>
  </si>
  <si>
    <t>INSTALACAO DE CONJ.MOTO BOMBA SUBMERSIVEL DE 51 A 100 CV</t>
  </si>
  <si>
    <t>726,48</t>
  </si>
  <si>
    <t>73835/1</t>
  </si>
  <si>
    <t>INSTALACAO DE CONJ.MOTO BOMBA VERTICAL POT &lt;= 100 CV</t>
  </si>
  <si>
    <t>936,50</t>
  </si>
  <si>
    <t>73835/2</t>
  </si>
  <si>
    <t>INSTALACAO DE CONJ.MOTO BOMBA VERTICAL 100 &lt; POT &lt;= 200 CV</t>
  </si>
  <si>
    <t>1.273,64</t>
  </si>
  <si>
    <t>73835/3</t>
  </si>
  <si>
    <t>INSTALACAO DE CONJ.MOTO BOMBA VERTICAL 200 &lt; POT &lt;= 300 CV</t>
  </si>
  <si>
    <t>1.423,48</t>
  </si>
  <si>
    <t>73836/1</t>
  </si>
  <si>
    <t>INSTALACAO DE CONJ.MOTO BOMBA HORIZONTAL ATE 10 CV</t>
  </si>
  <si>
    <t>374,60</t>
  </si>
  <si>
    <t>73836/2</t>
  </si>
  <si>
    <t>INSTALACAO DE CONJ.MOTO BOMBA HORIZONTAL DE 12,5 A 25 CV</t>
  </si>
  <si>
    <t>486,98</t>
  </si>
  <si>
    <t>73836/3</t>
  </si>
  <si>
    <t>INSTALACAO DE CONJ.MOTO BOMBA HORIZONTAL DE 30 A 75 CV</t>
  </si>
  <si>
    <t>749,20</t>
  </si>
  <si>
    <t>73836/4</t>
  </si>
  <si>
    <t>INSTALACAO DE CONJ.MOTO BOMBA HORIZONTAL DE 100 A 150 CV</t>
  </si>
  <si>
    <t>1.198,72</t>
  </si>
  <si>
    <t>73837/1</t>
  </si>
  <si>
    <t>INSTALACAO DE CONJ.MOTO BOMBA SUBMERSO ATE 5 CV</t>
  </si>
  <si>
    <t>73837/2</t>
  </si>
  <si>
    <t>INSTALACAO DE CONJ.MOTO BOMBA SUBMERSO DE 6 A 25 CV</t>
  </si>
  <si>
    <t>302,70</t>
  </si>
  <si>
    <t>73837/3</t>
  </si>
  <si>
    <t>INSTALACAO DE CONJ.MOTO BOMBA SUBMERSO DE 26 A 50 CV</t>
  </si>
  <si>
    <t>605,40</t>
  </si>
  <si>
    <t>INSTALACAO DE CLORADOR</t>
  </si>
  <si>
    <t>297,90</t>
  </si>
  <si>
    <t>LEITO FILTRANTE - ASSENTAMENTO DE BLOCOS LEOPOLD</t>
  </si>
  <si>
    <t>FORNECIMENTO E INSTALACAO DE TALHA E TROLEY MANUAL DE 1 TONELADA</t>
  </si>
  <si>
    <t>1.964,96</t>
  </si>
  <si>
    <t>LEITO FILTRANTE - COLOCACAO DE LONA PLASTICA</t>
  </si>
  <si>
    <t>INSTALACAO DE BOMBA DOSADORA</t>
  </si>
  <si>
    <t>116,47</t>
  </si>
  <si>
    <t>INSTALACAO DE AGITADOR</t>
  </si>
  <si>
    <t>73824/1</t>
  </si>
  <si>
    <t>INSTALACAO DE MISTURADOR VERTICAL</t>
  </si>
  <si>
    <t>73825/2</t>
  </si>
  <si>
    <t>VERTEDOR TRIANGULAR DE ALUMINIO</t>
  </si>
  <si>
    <t>776,87</t>
  </si>
  <si>
    <t>73873/1</t>
  </si>
  <si>
    <t>LEITO FILTRANTE - COLOCACAO E APILOAMENTO DE TERRA NO FILTRO</t>
  </si>
  <si>
    <t>66,25</t>
  </si>
  <si>
    <t>73873/2</t>
  </si>
  <si>
    <t>151,91</t>
  </si>
  <si>
    <t>73873/3</t>
  </si>
  <si>
    <t>LEITO FILTRANTE - COLOCACAO DE AREIA NOS FILTROS</t>
  </si>
  <si>
    <t>73873/4</t>
  </si>
  <si>
    <t>LEITO FILTRANTE - COLOCACAO DE PEDREGULHOS NOS FILTROS</t>
  </si>
  <si>
    <t>72,55</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</si>
  <si>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</si>
  <si>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</si>
  <si>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</si>
  <si>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</si>
  <si>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</si>
  <si>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</si>
  <si>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</si>
  <si>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</si>
  <si>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</si>
  <si>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43,57</t>
  </si>
  <si>
    <t>LIGACAO DA REDE 75MM AO RAMAL PREDIAL 1/2"</t>
  </si>
  <si>
    <t>50,87</t>
  </si>
  <si>
    <t>LIGAÇÃO DOMICILIAR DE ESGOTO DN 100MM, DA CASA ATÉ A CAIXA, COMPOSTO POR 10,0M TUBO DE PVC ESGOTO PREDIAL DN 100MM E CAIXA DE ALVENARIA COM TAMPA DE CONCRETO - FORNECIMENTO E INSTALAÇÃO</t>
  </si>
  <si>
    <t>465,89</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</si>
  <si>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</si>
  <si>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689,40</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</si>
  <si>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</si>
  <si>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561,16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</si>
  <si>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</si>
  <si>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433,72</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</si>
  <si>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</si>
  <si>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309,37</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</si>
  <si>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</si>
  <si>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446,59</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</si>
  <si>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</si>
  <si>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369,74</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</si>
  <si>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</si>
  <si>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292,31</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</si>
  <si>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</si>
  <si>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216,52</t>
  </si>
  <si>
    <t>ESCAVACAO SUBMERSA COM DRAGA DE MANDIBULA</t>
  </si>
  <si>
    <t>38,06</t>
  </si>
  <si>
    <t>DRAGAGEM (C/ ESCAVADEIRA DRAG LINE DE ARRASTE 140HP)</t>
  </si>
  <si>
    <t>25,21</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</si>
  <si>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</si>
  <si>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</si>
  <si>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</si>
  <si>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</si>
  <si>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</si>
  <si>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</si>
  <si>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</si>
  <si>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</si>
  <si>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</si>
  <si>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</si>
  <si>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</si>
  <si>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</si>
  <si>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</si>
  <si>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</si>
  <si>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</si>
  <si>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</si>
  <si>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</si>
  <si>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</si>
  <si>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</si>
  <si>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</si>
  <si>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</si>
  <si>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2,26</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</si>
  <si>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</si>
  <si>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</si>
  <si>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</si>
  <si>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7,92</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</si>
  <si>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</si>
  <si>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</si>
  <si>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</si>
  <si>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</si>
  <si>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</si>
  <si>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15,59</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</si>
  <si>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</si>
  <si>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</si>
  <si>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</si>
  <si>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6,80</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</si>
  <si>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</si>
  <si>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</si>
  <si>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</si>
  <si>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7,78</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</si>
  <si>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</si>
  <si>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</si>
  <si>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13,06</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</si>
  <si>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</si>
  <si>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</si>
  <si>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</si>
  <si>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</si>
  <si>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</si>
  <si>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6,56</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</si>
  <si>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</si>
  <si>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</si>
  <si>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</si>
  <si>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</si>
  <si>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</si>
  <si>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14,14</t>
  </si>
  <si>
    <t>ESCAVAÇÃO VERTICAL A CÉU ABERTO, INCLUINDO CARGA, DESCARGA E TRANSPORTE, EM SOLO DE 1ª CATEGORIA COM ESCAVADEIRA HIDRÁULICA (CAÇAMBA: 1,2 M³ / 155 HP), FROTA DE 9 CAMINHÕES BASCULANTES DE 14 M³, DMT DE 6 KM E VELOCIDADE MÉDIA 22 KM/H. AF_12/2013</t>
  </si>
  <si>
    <t>17,80</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</si>
  <si>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</si>
  <si>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</si>
  <si>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</si>
  <si>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</si>
  <si>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</si>
  <si>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</si>
  <si>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</si>
  <si>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</si>
  <si>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12,92</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</si>
  <si>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</si>
  <si>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</si>
  <si>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66,84</t>
  </si>
  <si>
    <t>ESCAVAÇÃO MECANIZADA PARA BLOCO DE COROAMENTO OU SAPATA, COM PREVISÃO DE FÔRMA, COM RETROESCAVADEIRA. AF_06/2017</t>
  </si>
  <si>
    <t>29,27</t>
  </si>
  <si>
    <t>ESCAVAÇÃO MANUAL PARA BLOCO DE COROAMENTO OU SAPATA, SEM PREVISÃO DE FÔRMA. AF_06/2017</t>
  </si>
  <si>
    <t>99,71</t>
  </si>
  <si>
    <t>ESCAVAÇÃO MANUAL PARA BLOCO DE COROAMENTO OU SAPATA, COM PREVISÃO DE FÔRMA. AF_06/2017</t>
  </si>
  <si>
    <t>ESCAVAÇÃO MECANIZADA PARA VIGA BALDRAME, SEM PREVISÃO DE FÔRMA, COM MINI-ESCAVADEIRA. AF_06/2017</t>
  </si>
  <si>
    <t>118,35</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</si>
  <si>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</si>
  <si>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</si>
  <si>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</si>
  <si>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</si>
  <si>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84,58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</si>
  <si>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</si>
  <si>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</si>
  <si>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</si>
  <si>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</si>
  <si>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</si>
  <si>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</si>
  <si>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</si>
  <si>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</si>
  <si>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</si>
  <si>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141,30</t>
  </si>
  <si>
    <t>79506/2</t>
  </si>
  <si>
    <t>ESCAVAÇÃO MANUAL DE VALA/CAVA EM LODO, ENTRE 3 E 4,5M DE PROFUNDIDADE</t>
  </si>
  <si>
    <t>211,95</t>
  </si>
  <si>
    <t>79518/1</t>
  </si>
  <si>
    <t>MARROAMENTO EM MATERIAL DE 3A CATEGORIA, ROCHA VIVA PARA REDUÇÃO A PEDRA-DE-MÃO</t>
  </si>
  <si>
    <t>33,91</t>
  </si>
  <si>
    <t>79518/2</t>
  </si>
  <si>
    <t>MARROAMENTO DE MATERIAL DE 2A CATEGORIA, ROCHA DECOMPOSTA PARA REDUÇÃO A PEDRA-DE-MÃO</t>
  </si>
  <si>
    <t>ESCAVACAO MECANICA DE VALAS (SOLO COM AGUA), PROFUNDIDADE MAIOR QUE 4,00 M ATE 6,00 M.</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</si>
  <si>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</si>
  <si>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</si>
  <si>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</si>
  <si>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</si>
  <si>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</si>
  <si>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</si>
  <si>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</si>
  <si>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</si>
  <si>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</si>
  <si>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</si>
  <si>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</si>
  <si>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</si>
  <si>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</si>
  <si>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</si>
  <si>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</si>
  <si>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10,06</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</si>
  <si>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</si>
  <si>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</si>
  <si>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</si>
  <si>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</si>
  <si>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</si>
  <si>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</si>
  <si>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</si>
  <si>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</si>
  <si>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55,89</t>
  </si>
  <si>
    <t>ATERRO COM AREIA COM ADENSAMENTO HIDRAULICO</t>
  </si>
  <si>
    <t>61,46</t>
  </si>
  <si>
    <t>ATERRO MECANIZADO DE VALA COM ESCAVADEIRA HIDRÁULICA (CAPACIDADE DA CAÇAMBA: 0,8 M³ / POTÊNCIA: 111 HP), LARGURA DE 1,5 A 2,5 M, PROFUNDIDADE ATÉ 1,5 M, COM SOLO ARGILO-ARENOSO. AF_05/2016</t>
  </si>
  <si>
    <t>23,94</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</si>
  <si>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</si>
  <si>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</si>
  <si>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</si>
  <si>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</si>
  <si>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17,67</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</si>
  <si>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</si>
  <si>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</si>
  <si>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</si>
  <si>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27,93</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</si>
  <si>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</si>
  <si>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</si>
  <si>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</si>
  <si>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</si>
  <si>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30,70</t>
  </si>
  <si>
    <t>ATERRO MECANIZADO DE VALA COM ESCAVADEIRA HIDRÁULICA (CAPACIDADE DA CAÇAMBA: 0,8 M³ / POTÊNCIA: 111 HP), LARGURA DE 1,5 A 2,5 M, PROFUNDIDADE ATÉ 1,5 M, COM AREIA PARA ATERRO. AF_05/2016</t>
  </si>
  <si>
    <t>62,93</t>
  </si>
  <si>
    <t>ATERRO MECANIZADO DE VALA COM ESCAVADEIRA HIDRÁULICA (CAPACIDADE DA CAÇAMBA: 0,8 M³ / POTÊNCIA: 111 HP), LARGURA ATÉ 1,5 M, PROFUNDIDADE DE 1,5 A 3,0 M, COM AREIA PARA ATERRO. AF_05/2016</t>
  </si>
  <si>
    <t>60,66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</si>
  <si>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</si>
  <si>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</si>
  <si>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58,46</t>
  </si>
  <si>
    <t>ATERRO MECANIZADO DE VALA COM ESCAVADEIRA HIDRÁULICA (CAPACIDADE DA CAÇAMBA: 0,8 M³ / POTÊNCIA: 111 HP), LARGURA DE 1,5 A 2,5 M, PROFUNDIDADE DE 3,0 A 4,5 M, COM AREIA PARA ATERRO. AF_05/2016</t>
  </si>
  <si>
    <t>56,66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</si>
  <si>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</si>
  <si>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</si>
  <si>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56,06</t>
  </si>
  <si>
    <t>ATERRO MECANIZADO DE VALA COM RETROESCAVADEIRA (CAPACIDADE DA CAÇAMBA DA RETRO: 0,26 M³ / POTÊNCIA: 88 HP), LARGURA ATÉ 0,8 M, PROFUNDIDADE ATÉ 1,5 M, COM AREIA PARA ATERRO. AF_05/2016</t>
  </si>
  <si>
    <t>66,92</t>
  </si>
  <si>
    <t>ATERRO MECANIZADO DE VALA COM RETROESCAVADEIRA (CAPACIDADE DA CAÇAMBA DA RETRO: 0,26 M³ / POTÊNCIA: 88 HP), LARGURA DE 0,8 A 1,5 M, PROFUNDIDADE ATÉ 1,5 M, COM AREIA PARA ATERRO. AF_05/2016</t>
  </si>
  <si>
    <t>61,80</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</si>
  <si>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</si>
  <si>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</si>
  <si>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56,63</t>
  </si>
  <si>
    <t>ATERRO MANUAL DE VALAS COM AREIA PARA ATERRO E COMPACTAÇÃO MECANIZADA. AF_05/2016</t>
  </si>
  <si>
    <t>69,69</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</si>
  <si>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</si>
  <si>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</si>
  <si>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4,61</t>
  </si>
  <si>
    <t>UMEDECIMENTO DE MATERIAL PARA FECHAMENTO DE VALAS.</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</si>
  <si>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</si>
  <si>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</si>
  <si>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</si>
  <si>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</si>
  <si>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</si>
  <si>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</si>
  <si>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</si>
  <si>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</si>
  <si>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</si>
  <si>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</si>
  <si>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</si>
  <si>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</si>
  <si>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</si>
  <si>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6,86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</si>
  <si>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</si>
  <si>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</si>
  <si>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</si>
  <si>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11,64</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</si>
  <si>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</si>
  <si>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</si>
  <si>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</si>
  <si>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</si>
  <si>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10,82</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</si>
  <si>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</si>
  <si>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</si>
  <si>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</si>
  <si>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</si>
  <si>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</si>
  <si>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</si>
  <si>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</si>
  <si>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</si>
  <si>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</si>
  <si>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</si>
  <si>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</si>
  <si>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</si>
  <si>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</si>
  <si>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</si>
  <si>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</si>
  <si>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</si>
  <si>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</si>
  <si>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</si>
  <si>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</si>
  <si>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</si>
  <si>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</si>
  <si>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</si>
  <si>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</si>
  <si>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20,69</t>
  </si>
  <si>
    <t>CARGA MANUAL DE ENTULHO EM CAMINHAO BASCULANTE 6 M3</t>
  </si>
  <si>
    <t>17,12</t>
  </si>
  <si>
    <t>CARGA E DESCARGA MECANIZADAS DE ENTULHO EM CAMINHAO BASCULANTE 6 M3</t>
  </si>
  <si>
    <t>3,46</t>
  </si>
  <si>
    <t>TRANSPORTE DE ENTULHO COM CAMINHÃO BASCULANTE 6 M3, RODOVIA PAVIMENTADA, DMT ATE 0,5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</si>
  <si>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</si>
  <si>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</si>
  <si>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</si>
  <si>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</si>
  <si>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</si>
  <si>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</si>
  <si>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</si>
  <si>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</si>
  <si>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</si>
  <si>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</si>
  <si>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</si>
  <si>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</si>
  <si>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</si>
  <si>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</si>
  <si>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</si>
  <si>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0,72</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</si>
  <si>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</si>
  <si>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</si>
  <si>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</si>
  <si>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</si>
  <si>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150,93</t>
  </si>
  <si>
    <t>LASTRO DE VALA COM PREPARO DE FUNDO, LARGURA MENOR QUE 1,5 M, COM CAMADA DE BRITA, LANÇAMENTO MANUAL, EM LOCAL COM NÍVEL BAIXO DE INTERFERÊNCIA. AF_06/2016</t>
  </si>
  <si>
    <t>190,05</t>
  </si>
  <si>
    <t>LASTRO DE VALA COM PREPARO DE FUNDO, LARGURA MENOR QUE 1,5 M, COM CAMADA DE AREIA, LANÇAMENTO MANUAL, EM LOCAL COM NÍVEL ALTO DE INTERFERÊNCIA. AF_06/2016</t>
  </si>
  <si>
    <t>154,18</t>
  </si>
  <si>
    <t>LASTRO DE VALA COM PREPARO DE FUNDO, LARGURA MENOR QUE 1,5 M, COM CAMADA DE BRITA, LANÇAMENTO MANUAL, EM LOCAL COM NÍVEL ALTO DE INTERFERÊNCIA. AF_06/2016</t>
  </si>
  <si>
    <t>193,34</t>
  </si>
  <si>
    <t>LASTRO COM PREPARO DE FUNDO, LARGURA MAIOR OU IGUAL A 1,5 M, COM CAMADA DE AREIA, LANÇAMENTO MANUAL, EM LOCAL COM NÍVEL BAIXO DE INTERFERÊNCIA. AF_06/2016</t>
  </si>
  <si>
    <t>134,58</t>
  </si>
  <si>
    <t>LASTRO COM PREPARO DE FUNDO, LARGURA MAIOR OU IGUAL A 1,5 M, COM CAMADA DE BRITA, LANÇAMENTO MANUAL, EM LOCAL COM NÍVEL BAIXO DE INTERFERÊNCIA. AF_06/2016</t>
  </si>
  <si>
    <t>173,72</t>
  </si>
  <si>
    <t>LASTRO COM PREPARO DE FUNDO, LARGURA MAIOR OU IGUAL A 1,5 M, COM CAMADA DE AREIA, LANÇAMENTO MANUAL, EM LOCAL COM NÍVEL ALTO DE INTERFERÊNCIA. AF_06/2016</t>
  </si>
  <si>
    <t>137,86</t>
  </si>
  <si>
    <t>LASTRO COM PREPARO DE FUNDO, LARGURA MAIOR OU IGUAL A 1,5 M, COM CAMADA DE BRITA, LANÇAMENTO MANUAL, EM LOCAL COM NÍVEL ALTO DE INTERFERÊNCIA. AF_06/2016</t>
  </si>
  <si>
    <t>176,98</t>
  </si>
  <si>
    <t>LASTRO DE VALA COM PREPARO DE FUNDO, LARGURA MENOR QUE 1,5 M, COM CAMADA DE AREIA, LANÇAMENTO MECANIZADO, EM LOCAL COM NÍVEL BAIXO DE INTERFERÊNCIA. AF_06/2016</t>
  </si>
  <si>
    <t>128,98</t>
  </si>
  <si>
    <t>LASTRO DE VALA COM PREPARO DE FUNDO, LARGURA MENOR QUE 1,5 M, COM CAMADA DE BRITA, LANÇAMENTO MECANIZADO, EM LOCAL COM NÍVEL BAIXO DE INTERFERÊNCIA. AF_06/2016</t>
  </si>
  <si>
    <t>163,01</t>
  </si>
  <si>
    <t>LASTRO DE VALA COM PREPARO DE FUNDO, LARGURA MENOR QUE 1,5 M, COM CAMADA DE AREIA, LANÇAMENTO MECANIZADO, EM LOCAL COM NÍVEL ALTO DE INTERFERÊNCIA. AF_06/2016</t>
  </si>
  <si>
    <t>134,27</t>
  </si>
  <si>
    <t>LASTRO DE VALA COM PREPARO DE FUNDO, LARGURA MENOR QUE 1,5 M, COM CAMADA DE BRITA, LANÇAMENTO MECANIZADO, EM LOCAL COM NÍVEL ALTO DE INTERFERÊNCIA. AF_06/2016</t>
  </si>
  <si>
    <t>168,97</t>
  </si>
  <si>
    <t>LASTRO COM PREPARO DE FUNDO, LARGURA MAIOR OU IGUAL A 1,5 M, COM CAMADA DE AREIA, LANÇAMENTO MECANIZADO, EM LOCAL COM NÍVEL BAIXO DE INTERFERÊNCIA. AF_06/2016</t>
  </si>
  <si>
    <t>104,36</t>
  </si>
  <si>
    <t>LASTRO COM PREPARO DE FUNDO, LARGURA MAIOR OU IGUAL A 1,5 M, COM CAMADA DE BRITA, LANÇAMENTO MECANIZADO, EM LOCAL COM NÍVEL BAIXO DE INTERFERÊNCIA. AF_06/2016</t>
  </si>
  <si>
    <t>134,79</t>
  </si>
  <si>
    <t>LASTRO COM PREPARO DE FUNDO, LARGURA MAIOR OU IGUAL A 1,5 M, COM CAMADA DE AREIA, LANÇAMENTO MECANIZADO, EM LOCAL COM NÍVEL ALTO DE INTERFERÊNCIA. AF_06/2016</t>
  </si>
  <si>
    <t>109,26</t>
  </si>
  <si>
    <t>LASTRO COM PREPARO DE FUNDO, LARGURA MAIOR OU IGUAL A 1,5 M, COM CAMADA DE BRITA, LANÇAMENTO MECANIZADO, EM LOCAL COM NÍVEL ALTO DE INTERFERÊNCIA. AF_06/2016</t>
  </si>
  <si>
    <t>140,56</t>
  </si>
  <si>
    <t>FORNECIMENTO E LANCAMENTO DE BRITA N. 4</t>
  </si>
  <si>
    <t>101,30</t>
  </si>
  <si>
    <t>FORNECIMENTO E ASSENTAMENTO DE BRITA 2-DRENOS E FILTROS   MM</t>
  </si>
  <si>
    <t>81,08</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</si>
  <si>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</si>
  <si>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</si>
  <si>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</si>
  <si>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</si>
  <si>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</si>
  <si>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</si>
  <si>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</si>
  <si>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</si>
  <si>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</si>
  <si>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</si>
  <si>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57,82</t>
  </si>
  <si>
    <t>ALVENARIA EM TIJOLO CERAMICO MACICO 5X10X20CM 1 1/2 VEZ (ESPESSURA 30CM), ASSENTADO COM ARGAMASSA TRACO 1:2:8 (CIMENTO, CAL E AREIA)</t>
  </si>
  <si>
    <t>197,79</t>
  </si>
  <si>
    <t>ALVENARIA DE VEDAÇÃO DE BLOCOS CERÂMICOS FURADOS NA VERTICAL DE 9X19X39CM (ESPESSURA 9CM) DE PAREDES COM ÁREA LÍQUIDA MENOR QUE 6M² SEM VÃOS E ARGAMASSA DE ASSENTAMENTO COM PREPARO EM BETONEIRA. AF_06/2014</t>
  </si>
  <si>
    <t>36,26</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</si>
  <si>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</si>
  <si>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</si>
  <si>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50,04</t>
  </si>
  <si>
    <t>ALVENARIA DE VEDAÇÃO DE BLOCOS CERÂMICOS FURADOS NA VERTICAL DE 14X19X39CM (ESPESSURA 14CM) DE PAREDES COM ÁREA LÍQUIDA MENOR QUE 6M² SEM VÃOS E ARGAMASSA DE ASSENTAMENTO COM PREPARO MANUAL. AF_06/2014</t>
  </si>
  <si>
    <t>51,09</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</si>
  <si>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</si>
  <si>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</si>
  <si>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60,17</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</si>
  <si>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</si>
  <si>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</si>
  <si>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33,90</t>
  </si>
  <si>
    <t>ALVENARIA DE VEDAÇÃO DE BLOCOS CERÂMICOS FURADOS NA VERTICAL DE 14X19X39CM (ESPESSURA 14CM) DE PAREDES COM ÁREA LÍQUIDA MAIOR OU IGUAL A 6M² SEM VÃOS E ARGAMASSA DE ASSENTAMENTO COM PREPARO EM BETONEIRA. AF_06/2014</t>
  </si>
  <si>
    <t>46,30</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</si>
  <si>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</si>
  <si>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</si>
  <si>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55,23</t>
  </si>
  <si>
    <t>ALVENARIA DE VEDAÇÃO DE BLOCOS CERÂMICOS FURADOS NA VERTICAL DE 19X19X39CM (ESPESSURA 19CM) DE PAREDES COM ÁREA LÍQUIDA MAIOR OU IGUAL A 6M² SEM VÃOS E ARGAMASSA DE ASSENTAMENTO COM PREPARO MANUAL. AF_06/2014</t>
  </si>
  <si>
    <t>56,45</t>
  </si>
  <si>
    <t>ALVENARIA DE VEDAÇÃO DE BLOCOS CERÂMICOS FURADOS NA VERTICAL DE 9X19X39CM (ESPESSURA 9CM) DE PAREDES COM ÁREA LÍQUIDA MENOR QUE 6M² COM VÃOS E ARGAMASSA DE ASSENTAMENTO COM PREPARO EM BETONEIRA. AF_06/2014</t>
  </si>
  <si>
    <t>41,49</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</si>
  <si>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</si>
  <si>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</si>
  <si>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55,36</t>
  </si>
  <si>
    <t>ALVENARIA DE VEDAÇÃO DE BLOCOS CERÂMICOS FURADOS NA VERTICAL DE 19X19X39CM (ESPESSURA 19CM) DE PAREDES COM ÁREA LÍQUIDA MENOR QUE 6M² COM VÃOS E ARGAMASSA DE ASSENTAMENTO COM PREPARO EM BETONEIRA. AF_06/2014</t>
  </si>
  <si>
    <t>64,12</t>
  </si>
  <si>
    <t>ALVENARIA DE VEDAÇÃO DE BLOCOS CERÂMICOS FURADOS NA VERTICAL DE 19X19X39CM (ESPESSURA 19CM) DE PAREDES COM ÁREA LÍQUIDA MENOR QUE 6M² COM VÃOS E ARGAMASSA DE ASSENTAMENTO COM PREPARO MANUAL. AF_06/2014</t>
  </si>
  <si>
    <t>65,34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</si>
  <si>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</si>
  <si>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</si>
  <si>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36,90</t>
  </si>
  <si>
    <t>ALVENARIA DE VEDAÇÃO DE BLOCOS CERÂMICOS FURADOS NA VERTICAL DE 14X19X39CM (ESPESSURA 14CM) DE PAREDES COM ÁREA LÍQUIDA MAIOR OU IGUAL A 6M² COM VÃOS E ARGAMASSA DE ASSENTAMENTO COM PREPARO EM BETONEIRA. AF_06/2014</t>
  </si>
  <si>
    <t>49,43</t>
  </si>
  <si>
    <t>ALVENARIA DE VEDAÇÃO DE BLOCOS CERÂMICOS FURADOS NA VERTICAL DE 14X19X39CM (ESPESSURA 14CM) DE PAREDES COM ÁREA LÍQUIDA MAIOR OU IGUAL A 6M² COM VÃOS E ARGAMASSA DE ASSENTAMENTO COM PREPARO MANUAL. AF_06/2014</t>
  </si>
  <si>
    <t>50,48</t>
  </si>
  <si>
    <t>ALVENARIA DE VEDAÇÃO DE BLOCOS CERÂMICOS FURADOS NA VERTICAL DE 19X19X39CM (ESPESSURA 19CM) DE PAREDES COM ÁREA LÍQUIDA MAIOR OU IGUAL A 6M² COM VÃOS E ARGAMASSA DE ASSENTAMENTO COM PREPARO EM BETONEIRA. AF_06/2014</t>
  </si>
  <si>
    <t>58,45</t>
  </si>
  <si>
    <t>ALVENARIA DE VEDAÇÃO DE BLOCOS CERÂMICOS FURADOS NA VERTICAL DE 19X19X39CM (ESPESSURA 19CM) DE PAREDES COM ÁREA LÍQUIDA MAIOR OU IGUAL A 6M² COM VÃOS E ARGAMASSA DE ASSENTAMENTO COM PREPARO MANUAL. AF_06/2014</t>
  </si>
  <si>
    <t>59,67</t>
  </si>
  <si>
    <t>ALVENARIA DE VEDAÇÃO DE BLOCOS CERÂMICOS FURADOS NA HORIZONTAL DE 9X19X19CM (ESPESSURA 9CM) DE PAREDES COM ÁREA LÍQUIDA MENOR QUE 6M² SEM VÃOS E ARGAMASSA DE ASSENTAMENTO COM PREPARO EM BETONEIRA. AF_06/2014</t>
  </si>
  <si>
    <t>60,55</t>
  </si>
  <si>
    <t>ALVENARIA DE VEDAÇÃO DE BLOCOS CERÂMICOS FURADOS NA HORIZONTAL DE 9X19X19CM (ESPESSURA 9CM) DE PAREDES COM ÁREA LÍQUIDA MENOR QUE 6M² SEM VÃOS E ARGAMASSA DE ASSENTAMENTO COM PREPARO MANUAL. AF_06/2014</t>
  </si>
  <si>
    <t>61,42</t>
  </si>
  <si>
    <t>ALVENARIA DE VEDAÇÃO DE BLOCOS CERÂMICOS FURADOS NA HORIZONTAL DE 11,5X19X19CM (ESPESSURA 11,5CM) DE PAREDES COM ÁREA LÍQUIDA MENOR QUE 6M² SEM VÃOS E ARGAMASSA DE ASSENTAMENTO COM PREPARO EM BETONEIRA. AF_06/2014</t>
  </si>
  <si>
    <t>58,94</t>
  </si>
  <si>
    <t>ALVENARIA DE VEDAÇÃO DE BLOCOS CERÂMICOS FURADOS NA HORIZONTAL DE 11,5X19X19CM (ESPESSURA 11,5CM) DE PAREDES COM ÁREA LÍQUIDA MENOR QUE 6M² SEM VÃOS E ARGAMASSA DE ASSENTAMENTO COM PREPARO MANUAL. AF_06/2014</t>
  </si>
  <si>
    <t>60,05</t>
  </si>
  <si>
    <t>ALVENARIA DE VEDAÇÃO DE BLOCOS CERÂMICOS FURADOS NA HORIZONTAL DE 9X14X19CM (ESPESSURA 9CM) DE PAREDES COM ÁREA LÍQUIDA MENOR QUE 6M² SEM VÃOS E ARGAMASSA DE ASSENTAMENTO COM PREPARO EM BETONEIRA. AF_06/2014</t>
  </si>
  <si>
    <t>66,02</t>
  </si>
  <si>
    <t>ALVENARIA DE VEDAÇÃO DE BLOCOS CERÂMICOS FURADOS NA HORIZONTAL DE 9X14X19CM (ESPESSURA 9CM) DE PAREDES COM ÁREA LÍQUIDA MENOR QUE 6M² SEM VÃOS E ARGAMASSA DE ASSENTAMENTO COM PREPARO MANUAL. AF_06/2014</t>
  </si>
  <si>
    <t>66,96</t>
  </si>
  <si>
    <t>ALVENARIA DE VEDAÇÃO DE BLOCOS CERÂMICOS FURADOS NA HORIZONTAL DE 14X9X19CM (ESPESSURA 14CM, BLOCO DEITADO) DE PAREDES COM ÁREA LÍQUIDA MENOR QUE 6M² SEM VÃOS E ARGAMASSA DE ASSENTAMENTO COM PREPARO EM BETONEIRA. AF_06/2014</t>
  </si>
  <si>
    <t>102,43</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</si>
  <si>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</si>
  <si>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</si>
  <si>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52,12</t>
  </si>
  <si>
    <t>52,99</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</si>
  <si>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</si>
  <si>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</si>
  <si>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</si>
  <si>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54,87</t>
  </si>
  <si>
    <t>ALVENARIA DE VEDAÇÃO DE BLOCOS CERÂMICOS FURADOS NA HORIZONTAL DE 9X14X19CM (ESPESSURA 9CM) DE PAREDES COM ÁREA LÍQUIDA MAIOR OU IGUAL A 6M² SEM VÃOS E ARGAMASSA DE ASSENTAMENTO COM PREPARO MANUAL. AF_06/2014</t>
  </si>
  <si>
    <t>55,81</t>
  </si>
  <si>
    <t>ALVENARIA DE VEDAÇÃO DE BLOCOS CERÂMICOS FURADOS NA HORIZONTAL DE 14X9X19CM (ESPESSURA 14CM, BLOCO DEITADO) DE PAREDES COM ÁREA LÍQUIDA MAIOR OU IGUAL A 6M² SEM VÃOS E ARGAMASSA DE ASSENTAMENTO COM PREPARO EM BETONEIRA. AF_06/2014</t>
  </si>
  <si>
    <t>84,41</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</si>
  <si>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</si>
  <si>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</si>
  <si>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67,86</t>
  </si>
  <si>
    <t>ALVENARIA DE VEDAÇÃO DE BLOCOS CERÂMICOS FURADOS NA HORIZONTAL DE 9X19X19CM (ESPESSURA 9CM) DE PAREDES COM ÁREA LÍQUIDA MENOR QUE 6M² COM VÃOS E ARGAMASSA DE ASSENTAMENTO COM PREPARO MANUAL. AF_06/2014</t>
  </si>
  <si>
    <t>68,73</t>
  </si>
  <si>
    <t>ALVENARIA DE VEDAÇÃO DE BLOCOS CERÂMICOS FURADOS NA HORIZONTAL DE 11,5X19X19CM (ESPESSURA 11,5CM) DE PAREDES COM ÁREA LÍQUIDA MENOR QUE 6M² COM VÃOS E ARGAMASSA DE ASSENTAMENTO COM PREPARO EM BETONEIRA. AF_06/2014</t>
  </si>
  <si>
    <t>66,54</t>
  </si>
  <si>
    <t>ALVENARIA DE VEDAÇÃO DE BLOCOS CERÂMICOS FURADOS NA HORIZONTAL DE 11,5X19X19CM (ESPESSURA 11,5CM) DE PAREDES COM ÁREA LÍQUIDA MENOR QUE 6M² COM VÃOS E ARGAMASSA DE ASSENTAMENTO COM PREPARO MANUAL. AF_06/2014</t>
  </si>
  <si>
    <t>67,65</t>
  </si>
  <si>
    <t>ALVENARIA DE VEDAÇÃO DE BLOCOS CERÂMICOS FURADOS NA HORIZONTAL DE 9X14X19CM (ESPESSURA 9CM) DE PAREDES COM ÁREA LÍQUIDA MENOR QUE 6M² COM VÃOS E ARGAMASSA DE ASSENTAMENTO COM PREPARO EM BETONEIRA. AF_06/2014</t>
  </si>
  <si>
    <t>76,15</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</si>
  <si>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</si>
  <si>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</si>
  <si>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118,22</t>
  </si>
  <si>
    <t>ALVENARIA DE VEDAÇÃO DE BLOCOS CERÂMICOS FURADOS NA HORIZONTAL DE 14X9X19CM (ESPESSURA 14CM, BLOCO DEITADO) DE PAREDES COM ÁREA LÍQUIDA MENOR QUE 6M² COM VÃOS E ARGAMASSA DE ASSENTAMENTO COM PREPARO MANUAL. AF_06/2014</t>
  </si>
  <si>
    <t>119,42</t>
  </si>
  <si>
    <t>ALVENARIA DE VEDAÇÃO DE BLOCOS CERÂMICOS FURADOS NA HORIZONTAL DE 9X19X19CM (ESPESSURA 9CM) DE PAREDES COM ÁREA LÍQUIDA MAIOR OU IGUAL A 6M² COM VÃOS E ARGAMASSA DE ASSENTAMENTO COM PREPARO EM BETONEIRA. AF_06/2014</t>
  </si>
  <si>
    <t>56,74</t>
  </si>
  <si>
    <t>ALVENARIA DE VEDAÇÃO DE BLOCOS CERÂMICOS FURADOS NA HORIZONTAL DE 9X19X19CM (ESPESSURA 9CM) DE PAREDES COM ÁREA LÍQUIDA MAIOR OU IGUAL A 6M² COM VÃOS E ARGAMASSA DE ASSENTAMENTO COM PREPARO MANUAL. AF_06/2014</t>
  </si>
  <si>
    <t>57,61</t>
  </si>
  <si>
    <t>ALVENARIA DE VEDAÇÃO DE BLOCOS CERÂMICOS FURADOS NA HORIZONTAL DE 11,5X19X19CM (ESPESSURA 11,5CM) DE PAREDES COM ÁREA LÍQUIDA MAIOR OU IGUAL A 6M² COM VÃOS E ARGAMASSA DE ASSENTAMENTO COM PREPARO EM BETONEIRA. AF_06/2014</t>
  </si>
  <si>
    <t>55,21</t>
  </si>
  <si>
    <t>ALVENARIA DE VEDAÇÃO DE BLOCOS CERÂMICOS FURADOS NA HORIZONTAL DE 11,5X19X19CM (ESPESSURA 11,5CM) DE PAREDES COM ÁREA LÍQUIDA MAIOR OU IGUAL A 6M² COM VÃOS E ARGAMASSA DE ASSENTAMENTO COM PREPARO MANUAL. AF_06/2014</t>
  </si>
  <si>
    <t>56,32</t>
  </si>
  <si>
    <t>ALVENARIA DE VEDAÇÃO DE BLOCOS CERÂMICOS FURADOS NA HORIZONTAL DE 9X14X19CM (ESPESSURA 9CM) DE PAREDES COM ÁREA LÍQUIDA MAIOR OU IGUAL A 6M² COM VÃOS E ARGAMASSA DE ASSENTAMENTO COM PREPARO EM BETONEIRA. AF_06/2014</t>
  </si>
  <si>
    <t>61,06</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</si>
  <si>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</si>
  <si>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</si>
  <si>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93,99</t>
  </si>
  <si>
    <t>ALVENARIA DE VEDAÇÃO DE BLOCOS CERÂMICOS FURADOS NA HORIZONTAL DE 14X9X19CM (ESPESSURA 14CM, BLOCO DEITADO) DE PAREDES COM ÁREA LÍQUIDA MAIOR OU IGUAL A 6M² COM VÃOS E ARGAMASSA DE ASSENTAMENTO COM PREPARO MANUAL. AF_06/2014</t>
  </si>
  <si>
    <t>95,19</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</si>
  <si>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</si>
  <si>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</si>
  <si>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59,42</t>
  </si>
  <si>
    <t>(COMPOSIÇÃO REPRESENTATIVA) DO SERVIÇO DE ALVENARIA DE VEDAÇÃO DE BLOCOS VAZADOS DE CERÂMICA DE 14X9X19CM (ESPESSURA 14CM, BLOCO DEITADO), PARA EDIFICAÇÃO HABITACIONAL UNIFAMILIAR (CASA) E EDIFICAÇÃO PÚBLICA PADRÃO. AF_12/2014</t>
  </si>
  <si>
    <t>99,98</t>
  </si>
  <si>
    <t>ALVENARIA DE VEDAÇÃO DE BLOCOS CERÂMICOS FURADOS NA VERTICAL DE 14X19X39CM (ESPESSURA 14CM) DE PAREDES COM ÁREA LÍQUIDA MENOR QUE 6M2 COM VÃOS E ARGAMASSA DE ASSENTAMENTO COM PREPARO MANUAL. AF_06/2014</t>
  </si>
  <si>
    <t>56,41</t>
  </si>
  <si>
    <t>ALVENARIA DE EMBASAMENTO EM TIJOLOS CERAMICOS MACICOS 5X10X20CM, ASSENTADO  COM ARGAMASSA TRACO 1:2:8 (CIMENTO, CAL E AREIA)</t>
  </si>
  <si>
    <t>581,14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</si>
  <si>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</si>
  <si>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</si>
  <si>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48,42</t>
  </si>
  <si>
    <t>ALVENARIA ESTRUTURAL DE BLOCOS CERÂMICOS 14X19X39, (ESPESSURA DE 14 CM), PARA PAREDES COM ÁREA LÍQUIDA MAIOR OU IGUAL QUE 6M², SEM VÃOS, UTILIZANDO PALHETA E ARGAMASSA DE ASSENTAMENTO COM PREPARO EM BETONEIRA. AF_12/2014</t>
  </si>
  <si>
    <t>42,88</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</si>
  <si>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</si>
  <si>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</si>
  <si>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50,54</t>
  </si>
  <si>
    <t>ALVENARIA ESTRUTURAL DE BLOCOS CERÂMICOS 14X19X39, (ESPESSURA DE 14 CM), PARA PAREDES COM ÁREA LÍQUIDA MENOR QUE 6M², COM VÃOS, UTILIZANDO PALHETA E ARGAMASSA DE ASSENTAMENTO COM PREPARO MANUAL. AF_12/2014</t>
  </si>
  <si>
    <t>52,29</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</si>
  <si>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</si>
  <si>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</si>
  <si>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46,95</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</si>
  <si>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</si>
  <si>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</si>
  <si>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</si>
  <si>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50,41</t>
  </si>
  <si>
    <t>ALVENARIA ESTRUTURAL DE BLOCOS CERÂMICOS 14X19X29, (ESPESSURA DE 14 CM), PARA PAREDES COM ÁREA LÍQUIDA MAIOR OU IGUAL A 6M2, SEM VÃOS, UTILIZANDO PALHETA E ARGAMASSA DE ASSENTAMENTO COM PREPARO MANUAL. AF_12/2014</t>
  </si>
  <si>
    <t>52,36</t>
  </si>
  <si>
    <t>ALVENARIA ESTRUTURAL DE BLOCOS CERÂMICOS 14X19X29, (ESPESSURA DE 14 CM), PARA PAREDES COM ÁREA LÍQUIDA MENOR QUE 6M², COM VÃOS, UTILIZANDO PALHETA E ARGAMASSA DE ASSENTAMENTO COM PREPARO EM BETONEIRA. AF_12/2014</t>
  </si>
  <si>
    <t>59,34</t>
  </si>
  <si>
    <t>ALVENARIA ESTRUTURAL DE BLOCOS CERÂMICOS 14X19X29, (ESPESSURA DE 14 CM), PARA PAREDES COM ÁREA LÍQUIDA MENOR QUE 6M², COM VÃOS, UTILIZANDO PALHETA E ARGAMASSA DE ASSENTAMENTO COM PREPARO MANUAL. AF_12/2014</t>
  </si>
  <si>
    <t>61,29</t>
  </si>
  <si>
    <t>ALVENARIA ESTRUTURAL DE BLOCOS CERÂMICOS 14X19X29, (ESPESSURA DE 14 CM), PARA PAREDES COM ÁREA LÍQUIDA MAIOR OU IGUAL A 6M², COM VÃOS, UTILIZANDO PALHETA E ARGAMASSA DE ASSENTAMENTO COM PREPARO EM BETONEIRA. AF_12/2014</t>
  </si>
  <si>
    <t>53,40</t>
  </si>
  <si>
    <t>ALVENARIA ESTRUTURAL DE BLOCOS CERÂMICOS 14X19X29, (ESPESSURA DE 14 CM), PARA PAREDES COM ÁREA LÍQUIDA MAIOR OU IGUAL A 6M², COM VÃOS, UTILIZANDO PALHETA E ARGAMASSA DE ASSENTAMENTO COM PREPARO MANUAL. AF_12/2014</t>
  </si>
  <si>
    <t>55,35</t>
  </si>
  <si>
    <t>ALVENARIA ESTRUTURAL DE BLOCOS CERÂMICOS 14X19X39, (ESPESSURA DE 14 CM), PARA PAREDES COM ÁREA LÍQUIDA MENOR QUE 6M², SEM VÃOS, UTILIZANDO COLHER DE PEDREIRO E ARGAMASSA DE ASSENTAMENTO COM PREPARO EM BETONEIRA. AF_12/2014</t>
  </si>
  <si>
    <t>55,26</t>
  </si>
  <si>
    <t>ALVENARIA ESTRUTURAL DE BLOCOS CERÂMICOS 14X19X39, (ESPESSURA DE 14 CM), PARA PAREDES COM ÁREA LÍQUIDA MENOR QUE 6M², SEM VÃOS, UTILIZANDO COLHER DE PEDREIRO E ARGAMASSA DE ASSENTAMENTO COM PREPARO MANUAL. AF_12/2014</t>
  </si>
  <si>
    <t>57,75</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</si>
  <si>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</si>
  <si>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</si>
  <si>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53,96</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</si>
  <si>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</si>
  <si>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</si>
  <si>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</si>
  <si>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55,41</t>
  </si>
  <si>
    <t>ALVENARIA ESTRUTURAL DE BLOCOS CERÂMICOS 14X19X39, (ESPESSURA DE 14 CM), PARA PAREDES COM ÁREA LÍQUIDA MAIOR OU IGUAL A 6M², COM VÃOS, UTILIZANDO COLHER DE PEDREIRO E ARGAMASSA DE ASSENTAMENTO COM PREPARO MANUAL. AF_12/2014</t>
  </si>
  <si>
    <t>57,90</t>
  </si>
  <si>
    <t>ALVENARIA ESTRUTURAL DE BLOCOS CERÂMICOS 14X19X29, (ESPESSURA DE 14 CM), PARA PAREDES COM ÁREA LÍQUIDA MENOR QUE 6M², SEM VÃOS, UTILIZANDO COLHER DE PEDREIRO E ARGAMASSA DE ASSENTAMENTO COM PREPARO EM BETONEIRA. AF_12/2014</t>
  </si>
  <si>
    <t>62,90</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</si>
  <si>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</si>
  <si>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</si>
  <si>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59,18</t>
  </si>
  <si>
    <t>ALVENARIA ESTRUTURAL DE BLOCOS CERÂMICOS 14X19X29, (ESPESSURA DE 14 CM), PARA PAREDES COM ÁREA LÍQUIDA MAIOR OU IGUAL A 6M², SEM VÃOS, UTILIZANDO COLHER DE PEDREIRO E ARGAMASSA DE ASSENTAMENTO COM PREPARO MANUAL. AF_12/2014</t>
  </si>
  <si>
    <t>61,95</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</si>
  <si>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</si>
  <si>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</si>
  <si>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73,42</t>
  </si>
  <si>
    <t>ALVENARIA ESTRUTURAL DE BLOCOS CERÂMICOS 14X19X29, (ESPESSURA DE 14 CM), PARA PAREDES COM ÁREA LÍQUIDA MAIOR OU IGUAL A 6M², COM VÃOS, UTILIZANDO COLHER DE PEDREIRO E ARGAMASSA DE ASSENTAMENTO COM PREPARO EM BETONEIRA. AF_12/2014</t>
  </si>
  <si>
    <t>63,79</t>
  </si>
  <si>
    <t>ALVENARIA ESTRUTURAL DE BLOCOS CERÂMICOS 14X19X29, (ESPESSURA DE 14 CM), PARA PAREDES COM ÁREA LÍQUIDA MAIOR OU IGUAL A 6M², COM VÃOS, UTILIZANDO COLHER DE PEDREIRO E ARGAMASSA DE ASSENTAMENTO COM PREPARO MANUAL. AF_12/2014</t>
  </si>
  <si>
    <t>66,56</t>
  </si>
  <si>
    <t>COBOGO CERAMICO (ELEMENTO VAZADO), 9X20X20CM, ASSENTADO COM ARGAMASSA TRACO 1:4 DE CIMENTO E AREIA</t>
  </si>
  <si>
    <t>123,32</t>
  </si>
  <si>
    <t>ALVENARIA DE VEDAÇÃO DE BLOCOS VAZADOS DE CONCRETO DE 9X19X39CM (ESPESSURA 9CM) DE PAREDES COM ÁREA LÍQUIDA MENOR QUE 6M² SEM VÃOS E ARGAMASSA DE ASSENTAMENTO COM PREPARO EM BETONEIRA. AF_06/2014</t>
  </si>
  <si>
    <t>45,97</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</si>
  <si>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</si>
  <si>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</si>
  <si>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58,22</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</si>
  <si>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</si>
  <si>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</si>
  <si>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</si>
  <si>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71,66</t>
  </si>
  <si>
    <t>ALVENARIA DE VEDAÇÃO DE BLOCOS VAZADOS DE CONCRETO DE 9X19X39CM (ESPESSURA 9CM) DE PAREDES COM ÁREA LÍQUIDA MAIOR OU IGUAL A 6M² SEM VÃOS E ARGAMASSA DE ASSENTAMENTO COM PREPARO EM BETONEIRA. AF_06/2014</t>
  </si>
  <si>
    <t>42,93</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</si>
  <si>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</si>
  <si>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</si>
  <si>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54,42</t>
  </si>
  <si>
    <t>ALVENARIA DE VEDAÇÃO DE BLOCOS VAZADOS DE CONCRETO DE 14X19X39CM (ESPESSURA 14CM) DE PAREDES COM ÁREA LÍQUIDA MAIOR OU IGUAL A 6M² SEM VÃOS E ARGAMASSA DE ASSENTAMENTO COM PREPARO MANUAL. AF_06/2014</t>
  </si>
  <si>
    <t>55,65</t>
  </si>
  <si>
    <t>ALVENARIA DE VEDAÇÃO DE BLOCOS VAZADOS DE CONCRETO DE 19X19X39CM (ESPESSURA 19CM) DE PAREDES COM ÁREA LÍQUIDA MAIOR OU IGUAL A 6M² SEM VÃOS E ARGAMASSA DE ASSENTAMENTO COM PREPARO EM BETONEIRA. AF_06/2014</t>
  </si>
  <si>
    <t>66,63</t>
  </si>
  <si>
    <t>ALVENARIA DE VEDAÇÃO DE BLOCOS VAZADOS DE CONCRETO DE 19X19X39CM (ESPESSURA 19CM) DE PAREDES COM ÁREA LÍQUIDA MAIOR OU IGUAL A 6M² SEM VÃOS E ARGAMASSA DE ASSENTAMENTO COM PREPARO MANUAL. AF_06/2014</t>
  </si>
  <si>
    <t>67,77</t>
  </si>
  <si>
    <t>ALVENARIA DE VEDAÇÃO DE BLOCOS VAZADOS DE CONCRETO DE 9X19X39CM (ESPESSURA 9CM) DE PAREDES COM ÁREA LÍQUIDA MENOR QUE 6M² COM VÃOS E ARGAMASSA DE ASSENTAMENTO COM PREPARO EM BETONEIRA. AF_06/2014</t>
  </si>
  <si>
    <t>51,03</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</si>
  <si>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</si>
  <si>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</si>
  <si>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</si>
  <si>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64,24</t>
  </si>
  <si>
    <t>ALVENARIA DE VEDAÇÃO DE BLOCOS VAZADOS DE CONCRETO DE 19X19X39CM (ESPESSURA 19CM) DE PAREDES COM ÁREA LÍQUIDA MENOR QUE 6M² COM VÃOS E ARGAMASSA DE ASSENTAMENTO COM PREPARO EM BETONEIRA. AF_06/2014</t>
  </si>
  <si>
    <t>75,68</t>
  </si>
  <si>
    <t>ALVENARIA DE VEDAÇÃO DE BLOCOS VAZADOS DE CONCRETO DE 19X19X39CM (ESPESSURA 19CM) DE PAREDES COM ÁREA LÍQUIDA MENOR QUE 6M² COM VÃOS E ARGAMASSA DE ASSENTAMENTO COM PREPARO MANUAL. AF_06/2014</t>
  </si>
  <si>
    <t>76,82</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</si>
  <si>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</si>
  <si>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</si>
  <si>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</si>
  <si>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</si>
  <si>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58,56</t>
  </si>
  <si>
    <t>ALVENARIA DE VEDAÇÃO DE BLOCOS VAZADOS DE CONCRETO DE 19X19X39CM (ESPESSURA 19CM) DE PAREDES COM ÁREA LÍQUIDA MAIOR OU IGUAL A 6M² COM VÃOS E ARGAMASSA DE ASSENTAMENTO COM PREPARO EM BETONEIRA. AF_06/2014</t>
  </si>
  <si>
    <t>70,01</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</si>
  <si>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</si>
  <si>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</si>
  <si>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45,86</t>
  </si>
  <si>
    <t>(COMPOSIÇÃO REPRESENTATIVA) DO SERVIÇO DE ALVENARIA DE VEDAÇÃO DE BLOCOS VAZADOS DE CONCRETO DE 9X19X39CM (ESPESSURA 9CM), PARA EDIFICAÇÃO HABITACIONAL UNIFAMILIAR (CASA) E EDIFICAÇÃO PÚBLICA PADRÃO. AF_11/2014</t>
  </si>
  <si>
    <t>46,52</t>
  </si>
  <si>
    <t>(COMPOSIÇÃO REPRESENTATIVA) DO SERVIÇO DE ALVENARIA DE VEDAÇÃO DE BLOCOS VAZADOS DE CONCRETO DE 14X19X39CM (ESPESSURA 14CM), PARA EDIFICAÇÃO HABITACIONAL UNIFAMILIAR (CASA) E EDIFICAÇÃO PÚBLICA PADRÃO. AF_12/2014</t>
  </si>
  <si>
    <t>58,51</t>
  </si>
  <si>
    <t>73937/1</t>
  </si>
  <si>
    <t>COBOGO DE CONCRETO (ELEMENTO VAZADO), 7X50X50CM, ASSENTADO COM ARGAMASSA TRACO 1:4 (CIMENTO E AREIA)</t>
  </si>
  <si>
    <t>108,89</t>
  </si>
  <si>
    <t>73937/3</t>
  </si>
  <si>
    <t>COBOGO DE CONCRETO (ELEMENTO VAZADO), 7X50X50CM, ASSENTADO COM ARGAMASSA TRACO 1:3 (CIMENTO E AREIA)</t>
  </si>
  <si>
    <t>109,07</t>
  </si>
  <si>
    <t>73937/5</t>
  </si>
  <si>
    <t>COBOGO DE CONCRETO (ELEMENTO VAZADO), 10X29X39CM ABERTURA COM VIDRO, ASSENTADO COM ARGAMASSA TRACO 1:4 (CIMENTO E AREIA MEDIA NAO PENEIRADA)</t>
  </si>
  <si>
    <t>192,62</t>
  </si>
  <si>
    <t>ALVENARIA DE BLOCOS DE CONCRETO ESTRUTURAL 14X19X39 CM, (ESPESSURA 14 CM), FBK = 4,5 MPA, PARA PAREDES COM ÁREA LÍQUIDA MENOR QUE 6M², SEM VÃOS, UTILIZANDO PALHETA. AF_12/2014</t>
  </si>
  <si>
    <t>53,15</t>
  </si>
  <si>
    <t>ALVENARIA DE BLOCOS DE CONCRETO ESTRUTURAL 14X19X39 CM, (ESPESSURA 14 CM), FBK = 4,5 MPA, PARA PAREDES COM ÁREA LÍQUIDA MAIOR OU IGUAL A 6M², SEM VÃOS, UTILIZANDO PALHETA. AF_12/2014</t>
  </si>
  <si>
    <t>50,96</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</si>
  <si>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</si>
  <si>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</si>
  <si>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63,13</t>
  </si>
  <si>
    <t>ALVENARIA DE BLOCOS DE CONCRETO ESTRUTURAL 14X19X39 CM, (ESPESSURA 14 CM), FBK = 4,5 MPA, PARA PAREDES COM ÁREA LÍQUIDA MENOR QUE 6M², COM VÃOS, UTILIZANDO PALHETA. AF_12/2014</t>
  </si>
  <si>
    <t>56,53</t>
  </si>
  <si>
    <t>ALVENARIA DE BLOCOS DE CONCRETO ESTRUTURAL 14X19X39 CM, (ESPESSURA 14 CM), FBK = 4,5 MPA, PARA PAREDES COM ÁREA LÍQUIDA MAIOR OU IGUAL A 6M², COM VÃOS, UTILIZANDO PALHETA. AF_12/2014</t>
  </si>
  <si>
    <t>52,84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</si>
  <si>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</si>
  <si>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</si>
  <si>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65,97</t>
  </si>
  <si>
    <t>ALVENARIA DE BLOCOS DE CONCRETO ESTRUTURAL 14X19X29 CM, (ESPESSURA 14 CM), FBK = 4,5 MPA, PARA PAREDES COM ÁREA LÍQUIDA MENOR QUE 6M², SEM VÃOS, UTILIZANDO PALHETA. AF_12/2014</t>
  </si>
  <si>
    <t>61,35</t>
  </si>
  <si>
    <t>ALVENARIA DE BLOCOS DE CONCRETO ESTRUTURAL 14X19X29 CM, (ESPESSURA 14 CM), FBK = 4,5 MPA, PARA PAREDES COM ÁREA LÍQUIDA MAIOR OU IGUAL A 6M², SEM VÃOS, UTILIZANDO PALHETA. AF_12/2014</t>
  </si>
  <si>
    <t>59,39</t>
  </si>
  <si>
    <t>ALVENARIA DE BLOCOS DE CONCRETO ESTRUTURAL 14X19X29 CM, (ESPESSURA 14 CM) FBK = 14,0 MPA, PARA PAREDES COM ÁREA LÍQUIDA MENOR QUE 6M², SEM VÃOS, UTILIZANDO PALHETA. AF_12/2014</t>
  </si>
  <si>
    <t>82,12</t>
  </si>
  <si>
    <t>ALVENARIA DE BLOCOS DE CONCRETO ESTRUTURAL 14X19X29 CM, (ESPESSURA 14 CM) FBK = 14,0 MPA, PARA PAREDES COM ÁREA LÍQUIDA MAIOR OU IGUAL A 6M², SEM VÃOS, UTILIZANDO PALHETA. AF_12/2014</t>
  </si>
  <si>
    <t>79,76</t>
  </si>
  <si>
    <t>ALVENARIA DE BLOCOS DE CONCRETO ESTRUTURAL 14X19X29 CM, (ESPESSURA 14 CM), FBK = 4,5 MPA, PARA PAREDES COM ÁREA LÍQUIDA MENOR QUE 6M², COM VÃOS, UTILIZANDO PALHETA. AF_12/2014</t>
  </si>
  <si>
    <t>64,88</t>
  </si>
  <si>
    <t>ALVENARIA DE BLOCOS DE CONCRETO ESTRUTURAL 14X19X29 CM, (ESPESSURA 14 CM), FBK = 4,5 MPA, PARA PAREDES COM ÁREA LÍQUIDA MAIOR OU IGUAL A 6M², COM VÃOS, UTILIZANDO PALHETA. AF_12/2014</t>
  </si>
  <si>
    <t>61,27</t>
  </si>
  <si>
    <t>ALVENARIA DE BLOCOS DE CONCRETO ESTRUTURAL 14X19X29 CM, (ESPESSURA 14 CM) FBK = 14,0 MPA, PARA PAREDES COM ÁREA LÍQUIDA MENOR QUE 6M², COM VÃOS, UTILIZANDO PALHETA. AF_12/2014</t>
  </si>
  <si>
    <t>86,50</t>
  </si>
  <si>
    <t>ALVENARIA DE BLOCOS DE CONCRETO ESTRUTURAL 14X19X29 CM, (ESPESSURA 14 CM) FBK = 14,0 MPA, PARA PAREDES COM ÁREA LÍQUIDA MAIOR OU IGUAL A 6M², COM VÃOS, UTILIZANDO PALHETA. AF_12/2014</t>
  </si>
  <si>
    <t>82,08</t>
  </si>
  <si>
    <t>ALVENARIA DE BLOCOS DE CONCRETO ESTRUTURAL 14X19X39 CM, (ESPESSURA 14 CM), FBK = 4,5 MPA, PARA PAREDES COM ÁREA LÍQUIDA MENOR QUE 6M², SEM VÃOS, UTILIZANDO COLHER DE PEDREIRO. AF_12/2014</t>
  </si>
  <si>
    <t>63,47</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</si>
  <si>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</si>
  <si>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</si>
  <si>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75,96</t>
  </si>
  <si>
    <t>ALVENARIA DE BLOCOS DE CONCRETO ESTRUTURAL 14X19X39 CM, (ESPESSURA 14 CM) FBK = 14,0 MPA, PARA PAREDES COM ÁREA LÍQUIDA MAIOR OU IGUAL A 6M², SEM VÃOS, UTILIZANDO COLHER DE PEDREIRO. AF_12/2014</t>
  </si>
  <si>
    <t>73,43</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</si>
  <si>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</si>
  <si>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</si>
  <si>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64,74</t>
  </si>
  <si>
    <t>ALVENARIA DE BLOCOS DE CONCRETO ESTRUTURAL 14X19X39 CM, (ESPESSURA 14 CM) FBK = 14,0 MPA, PARA PAREDES COM ÁREA LÍQUIDA MENOR QUE 6M², COM VÃOS, UTILIZANDO COLHER DE PEDREIRO. AF_12/2014</t>
  </si>
  <si>
    <t>83,73</t>
  </si>
  <si>
    <t>ALVENARIA DE BLOCOS DE CONCRETO ESTRUTURAL 14X19X39 CM, (ESPESSURA 14 CM) FBK = 14,0 MPA, PARA PAREDES COM ÁREA LÍQUIDA MAIOR OU IGUAL A 6M², COM VÃOS, UTILIZANDO COLHER DE PEDREIRO. AF_12/2014</t>
  </si>
  <si>
    <t>78,02</t>
  </si>
  <si>
    <t>ALVENARIA DE BLOCOS DE CONCRETO ESTRUTURAL 14X19X29 CM, (ESPESSURA 14 CM), FBK = 4,5 MPA, PARA PAREDES COM ÁREA LÍQUIDA MENOR QUE 6M², SEM VÃOS, UTILIZANDO COLHER DE PEDREIRO. AF_12/2014</t>
  </si>
  <si>
    <t>71,86</t>
  </si>
  <si>
    <t>ALVENARIA DE BLOCOS DE CONCRETO ESTRUTURAL 14X19X29 CM, (ESPESSURA 14 CM), FBK = 4,5 MPA, PARA PAREDES COM ÁREA LÍQUIDA MAIOR OU IGUAL A 6M², SEM VÃOS, UTILIZANDO COLHER DE PEDREIRO. AF_12/2014</t>
  </si>
  <si>
    <t>69,91</t>
  </si>
  <si>
    <t>ALVENARIA DE BLOCOS DE CONCRETO ESTRUTURAL 14X19X29 CM, (ESPESSURA 14 CM) FBK = 14,0 MPA, PARA PAREDES COM ÁREA LÍQUIDA MENOR QUE 6M², SEM VÃOS, UTILIZANDO COLHER DE PEDREIRO. AF_12/2014</t>
  </si>
  <si>
    <t>92,45</t>
  </si>
  <si>
    <t>ALVENARIA DE BLOCOS DE CONCRETO ESTRUTURAL 14X19X29 CM, (ESPESSURA 14 CM) FBK = 14,0 MPA, PARA PAREDES COM ÁREA LÍQUIDA MAIOR OU IGUAL A 6M², SEM VÃOS, UTILIZANDO COLHER DE PEDREIRO. AF_12/2014</t>
  </si>
  <si>
    <t>90,25</t>
  </si>
  <si>
    <t>ALVENARIA DE BLOCOS DE CONCRETO ESTRUTURAL 14X19X29 CM, (ESPESSURA 14 CM), FBK = 4,5 MPA, PARA PAREDES COM ÁREA LÍQUIDA MENOR QUE 6M², COM VÃOS, UTILIZANDO COLHER DE PEDREIRO. AF_12/2014</t>
  </si>
  <si>
    <t>78,27</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</si>
  <si>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</si>
  <si>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</si>
  <si>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</si>
  <si>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94,32</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</si>
  <si>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</si>
  <si>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</si>
  <si>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61,61</t>
  </si>
  <si>
    <t>BLOCOS DE VIDRO TIPO CANELADO 19X19X8CM, ASSENTADO COM ARGAMASSA TRACO 1:3 (CIMENTO E AREIA GROSSA) PREPARO MECANICO, COM REJUNTAMENTO EM CIMENTO BRANCO E BARRAS DE ACO</t>
  </si>
  <si>
    <t>492,73</t>
  </si>
  <si>
    <t>BLOCOS DE VIDRO TIPO XADREZ 20X20X10CM, ASSENTADO COM ARGAMASSA TRACO 1:3 (CIMENTO E AREIA GROSSA) PREPARO MECANICO, COM REJUNTAMENTO EM CIMENTO BRANCO E BARRAS DE ACO</t>
  </si>
  <si>
    <t>496,73</t>
  </si>
  <si>
    <t>BLOCOS DE VIDRO TIPO XADREZ 20X10X8CM, ASSENTADO COM ARGAMASSA TRACO 1:3 (CIMENTO E AREIA GROSSA) PREPARO MECANICO, COM REJUNTAMENTO EM CIMENTO BRANCO E BARRAS DE ACO</t>
  </si>
  <si>
    <t>500,48</t>
  </si>
  <si>
    <t>RETIRADA DE DIVISORIAS EM CHAPAS DE MADEIRA, COM MONTANTES METALICOS</t>
  </si>
  <si>
    <t>RECOLOCACAO DE PLACAS DIVISORIAS DE GRANILITE, CONSIDERANDO REAPROVEITAMENTO DO MATERIAL</t>
  </si>
  <si>
    <t>43,55</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</si>
  <si>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</si>
  <si>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</si>
  <si>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</si>
  <si>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</si>
  <si>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257,11</t>
  </si>
  <si>
    <t>73909/1</t>
  </si>
  <si>
    <t>DIVISORIA EM MADEIRA COMPENSADA RESINADA ESPESSURA 6MM, ESTRUTURADA EM MADEIRA DE LEI 3"X3"</t>
  </si>
  <si>
    <t>187,81</t>
  </si>
  <si>
    <t>74229/1</t>
  </si>
  <si>
    <t>DIVISORIA EM MARMORE BRANCO POLIDO, ESPESSURA 3 CM, ASSENTADO COM ARGAMASSA TRACO 1:4 (CIMENTO E AREIA), ARREMATE COM CIMENTO BRANCO, EXCLUSIVE FERRAGENS</t>
  </si>
  <si>
    <t>562,54</t>
  </si>
  <si>
    <t>DIVISORIA EM GRANITO BRANCO POLIDO, ESP = 3CM, ASSENTADO COM ARGAMASSA TRACO 1:4, ARREMATE EM CIMENTO BRANCO, EXCLUSIVE FERRAGENS</t>
  </si>
  <si>
    <t>655,84</t>
  </si>
  <si>
    <t>PAREDE COM PLACAS DE GESSO ACARTONADO (DRYWALL), PARA USO INTERNO, COM DUAS FACES SIMPLES E ESTRUTURA METÁLICA COM GUIAS SIMPLES, SEM VÃOS. AF_06/2017_P</t>
  </si>
  <si>
    <t>75,53</t>
  </si>
  <si>
    <t>PAREDE COM PLACAS DE GESSO ACARTONADO (DRYWALL), PARA USO INTERNO, COM DUAS FACES SIMPLES E ESTRUTURA METÁLICA COM GUIAS SIMPLES, COM VÃOS AF_06/2017_P</t>
  </si>
  <si>
    <t>83,98</t>
  </si>
  <si>
    <t>PAREDE COM PLACAS DE GESSO ACARTONADO (DRYWALL), PARA USO INTERNO, COM DUAS FACES SIMPLES E ESTRUTURA METÁLICA COM GUIAS DUPLAS, SEM VÃOS. AF_06/2017_P</t>
  </si>
  <si>
    <t>98,27</t>
  </si>
  <si>
    <t>PAREDE COM PLACAS DE GESSO ACARTONADO (DRYWALL), PARA USO INTERNO, COM DUAS FACES SIMPLES E ESTRUTURA METÁLICA COM GUIAS DUPLAS, COM VÃOS. AF_06/2017_P</t>
  </si>
  <si>
    <t>114,84</t>
  </si>
  <si>
    <t>PAREDE COM PLACAS DE GESSO ACARTONADO (DRYWALL), PARA USO INTERNO, COM UMA FACE SIMPLES E OUTRA FACE DUPLA E ESTRUTURA METÁLICA COM GUIAS SIMPLES, SEM VÃOS. AF_06/2017_P</t>
  </si>
  <si>
    <t>98,46</t>
  </si>
  <si>
    <t>PAREDE COM PLACAS DE GESSO ACARTONADO (DRYWALL), PARA USO INTERNO, COM UMA FACE SIMPLES E OUTRA FACE DUPLA E ESTRUTURA METÁLICA COM GUIAS SIMPLES, COM VÃOS. AF_06/2017_P</t>
  </si>
  <si>
    <t>107,16</t>
  </si>
  <si>
    <t>PAREDE COM PLACAS DE GESSO ACARTONADO (DRYWALL), PARA USO INTERNO COM UMA FACE SIMPLES E OUTRA FACE DUPLA E ESTRUTURA METÁLICA COM GUIAS DUPLAS, SEM VÃOS. AF_06/2017_P</t>
  </si>
  <si>
    <t>121,21</t>
  </si>
  <si>
    <t>PAREDE COM PLACAS DE GESSO ACARTONADO (DRYWALL), PARA USO INTERNO, COM UMA FACE SIMPLES E OUTRA FACE DUPLA E   ESTRUTURA METÁLICA COM GUIAS DUPLAS, COM VÃOS. AF_06/2017_P</t>
  </si>
  <si>
    <t>138,00</t>
  </si>
  <si>
    <t>PAREDE COM PLACAS DE GESSO ACARTONADO (DRYWALL), PARA USO INTERNO, COM DUAS FACES DUPLAS E ESTRUTURA METÁLICA COM GUIAS SIMPLES, SEM VÃOS. AF_06/2017_P</t>
  </si>
  <si>
    <t>121,40</t>
  </si>
  <si>
    <t>PAREDE COM PLACAS DE GESSO ACARTONADO (DRYWALL), PARA USO INTERNO, COM DUAS FACES DUPLAS E ESTRUTURA METÁLICA COM GUIAS SIMPLES, COM VÃOS. AF_06/2017_P</t>
  </si>
  <si>
    <t>130,32</t>
  </si>
  <si>
    <t>PAREDE COM PLACAS DE GESSO ACARTONADO (DRYWALL), PARA USO INTERNO COM DUAS FACES DUPLAS E ESTRUTURA METÁLICA COM GUIAS DUPLAS, SEM VÃOS. AF_06/2017</t>
  </si>
  <si>
    <t>144,14</t>
  </si>
  <si>
    <t>PAREDE COM PLACAS DE GESSO ACARTONADO (DRYWALL), PARA USO INTERNO, COM DUAS FACES DUPLAS E ESTRUTURA METÁLICA COM GUIAS DUPLAS, COM VÃOS. AF_06/2017_P</t>
  </si>
  <si>
    <t>161,17</t>
  </si>
  <si>
    <t>PAREDE COM PLACAS DE GESSO ACARTONADO (DRYWALL), PARA USO INTERNO, COM UMA FACE SIMPLES E ESTRUTURA METÁLICA COM GUIAS SIMPLES, SEM VÃOS. AF_06/2017_P</t>
  </si>
  <si>
    <t>49,48</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</si>
  <si>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</si>
  <si>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</si>
  <si>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</si>
  <si>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</si>
  <si>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</si>
  <si>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</si>
  <si>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54,41</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</si>
  <si>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</si>
  <si>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</si>
  <si>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</si>
  <si>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</si>
  <si>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</si>
  <si>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</si>
  <si>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37,83</t>
  </si>
  <si>
    <t>RECOMPOSICAO DE PAVIMENTACAO TIPO BLOKRET SOBRE COLCHAO DE AREIA COM REAPROVEITAMENTO DE MATERIAL</t>
  </si>
  <si>
    <t>83695/1</t>
  </si>
  <si>
    <t>REJUNTAMENTO PAVIMENTACAO PARALELEPIPEDO BETUME CASCALH INCL MATERIAIS</t>
  </si>
  <si>
    <t>20,81</t>
  </si>
  <si>
    <t>RECOMPOSICAO DE REVESTIMENTO PRIMARIO MEDIDO P/ VOLUME COMPACTADO</t>
  </si>
  <si>
    <t>DEMOLIÇÃO DE PAVIMENTAÇÃO ASFÁLTICA COM UTILIZAÇÃO DE MARTELO PERFURADOR, ESPESSURA ATÉ 15 CM, EXCLUSIVE CARGA E TRANSPORTE</t>
  </si>
  <si>
    <t>10,50</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</si>
  <si>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</si>
  <si>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</si>
  <si>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</si>
  <si>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44,29</t>
  </si>
  <si>
    <t>BASE DE SOLO CIMENTO 6% COM MISTURA EM USINA, COMPACTACAO 100% PROCTOR NORMAL, EXCLUSIVE ESCAVACAO, CARGA E TRANSPORTE DO SOLO</t>
  </si>
  <si>
    <t>BASE DE SOLO - BRITA (40/60), MISTURA EM USINA, COMPACTACAO 100% PROCTOR MODIFICADO, EXCLUSIVE ESCAVACAO, CARGA E TRANSPORTE</t>
  </si>
  <si>
    <t>64,84</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</si>
  <si>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</si>
  <si>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</si>
  <si>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</si>
  <si>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</si>
  <si>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</si>
  <si>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</si>
  <si>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54,06</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</si>
  <si>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</si>
  <si>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</si>
  <si>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102,32</t>
  </si>
  <si>
    <t>EXECUÇÃO E COMPACTAÇÃO DE BASE E OU SUB BASE COM BRITA GRADUADA SIMPLES - EXCLUSIVE CARGA E TRANSPORTE. AF_09/2017</t>
  </si>
  <si>
    <t>111,10</t>
  </si>
  <si>
    <t>EXECUÇÃO E COMPACTAÇÃO DE BASE E OU SUB BASE COM BRITA GRADUADA TRATADA COM CIMENTO - EXCLUSIVE CARGA E TRANSPORTE. AF_09/2017</t>
  </si>
  <si>
    <t>151,64</t>
  </si>
  <si>
    <t>EXECUÇÃO E COMPACTAÇÃO DE BASE E OU SUB BASE COM CONCRETO COMPACTADO COM ROLO - EXCLUSIVE CARGA E TRANSPORTE. AF_09/2017</t>
  </si>
  <si>
    <t>167,78</t>
  </si>
  <si>
    <t>EXECUÇÃO E COMPACTAÇÃO DE BASE E OU SUB BASE COM PEDRA RACHÃO - EXCLUSIVE ESCAVAÇÃO, CARGA E TRANSPORTE. AF_09/2017</t>
  </si>
  <si>
    <t>91,71</t>
  </si>
  <si>
    <t>EXECUÇÃO E COMPACTAÇÃO DE BASE E OU SUB BASE COM MACADAME SECO - EXCLUSIVE ESCAVAÇÃO, CARGA E TRANSPORTE. AF_09/2017</t>
  </si>
  <si>
    <t>100,30</t>
  </si>
  <si>
    <t>EXECUÇÃO DE IMPRIMAÇÃO COM ASFALTO DILUÍDO CM-30. AF_09/2017</t>
  </si>
  <si>
    <t>EXECUÇÃO DE IMPRIMAÇÃO LIGANTE COM EMULSÃO ASFÁLTICA RR-2C. AF_09/2017</t>
  </si>
  <si>
    <t>PAVIMENTO EM PARALELEPIPEDO SOBRE COLCHAO DE AREIA REJUNTADO COM ARGAMASSA DE CIMENTO E AREIA NO TRAÇO 1:3 (PEDRAS PEQUENAS 30 A 35 PECAS POR M2)</t>
  </si>
  <si>
    <t>74,81</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</si>
  <si>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</si>
  <si>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</si>
  <si>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</si>
  <si>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</si>
  <si>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</si>
  <si>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4,70</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</si>
  <si>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</si>
  <si>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</si>
  <si>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</si>
  <si>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</si>
  <si>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</si>
  <si>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</si>
  <si>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</si>
  <si>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670,99</t>
  </si>
  <si>
    <t>73849/2</t>
  </si>
  <si>
    <t>AREIA ASFALTO A FRIO (AAUF), COM EMULSAO RR-2C INCLUSO USINAGEM E APLICACAO, EXCLUSIVE TRANSPORTE</t>
  </si>
  <si>
    <t>500,49</t>
  </si>
  <si>
    <t>EXECUÇÃO DE PAVIMENTO EM PISO INTERTRAVADO, COM BLOCO PISOGRAMA DE 35 X 25 CM, ESPESSURA 6 CM. AF_12/2015</t>
  </si>
  <si>
    <t>EXECUÇÃO DE PAVIMENTO EM PISO INTERTRAVADO, COM BLOCO PISOGRAMA DE 35 X 25 CM, ESPESSURA 8 CM. AF_12/2015</t>
  </si>
  <si>
    <t>60,15</t>
  </si>
  <si>
    <t>EXECUÇÃO DE PAVIMENTO EM PISO INTERTRAVADO, COM BLOCO SEXTAVADO DE 25 X 25 CM, ESPESSURA 6 CM. AF_12/2015</t>
  </si>
  <si>
    <t>51,24</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</si>
  <si>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</si>
  <si>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</si>
  <si>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</si>
  <si>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60,38</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</si>
  <si>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</si>
  <si>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</si>
  <si>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</si>
  <si>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</si>
  <si>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</si>
  <si>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70,45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</si>
  <si>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</si>
  <si>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</si>
  <si>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</si>
  <si>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</si>
  <si>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58,89</t>
  </si>
  <si>
    <t>EXECUÇÃO DE PÁTIO/ESTACIONAMENTO EM PISO INTERTRAVADO, COM BLOCO 16 FACES DE 22 X 11 CM, ESPESSURA 10 CM. AF_12/2015</t>
  </si>
  <si>
    <t>70,57</t>
  </si>
  <si>
    <t>EXECUÇÃO DE VIA EM PISO INTERTRAVADO, COM BLOCO 16 FACES DE 22 X 11 CM, ESPESSURA 10 CM. AF_12/2015</t>
  </si>
  <si>
    <t>71,71</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</si>
  <si>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</si>
  <si>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</si>
  <si>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</si>
  <si>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</si>
  <si>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</si>
  <si>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</si>
  <si>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</si>
  <si>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</si>
  <si>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</si>
  <si>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</si>
  <si>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</si>
  <si>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</si>
  <si>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</si>
  <si>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</si>
  <si>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</si>
  <si>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</si>
  <si>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</si>
  <si>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</si>
  <si>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</si>
  <si>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</si>
  <si>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</si>
  <si>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</si>
  <si>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</si>
  <si>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</si>
  <si>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24,49</t>
  </si>
  <si>
    <t>CAIACAO EM MEIO FIO</t>
  </si>
  <si>
    <t>73770/1</t>
  </si>
  <si>
    <t>BARREIRA PRE-MOLDADA EXTERNA CONCRETO ARMADO 0,25X0,40X1,14M FCK=25MPA ACO CA-50 INCL VIGOTA HORIZONTAL MONTANTE A CADA 1,00M  FERROS DE LIGACAO E MATERIAIS.</t>
  </si>
  <si>
    <t>451,94</t>
  </si>
  <si>
    <t>73770/2</t>
  </si>
  <si>
    <t>BARREIRA DUPLA PRE-MOL INTER CONCRETO ARMADO 0,15X0,65X0,77M FCK=25MPA ACO CA-50 INCL FERROS DE LIGACAO E MATERIAIS.</t>
  </si>
  <si>
    <t>392,14</t>
  </si>
  <si>
    <t>83696/1</t>
  </si>
  <si>
    <t>PINTURA GUARDA-CORPO GUARDA-RODA E MURETA PROTECAO COM CAL EM PONTES EVIADUTOS MEDIDA PELO DOBRO DA AREA TOTAL (LARGURAXALTURA).</t>
  </si>
  <si>
    <t>USINAGEM DE CBUQ COM CAP 50/70, PARA CAPA DE ROLAMENTO</t>
  </si>
  <si>
    <t>240,31</t>
  </si>
  <si>
    <t>USINAGEM DE CBUQ COM CAP 50/70, PARA BINDER</t>
  </si>
  <si>
    <t>200,74</t>
  </si>
  <si>
    <t>CONSTRUÇÃO DE PAVIMENTO COM APLICAÇÃO DE CONCRETO BETUMINOSO USINADO A QUENTE (CBUQ), CAMADA DE ROLAMENTO, COM ESPESSURA DE 3,0 CM - EXCLUSIVE TRANSPORTE. AF_03/2017</t>
  </si>
  <si>
    <t>752,21</t>
  </si>
  <si>
    <t>CONSTRUÇÃO DE PAVIMENTO COM APLICAÇÃO DE CONCRETO BETUMINOSO USINADO A QUENTE (CBUQ), BINDER, COM ESPESSURA DE 3,0 CM - EXCLUSIVE TRANSPORTE. AF_03/2017</t>
  </si>
  <si>
    <t>699,35</t>
  </si>
  <si>
    <t>CONSTRUÇÃO DE PAVIMENTO COM APLICAÇÃO DE CONCRETO BETUMINOSO USINADO A QUENTE (CBUQ), CAMADA DE ROLAMENTO, COM ESPESSURA DE 4,0 CM - EXCLUSIVE TRANSPORTE. AF_03/2017</t>
  </si>
  <si>
    <t>724,03</t>
  </si>
  <si>
    <t>CONSTRUÇÃO DE PAVIMENTO COM APLICAÇÃO DE CONCRETO BETUMINOSO USINADO A QUENTE (CBUQ), BINDER, COM ESPESSURA DE 4,0 CM - EXCLUSIVE TRANSPORTE. AF_03/2017</t>
  </si>
  <si>
    <t>679,02</t>
  </si>
  <si>
    <t>CONSTRUÇÃO DE PAVIMENTO COM APLICAÇÃO DE CONCRETO BETUMINOSO USINADO A QUENTE (CBUQ), CAMADA DE ROLAMENTO, COM ESPESSURA DE 5,0 CM - EXCLUSIVE TRANSPORTE. AF_03/2017</t>
  </si>
  <si>
    <t>706,51</t>
  </si>
  <si>
    <t>CONSTRUÇÃO DE PAVIMENTO COM APLICAÇÃO DE CONCRETO BETUMINOSO USINADO A QUENTE (CBUQ), BINDER, COM ESPESSURA DE 5,0 CM - EXCLUSIVE TRANSPORTE. AF_03/2017</t>
  </si>
  <si>
    <t>666,36</t>
  </si>
  <si>
    <t>CONSTRUÇÃO DE PAVIMENTO COM APLICAÇÃO DE CONCRETO BETUMINOSO USINADO A QUENTE (CBUQ), CAMADA DE ROLAMENTO, COM ESPESSURA DE 6,0 CM - EXCLUSIVE TRANSPORTE. AF_03/2017</t>
  </si>
  <si>
    <t>695,79</t>
  </si>
  <si>
    <t>CONSTRUÇÃO DE PAVIMENTO COM APLICAÇÃO DE CONCRETO BETUMINOSO USINADO A QUENTE (CBUQ), BINDER, COM ESPESSURA DE 6,0 CM - EXCLUSIVE TRANSPORTE. AF_03/2017</t>
  </si>
  <si>
    <t>658,63</t>
  </si>
  <si>
    <t>CONSTRUÇÃO DE PAVIMENTO COM APLICAÇÃO DE CONCRETO BETUMINOSO USINADO A QUENTE (CBUQ), CAMADA DE ROLAMENTO, COM ESPESSURA DE 7,0 CM - EXCLUSIVE TRANSPORTE. AF_03/2017</t>
  </si>
  <si>
    <t>688,14</t>
  </si>
  <si>
    <t>CONSTRUÇÃO DE PAVIMENTO COM APLICAÇÃO DE CONCRETO BETUMINOSO USINADO A QUENTE (CBUQ), BINDER, COM ESPESSURA DE 7,0 CM - EXCLUSIVE TRANSPORTE. AF_03/2017</t>
  </si>
  <si>
    <t>653,16</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</si>
  <si>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</si>
  <si>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</si>
  <si>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</si>
  <si>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105,67</t>
  </si>
  <si>
    <t>USINAGEM DE BRITA GRADUADA TRATADA COM CIMENTO, UTILIZANDO BRITA COMERCIAL COM USINA 300 T/H. AF_06/2017</t>
  </si>
  <si>
    <t>145,59</t>
  </si>
  <si>
    <t>USINAGEM DE CONCRETO PARA COMPACTAÇÃO COM ROLO, UTILIZANDO BRITA COMERCIAL. AF_06/2017</t>
  </si>
  <si>
    <t>162,37</t>
  </si>
  <si>
    <t>CAIACAO INT OU EXT SOBRE REVESTIMENTO LISO C/ADOCAO DE FIXADOR COM    COM DUAS DEMAOS</t>
  </si>
  <si>
    <t>7,23</t>
  </si>
  <si>
    <t>PINTURA DE SUPERFICIE C/TINTA GRAFITE</t>
  </si>
  <si>
    <t>16,22</t>
  </si>
  <si>
    <t>74133/1</t>
  </si>
  <si>
    <t>EMASSAMENTO COM MASSA A OLEO, UMA DEMAO</t>
  </si>
  <si>
    <t>13,69</t>
  </si>
  <si>
    <t>74133/2</t>
  </si>
  <si>
    <t>EMASSAMENTO COM MASSA A OLEO, DUAS DEMAOS</t>
  </si>
  <si>
    <t>EMASSAMENTO COM MASSA EPOXI, 2 DEMAOS</t>
  </si>
  <si>
    <t>43,39</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</si>
  <si>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</si>
  <si>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</si>
  <si>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</si>
  <si>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</si>
  <si>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</si>
  <si>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</si>
  <si>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</si>
  <si>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</si>
  <si>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</si>
  <si>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</si>
  <si>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</si>
  <si>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</si>
  <si>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17,39</t>
  </si>
  <si>
    <t>APLICAÇÃO MANUAL DE PINTURA COM TINTA TEXTURIZADA ACRÍLICA EM PANOS COM PRESENÇA DE VÃOS DE EDIFÍCIOS DE MÚLTIPLOS PAVIMENTOS, DUAS CORES. AF_06/2014</t>
  </si>
  <si>
    <t>15,26</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</si>
  <si>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</si>
  <si>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</si>
  <si>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</si>
  <si>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</si>
  <si>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</si>
  <si>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11,77</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</si>
  <si>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</si>
  <si>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</si>
  <si>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</si>
  <si>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</si>
  <si>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</si>
  <si>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</si>
  <si>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</si>
  <si>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</si>
  <si>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</si>
  <si>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</si>
  <si>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</si>
  <si>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</si>
  <si>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</si>
  <si>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18,12</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</si>
  <si>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</si>
  <si>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</si>
  <si>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</si>
  <si>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</si>
  <si>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</si>
  <si>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</si>
  <si>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</si>
  <si>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</si>
  <si>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</si>
  <si>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</si>
  <si>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</si>
  <si>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17,74</t>
  </si>
  <si>
    <t>APLICAÇÃO MANUAL DE MASSA ACRÍLICA EM SUPERFÍCIES INTERNAS DE SACADA DE EDIFÍCIOS DE MÚLTIPLOS PAVIMENTOS, UMA DEMÃO. AF_05/2017</t>
  </si>
  <si>
    <t>19,56</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</si>
  <si>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</si>
  <si>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</si>
  <si>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</si>
  <si>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</si>
  <si>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</si>
  <si>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26,65</t>
  </si>
  <si>
    <t>APLICAÇÃO MANUAL DE MASSA ACRÍLICA EM PAREDES EXTERNAS DE CASAS, DUAS DEMÃOS. AF_05/2017</t>
  </si>
  <si>
    <t>17,83</t>
  </si>
  <si>
    <t>35,93</t>
  </si>
  <si>
    <t>PINTURA COM TINTA A BASE DE BORRACHA CLORADA, 2 DEMAOS</t>
  </si>
  <si>
    <t>38,09</t>
  </si>
  <si>
    <t>79514/1</t>
  </si>
  <si>
    <t>PINTURA EPOXI, TRES DEMAOS</t>
  </si>
  <si>
    <t>PINTURA EPOXI INCLUSO EMASSAMENTO E FUNDO PREPARADOR</t>
  </si>
  <si>
    <t>114,55</t>
  </si>
  <si>
    <t>TRATAMENTO EM  CONCRETO COM ESTUQUE E LIXAMENTO</t>
  </si>
  <si>
    <t>VERNIZ SINTETICO BRILHANTE EM CONCRETO OU TIJOLO, DUAS DEMAOS</t>
  </si>
  <si>
    <t>VERNIZ POLIURETANO BRILHANTE EM CONCRETO OU TIJOLO, TRES DEMAOS</t>
  </si>
  <si>
    <t>PINTURA EM VERNIZ SINTETICO BRILHANTE EM MADEIRA, TRES DEMAOS</t>
  </si>
  <si>
    <t>VERNIZ SINTETICO EM MADEIRA, DUAS DEMAOS</t>
  </si>
  <si>
    <t>18,22</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</si>
  <si>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</si>
  <si>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</si>
  <si>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</si>
  <si>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</si>
  <si>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</si>
  <si>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</si>
  <si>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</si>
  <si>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</si>
  <si>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</si>
  <si>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</si>
  <si>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</si>
  <si>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</si>
  <si>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</si>
  <si>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</si>
  <si>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</si>
  <si>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12,79</t>
  </si>
  <si>
    <t>PINTURA IMUNIZANTE PARA MADEIRA, DUAS DEMAOS</t>
  </si>
  <si>
    <t>17,52</t>
  </si>
  <si>
    <t>PINTURA VERNIZ POLIURETANO BRILHANTE EM MADEIRA, TRES DEMAOS</t>
  </si>
  <si>
    <t>JATEAMENTO COM AREIA EM ESTRUTURA METALICA</t>
  </si>
  <si>
    <t>13,71</t>
  </si>
  <si>
    <t>73794/1</t>
  </si>
  <si>
    <t>PINTURA COM TINTA PROTETORA ACABAMENTO GRAFITE ESMALTE SOBRE SUPERFICIE METALICA, 2 DEMAOS</t>
  </si>
  <si>
    <t>28,96</t>
  </si>
  <si>
    <t>73865/1</t>
  </si>
  <si>
    <t>FUNDO PREPARADOR PRIMER A BASE DE EPOXI, PARA ESTRUTURA METALICA, UMA DEMAO, ESPESSURA DE 25 MICRA.</t>
  </si>
  <si>
    <t>73924/1</t>
  </si>
  <si>
    <t>PINTURA ESMALTE ALTO BRILHO, DUAS DEMAOS, SOBRE SUPERFICIE METALICA</t>
  </si>
  <si>
    <t>21,06</t>
  </si>
  <si>
    <t>73924/2</t>
  </si>
  <si>
    <t>PINTURA ESMALTE ACETINADO, DUAS DEMAOS, SOBRE SUPERFICIE METALICA</t>
  </si>
  <si>
    <t>21,15</t>
  </si>
  <si>
    <t>73924/3</t>
  </si>
  <si>
    <t>PINTURA ESMALTE FOSCO, DUAS DEMAOS, SOBRE SUPERFICIE METALICA</t>
  </si>
  <si>
    <t>21,48</t>
  </si>
  <si>
    <t>74064/1</t>
  </si>
  <si>
    <t>FUNDO ANTICORROSIVO A BASE DE OXIDO DE FERRO (ZARCAO), DUAS DEMAOS</t>
  </si>
  <si>
    <t>16,09</t>
  </si>
  <si>
    <t>74064/2</t>
  </si>
  <si>
    <t>FUNDO ANTICORROSIVO A BASE DE OXIDO DE FERRO (ZARCAO), UMA DEMAO</t>
  </si>
  <si>
    <t>10,48</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</si>
  <si>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</si>
  <si>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</si>
  <si>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</si>
  <si>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</si>
  <si>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</si>
  <si>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</si>
  <si>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16,92</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</si>
  <si>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</si>
  <si>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</si>
  <si>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</si>
  <si>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</si>
  <si>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</si>
  <si>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21,58</t>
  </si>
  <si>
    <t>PINTURA ESMALTE BRILHANTE (2 DEMAOS) SOBRE SUPERFICIE METALICA, INCLUSIVE PROTECAO COM ZARCAO (1 DEMAO)</t>
  </si>
  <si>
    <t>31,50</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</si>
  <si>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</si>
  <si>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</si>
  <si>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</si>
  <si>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</si>
  <si>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</si>
  <si>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</si>
  <si>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</si>
  <si>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</si>
  <si>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</si>
  <si>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</si>
  <si>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</si>
  <si>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</si>
  <si>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18,96</t>
  </si>
  <si>
    <t>PINTURA PARA TELHAS DE ALUMINIO COM TINTA ESMALTE AUTOMOTIVA</t>
  </si>
  <si>
    <t>RECOLOCACAO DE TACOS DE MADEIRA COM REAPROVEITAMENTO DE MATERIAL E ASSENTAMENTO COM ARGAMASSA 1:4 (CIMENTO E AREIA)</t>
  </si>
  <si>
    <t>68,95</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</si>
  <si>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</si>
  <si>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</si>
  <si>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</si>
  <si>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112,43</t>
  </si>
  <si>
    <t>73734/1</t>
  </si>
  <si>
    <t>PISO EM TACO DE MADEIRA 7X21CM, ASSENTADO COM ARGAMASSA TRACO 1:4 (CIMENTO E AREIA MEDIA)</t>
  </si>
  <si>
    <t>156,57</t>
  </si>
  <si>
    <t>PISO EM TACO DE MADEIRA 7X21CM, FIXADO COM COLA BASE DE PVA</t>
  </si>
  <si>
    <t>128,63</t>
  </si>
  <si>
    <t>REVESTIMENTO CERÂMICO PARA PISO COM PLACAS TIPO ESMALTADA EXTRA DE DIMENSÕES 35X35 CM APLICADA EM AMBIENTES DE ÁREA MENOR QUE 5 M2. AF_06/2014</t>
  </si>
  <si>
    <t>35,46</t>
  </si>
  <si>
    <t>REVESTIMENTO CERÂMICO PARA PISO COM PLACAS TIPO ESMALTADA EXTRA DE DIMENSÕES 35X35 CM APLICADA EM AMBIENTES DE ÁREA ENTRE 5 M2 E 10 M2. AF_06/2014</t>
  </si>
  <si>
    <t>30,64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</si>
  <si>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</si>
  <si>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</si>
  <si>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</si>
  <si>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</si>
  <si>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</si>
  <si>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62,46</t>
  </si>
  <si>
    <t>REVESTIMENTO CERÂMICO PARA PISO COM PLACAS TIPO ESMALTADA EXTRA DE DIMENSÕES 60X60 CM APLICADA EM AMBIENTES DE ÁREA ENTRE 5 M2 E 10 M2. AF_06/2014</t>
  </si>
  <si>
    <t>53,51</t>
  </si>
  <si>
    <t>REVESTIMENTO CERÂMICO PARA PISO COM PLACAS TIPO ESMALTADA EXTRA DE DIMENSÕES 60X60 CM APLICADA EM AMBIENTES DE ÁREA MAIOR QUE 10 M2. AF_06/2014</t>
  </si>
  <si>
    <t>47,68</t>
  </si>
  <si>
    <t>REVESTIMENTO CERÂMICO PARA PISO COM PLACAS TIPO PORCELANATO DE DIMENSÕES 45X45 CM APLICADA EM AMBIENTES DE ÁREA MENOR QUE 5 M². AF_06/2014</t>
  </si>
  <si>
    <t>84,13</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</si>
  <si>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</si>
  <si>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</si>
  <si>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</si>
  <si>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95,73</t>
  </si>
  <si>
    <t>REVESTIMENTO CERÂMICO PARA PISO COM PLACAS TIPO PORCELANATO DE DIMENSÕES 60X60 CM APLICADA EM AMBIENTES DE ÁREA ENTRE 5 M² E 10 M². AF_06/2014</t>
  </si>
  <si>
    <t>86,03</t>
  </si>
  <si>
    <t>REVESTIMENTO CERÂMICO PARA PISO COM PLACAS TIPO PORCELANATO DE DIMENSÕES 60X60 CM APLICADA EM AMBIENTES DE ÁREA MAIOR QUE 10 M². AF_06/2014</t>
  </si>
  <si>
    <t>80,01</t>
  </si>
  <si>
    <t>(COMPOSIÇÃO REPRESENTATIVA) DO SERVIÇO DE REVESTIMENTO CERÂMICO PARA PISO COM PLACAS TIPO GRÉS DE DIMENSÕES 35X35 CM, PARA EDIFICAÇÃO HABITACIONAL MULTIFAMILIAR (PRÉDIO). AF_11/2014</t>
  </si>
  <si>
    <t>30,39</t>
  </si>
  <si>
    <t>(COMPOSIÇÃO REPRESENTATIVA) DO SERVIÇO DE REVESTIMENTO CERÂMICO PARA PISO COM PLACAS TIPO GRÉS DE DIMENSÕES 35X35 CM, PARA EDIFICAÇÃO HABITACIONAL UNIFAMILIAR (CASA) E EDIFICAÇÃO PÚBLICA PADRÃO. AF_11/2014</t>
  </si>
  <si>
    <t>28,45</t>
  </si>
  <si>
    <t>REVESTIMENTO CERÂMICO PARA PISO COM PLACAS TIPO ESMALTADA PADRÃO POPULAR DE DIMENSÕES 35X35 CM APLICADA EM AMBIENTES DE ÁREA MENOR QUE 5 M2. AF_06/2014</t>
  </si>
  <si>
    <t>32,53</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</si>
  <si>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</si>
  <si>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</si>
  <si>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</si>
  <si>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</si>
  <si>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193,18</t>
  </si>
  <si>
    <t>73921/2</t>
  </si>
  <si>
    <t>PISO EM PEDRA ARDOSIA ASSENTADO SOBRE ARGAMASSA COLANTE REJUNTADO COM CIMENTO COMUM</t>
  </si>
  <si>
    <t>40,26</t>
  </si>
  <si>
    <t>PISO EM PEDRA PORTUGUESA ASSENTADO SOBRE BASE DE AREIA, REJUNTADO COM CIMENTO COMUM</t>
  </si>
  <si>
    <t>136,28</t>
  </si>
  <si>
    <t>PISO EM LADRILHO HIDRÁULICO APLICADO EM AMBIENTES INTERNOS, INCLUSO APLICAÇÃO DE RESINA. AF_06/2018</t>
  </si>
  <si>
    <t>120,42</t>
  </si>
  <si>
    <t>PISO EM GRANITO APLICADO EM AMBIENTES INTERNOS. AF_06/2018</t>
  </si>
  <si>
    <t>324,41</t>
  </si>
  <si>
    <t>PISO EM MÁRMORE APLICADO EM AMBIENTES INTERNOS. AF_06/2018</t>
  </si>
  <si>
    <t>380,67</t>
  </si>
  <si>
    <t>PISO VINÍLICO SEMI-FLEXÍVEL EM PLACAS, PADRÃO LISO, ESPESSURA 3,2 MM, FIXADO COM COLA. AF_06/2018</t>
  </si>
  <si>
    <t>127,86</t>
  </si>
  <si>
    <t>PISO CIMENTADO, TRAÇO 1:3 (CIMENTO E AREIA), ACABAMENTO LISO, ESPESSURA 2,0 CM, PREPARO MECÂNICO DA ARGAMASSA. AF_06/2018</t>
  </si>
  <si>
    <t>23,85</t>
  </si>
  <si>
    <t>PISO CIMENTADO, TRAÇO 1:3 (CIMENTO E AREIA), ACABAMENTO LISO, ESPESSURA 3,0 CM, PREPARO MECÂNICO DA ARGAMASSA. AF_06/2018</t>
  </si>
  <si>
    <t>29,98</t>
  </si>
  <si>
    <t>PISO CIMENTADO, TRAÇO 1:3 (CIMENTO E AREIA), ACABAMENTO RÚSTICO, ESPESSURA 2,0 CM, PREPARO MECÂNICO DA ARGAMASSA. AF_06/2018</t>
  </si>
  <si>
    <t>22,23</t>
  </si>
  <si>
    <t>PISO CIMENTADO, TRAÇO 1:3 (CIMENTO E AREIA), ACABAMENTO RÚSTICO, ESPESSURA 3,0 CM, PREPARO MECÂNICO DA ARGAMASSA. AF_06/2018</t>
  </si>
  <si>
    <t>RODAPÉ EM GRANITO, ALTURA 10 CM. AF_06/2018</t>
  </si>
  <si>
    <t>45,09</t>
  </si>
  <si>
    <t>RODAPÉ EM LADRILHO HIDRÁULICO, ALTURA 7 CM. AF_06/2018</t>
  </si>
  <si>
    <t>27,79</t>
  </si>
  <si>
    <t>RODAPÉ EM POLIESTIRENO, ALTURA 5 CM. AF_06/2018</t>
  </si>
  <si>
    <t>SOLEIRA EM GRANITO, LARGURA 15 CM, ESPESSURA 2,0 CM. AF_06/2018</t>
  </si>
  <si>
    <t>83,08</t>
  </si>
  <si>
    <t>PISO DE BORRACHA FRISADO, ESPESSURA 7MM, ASSENTADO COM ARGAMASSA TRACO 1:3 (CIMENTO E AREIA)</t>
  </si>
  <si>
    <t>166,45</t>
  </si>
  <si>
    <t>PISO DE BORRACHA PASTILHADO, ESPESSURA 7MM, ASSENTADO COM ARGAMASSA TRACO 1:3 (CIMENTO E AREIA)</t>
  </si>
  <si>
    <t>73876/1</t>
  </si>
  <si>
    <t>PISO DE BORRACHA PASTILHADO, ESPESSURA 7MM, FIXADO COM COLA</t>
  </si>
  <si>
    <t>150,42</t>
  </si>
  <si>
    <t>PISO DE BORRACHA CANELADA, ESPESSURA 3,5MM, FIXADO COM COLA</t>
  </si>
  <si>
    <t>64,04</t>
  </si>
  <si>
    <t>ASSENTAMENTO DE PISO DE BORRACHA PASTILHADA FIXADO COM COLA</t>
  </si>
  <si>
    <t>PISO INDUSTRIAL DE ALTA RESISTENCIA, ESPESSURA 8MM, INCLUSO JUNTAS DE DILATACAO PLASTICAS E POLIMENTO MECANIZADO</t>
  </si>
  <si>
    <t>71,49</t>
  </si>
  <si>
    <t>PISO INDUSTRIAL ALTA RESISTENCIA, ESPESSURA 12MM, INCLUSO JUNTAS DE DILATACAO PLASTICAS E POLIMENTO MECANIZADO</t>
  </si>
  <si>
    <t>84,78</t>
  </si>
  <si>
    <t>APLICACAO DE TINTA A BASE DE EPOXI SOBRE PISO</t>
  </si>
  <si>
    <t>105,04</t>
  </si>
  <si>
    <t>74111/1</t>
  </si>
  <si>
    <t>SOLEIRA / TABEIRA EM MARMORE BRANCO COMUM, POLIDO, LARGURA 5 CM, ESPESSURA 2 CM, ASSENTADA COM ARGAMASSA COLANTE</t>
  </si>
  <si>
    <t>32,30</t>
  </si>
  <si>
    <t>SOLEIRA EM MÁRMORE, LARGURA 15 CM, ESPESSURA 2,0 CM. AF_06/2018</t>
  </si>
  <si>
    <t>RODAPÉ EM MÁRMORE, ALTURA 7 CM. AF_06/2018</t>
  </si>
  <si>
    <t>44,55</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</si>
  <si>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</si>
  <si>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</si>
  <si>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</si>
  <si>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</si>
  <si>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</si>
  <si>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</si>
  <si>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8,61</t>
  </si>
  <si>
    <t>RODAPÉ CERÂMICO DE 7CM DE ALTURA COM PLACAS TIPO ESMALTADA COMERCIAL DE DIMENSÕES 35X35CM (PADRAO POPULAR). AF_06/2017</t>
  </si>
  <si>
    <t>73850/1</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</si>
  <si>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</si>
  <si>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</si>
  <si>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</si>
  <si>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41,28</t>
  </si>
  <si>
    <t>PISO EM CONCRETO 20MPA PREPARO MECANICO, ESPESSURA 7 CM, COM ARMACAO EM TELA SOLDADA</t>
  </si>
  <si>
    <t>68,29</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</si>
  <si>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</si>
  <si>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</si>
  <si>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</si>
  <si>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518,96</t>
  </si>
  <si>
    <t>EXECUÇÃO DE PASSEIO (CALÇADA) OU PISO DE CONCRETO COM CONCRETO MOLDADO IN LOCO, USINADO, ACABAMENTO CONVENCIONAL, NÃO ARMADO. AF_07/2016</t>
  </si>
  <si>
    <t>447,69</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</si>
  <si>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</si>
  <si>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</si>
  <si>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</si>
  <si>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62,69</t>
  </si>
  <si>
    <t>EXECUÇÃO DE PASSEIO (CALÇADA) OU PISO DE CONCRETO COM CONCRETO MOLDADO IN LOCO, USINADO, ACABAMENTO CONVENCIONAL, ESPESSURA 8 CM, ARMADO. AF_07/2016</t>
  </si>
  <si>
    <t>56,98</t>
  </si>
  <si>
    <t>EXECUÇÃO DE PASSEIO (CALÇADA) OU PISO DE CONCRETO COM CONCRETO MOLDADO IN LOCO, FEITO EM OBRA, ACABAMENTO CONVENCIONAL, ESPESSURA 10 CM, ARMADO. AF_07/2016</t>
  </si>
  <si>
    <t>73,27</t>
  </si>
  <si>
    <t>EXECUÇÃO DE PASSEIO (CALÇADA) OU PISO DE CONCRETO COM CONCRETO MOLDADO IN LOCO, USINADO, ACABAMENTO CONVENCIONAL, ESPESSURA 10 CM, ARMADO. AF_07/2016</t>
  </si>
  <si>
    <t>66,15</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</si>
  <si>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</si>
  <si>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</si>
  <si>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</si>
  <si>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</si>
  <si>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27,52</t>
  </si>
  <si>
    <t>CONTRAPISO EM ARGAMASSA PRONTA, PREPARO MECÂNICO COM MISTURADOR 300 KG, APLICADO EM ÁREAS SECAS SOBRE LAJE, ADERIDO, ESPESSURA 2CM. AF_06/2014</t>
  </si>
  <si>
    <t>55,78</t>
  </si>
  <si>
    <t>CONTRAPISO EM ARGAMASSA PRONTA, PREPARO MANUAL, APLICADO EM ÁREAS SECAS SOBRE LAJE, ADERIDO, ESPESSURA 2CM. AF_06/2014</t>
  </si>
  <si>
    <t>60,83</t>
  </si>
  <si>
    <t>CONTRAPISO EM ARGAMASSA TRAÇO 1:4 (CIMENTO E AREIA), PREPARO MECÂNICO COM BETONEIRA 400 L, APLICADO EM ÁREAS SECAS SOBRE LAJE, ADERIDO, ESPESSURA 3CM. AF_06/2014</t>
  </si>
  <si>
    <t>30,45</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</si>
  <si>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</si>
  <si>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</si>
  <si>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</si>
  <si>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80,55</t>
  </si>
  <si>
    <t>CONTRAPISO EM ARGAMASSA TRAÇO 1:4 (CIMENTO E AREIA), PREPARO MECÂNICO COM BETONEIRA 400 L, APLICADO EM ÁREAS SECAS SOBRE LAJE, ADERIDO, ESPESSURA 4CM. AF_06/2014</t>
  </si>
  <si>
    <t>35,01</t>
  </si>
  <si>
    <t>CONTRAPISO EM ARGAMASSA TRAÇO 1:4 (CIMENTO E AREIA), PREPARO MANUAL, APLICADO EM ÁREAS SECAS SOBRE LAJE, ADERIDO, ESPESSURA 4CM. AF_06/2014</t>
  </si>
  <si>
    <t>39,68</t>
  </si>
  <si>
    <t>CONTRAPISO EM ARGAMASSA PRONTA, PREPARO MECÂNICO COM MISTURADOR 300 KG, APLICADO EM ÁREAS SECAS SOBRE LAJE, ADERIDO, ESPESSURA 4CM. AF_06/2014</t>
  </si>
  <si>
    <t>88,00</t>
  </si>
  <si>
    <t>CONTRAPISO EM ARGAMASSA PRONTA, PREPARO MANUAL, APLICADO EM ÁREAS SECAS SOBRE LAJE, ADERIDO, ESPESSURA 4CM. AF_06/2014</t>
  </si>
  <si>
    <t>96,63</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</si>
  <si>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</si>
  <si>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</si>
  <si>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32,24</t>
  </si>
  <si>
    <t>CONTRAPISO EM ARGAMASSA PRONTA, PREPARO MECÂNICO COM MISTURADOR 300 KG, APLICADO EM ÁREAS SECAS SOBRE LAJE, NÃO ADERIDO, ESPESSURA 4CM. AF_06/2014</t>
  </si>
  <si>
    <t>80,56</t>
  </si>
  <si>
    <t>CONTRAPISO EM ARGAMASSA PRONTA, PREPARO MANUAL, APLICADO EM ÁREAS SECAS SOBRE LAJE, NÃO ADERIDO, ESPESSURA 4CM. AF_06/2014</t>
  </si>
  <si>
    <t>89,19</t>
  </si>
  <si>
    <t>CONTRAPISO EM ARGAMASSA TRAÇO 1:4 (CIMENTO E AREIA), PREPARO MECÂNICO COM BETONEIRA 400 L, APLICADO EM ÁREAS SECAS SOBRE LAJE, NÃO ADERIDO, ESPESSURA 5CM. AF_06/2014</t>
  </si>
  <si>
    <t>32,02</t>
  </si>
  <si>
    <t>CONTRAPISO EM ARGAMASSA TRAÇO 1:4 (CIMENTO E AREIA), PREPARO MANUAL, APLICADO EM ÁREAS SECAS SOBRE LAJE, NÃO ADERIDO, ESPESSURA 5CM. AF_06/2014</t>
  </si>
  <si>
    <t>37,36</t>
  </si>
  <si>
    <t>CONTRAPISO EM ARGAMASSA PRONTA, PREPARO MECÂNICO COM MISTURADOR 300 KG, APLICADO EM ÁREAS SECAS SOBRE LAJE, NÃO ADERIDO, ESPESSURA 5CM. AF_06/2014</t>
  </si>
  <si>
    <t>92,70</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</si>
  <si>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</si>
  <si>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</si>
  <si>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</si>
  <si>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</si>
  <si>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100,68</t>
  </si>
  <si>
    <t>CONTRAPISO EM ARGAMASSA PRONTA, PREPARO MANUAL, APLICADO EM ÁREAS SECAS SOBRE LAJE, NÃO ADERIDO, ESPESSURA 6CM. AF_06/2014</t>
  </si>
  <si>
    <t>111,44</t>
  </si>
  <si>
    <t>CONTRAPISO EM ARGAMASSA TRAÇO 1:4 (CIMENTO E AREIA), PREPARO MECÂNICO COM BETONEIRA 400 L, APLICADO EM ÁREAS MOLHADAS SOBRE LAJE, ADERIDO, ESPESSURA 2CM. AF_06/2014</t>
  </si>
  <si>
    <t>32,13</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</si>
  <si>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</si>
  <si>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</si>
  <si>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63,12</t>
  </si>
  <si>
    <t>CONTRAPISO EM ARGAMASSA PRONTA, PREPARO MANUAL, APLICADO EM ÁREAS MOLHADAS SOBRE LAJE, ADERIDO, ESPESSURA 2CM. AF_06/2014</t>
  </si>
  <si>
    <t>68,17</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</si>
  <si>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</si>
  <si>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</si>
  <si>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41,59</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</si>
  <si>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</si>
  <si>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</si>
  <si>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87,90</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</si>
  <si>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</si>
  <si>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</si>
  <si>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36,85</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</si>
  <si>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</si>
  <si>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</si>
  <si>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83,16</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</si>
  <si>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</si>
  <si>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</si>
  <si>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42,28</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</si>
  <si>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</si>
  <si>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</si>
  <si>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99,23</t>
  </si>
  <si>
    <t>CONTRAPISO AUTONIVELANTE, APLICADO SOBRE LAJE, NÃO ADERIDO, ESPESSURA 3CM. AF_06/2014</t>
  </si>
  <si>
    <t>20,79</t>
  </si>
  <si>
    <t>CONTRAPISO AUTONIVELANTE, APLICADO SOBRE LAJE, NÃO ADERIDO, ESPESSURA 4CM. AF_06/2014</t>
  </si>
  <si>
    <t>25,69</t>
  </si>
  <si>
    <t>CONTRAPISO AUTONIVELANTE, APLICADO SOBRE LAJE, NÃO ADERIDO, ESPESSURA 5CM. AF_06/2014</t>
  </si>
  <si>
    <t>CONTRAPISO AUTONIVELANTE, APLICADO SOBRE LAJE, ADERIDO, ESPESSURA 2CM. AF_06/2014</t>
  </si>
  <si>
    <t>17,51</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</si>
  <si>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</si>
  <si>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</si>
  <si>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</si>
  <si>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</si>
  <si>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64,28</t>
  </si>
  <si>
    <t>CONTRAPISO ACÚSTICO EM ARGAMASSA PRONTA, PREPARO MECÂNICO COM MISTURADOR 300 KG, APLICADO EM ÁREAS SECAS MENORES QUE 15M2, ESPESSURA 5CM. AF_10/2014</t>
  </si>
  <si>
    <t>119,62</t>
  </si>
  <si>
    <t>CONTRAPISO ACÚSTICO EM ARGAMASSA PRONTA, PREPARO MANUAL, APLICADO EM ÁREAS SECAS MENORES QUE 15M2, ESPESSURA 5CM. AF_10/2014</t>
  </si>
  <si>
    <t>129,50</t>
  </si>
  <si>
    <t>CONTRAPISO ACÚSTICO EM ARGAMASSA TRAÇO 1:4 (CIMENTO E AREIA), PREPARO MECÂNICO COM BETONEIRA 400L, APLICADO EM ÁREAS SECAS MENORES QUE 15M2, ESPESSURA 6CM. AF_10/2014</t>
  </si>
  <si>
    <t>62,19</t>
  </si>
  <si>
    <t>CONTRAPISO ACÚSTICO EM ARGAMASSA TRAÇO 1:4 (CIMENTO E AREIA), PREPARO MANUAL, APLICADO EM ÁREAS SECAS MENORES QUE 15M2, ESPESSURA 6CM. AF_10/2014</t>
  </si>
  <si>
    <t>68,01</t>
  </si>
  <si>
    <t>CONTRAPISO ACÚSTICO EM ARGAMASSA PRONTA, PREPARO MECÂNICO COM MISTURADOR 300 KG, APLICADO EM ÁREAS SECAS MENORES QUE 15M2, ESPESSURA 6CM. AF_10/2014</t>
  </si>
  <si>
    <t>128,27</t>
  </si>
  <si>
    <t>CONTRAPISO ACÚSTICO EM ARGAMASSA PRONTA, PREPARO MANUAL, APLICADO EM ÁREAS SECAS MENORES QUE 15M2, ESPESSURA 6CM. AF_10/2014</t>
  </si>
  <si>
    <t>139,03</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</si>
  <si>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</si>
  <si>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</si>
  <si>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74,86</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</si>
  <si>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</si>
  <si>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</si>
  <si>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156,51</t>
  </si>
  <si>
    <t>CONTRAPISO ACÚSTICO EM ARGAMASSA TRAÇO 1:4 (CIMENTO E AREIA), PREPARO MECÂNICO COM BETONEIRA 400L, APLICADO EM ÁREAS SECAS MAIORES QUE 15M2, ESPESSURA 5CM. AF_10/2014</t>
  </si>
  <si>
    <t>54,14</t>
  </si>
  <si>
    <t>CONTRAPISO ACÚSTICO EM ARGAMASSA TRAÇO 1:4 (CIMENTO E AREIA), PREPARO MANUAL, APLICADO EM ÁREAS SECAS MAIORES QUE 15M2, ESPESSURA 5CM. AF_10/2014</t>
  </si>
  <si>
    <t>59,48</t>
  </si>
  <si>
    <t>CONTRAPISO ACÚSTICO EM ARGAMASSA PRONTA, PREPARO MECÂNICO COM MISTURADOR 300 KG, APLICADO EM ÁREAS SECAS MAIORES QUE 15M2, ESPESSURA 5CM. AF_10/2014</t>
  </si>
  <si>
    <t>114,82</t>
  </si>
  <si>
    <t>CONTRAPISO ACÚSTICO EM ARGAMASSA PRONTA, PREPARO MANUAL, APLICADO EM ÁREAS SECAS MAIORES QUE 15M2, ESPESSURA 5CM. AF_10/2014</t>
  </si>
  <si>
    <t>124,70</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</si>
  <si>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</si>
  <si>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</si>
  <si>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63,23</t>
  </si>
  <si>
    <t>CONTRAPISO ACÚSTICO EM ARGAMASSA PRONTA, PREPARO MECÂNICO COM MISTURADOR 300 KG, APLICADO EM ÁREAS SECAS MAIORES QUE 15M2, ESPESSURA 6CM. AF_10/2014</t>
  </si>
  <si>
    <t>123,49</t>
  </si>
  <si>
    <t>CONTRAPISO ACÚSTICO EM ARGAMASSA PRONTA, PREPARO MANUAL, APLICADO EM ÁREAS SECAS MAIORES QUE 15M2, ESPESSURA 6CM. AF_10/2014</t>
  </si>
  <si>
    <t>134,25</t>
  </si>
  <si>
    <t>CONTRAPISO ACÚSTICO EM ARGAMASSA TRAÇO 1:4 (CIMENTO E AREIA), PREPARO MECÂNICO COM BETONEIRA 400L, APLICADO EM ÁREAS SECAS MAIORES QUE 15M2, ESPESSURA 7CM. AF_10/2014</t>
  </si>
  <si>
    <t>63,38</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</si>
  <si>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</si>
  <si>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</si>
  <si>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139,35</t>
  </si>
  <si>
    <t>CONTRAPISO ACÚSTICO EM ARGAMASSA PRONTA, PREPARO MANUAL, APLICADO EM ÁREAS SECAS MAIORES QUE 15M2, ESPESSURA 7CM. AF_10/2014</t>
  </si>
  <si>
    <t>151,72</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</si>
  <si>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</si>
  <si>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</si>
  <si>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35,97</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</si>
  <si>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</si>
  <si>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</si>
  <si>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35,60</t>
  </si>
  <si>
    <t>RODAPE BORRACHA LISO, ALTURA = 7CM, ESPESSURA = 2 MM, PARA ARGAMASSA</t>
  </si>
  <si>
    <t>28,25</t>
  </si>
  <si>
    <t>CHAPISCO APLICADO SOMENTE EM ESTRUTURAS DE CONCRETO EM ALVENARIAS INTERNAS, COM DESEMPENADEIRA DENTADA. ARGAMASSA INDUSTRIALIZADA COM PREPARO MANUAL. AF_06/2014</t>
  </si>
  <si>
    <t>15,32</t>
  </si>
  <si>
    <t>CHAPISCO APLICADO SOMENTE EM ESTRUTURAS DE CONCRETO EM ALVENARIAS INTERNAS, COM DESEMPENADEIRA DENTADA.  ARGAMASSA INDUSTRIALIZADA COM PREPARO EM MISTURADOR 300 KG. AF_06/2014</t>
  </si>
  <si>
    <t>14,73</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</si>
  <si>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</si>
  <si>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</si>
  <si>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</si>
  <si>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8,28</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</si>
  <si>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</si>
  <si>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</si>
  <si>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</si>
  <si>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</si>
  <si>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</si>
  <si>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</si>
  <si>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DESEMPENADEIRA DENTADA. ARGAMASSA INDUSTRIALIZADA COM PREPARO MANUAL. AF_06/2014</t>
  </si>
  <si>
    <t>CHAPISCO APLICADO NO TETO, COM DESEMPENADEIRA DENTADA. ARGAMASSA INDUSTRIALIZADA COM PREPARO EM MISTURADOR 300 KG. AF_06/2014</t>
  </si>
  <si>
    <t>19,31</t>
  </si>
  <si>
    <t>CHAPISCO APLICADO EM ALVENARIA (SEM PRESENÇA DE VÃOS) E ESTRUTURAS DE CONCRETO DE FACHADA, COM ROLO PARA TEXTURA ACRÍLICA.  ARGAMASSA TRAÇO 1:4 E EMULSÃO POLIMÉRICA (ADESIVO) COM PREPARO MANUAL. AF_06/2014</t>
  </si>
  <si>
    <t>5,76</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</si>
  <si>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</si>
  <si>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</si>
  <si>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</si>
  <si>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</si>
  <si>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</si>
  <si>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</si>
  <si>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</si>
  <si>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</si>
  <si>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</si>
  <si>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</si>
  <si>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10,14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</si>
  <si>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</si>
  <si>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</si>
  <si>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</si>
  <si>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</si>
  <si>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</si>
  <si>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</si>
  <si>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19,82</t>
  </si>
  <si>
    <t>CHAPISCO APLICADO SOMENTE NA ESTRUTURA DE CONCRETO DA FACHADA, COM DESEMPENADEIRA DENTADA. ARGAMASSA INDUSTRIALIZADA COM PREPARO EM MISTURADOR 300 KG. AF_06/2014</t>
  </si>
  <si>
    <t>19,23</t>
  </si>
  <si>
    <t>BARRA LISA COM ARGAMASSA TRACO 1:4 (CIMENTO E AREIA GROSSA), ESPESSURA 2,0CM, INCLUSO ADITIVO IMPERMEABILIZANTE, PREPARO MECANICO DA ARGAMASSA</t>
  </si>
  <si>
    <t>36,66</t>
  </si>
  <si>
    <t>BARRA LISA TRACO 1:3 (CIMENTO E AREIA MEDIA), ESPESSURA 1,5CM, PREPARO MANUAL DA ARGAMASSA</t>
  </si>
  <si>
    <t>35,07</t>
  </si>
  <si>
    <t>BARRA LISA TRACO 1:3 (CIMENTO E AREIA MEDIA), ESPESSURA 1,0CM, PREPARO MANUAL DA ARGAMASSA</t>
  </si>
  <si>
    <t>BARRA LISA TRACO 1:4 (CIMENTO E AREIA MEDIA), ESPESSURA 2,0CM, PREPARO MANUAL DA ARGAMASSA</t>
  </si>
  <si>
    <t>41,54</t>
  </si>
  <si>
    <t>BARRA LISA TRACO 1:3 (CIMENTO E AREIA MEDIA), ESPESSURA 0,5CM, PREPARO MANUAL DA ARGAMASSA</t>
  </si>
  <si>
    <t>BARRA LISA TRACO 1:4 (CIMENTO E AREIA MEDIA), COM CORANTE AMARELO, ESPESSURA 2,0CM, PREPARO MANUAL DA ARGAMASSA</t>
  </si>
  <si>
    <t>47,32</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</si>
  <si>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</si>
  <si>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</si>
  <si>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</si>
  <si>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</si>
  <si>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</si>
  <si>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16,95</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</si>
  <si>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</si>
  <si>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</si>
  <si>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24,34</t>
  </si>
  <si>
    <t>APLICAÇÃO MANUAL DE GESSO DESEMPENADO (SEM TALISCAS) EM PAREDES DE AMBIENTES DE ÁREA MAIOR QUE 10M², ESPESSURA DE 0,5CM. AF_06/2014</t>
  </si>
  <si>
    <t>11,99</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</si>
  <si>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</si>
  <si>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</si>
  <si>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</si>
  <si>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18,13</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</si>
  <si>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</si>
  <si>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</si>
  <si>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</si>
  <si>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23,82</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</si>
  <si>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</si>
  <si>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</si>
  <si>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25,18</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</si>
  <si>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</si>
  <si>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</si>
  <si>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</si>
  <si>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29,45</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</si>
  <si>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</si>
  <si>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</si>
  <si>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</si>
  <si>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</si>
  <si>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19,77</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</si>
  <si>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</si>
  <si>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</si>
  <si>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</si>
  <si>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</si>
  <si>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23,14</t>
  </si>
  <si>
    <t>APLICAÇÃO DE GESSO PROJETADO COM EQUIPAMENTO DE PROJEÇÃO EM PAREDES DE AMBIENTES DE ÁREA MENOR QUE 5M², SARRAFEADO (COM TALISCAS), ESPESSURA DE 1,0CM. AF_06/2014</t>
  </si>
  <si>
    <t>23,97</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</si>
  <si>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</si>
  <si>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</si>
  <si>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</si>
  <si>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26,14</t>
  </si>
  <si>
    <t>EMBOÇO, PARA RECEBIMENTO DE CERÂMICA, EM ARGAMASSA TRAÇO 1:2:8, PREPARO MANUAL, APLICADO MANUALMENTE EM FACES INTERNAS DE PAREDES, PARA AMBIENTE COM ÁREA MENOR QUE 5M2, ESPESSURA DE 20MM, COM EXECUÇÃO DE TALISCAS. AF_06/2014</t>
  </si>
  <si>
    <t>29,47</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</si>
  <si>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</si>
  <si>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</si>
  <si>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26,98</t>
  </si>
  <si>
    <t>EMBOÇO, PARA RECEBIMENTO DE CERÂMICA, EM ARGAMASSA TRAÇO 1:2:8, PREPARO MECÂNICO COM BETONEIRA 400L, APLICADO MANUALMENTE EM FACES INTERNAS DE PAREDES, PARA AMBIENTE COM ÁREA ENTRE 5M2 E 10M2, ESPESSURA DE 20MM, COM EXECUÇÃO DE TALISCAS. AF_06/2014</t>
  </si>
  <si>
    <t>22,78</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</si>
  <si>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</si>
  <si>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</si>
  <si>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</si>
  <si>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23,62</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</si>
  <si>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</si>
  <si>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</si>
  <si>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45,46</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</si>
  <si>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</si>
  <si>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</si>
  <si>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42,59</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</si>
  <si>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</si>
  <si>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</si>
  <si>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</si>
  <si>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</si>
  <si>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</si>
  <si>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</si>
  <si>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14,40</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</si>
  <si>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</si>
  <si>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</si>
  <si>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</si>
  <si>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13,80</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</si>
  <si>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</si>
  <si>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</si>
  <si>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27,04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</si>
  <si>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</si>
  <si>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</si>
  <si>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</si>
  <si>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</si>
  <si>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</si>
  <si>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39,57</t>
  </si>
  <si>
    <t>EMBOÇO OU MASSA ÚNICA EM ARGAMASSA INDUSTRIALIZADA, PREPARO MECÂNICO E APLICAÇÃO COM EQUIPAMENTO DE MISTURA E PROJEÇÃO DE 1,5 M3/H DE ARGAMASSA EM PANOS DE FACHADA COM PRESENÇA DE VÃOS, ESPESSURA DE 25 MM. AF_06/2014</t>
  </si>
  <si>
    <t>52,87</t>
  </si>
  <si>
    <t>EMBOÇO OU MASSA ÚNICA EM ARGAMASSA TRAÇO 1:2:8, PREPARO MECÂNICO COM BETONEIRA 400 L, APLICADA MANUALMENTE EM PANOS DE FACHADA COM PRESENÇA DE VÃOS, ESPESSURA DE 35 MM. AF_06/2014</t>
  </si>
  <si>
    <t>43,03</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</si>
  <si>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</si>
  <si>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</si>
  <si>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65,98</t>
  </si>
  <si>
    <t>EMBOÇO OU MASSA ÚNICA EM ARGAMASSA TRAÇO 1:2:8, PREPARO MECÂNICO COM BETONEIRA 400 L, APLICADA MANUALMENTE EM PANOS DE FACHADA COM PRESENÇA DE VÃOS, ESPESSURA DE 45 MM. AF_06/2014</t>
  </si>
  <si>
    <t>49,27</t>
  </si>
  <si>
    <t>EMBOÇO OU MASSA ÚNICA EM ARGAMASSA TRAÇO 1:2:8, PREPARO MANUAL, APLICADA MANUALMENTE EM PANOS DE FACHADA COM PRESENÇA DE VÃOS, ESPESSURA DE 45 MM. AF_06/2014</t>
  </si>
  <si>
    <t>53,95</t>
  </si>
  <si>
    <t>EMBOÇO OU MASSA ÚNICA EM ARGAMASSA INDUSTRIALIZADA, PREPARO MECÂNICO E APLICAÇÃO COM EQUIPAMENTO DE MISTURA E PROJEÇÃO DE 1,5 M3/H DE ARGAMASSA EM PANOS DE FACHADA COM PRESENÇA DE VÃOS, ESPESSURA DE 45 MM. AF_06/2014</t>
  </si>
  <si>
    <t>79,11</t>
  </si>
  <si>
    <t>EMBOÇO OU MASSA ÚNICA EM ARGAMASSA TRAÇO 1:2:8, PREPARO MECÂNICO COM BETONEIRA 400 L, APLICADA MANUALMENTE EM PANOS DE FACHADA COM PRESENÇA DE VÃOS, ESPESSURA MAIOR OU IGUAL A 50 MM. AF_06/2014</t>
  </si>
  <si>
    <t>63,41</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</si>
  <si>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</si>
  <si>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</si>
  <si>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93,82</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</si>
  <si>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</si>
  <si>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</si>
  <si>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26,84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</si>
  <si>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</si>
  <si>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</si>
  <si>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30,25</t>
  </si>
  <si>
    <t>EMBOÇO OU MASSA ÚNICA EM ARGAMASSA TRAÇO 1:2:8, PREPARO MANUAL, APLICADA MANUALMENTE EM PANOS CEGOS DE FACHADA (SEM PRESENÇA DE VÃOS), ESPESSURA DE 35 MM. AF_06/2014</t>
  </si>
  <si>
    <t>33,73</t>
  </si>
  <si>
    <t>EMBOÇO OU MASSA ÚNICA EM ARGAMASSA INDUSTRIALIZADA, PREPARO MECÂNICO E APLICAÇÃO COM EQUIPAMENTO DE MISTURA E PROJEÇÃO DE 1,5 M3/H DE ARGAMASSA EM PANOS CEGOS DE FACHADA (SEM PRESENÇA DE VÃOS), ESPESSURA DE 35 MM. AF_06/2014</t>
  </si>
  <si>
    <t>51,40</t>
  </si>
  <si>
    <t>EMBOÇO OU MASSA ÚNICA EM ARGAMASSA TRAÇO 1:2:8, PREPARO MECÂNICO COM BETONEIRA 400 L, APLICADA MANUALMENTE EM PANOS CEGOS DE FACHADA (SEM PRESENÇA DE VÃOS), ESPESSURA DE 45 MM. AF_06/2014</t>
  </si>
  <si>
    <t>36,24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</si>
  <si>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</si>
  <si>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</si>
  <si>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63,83</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</si>
  <si>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</si>
  <si>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</si>
  <si>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</si>
  <si>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69,73</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</si>
  <si>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</si>
  <si>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</si>
  <si>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</si>
  <si>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73,49</t>
  </si>
  <si>
    <t>EMBOÇO OU MASSA ÚNICA EM ARGAMASSA TRAÇO 1:2:8, PREPARO MECÂNICO COM BETONEIRA 400 L, APLICADA MANUALMENTE EM SUPERFÍCIES EXTERNAS DA SACADA, ESPESSURA DE 35 MM, SEM USO DE TELA METÁLICA DE REFORÇO CONTRA FISSURAÇÃO. AF_06/2014</t>
  </si>
  <si>
    <t>65,07</t>
  </si>
  <si>
    <t>EMBOÇO OU MASSA ÚNICA EM ARGAMASSA TRAÇO 1:2:8, PREPARO MANUAL, APLICADA MANUALMENTE EM SUPERFÍCIES EXTERNAS DA SACADA, ESPESSURA DE 35 MM, SEM USO DE TELA METÁLICA DE REFORÇO CONTRA FISSURAÇÃO. AF_06/2014</t>
  </si>
  <si>
    <t>68,55</t>
  </si>
  <si>
    <t>EMBOÇO OU MASSA ÚNICA EM ARGAMASSA INDUSTRIALIZADA, PREPARO MECÂNICO E APLICAÇÃO COM EQUIPAMENTO DE MISTURA E PROJEÇÃO DE 1,5 M3/H EM SUPERFÍCIES EXTERNAS DA SACADA, ESPESSURA 35 MM, SEM USO DE TELA METÁLICA. AF_06/2014</t>
  </si>
  <si>
    <t>85,91</t>
  </si>
  <si>
    <t>EMBOÇO OU MASSA ÚNICA EM ARGAMASSA TRAÇO 1:2:8, PREPARO MECÂNICO COM BETONEIRA 400 L, APLICADA MANUALMENTE EM SUPERFÍCIES EXTERNAS DA SACADA, ESPESSURA DE 45 MM, SEM USO DE TELA METÁLICA DE REFORÇO CONTRA FISSURAÇÃO. AF_06/2014</t>
  </si>
  <si>
    <t>70,75</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</si>
  <si>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</si>
  <si>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</si>
  <si>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98,33</t>
  </si>
  <si>
    <t>EMBOÇO OU MASSA ÚNICA EM ARGAMASSA TRAÇO 1:2:8, PREPARO MECÂNICO COM BETONEIRA 400 L, APLICADA MANUALMENTE EM SUPERFÍCIES EXTERNAS DA SACADA, ESPESSURA MAIOR OU IGUAL A 50 MM, SEM USO DE TELA METÁLICA DE REFORÇO CONTRA FISSURAÇÃO. AF_06/2014</t>
  </si>
  <si>
    <t>101,83</t>
  </si>
  <si>
    <t>EMBOÇO OU MASSA ÚNICA EM ARGAMASSA TRAÇO 1:2:8, PREPARO MANUAL, APLICADA MANUALMENTE EM SUPERFÍCIES EXTERNAS DA SACADA, ESPESSURA MAIOR OU IGUAL A 50 MM, SEM USO DE TELA METÁLICA DE REFORÇO CONTRA FISSURAÇÃO. AF_06/2014</t>
  </si>
  <si>
    <t>106,64</t>
  </si>
  <si>
    <t>EMBOÇO OU MASSA ÚNICA EM ARGAMASSA INDUSTRIALIZADA, PREPARO MECÂNICO E APLICAÇÃO COM EQUIPAMENTO DE MISTURA E PROJEÇÃO DE 1,5 M3/H EM SUPERFÍCIES EXTERNAS DA SACADA, ESPESSURA MAIOR OU IGUAL A 50 MM, SEM USO DE TELA METÁLICA. AF_06/2014</t>
  </si>
  <si>
    <t>129,48</t>
  </si>
  <si>
    <t>EMBOÇO OU MASSA ÚNICA EM ARGAMASSA TRAÇO 1:2:8, PREPARO MECÂNICO COM BETONEIRA 400 L, APLICADA MANUALMENTE NAS PAREDES INTERNAS DA SACADA, ESPESSURA DE 25 MM, SEM USO DE TELA METÁLICA DE REFORÇO CONTRA FISSURAÇÃO. AF_06/2014</t>
  </si>
  <si>
    <t>46,85</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</si>
  <si>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</si>
  <si>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</si>
  <si>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</si>
  <si>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53,61</t>
  </si>
  <si>
    <t>EMBOÇO OU MASSA ÚNICA EM ARGAMASSA TRAÇO 1:2:8, PREPARO MANUAL, APLICADA MANUALMENTE NAS PAREDES INTERNAS DA SACADA, ESPESSURA DE 35 MM, SEM USO DE TELA METÁLICA DE REFORÇO CONTRA FISSURAÇÃO. AF_06/2014</t>
  </si>
  <si>
    <t>57,88</t>
  </si>
  <si>
    <t>EMBOÇO OU MASSA ÚNICA EM ARGAMASSA INDUSTRIALIZADA, PREPARO MECÂNICO E APLICAÇÃO COM EQUIPAMENTO DE MISTURA E PROJEÇÃO DE 1,5 M3/H DE ARGAMASSA NAS PAREDES INTERNAS DA SACADA, ESPESSURA 35 MM, SEM USO DE TELA METÁLICA. AF_06/2014</t>
  </si>
  <si>
    <t>80,43</t>
  </si>
  <si>
    <t>REVESTIMENTO DECORATIVO MONOCAMADA APLICADO MANUALMENTE EM PANOS CEGOS DA FACHADA DE UM EDIFÍCIO DE ESTRUTURA CONVENCIONAL, COM ACABAMENTO RASPADO. AF_06/2014</t>
  </si>
  <si>
    <t>137,36</t>
  </si>
  <si>
    <t>REVESTIMENTO DECORATIVO MONOCAMADA APLICADO MANUALMENTE EM PANOS CEGOS DA FACHADA DE UM EDIFÍCIO DE ALVENARIA ESTRUTURAL, COM ACABAMENTO RASPADO. AF_06/2014</t>
  </si>
  <si>
    <t>93,77</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</si>
  <si>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</si>
  <si>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</si>
  <si>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88,49</t>
  </si>
  <si>
    <t>REVESTIMENTO DECORATIVO MONOCAMADA APLICADO MANUALMENTE EM PANOS DA FACHADA COM PRESENÇA DE VÃOS, DE UM EDIFÍCIO DE ESTRUTURA CONVENCIONAL E ACABAMENTO RASPADO. AF_06/2014</t>
  </si>
  <si>
    <t>143,43</t>
  </si>
  <si>
    <t>REVESTIMENTO DECORATIVO MONOCAMADA APLICADO MANUALMENTE EM PANOS DA FACHADA COM PRESENÇA DE VÃOS, DE UM EDIFÍCIO DE ALVENARIA ESTRUTURAL E ACABAMENTO RASPADO. AF_06/2014</t>
  </si>
  <si>
    <t>97,81</t>
  </si>
  <si>
    <t>REVESTIMENTO DECORATIVO MONOCAMADA APLICADO COM EQUIPAMENTO DE PROJEÇÃO EM PANOS DA FACHADA COM PRESENÇA DE VÃOS, DE UM EDIFÍCIO DE ESTRUTURA CONVENCIONAL E ACABAMENTO RASPADO. AF_06/2014</t>
  </si>
  <si>
    <t>136,03</t>
  </si>
  <si>
    <t>REVESTIMENTO DECORATIVO MONOCAMADA APLICADO COM EQUIPAMENTO DE PROJEÇÃO EM PANOS DA FACHADA COM PRESENÇA DE VÃOS, DE UM EDIFÍCIO DE ALVENARIA ESTRUTURAL E ACABAMENTO RASPADO. AF_06/2014</t>
  </si>
  <si>
    <t>91,22</t>
  </si>
  <si>
    <t>REVESTIMENTO DECORATIVO MONOCAMADA APLICADO MANUALMENTE EM SUPERFÍCIES EXTERNAS DA SACADA DE UM EDIFÍCIO DE ESTRUTURA CONVENCIONAL E ACABAMENTO RASPADO. AF_06/2014</t>
  </si>
  <si>
    <t>140,67</t>
  </si>
  <si>
    <t>REVESTIMENTO DECORATIVO MONOCAMADA APLICADO MANUALMENTE EM SUPERFÍCIES EXTERNAS DA SACADA DE UM EDIFÍCIO DE ALVENARIA ESTRUTURAL E ACABAMENTO RASPADO. AF_06/2014</t>
  </si>
  <si>
    <t>103,67</t>
  </si>
  <si>
    <t>REVESTIMENTO DECORATIVO MONOCAMADA APLICADO COM EQUIPAMENTO DE PROJEÇÃO EM SUPERFÍCIES EXTERNAS DA SACADA DE UM EDIFÍCIO DE ESTRUTURA CONVENCIONAL E ACABAMENTO RASPADO. AF_06/2014</t>
  </si>
  <si>
    <t>129,83</t>
  </si>
  <si>
    <t>REVESTIMENTO DECORATIVO MONOCAMADA APLICADO COM EQUIPAMENTO DE PROJEÇÃO EM SUPERFÍCIES EXTERNAS DA SACADA DE UM EDIFÍCIO DE ALVENARIA ESTRUTURAL E ACABAMENTO RASPADO. AF_06/2014</t>
  </si>
  <si>
    <t>93,68</t>
  </si>
  <si>
    <t>REVESTIMENTO DECORATIVO MONOCAMADA APLICADO MANUALMENTE EM PANOS CEGOS DA FACHADA DE UM EDIFÍCIO DE ESTRUTURA CONVENCIONAL, COM ACABAMENTO TRAVERTINO. AF_06/2014</t>
  </si>
  <si>
    <t>148,59</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</si>
  <si>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</si>
  <si>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</si>
  <si>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141,50</t>
  </si>
  <si>
    <t>REVESTIMENTO DECORATIVO MONOCAMADA APLICADO COM EQUIPAMENTO DE PROJEÇÃO EM PANOS CEGOS DA FACHADA DE UM EDIFÍCIO DE ALVENARIA ESTRUTURAL, COM ACABAMENTO TRAVERTINO. AF_06/2014</t>
  </si>
  <si>
    <t>98,74</t>
  </si>
  <si>
    <t>REVESTIMENTO DECORATIVO MONOCAMADA APLICADO MANUALMENTE EM PANOS DA FACHADA COM PRESENÇA DE VÃOS, DE UM EDIFÍCIO DE ESTRUTURA CONVENCIONAL E ACABAMENTO TRAVERTINO. AF_06/2014</t>
  </si>
  <si>
    <t>154,68</t>
  </si>
  <si>
    <t>REVESTIMENTO DECORATIVO MONOCAMADA APLICADO MANUALMENTE EM PANOS DA FACHADA COM PRESENÇA DE VÃOS, DE UM EDIFÍCIO DE ALVENARIA ESTRUTURAL E ACABAMENTO TRAVERTINO. AF_06/2014</t>
  </si>
  <si>
    <t>109,05</t>
  </si>
  <si>
    <t>REVESTIMENTO DECORATIVO MONOCAMADA APLICADO COM EQUIPAMENTO DE PROJEÇÃO EM PANOS DA FACHADA COM PRESENÇA DE VÃOS, DE UM EDIFÍCIO DE ESTRUTURA CONVENCIONAL E ACABAMENTO TRAVERTINO. AF_06/2014</t>
  </si>
  <si>
    <t>146,26</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</si>
  <si>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</si>
  <si>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</si>
  <si>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151,90</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</si>
  <si>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</si>
  <si>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</si>
  <si>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140,08</t>
  </si>
  <si>
    <t>REVESTIMENTO DECORATIVO MONOCAMADA APLICADO COM EQUIPAMENTO DE PROJEÇÃO EM SUPERFÍCIES EXTERNAS DA SACADA DE UM EDIFÍCIO DE ALVENARIA ESTRUTURAL E ACABAMENTO TRAVERTINO. AF_06/2014</t>
  </si>
  <si>
    <t>103,90</t>
  </si>
  <si>
    <t>REVESTIMENTO DECORATIVO MONOCAMADA APLICADO MANUALMENTE NAS PAREDES INTERNAS DA SACADA COM ACABAMENTO RASPADO. AF_06/2014</t>
  </si>
  <si>
    <t>100,34</t>
  </si>
  <si>
    <t>REVESTIMENTO DECORATIVO MONOCAMADA APLICADO MANUALMENTE NAS PAREDES INTERNAS DA SACADA COM ACABAMENTO TRAVERTINO. AF_06/2014</t>
  </si>
  <si>
    <t>115,67</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</si>
  <si>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</si>
  <si>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</si>
  <si>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15,62</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</si>
  <si>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</si>
  <si>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</si>
  <si>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30,90</t>
  </si>
  <si>
    <t>MASSA ÚNICA, PARA RECEBIMENTO DE PINTURA, EM ARGAMASSA TRAÇO 1:2:8, PREPARO MANUAL, APLICADA MANUALMENTE EM TETO, ESPESSURA DE 20MM, COM EXECUÇÃO DE TALISCAS. AF_03/2015</t>
  </si>
  <si>
    <t>34,23</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</si>
  <si>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</si>
  <si>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</si>
  <si>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</si>
  <si>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</si>
  <si>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</si>
  <si>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137,76</t>
  </si>
  <si>
    <t>REVESTIMENTO CERÂMICO PARA PAREDES EXTERNAS EM PASTILHAS DE PORCELANA 5 X 5 CM (PLACAS DE 30 X 30 CM), ALINHADAS A PRUMO, APLICADO EM PANOS SEM VÃOS. AF_06/2014</t>
  </si>
  <si>
    <t>126,02</t>
  </si>
  <si>
    <t>REVESTIMENTO CERÂMICO PARA PAREDES EXTERNAS EM PASTILHAS DE PORCELANA 5 X 5 CM (PLACAS DE 30 X 30 CM), ALINHADAS A PRUMO, APLICADO EM SUPERFÍCIES EXTERNAS DA SACADA. AF_06/2014</t>
  </si>
  <si>
    <t>134,63</t>
  </si>
  <si>
    <t>REVESTIMENTO CERÂMICO PARA PAREDES EXTERNAS EM PASTILHAS DE PORCELANA 5 X 5 CM (PLACAS DE 30 X 30 CM), ALINHADAS A PRUMO, APLICADO EM SUPERFÍCIES INTERNAS DA SACADA. AF_06/2014</t>
  </si>
  <si>
    <t>160,47</t>
  </si>
  <si>
    <t>REVESTIMENTO CERÂMICO PARA PAREDES INTERNAS COM PLACAS TIPO ESMALTADA EXTRA DE DIMENSÕES 20X20 CM APLICADAS EM AMBIENTES DE ÁREA MENOR QUE 5 M² NA ALTURA INTEIRA DAS PAREDES. AF_06/2014</t>
  </si>
  <si>
    <t>52,20</t>
  </si>
  <si>
    <t>REVESTIMENTO CERÂMICO PARA PAREDES INTERNAS COM PLACAS TIPO ESMALTADA EXTRA DE DIMENSÕES 20X20 CM APLICADAS EM AMBIENTES DE ÁREA MAIOR QUE 5 M² NA ALTURA INTEIRA DAS PAREDES. AF_06/2014</t>
  </si>
  <si>
    <t>46,65</t>
  </si>
  <si>
    <t>REVESTIMENTO CERÂMICO PARA PAREDES INTERNAS COM PLACAS TIPO ESMALTADA EXTRA DE DIMENSÕES 20X20 CM APLICADAS EM AMBIENTES DE ÁREA MENOR QUE 5 M² A MEIA ALTURA DAS PAREDES. AF_06/2014</t>
  </si>
  <si>
    <t>54,16</t>
  </si>
  <si>
    <t>REVESTIMENTO CERÂMICO PARA PAREDES INTERNAS COM PLACAS TIPO ESMALTADA EXTRA DE DIMENSÕES 20X20 CM APLICADAS EM AMBIENTES DE ÁREA MAIOR QUE 5 M² A MEIA ALTURA DAS PAREDES. AF_06/2014</t>
  </si>
  <si>
    <t>51,72</t>
  </si>
  <si>
    <t>REVESTIMENTO CERÂMICO PARA PAREDES INTERNAS COM PLACAS TIPO ESMALTADA EXTRA DE DIMENSÕES 25X35 CM APLICADAS EM AMBIENTES DE ÁREA MENOR QUE 5 M² NA ALTURA INTEIRA DAS PAREDES. AF_06/2014</t>
  </si>
  <si>
    <t>55,59</t>
  </si>
  <si>
    <t>REVESTIMENTO CERÂMICO PARA PAREDES INTERNAS COM PLACAS TIPO ESMALTADA EXTRA DE DIMENSÕES 25X35 CM APLICADAS EM AMBIENTES DE ÁREA MAIOR QUE 5 M² NA ALTURA INTEIRA DAS PAREDES. AF_06/2014</t>
  </si>
  <si>
    <t>49,55</t>
  </si>
  <si>
    <t>REVESTIMENTO CERÂMICO PARA PAREDES INTERNAS COM PLACAS TIPO ESMALTADA EXTRA DE DIMENSÕES 25X35 CM APLICADAS EM AMBIENTES DE ÁREA MENOR QUE 5 M² A MEIA ALTURA DAS PAREDES. AF_06/2014</t>
  </si>
  <si>
    <t>57,24</t>
  </si>
  <si>
    <t>REVESTIMENTO CERÂMICO PARA PAREDES INTERNAS COM PLACAS TIPO ESMALTADA EXTRA DE DIMENSÕES 25X35 CM APLICADAS EM AMBIENTES DE ÁREA MAIOR QUE 5 M² A MEIA ALTURA DAS PAREDES. AF_06/2014</t>
  </si>
  <si>
    <t>54,33</t>
  </si>
  <si>
    <t>REVESTIMENTO CERÂMICO PARA PAREDES INTERNAS COM PLACAS TIPO ESMALTADA EXTRA  DE DIMENSÕES 33X45 CM APLICADAS EM AMBIENTES DE ÁREA MENOR QUE 5 M² NA ALTURA INTEIRA DAS PAREDES. AF_06/2014</t>
  </si>
  <si>
    <t>58,81</t>
  </si>
  <si>
    <t>REVESTIMENTO CERÂMICO PARA PAREDES INTERNAS COM PLACAS TIPO ESMALTADA EXTRA DE DIMENSÕES 33X45 CM APLICADAS EM AMBIENTES DE ÁREA MAIOR QUE 5 M² NA ALTURA INTEIRA DAS PAREDES. AF_06/2014</t>
  </si>
  <si>
    <t>51,45</t>
  </si>
  <si>
    <t>REVESTIMENTO CERÂMICO PARA PAREDES INTERNAS COM PLACAS TIPO ESMALTADA EXTRA DE DIMENSÕES 33X45 CM APLICADAS EM AMBIENTES DE ÁREA MENOR QUE 5 M² A MEIA ALTURA DAS PAREDES. AF_06/2014</t>
  </si>
  <si>
    <t>59,96</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</si>
  <si>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</si>
  <si>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</si>
  <si>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153,49</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</si>
  <si>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</si>
  <si>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</si>
  <si>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</si>
  <si>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177,72</t>
  </si>
  <si>
    <t>(COMPOSIÇÃO REPRESENTATIVA) DO SERVIÇO DE REVESTIMENTO CERÂMICO PARA AMBIENTES DE ÁREAS MOLHADAS, MEIA PAREDE OU PAREDE INTEIRA, COM PLACAS TIPO GRÊS OU SEMI-GRÊS, DIMENSÕES 20X20 CM, PARA EDIFICAÇÃO HABITACIONAL MULTIFAMILIAR (PRÉDIO). AF_11/2014</t>
  </si>
  <si>
    <t>52,06</t>
  </si>
  <si>
    <t>(COMPOSIÇÃO REPRESENTATIVA) DO SERVIÇO DE REVESTIMENTO CERÂMICO PARA PAREDES INTERNAS, MEIA PAREDE, OU PAREDE INTEIRA, PLACAS GRÊS OU SEMI-GRÊS DE 20X20 CM, PARA EDIFICAÇÕES HABITACIONAIS UNIFAMILIAR (CASAS) E EDIFICAÇÕES PÚBLICAS PADRÃO. AF_11/2014</t>
  </si>
  <si>
    <t>50,66</t>
  </si>
  <si>
    <t>REVESTIMENTO CERÂMICO PARA PAREDES INTERNAS COM PLACAS TIPO ESMALTADA PADRÃO POPULAR DE DIMENSÕES 20X20 CM APLICADAS EM AMBIENTES DE ÁREA MENOR QUE 5 M2 NA ALTURA INTEIRA DAS PAREDES. AF_06/2014</t>
  </si>
  <si>
    <t>39,81</t>
  </si>
  <si>
    <t>REVESTIMENTO CERÂMICO PARA PAREDES INTERNAS COM PLACAS TIPO ESMALTADA PADRÃO POPULAR DE DIMENSÕES 20X20 CM APLICADAS EM AMBIENTES DE ÁREA MAIOR QUE 5 M2 NA ALTURA INTEIRA DAS PAREDES. AF_06/2014</t>
  </si>
  <si>
    <t>34,39</t>
  </si>
  <si>
    <t>REVESTIMENTO CERÂMICO PARA PAREDES INTERNAS COM PLACAS TIPO ESMALTADA PADRÃO POPULAR DE DIMENSÕES 20X20 CM APLICADAS EM AMBIENTES DE ÁREA MENOR QUE 5 M2 A MEIA ALTURA DAS PAREDES. AF_06/2014</t>
  </si>
  <si>
    <t>41,77</t>
  </si>
  <si>
    <t>REVESTIMENTO CERÂMICO PARA PAREDES INTERNAS COM PLACAS TIPO ESMALTADA PADRÃO POPULAR DE DIMENSÕES 20X20 CM APLICADAS EM AMBIENTES DE ÁREA MAIOR QUE 5 M2 A MEIA ALTURA DAS PAREDES. AF_06/2014</t>
  </si>
  <si>
    <t>39,33</t>
  </si>
  <si>
    <t>87,47</t>
  </si>
  <si>
    <t>PEITORIL EM MARMORE BRANCO, LARGURA DE 25CM, ASSENTADO COM ARGAMASSA TRACO 1:3 (CIMENTO E AREIA MEDIA), PREPARO MANUAL DA ARGAMASSA</t>
  </si>
  <si>
    <t>123,26</t>
  </si>
  <si>
    <t>ASSENTAMENTO DE PEITORIL COM ARGAMASSA DE CIMENTO COLANTE</t>
  </si>
  <si>
    <t>TABEIRA DE MADEIRA LEI, 1A QUALIDADE, 2,5X30,0CM PARA BEIRAL DE TELHADO</t>
  </si>
  <si>
    <t>FORRO EM MADEIRA PINUS, PARA AMBIENTES RESIDENCIAIS, INCLUSIVE ESTRUTURA DE FIXAÇÃO. AF_05/2017</t>
  </si>
  <si>
    <t>74,15</t>
  </si>
  <si>
    <t>FORRO EM MADEIRA PINUS, PARA AMBIENTES COMERCIAIS, INCLUSIVE ESTRUTURA DE FIXAÇÃO. AF_05/2017</t>
  </si>
  <si>
    <t>76,20</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</si>
  <si>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</si>
  <si>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</si>
  <si>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</si>
  <si>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</si>
  <si>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30,36</t>
  </si>
  <si>
    <t>FORRO EM DRYWALL, PARA AMBIENTES COMERCIAIS, INCLUSIVE ESTRUTURA DE FIXAÇÃO. AF_05/2017_P</t>
  </si>
  <si>
    <t>ACABAMENTOS PARA FORRO (MOLDURA DE GESSO). AF_05/2017</t>
  </si>
  <si>
    <t>ACABAMENTOS PARA FORRO (MOLDURA EM DRYWALL, COM LARGURA DE 15 CM). AF_05/2017_P</t>
  </si>
  <si>
    <t>22,57</t>
  </si>
  <si>
    <t>ACABAMENTOS PARA FORRO (SANCA DE GESSO, COM ALTURA DE 15 CM, MONTADA NA OBRA). AF_05/2017_P</t>
  </si>
  <si>
    <t>35,13</t>
  </si>
  <si>
    <t>REVESTIMENTO EM LAMINADO MELAMINICO TEXTURIZADO, ESPESSURA 0,8 MM, FIXADO COM COLA</t>
  </si>
  <si>
    <t>82,57</t>
  </si>
  <si>
    <t>73807/1</t>
  </si>
  <si>
    <t>CORRIMAO EM MARMORITE, LARGURA 15CM</t>
  </si>
  <si>
    <t>82,86</t>
  </si>
  <si>
    <t>RECOLOCACO DE FORROS EM REGUA DE PVC E PERFIS, CONSIDERANDO REAPROVEITAMENTO DO MATERIAL</t>
  </si>
  <si>
    <t>38,03</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</si>
  <si>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</si>
  <si>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</si>
  <si>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</si>
  <si>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</si>
  <si>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48,72</t>
  </si>
  <si>
    <t>ISOLAMENTO TERMICO COM ARGAMASSA TRACO 1:3 (CIMENTO E AREIA GROSSA NAO PENEIRADA), COM ADICAO DE PEROLAS DE ISOPOR, ESPESSURA 6CM, PREPARO MANUAL DA ARGAMASSA</t>
  </si>
  <si>
    <t>73833/1</t>
  </si>
  <si>
    <t>ISOLAMENTO TERMICO COM MANTA DE LA DE VIDRO, ESPESSURA 2,5CM</t>
  </si>
  <si>
    <t>63,55</t>
  </si>
  <si>
    <t>REPARO ESTRUTURAL DE ESTRUTURAS DE CONCRETO COM ARGAMASSA POLIMERICA DE ALTO DESEMPENHO, E=2 CM</t>
  </si>
  <si>
    <t>174,55</t>
  </si>
  <si>
    <t>REPARO/COLAGEM DE ESTRUTURAS DE CONCRETO COM ADESIVO ESTRUTURAL A BASE DE EPOXI, E=2 MM</t>
  </si>
  <si>
    <t>161,23</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</si>
  <si>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</si>
  <si>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</si>
  <si>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</si>
  <si>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</si>
  <si>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</si>
  <si>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</si>
  <si>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</si>
  <si>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</si>
  <si>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</si>
  <si>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491,39</t>
  </si>
  <si>
    <t>ARGAMASSA TRACO 1:4 (CIMENTO E AREIA), PREPARO MANUAL, INCLUSO ADITIVO IMPERMEABILIZANTE</t>
  </si>
  <si>
    <t>467,07</t>
  </si>
  <si>
    <t>ARGAMASSA TRAÇO 1:7 (CIMENTO E AREIA MÉDIA) COM ADIÇÃO DE PLASTIFICANTE PARA EMBOÇO/MASSA ÚNICA/ASSENTAMENTO DE ALVENARIA DE VEDAÇÃO, PREPARO MECÂNICO COM BETONEIRA 400 L. AF_06/2014</t>
  </si>
  <si>
    <t>280,74</t>
  </si>
  <si>
    <t>ARGAMASSA TRAÇO 1:7 (CIMENTO E AREIA MÉDIA) COM ADIÇÃO DE PLASTIFICANTE PARA EMBOÇO/MASSA ÚNICA/ASSENTAMENTO DE ALVENARIA DE VEDAÇÃO, PREPARO MECÂNICO COM BETONEIRA 600 L. AF_06/2014</t>
  </si>
  <si>
    <t>280,21</t>
  </si>
  <si>
    <t>ARGAMASSA TRAÇO 1:6 (CIMENTO E AREIA MÉDIA) COM ADIÇÃO DE PLASTIFICANTE PARA EMBOÇO/MASSA ÚNICA/ASSENTAMENTO DE ALVENARIA DE VEDAÇÃO, PREPARO MECÂNICO COM BETONEIRA 400 L. AF_06/2014</t>
  </si>
  <si>
    <t>302,06</t>
  </si>
  <si>
    <t>ARGAMASSA TRAÇO 1:6 (CIMENTO E AREIA MÉDIA) COM ADIÇÃO DE PLASTIFICANTE PARA EMBOÇO/MASSA ÚNICA/ASSENTAMENTO DE ALVENARIA DE VEDAÇÃO, PREPARO MECÂNICO COM BETONEIRA 600 L. AF_06/2014</t>
  </si>
  <si>
    <t>289,79</t>
  </si>
  <si>
    <t>ARGAMASSA TRAÇO 1:1:6 (CIMENTO, CAL E AREIA MÉDIA) PARA EMBOÇO/MASSA ÚNICA/ASSENTAMENTO DE ALVENARIA DE VEDAÇÃO, PREPARO MECÂNICO COM BETONEIRA 400 L. AF_06/2014</t>
  </si>
  <si>
    <t>295,35</t>
  </si>
  <si>
    <t>ARGAMASSA TRAÇO 1:1:6 (CIMENTO, CAL E AREIA MÉDIA) PARA EMBOÇO/MASSA ÚNICA/ASSENTAMENTO DE ALVENARIA DE VEDAÇÃO, PREPARO MECÂNICO COM BETONEIRA 600 L. AF_06/2014</t>
  </si>
  <si>
    <t>349,64</t>
  </si>
  <si>
    <t>ARGAMASSA TRAÇO 1:1,5:7,5 (CIMENTO, CAL E AREIA MÉDIA) PARA EMBOÇO/MASSA ÚNICA/ASSENTAMENTO DE ALVENARIA DE VEDAÇÃO, PREPARO MECÂNICO COM BETONEIRA 400 L. AF_06/2014</t>
  </si>
  <si>
    <t>334,52</t>
  </si>
  <si>
    <t>ARGAMASSA TRAÇO 1:1,5:7,5 (CIMENTO, CAL E AREIA MÉDIA) PARA EMBOÇO/MASSA ÚNICA/ASSENTAMENTO DE ALVENARIA DE VEDAÇÃO, PREPARO MECÂNICO COM BETONEIRA 600 L. AF_06/2014</t>
  </si>
  <si>
    <t>333,54</t>
  </si>
  <si>
    <t>ARGAMASSA TRAÇO 1:2:8 (CIMENTO, CAL E AREIA MÉDIA) PARA EMBOÇO/MASSA ÚNICA/ASSENTAMENTO DE ALVENARIA DE VEDAÇÃO, PREPARO MECÂNICO COM BETONEIRA 400 L. AF_06/2014</t>
  </si>
  <si>
    <t>347,36</t>
  </si>
  <si>
    <t>ARGAMASSA TRAÇO 1:2:9 (CIMENTO, CAL E AREIA MÉDIA) PARA EMBOÇO/MASSA ÚNICA/ASSENTAMENTO DE ALVENARIA DE VEDAÇÃO, PREPARO MECÂNICO COM BETONEIRA 600 L. AF_06/2014</t>
  </si>
  <si>
    <t>332,38</t>
  </si>
  <si>
    <t>ARGAMASSA TRAÇO 1:3:12 (CIMENTO, CAL E AREIA MÉDIA) PARA EMBOÇO/MASSA ÚNICA/ASSENTAMENTO DE ALVENARIA DE VEDAÇÃO, PREPARO MECÂNICO COM BETONEIRA 400 L. AF_06/2014</t>
  </si>
  <si>
    <t>333,23</t>
  </si>
  <si>
    <t>ARGAMASSA TRAÇO 1:3:12 (CIMENTO, CAL E AREIA MÉDIA) PARA EMBOÇO/MASSA ÚNICA/ASSENTAMENTO DE ALVENARIA DE VEDAÇÃO, PREPARO MECÂNICO COM BETONEIRA 600 L. AF_06/2014</t>
  </si>
  <si>
    <t>321,15</t>
  </si>
  <si>
    <t>ARGAMASSA TRAÇO 1:3 (CIMENTO E AREIA MÉDIA) PARA CONTRAPISO, PREPARO MECÂNICO COM BETONEIRA 400 L. AF_06/2014</t>
  </si>
  <si>
    <t>435,47</t>
  </si>
  <si>
    <t>ARGAMASSA TRAÇO 1:3 (CIMENTO E AREIA MÉDIA) PARA CONTRAPISO, PREPARO MECÂNICO COM BETONEIRA 600 L. AF_06/2014</t>
  </si>
  <si>
    <t>426,90</t>
  </si>
  <si>
    <t>ARGAMASSA TRAÇO 1:4 (CIMENTO E AREIA MÉDIA) PARA CONTRAPISO, PREPARO MECÂNICO COM BETONEIRA 400 L. AF_06/2014</t>
  </si>
  <si>
    <t>386,58</t>
  </si>
  <si>
    <t>ARGAMASSA TRAÇO 1:4 (CIMENTO E AREIA MÉDIA) PARA CONTRAPISO, PREPARO MECÂNICO COM BETONEIRA 600 L. AF_06/2014</t>
  </si>
  <si>
    <t>380,03</t>
  </si>
  <si>
    <t>ARGAMASSA TRAÇO 1:5 (CIMENTO E AREIA MÉDIA) PARA CONTRAPISO, PREPARO MECÂNICO COM BETONEIRA 400 L. AF_06/2014</t>
  </si>
  <si>
    <t>357,02</t>
  </si>
  <si>
    <t>ARGAMASSA TRAÇO 1:5 (CIMENTO E AREIA MÉDIA) PARA CONTRAPISO, PREPARO MECÂNICO COM BETONEIRA 600 L. AF_06/2014</t>
  </si>
  <si>
    <t>350,58</t>
  </si>
  <si>
    <t>ARGAMASSA TRAÇO 1:6 (CIMENTO E AREIA MÉDIA) PARA CONTRAPISO, PREPARO MECÂNICO COM BETONEIRA 400 L. AF_06/2014</t>
  </si>
  <si>
    <t>332,00</t>
  </si>
  <si>
    <t>ARGAMASSA TRAÇO 1:6 (CIMENTO E AREIA MÉDIA) PARA CONTRAPISO, PREPARO MECÂNICO COM BETONEIRA 600 L. AF_06/2014</t>
  </si>
  <si>
    <t>326,52</t>
  </si>
  <si>
    <t>ARGAMASSA TRAÇO 1:5 (CIMENTO E AREIA GROSSA) PARA CHAPISCO CONVENCIONAL, PREPARO MECÂNICO COM BETONEIRA 400 L. AF_06/2014</t>
  </si>
  <si>
    <t>258,88</t>
  </si>
  <si>
    <t>ARGAMASSA TRAÇO 1:5 (CIMENTO E AREIA GROSSA) PARA CHAPISCO CONVENCIONAL, PREPARO MECÂNICO COM BETONEIRA 600 L. AF_06/2014</t>
  </si>
  <si>
    <t>255,51</t>
  </si>
  <si>
    <t>ARGAMASSA TRAÇO 1:3 (CIMENTO E AREIA GROSSA) PARA CHAPISCO CONVENCIONAL, PREPARO MECÂNICO COM BETONEIRA 400 L. AF_06/2014</t>
  </si>
  <si>
    <t>318,80</t>
  </si>
  <si>
    <t>ARGAMASSA TRAÇO 1:3 (CIMENTO E AREIA GROSSA) PARA CHAPISCO CONVENCIONAL, PREPARO MECÂNICO COM BETONEIRA 600 L. AF_06/2014</t>
  </si>
  <si>
    <t>316,41</t>
  </si>
  <si>
    <t>ARGAMASSA TRAÇO 1:4 (CIMENTO E AREIA GROSSA) PARA CHAPISCO CONVENCIONAL, PREPARO MECÂNICO COM BETONEIRA 400 L. AF_06/2014</t>
  </si>
  <si>
    <t>286,48</t>
  </si>
  <si>
    <t>ARGAMASSA TRAÇO 1:4 (CIMENTO E AREIA GROSSA) PARA CHAPISCO CONVENCIONAL, PREPARO MECÂNICO COM BETONEIRA 600 L. AF_06/2014</t>
  </si>
  <si>
    <t>280,46</t>
  </si>
  <si>
    <t>ARGAMASSA TRAÇO 1:5 (CIMENTO E AREIA GROSSA) COM ADIÇÃO DE EMULSÃO POLIMÉRICA PARA CHAPISCO ROLADO, PREPARO MECÂNICO COM BETONEIRA 400 L. AF_06/2014</t>
  </si>
  <si>
    <t>2.566,27</t>
  </si>
  <si>
    <t>ARGAMASSA TRAÇO 1:5 (CIMENTO E AREIA GROSSA) COM ADIÇÃO DE EMULSÃO POLIMÉRICA PARA CHAPISCO ROLADO, PREPARO MECÂNICO COM BETONEIRA 600 L. AF_06/2014</t>
  </si>
  <si>
    <t>2.573,03</t>
  </si>
  <si>
    <t>ARGAMASSA TRAÇO 1:3 (CIMENTO E AREIA GROSSA) COM ADIÇÃO DE EMULSÃO POLIMÉRICA PARA CHAPISCO ROLADO, PREPARO MECÂNICO COM BETONEIRA 400 L. AF_06/2014</t>
  </si>
  <si>
    <t>2.634,61</t>
  </si>
  <si>
    <t>ARGAMASSA TRAÇO 1:3 (CIMENTO E AREIA GROSSA) COM ADIÇÃO DE EMULSÃO POLIMÉRICA PARA CHAPISCO ROLADO, PREPARO MECÂNICO COM BETONEIRA 600 L. AF_06/2014</t>
  </si>
  <si>
    <t>2.624,17</t>
  </si>
  <si>
    <t>ARGAMASSA TRAÇO 1:4 (CIMENTO E AREIA GROSSA) COM ADIÇÃO DE EMULSÃO POLIMÉRICA PARA CHAPISCO ROLADO, PREPARO MECÂNICO COM BETONEIRA 400 L. AF_06/2014</t>
  </si>
  <si>
    <t>2.589,65</t>
  </si>
  <si>
    <t>ARGAMASSA TRAÇO 1:4 (CIMENTO E AREIA GROSSA) COM ADIÇÃO DE EMULSÃO POLIMÉRICA PARA CHAPISCO ROLADO, PREPARO MECÂNICO COM BETONEIRA 600 L. AF_06/2014</t>
  </si>
  <si>
    <t>2.589,43</t>
  </si>
  <si>
    <t>ARGAMASSA TRAÇO 1:7 (CIMENTO E AREIA MÉDIA) COM ADIÇÃO DE PLASTIFICANTE PARA EMBOÇO/MASSA ÚNICA/ASSENTAMENTO DE ALVENARIA DE VEDAÇÃO, PREPARO MECÂNICO COM MISTURADOR DE EIXO HORIZONTAL DE 300 KG. AF_06/2014</t>
  </si>
  <si>
    <t>295,01</t>
  </si>
  <si>
    <t>ARGAMASSA TRAÇO 1:7 (CIMENTO E AREIA MÉDIA) COM ADIÇÃO DE PLASTIFICANTE PARA EMBOÇO/MASSA ÚNICA/ASSENTAMENTO DE ALVENARIA DE VEDAÇÃO, PREPARO MECÂNICO COM MISTURADOR DE EIXO HORIZONTAL DE 600 KG. AF_06/2014</t>
  </si>
  <si>
    <t>267,85</t>
  </si>
  <si>
    <t>ARGAMASSA TRAÇO 1:6 (CIMENTO E AREIA MÉDIA) COM ADIÇÃO DE PLASTIFICANTE PARA EMBOÇO/MASSA ÚNICA/ASSENTAMENTO DE ALVENARIA DE VEDAÇÃO, PREPARO MECÂNICO COM MISTURADOR DE EIXO HORIZONTAL DE 300 KG. AF_06/2014</t>
  </si>
  <si>
    <t>317,42</t>
  </si>
  <si>
    <t>ARGAMASSA TRAÇO 1:6 (CIMENTO E AREIA MÉDIA) COM ADIÇÃO DE PLASTIFICANTE PARA EMBOÇO/MASSA ÚNICA/ASSENTAMENTO DE ALVENARIA DE VEDAÇÃO, PREPARO MECÂNICO COM MISTURADOR DE EIXO HORIZONTAL DE 600 KG. AF_06/2014</t>
  </si>
  <si>
    <t>287,97</t>
  </si>
  <si>
    <t>ARGAMASSA TRAÇO 1:1:6 (CIMENTO, CAL E AREIA MÉDIA) PARA EMBOÇO/MASSA ÚNICA/ASSENTAMENTO DE ALVENARIA DE VEDAÇÃO, PREPARO MECÂNICO COM MISTURADOR DE EIXO HORIZONTAL DE 300 KG. AF_06/2014</t>
  </si>
  <si>
    <t>363,50</t>
  </si>
  <si>
    <t>ARGAMASSA TRAÇO 1:1:6 (CIMENTO, CAL E AREIA MÉDIA) PARA EMBOÇO/MASSA ÚNICA/ASSENTAMENTO DE ALVENARIA DE VEDAÇÃO, PREPARO MECÂNICO COM MISTURADOR DE EIXO HORIZONTAL DE 600 KG. AF_06/2014</t>
  </si>
  <si>
    <t>334,35</t>
  </si>
  <si>
    <t>ARGAMASSA TRAÇO 1:1,5:7,5 (CIMENTO, CAL E AREIA MÉDIA) PARA EMBOÇO/MASSA ÚNICA/ASSENTAMENTO DE ALVENARIA DE VEDAÇÃO, PREPARO MECÂNICO COM MISTURADOR DE EIXO HORIZONTAL DE 300 KG. AF_06/2014</t>
  </si>
  <si>
    <t>338,68</t>
  </si>
  <si>
    <t>ARGAMASSA TRAÇO 1:1,5:7,5 (CIMENTO, CAL E AREIA MÉDIA) PARA EMBOÇO/MASSA ÚNICA/ASSENTAMENTO DE ALVENARIA DE VEDAÇÃO, PREPARO MECÂNICO COM MISTURADOR DE EIXO HORIZONTAL DE 600 KG. AF_06/2014</t>
  </si>
  <si>
    <t>317,67</t>
  </si>
  <si>
    <t>ARGAMASSA TRAÇO 1:2:8 (CIMENTO, CAL E AREIA MÉDIA) PARA EMBOÇO/MASSA ÚNICA/ASSENTAMENTO DE ALVENARIA DE VEDAÇÃO, PREPARO MECÂNICO COM MISTURADOR DE EIXO HORIZONTAL DE 300 KG. AF_06/2014</t>
  </si>
  <si>
    <t>343,67</t>
  </si>
  <si>
    <t>ARGAMASSA TRAÇO 1:2:8 (CIMENTO, CAL E AREIA MÉDIA) PARA EMBOÇO/MASSA ÚNICA/ASSENTAMENTO DE ALVENARIA DE VEDAÇÃO, PREPARO MECÂNICO COM MISTURADOR DE EIXO HORIZONTAL DE 600 KG. AF_06/2014</t>
  </si>
  <si>
    <t>328,69</t>
  </si>
  <si>
    <t>ARGAMASSA TRAÇO 1:2:9 (CIMENTO, CAL E AREIA MÉDIA) PARA EMBOÇO/MASSA ÚNICA/ASSENTAMENTO DE ALVENARIA DE VEDAÇÃO, PREPARO MECÂNICO COM MISTURADOR DE EIXO HORIZONTAL DE 300 KG. AF_06/2014</t>
  </si>
  <si>
    <t>327,50</t>
  </si>
  <si>
    <t>ARGAMASSA TRAÇO 1:3:12 (CIMENTO, CAL E AREIA MÉDIA) PARA EMBOÇO/MASSA ÚNICA/ASSENTAMENTO DE ALVENARIA DE VEDAÇÃO, PREPARO MECÂNICO COM MISTURADOR DE EIXO HORIZONTAL DE 600 KG. AF_06/2014</t>
  </si>
  <si>
    <t>316,69</t>
  </si>
  <si>
    <t>ARGAMASSA TRAÇO 1:3 (CIMENTO E AREIA MÉDIA) PARA CONTRAPISO, PREPARO MECÂNICO COM MISTURADOR DE EIXO HORIZONTAL DE 160 KG. AF_06/2014</t>
  </si>
  <si>
    <t>493,51</t>
  </si>
  <si>
    <t>ARGAMASSA TRAÇO 1:3 (CIMENTO E AREIA MÉDIA) PARA CONTRAPISO, PREPARO MECÂNICO COM MISTURADOR DE EIXO HORIZONTAL DE 300 KG. AF_06/2014</t>
  </si>
  <si>
    <t>425,35</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</si>
  <si>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</si>
  <si>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</si>
  <si>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427,82</t>
  </si>
  <si>
    <t>ARGAMASSA TRAÇO 1:4 (CIMENTO E AREIA MÉDIA) PARA CONTRAPISO, PREPARO MECÂNICO COM MISTURADOR DE EIXO HORIZONTAL DE 300 KG. AF_06/2014</t>
  </si>
  <si>
    <t>383,74</t>
  </si>
  <si>
    <t>ARGAMASSA TRAÇO 1:4 (CIMENTO E AREIA MÉDIA) PARA CONTRAPISO, PREPARO MECÂNICO COM MISTURADOR DE EIXO HORIZONTAL DE 600 KG. AF_06/2014</t>
  </si>
  <si>
    <t>367,18</t>
  </si>
  <si>
    <t>ARGAMASSA TRAÇO 1:5 (CIMENTO E AREIA MÉDIA) PARA CONTRAPISO, PREPARO MECÂNICO COM MISTURADOR DE EIXO HORIZONTAL DE 160 KG. AF_06/2014</t>
  </si>
  <si>
    <t>377,37</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</si>
  <si>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</si>
  <si>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</si>
  <si>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338,76</t>
  </si>
  <si>
    <t>ARGAMASSA TRAÇO 1:6 (CIMENTO E AREIA MÉDIA) PARA CONTRAPISO, PREPARO MECÂNICO COM MISTURADOR DE EIXO HORIZONTAL DE 160 KG. AF_06/2014</t>
  </si>
  <si>
    <t>350,88</t>
  </si>
  <si>
    <t>ARGAMASSA TRAÇO 1:6 (CIMENTO E AREIA MÉDIA) PARA CONTRAPISO, PREPARO MECÂNICO COM MISTURADOR DE EIXO HORIZONTAL DE 600 KG. AF_06/2014</t>
  </si>
  <si>
    <t>313,61</t>
  </si>
  <si>
    <t>ARGAMASSA TRAÇO 1:5 (CIMENTO E AREIA GROSSA) PARA CHAPISCO CONVENCIONAL, PREPARO MECÂNICO COM MISTURADOR DE EIXO HORIZONTAL DE 300 KG. AF_06/2014</t>
  </si>
  <si>
    <t>282,18</t>
  </si>
  <si>
    <t>ARGAMASSA TRAÇO 1:5 (CIMENTO E AREIA GROSSA) PARA CHAPISCO CONVENCIONAL, PREPARO MECÂNICO COM MISTURADOR DE EIXO HORIZONTAL DE 600 KG. AF_06/2014</t>
  </si>
  <si>
    <t>254,71</t>
  </si>
  <si>
    <t>ARGAMASSA TRAÇO 1:3 (CIMENTO E AREIA GROSSA) PARA CHAPISCO CONVENCIONAL, PREPARO MECÂNICO COM MISTURADOR DE EIXO HORIZONTAL DE 160 KG. AF_06/2014</t>
  </si>
  <si>
    <t>362,15</t>
  </si>
  <si>
    <t>ARGAMASSA TRAÇO 1:3 (CIMENTO E AREIA GROSSA) PARA CHAPISCO CONVENCIONAL, PREPARO MECÂNICO COM MISTURADOR DE EIXO HORIZONTAL DE 300 KG. AF_06/2014</t>
  </si>
  <si>
    <t>322,23</t>
  </si>
  <si>
    <t>ARGAMASSA TRAÇO 1:3 (CIMENTO E AREIA GROSSA) PARA CHAPISCO CONVENCIONAL, PREPARO MECÂNICO COM MISTURADOR DE EIXO HORIZONTAL DE 600 KG. AF_06/2014</t>
  </si>
  <si>
    <t>305,07</t>
  </si>
  <si>
    <t>ARGAMASSA TRAÇO 1:4 (CIMENTO E AREIA GROSSA) PARA CHAPISCO CONVENCIONAL, PREPARO MECÂNICO COM MISTURADOR DE EIXO HORIZONTAL DE 160 KG. AF_06/2014</t>
  </si>
  <si>
    <t>311,57</t>
  </si>
  <si>
    <t>ARGAMASSA TRAÇO 1:4 (CIMENTO E AREIA GROSSA) PARA CHAPISCO CONVENCIONAL, PREPARO MECÂNICO COM MISTURADOR DE EIXO HORIZONTAL DE 300 KG. AF_06/2014</t>
  </si>
  <si>
    <t>279,25</t>
  </si>
  <si>
    <t>ARGAMASSA TRAÇO 1:4 (CIMENTO E AREIA GROSSA) PARA CHAPISCO CONVENCIONAL, PREPARO MECÂNICO COM MISTURADOR DE EIXO HORIZONTAL DE 600 KG. AF_06/2014</t>
  </si>
  <si>
    <t>272,95</t>
  </si>
  <si>
    <t>ARGAMASSA TRAÇO 1:5 (CIMENTO E AREIA GROSSA) COM ADIÇÃO DE EMULSÃO POLIMÉRICA PARA CHAPISCO ROLADO, PREPARO MECÂNICO COM MISTURADOR DE EIXO HORIZONTAL DE 300 KG. AF_06/2014</t>
  </si>
  <si>
    <t>2.524,13</t>
  </si>
  <si>
    <t>ARGAMASSA TRAÇO 1:5 (CIMENTO E AREIA GROSSA) COM ADIÇÃO DE EMULSÃO POLIMÉRICA PARA CHAPISCO ROLADO, PREPARO MECÂNICO COM MISTURADOR DE EIXO HORIZONTAL DE 600 KG. AF_06/2014</t>
  </si>
  <si>
    <t>2.516,28</t>
  </si>
  <si>
    <t>ARGAMASSA TRAÇO 1:3 (CIMENTO E AREIA GROSSA) COM ADIÇÃO DE EMULSÃO POLIMÉRICA PARA CHAPISCO ROLADO, PREPARO MECÂNICO COM MISTURADOR DE EIXO HORIZONTAL DE 160 KG. AF_06/2014</t>
  </si>
  <si>
    <t>2.595,85</t>
  </si>
  <si>
    <t>ARGAMASSA TRAÇO 1:3 (CIMENTO E AREIA GROSSA) COM ADIÇÃO DE EMULSÃO POLIMÉRICA PARA CHAPISCO ROLADO, PREPARO MECÂNICO COM MISTURADOR DE EIXO HORIZONTAL DE 300 KG. AF_06/2014</t>
  </si>
  <si>
    <t>2.580,18</t>
  </si>
  <si>
    <t>ARGAMASSA TRAÇO 1:3 (CIMENTO E AREIA GROSSA) COM ADIÇÃO DE EMULSÃO POLIMÉRICA PARA CHAPISCO ROLADO, PREPARO MECÂNICO COM MISTURADOR DE EIXO HORIZONTAL DE 600 KG. AF_06/2014</t>
  </si>
  <si>
    <t>2.579,72</t>
  </si>
  <si>
    <t>ARGAMASSA TRAÇO 1:4 (CIMENTO E AREIA GROSSA) COM ADIÇÃO DE EMULSÃO POLIMÉRICA PARA CHAPISCO ROLADO, PREPARO MECÂNICO COM MISTURADOR DE EIXO HORIZONTAL DE 300 KG. AF_06/2014</t>
  </si>
  <si>
    <t>2.564,14</t>
  </si>
  <si>
    <t>ARGAMASSA TRAÇO 1:4 (CIMENTO E AREIA GROSSA) COM ADIÇÃO DE EMULSÃO POLIMÉRICA PARA CHAPISCO ROLADO, PREPARO MECÂNICO COM MISTURADOR DE EIXO HORIZONTAL DE 600 KG. AF_06/2014</t>
  </si>
  <si>
    <t>2.537,83</t>
  </si>
  <si>
    <t>ARGAMASSA TRAÇO 1:7 (CIMENTO E AREIA MÉDIA) COM ADIÇÃO DE PLASTIFICANTE PARA EMBOÇO/MASSA ÚNICA/ASSENTAMENTO DE ALVENARIA DE VEDAÇÃO, PREPARO MANUAL. AF_06/2014</t>
  </si>
  <si>
    <t>368,58</t>
  </si>
  <si>
    <t>ARGAMASSA TRAÇO 1:6 (CIMENTO E AREIA MÉDIA) COM ADIÇÃO DE PLASTIFICANTE PARA EMBOÇO/MASSA ÚNICA/ASSENTAMENTO DE ALVENARIA DE VEDAÇÃO, PREPARO MANUAL. AF_06/2014</t>
  </si>
  <si>
    <t>384,21</t>
  </si>
  <si>
    <t>ARGAMASSA TRAÇO 1:1:6 (CIMENTO, CAL E AREIA MÉDIA) PARA EMBOÇO/MASSA ÚNICA/ASSENTAMENTO DE ALVENARIA DE VEDAÇÃO, PREPARO MANUAL. AF_06/2014</t>
  </si>
  <si>
    <t>433,60</t>
  </si>
  <si>
    <t>ARGAMASSA TRAÇO 1:1,5:7,5 (CIMENTO, CAL E AREIA MÉDIA) PARA EMBOÇO/MASSA ÚNICA/ASSENTAMENTO DE ALVENARIA DE VEDAÇÃO, PREPARO MANUAL. AF_06/2014</t>
  </si>
  <si>
    <t>426,84</t>
  </si>
  <si>
    <t>ARGAMASSA TRAÇO 1:2:8 (CIMENTO, CAL E AREIA MÉDIA) PARA EMBOÇO/MASSA ÚNICA/ASSENTAMENTO DE ALVENARIA DE VEDAÇÃO, PREPARO MANUAL. AF_06/2014</t>
  </si>
  <si>
    <t>436,04</t>
  </si>
  <si>
    <t>ARGAMASSA TRAÇO 1:2:9 (CIMENTO, CAL E AREIA MÉDIA) PARA EMBOÇO/MASSA ÚNICA/ASSENTAMENTO DE ALVENARIA DE VEDAÇÃO, PREPARO MANUAL. AF_06/2014</t>
  </si>
  <si>
    <t>420,91</t>
  </si>
  <si>
    <t>ARGAMASSA TRAÇO 1:3:12 (CIMENTO, CAL E AREIA MÉDIA) PARA EMBOÇO/MASSA ÚNICA/ASSENTAMENTO DE ALVENARIA DE VEDAÇÃO, PREPARO MANUAL. AF_06/2014</t>
  </si>
  <si>
    <t>413,50</t>
  </si>
  <si>
    <t>ARGAMASSA TRAÇO 1:3 (CIMENTO E AREIA MÉDIA) PARA CONTRAPISO, PREPARO MANUAL. AF_06/2014</t>
  </si>
  <si>
    <t>521,73</t>
  </si>
  <si>
    <t>ARGAMASSA TRAÇO 1:4 (CIMENTO E AREIA MÉDIA) PARA CONTRAPISO, PREPARO MANUAL. AF_06/2014</t>
  </si>
  <si>
    <t>474,61</t>
  </si>
  <si>
    <t>ARGAMASSA TRAÇO 1:5 (CIMENTO E AREIA MÉDIA) PARA CONTRAPISO, PREPARO MANUAL. AF_06/2014</t>
  </si>
  <si>
    <t>442,95</t>
  </si>
  <si>
    <t>ARGAMASSA TRAÇO 1:6 (CIMENTO E AREIA MÉDIA) PARA CONTRAPISO, PREPARO MANUAL. AF_06/2014</t>
  </si>
  <si>
    <t>416,40</t>
  </si>
  <si>
    <t>ARGAMASSA TRAÇO 1:5 (CIMENTO E AREIA GROSSA) PARA CHAPISCO CONVENCIONAL, PREPARO MANUAL. AF_06/2014</t>
  </si>
  <si>
    <t>353,26</t>
  </si>
  <si>
    <t>ARGAMASSA TRAÇO 1:3 (CIMENTO E AREIA GROSSA) PARA CHAPISCO CONVENCIONAL, PREPARO MANUAL. AF_06/2014</t>
  </si>
  <si>
    <t>411,11</t>
  </si>
  <si>
    <t>ARGAMASSA TRAÇO 1:4 (CIMENTO E AREIA GROSSA) PARA CHAPISCO CONVENCIONAL, PREPARO MANUAL. AF_06/2014</t>
  </si>
  <si>
    <t>376,40</t>
  </si>
  <si>
    <t>ARGAMASSA TRAÇO 1:5 (CIMENTO E AREIA GROSSA) COM ADIÇÃO DE EMULSÃO POLIMÉRICA PARA CHAPISCO ROLADO, PREPARO MANUAL. AF_06/2014</t>
  </si>
  <si>
    <t>2.638,23</t>
  </si>
  <si>
    <t>ARGAMASSA TRAÇO 1:3 (CIMENTO E AREIA GROSSA) COM ADIÇÃO DE EMULSÃO POLIMÉRICA PARA CHAPISCO ROLADO, PREPARO MANUAL. AF_06/2014</t>
  </si>
  <si>
    <t>2.700,41</t>
  </si>
  <si>
    <t>ARGAMASSA TRAÇO 1:4 (CIMENTO E AREIA GROSSA) COM ADIÇÃO DE EMULSÃO POLIMÉRICA PARA CHAPISCO ROLADO, PREPARO MANUAL. AF_06/2014</t>
  </si>
  <si>
    <t>2.663,87</t>
  </si>
  <si>
    <t>ARGAMASSA INDUSTRIALIZADA MULTIUSO PARA REVESTIMENTOS E ASSENTAMENTO DA ALVENARIA, PREPARO COM MISTURADOR DE EIXO HORIZONTAL DE 160 KG. AF_06/2014</t>
  </si>
  <si>
    <t>973,93</t>
  </si>
  <si>
    <t>ARGAMASSA INDUSTRIALIZADA MULTIUSO PARA REVESTIMENTOS E ASSENTAMENTO DA ALVENARIA, PREPARO COM MISTURADOR DE EIXO HORIZONTAL DE 300 KG. AF_06/2014</t>
  </si>
  <si>
    <t>970,93</t>
  </si>
  <si>
    <t>ARGAMASSA INDUSTRIALIZADA MULTIUSO PARA REVESTIMENTOS E ASSENTAMENTO DA ALVENARIA, PREPARO COM MISTURADOR DE EIXO HORIZONTAL DE 600 KG. AF_06/2014</t>
  </si>
  <si>
    <t>967,38</t>
  </si>
  <si>
    <t>ARGAMASSA PRONTA PARA CONTRAPISO, PREPARO COM MISTURADOR DE EIXO HORIZONTAL DE 160 KG. AF_06/2014</t>
  </si>
  <si>
    <t>1.388,95</t>
  </si>
  <si>
    <t>ARGAMASSA PRONTA PARA CONTRAPISO, PREPARO COM MISTURADOR DE EIXO HORIZONTAL DE 300 KG. AF_06/2014</t>
  </si>
  <si>
    <t>1.386,28</t>
  </si>
  <si>
    <t>ARGAMASSA PRONTA PARA CONTRAPISO, PREPARO COM MISTURADOR DE EIXO HORIZONTAL DE 600 KG. AF_06/2014</t>
  </si>
  <si>
    <t>1.386,09</t>
  </si>
  <si>
    <t>ARGAMASSA PARA REVESTIMENTO DECORATIVO MONOCAMADA (MONOCAPA), PREPARO COM MISTURADOR DE EIXO HORIZONTAL DE 160 KG. AF_06/2014</t>
  </si>
  <si>
    <t>3.294,40</t>
  </si>
  <si>
    <t>ARGAMASSA PARA REVESTIMENTO DECORATIVO MONOCAMADA (MONOCAPA), PREPARO COM MISTURADOR DE EIXO HORIZONTAL DE 300 KG. AF_06/2014</t>
  </si>
  <si>
    <t>3.310,59</t>
  </si>
  <si>
    <t>ARGAMASSA PARA REVESTIMENTO DECORATIVO MONOCAMADA (MONOCAPA), PREPARO COM MISTURADOR DE EIXO HORIZONTAL DE 600 KG. AF_06/2014</t>
  </si>
  <si>
    <t>3.321,23</t>
  </si>
  <si>
    <t>ARGAMASSA INDUSTRIALIZADA PARA CHAPISCO ROLADO, PREPARO COM MISTURADOR DE EIXO HORIZONTAL DE 160 KG. AF_06/2014</t>
  </si>
  <si>
    <t>4.765,06</t>
  </si>
  <si>
    <t>ARGAMASSA INDUSTRIALIZADA PARA CHAPISCO ROLADO, PREPARO COM MISTURADOR DE EIXO HORIZONTAL DE 300 KG. AF_06/2014</t>
  </si>
  <si>
    <t>4.823,51</t>
  </si>
  <si>
    <t>ARGAMASSA INDUSTRIALIZADA PARA CHAPISCO ROLADO, PREPARO COM MISTURADOR DE EIXO HORIZONTAL DE 600 KG. AF_06/2014</t>
  </si>
  <si>
    <t>4.849,35</t>
  </si>
  <si>
    <t>ARGAMASSA INDUSTRIALIZADA PARA CHAPISCO COLANTE, PREPARO COM MISTURADOR DE EIXO HORIZONTAL DE 160 KG. AF_06/2014</t>
  </si>
  <si>
    <t>3.736,33</t>
  </si>
  <si>
    <t>ARGAMASSA INDUSTRIALIZADA PARA CHAPISCO COLANTE, PREPARO COM MISTURADOR DE EIXO HORIZONTAL DE 300 KG. AF_06/2014</t>
  </si>
  <si>
    <t>3.780,23</t>
  </si>
  <si>
    <t>ARGAMASSA INDUSTRIALIZADA PARA CHAPISCO COLANTE, PREPARO COM MISTURADOR DE EIXO HORIZONTAL DE 600 KG. AF_06/2014</t>
  </si>
  <si>
    <t>3.795,99</t>
  </si>
  <si>
    <t>ARGAMASSA INDUSTRIALIZADA MULTIUSO PARA REVESTIMENTOS E ASSENTAMENTO DA ALVENARIA, PREPARO MANUAL. AF_06/2014</t>
  </si>
  <si>
    <t>1.118,83</t>
  </si>
  <si>
    <t>ARGAMASSA PRONTA PARA CONTRAPISO, PREPARO MANUAL. AF_06/2014</t>
  </si>
  <si>
    <t>1.549,06</t>
  </si>
  <si>
    <t>ARGAMASSA INDUSTRIALIZADA PARA CHAPISCO ROLADO, PREPARO MANUAL. AF_06/2014</t>
  </si>
  <si>
    <t>5.002,29</t>
  </si>
  <si>
    <t>ARGAMASSA INDUSTRIALIZADA PARA CHAPISCO COLANTE, PREPARO MANUAL. AF_06/2014</t>
  </si>
  <si>
    <t>3.964,89</t>
  </si>
  <si>
    <t>ARGAMASSA PARA REVESTIMENTO DECORATIVO MONOCAMADA (MONOCAPA), MISTURA E PROJEÇÃO DE 1,5 M3/H DE ARGAMASSA. AF_06/2014</t>
  </si>
  <si>
    <t>3.409,73</t>
  </si>
  <si>
    <t>ARGAMASSA PARA REVESTIMENTO DECORATIVO MONOCAMADA (MONOCAPA), MISTURA E PROJEÇÃO DE 2 M3/H DE ARGAMASSA. AF_06/2014</t>
  </si>
  <si>
    <t>3.418,54</t>
  </si>
  <si>
    <t>ARGAMASSA INDUSTRIALIZADA PARA REVESTIMENTOS, MISTURA E PROJEÇÃO DE 1,5 M³/H DE ARGAMASSA. AF_06/2014</t>
  </si>
  <si>
    <t>990,24</t>
  </si>
  <si>
    <t>ARGAMASSA INDUSTRIALIZADA PARA REVESTIMENTOS, MISTURA E PROJEÇÃO DE 2 M³/H DE ARGAMASSA. AF_06/2014</t>
  </si>
  <si>
    <t>981,39</t>
  </si>
  <si>
    <t>ARGAMASSA À BASE DE GESSO, MISTURA E PROJEÇÃO DE 1,5 M³/H DE ARGAMASSA. AF_06/2014</t>
  </si>
  <si>
    <t>712,18</t>
  </si>
  <si>
    <t>ARGAMASSA TRAÇO 1:0,5:4,5 (CIMENTO, CAL E AREIA MÉDIA), PREPARO MECÂNICO COM BETONEIRA 400 L. AF_08/2014</t>
  </si>
  <si>
    <t>326,50</t>
  </si>
  <si>
    <t>396,49</t>
  </si>
  <si>
    <t>ARGAMASSA TRAÇO 1:3 (CIMENTO E AREIA MÉDIA), PREPARO MECÂNICO COM BETONEIRA 400 L. AF_08/2014</t>
  </si>
  <si>
    <t>339,66</t>
  </si>
  <si>
    <t>ARGAMASSA TRAÇO 1:3 (CIMENTO E AREIA MÉDIA), PREPARO MANUAL. AF_08/2014</t>
  </si>
  <si>
    <t>412,73</t>
  </si>
  <si>
    <t>ARGAMASSA TRAÇO 1:4 (CIMENTO E AREIA MÉDIA), PREPARO MECÂNICO COM BETONEIRA 400 L. AF_08/2014</t>
  </si>
  <si>
    <t>300,77</t>
  </si>
  <si>
    <t>ARGAMASSA TRAÇO 1:4 (CIMENTO E AREIA MÉDIA), PREPARO MANUAL. AF_08/2014</t>
  </si>
  <si>
    <t>376,07</t>
  </si>
  <si>
    <t>ARGAMASSA TRAÇO 1:2:9 (CIMENTO, CAL E AREIA MÉDIA) PARA EMBOÇO/MASSA ÚNICA/ASSENTAMENTO DE ALVENARIA DE VEDAÇÃO, PREPARO MECÂNICO COM BETONEIRA 400 L. AF_09/2014</t>
  </si>
  <si>
    <t>329,76</t>
  </si>
  <si>
    <t>ARGAMASSA TRAÇO 1:1,65 (CIMENTO E AREIA MÉDIA), FCK 20 MPA, PREPARO MECÂNICO COM MISTURADOR DUPLO HORIZONTAL DE ALTA TURBULÊNCIA. AF_11/2016</t>
  </si>
  <si>
    <t>537,71</t>
  </si>
  <si>
    <t>ARGAMASSA TRAÇO 1:3 (CIMENTO E AREIA), PREPARO MECANICO , INCLUSO ADITIVO IMPERMEABILIZANTE</t>
  </si>
  <si>
    <t>418,32</t>
  </si>
  <si>
    <t>TRANSPORTE HORIZONTAL, MASSA/GRANEL, JERICA 90L, 30M. AF_06/2014</t>
  </si>
  <si>
    <t>TRANSPORTE HORIZONTAL, MASSA/GRANEL, JERICA 90L, 50M. AF_06/2014</t>
  </si>
  <si>
    <t>34,33</t>
  </si>
  <si>
    <t>TRANSPORTE HORIZONTAL, MASSA/GRANEL, JERICA 90L, 75M. AF_06/2014</t>
  </si>
  <si>
    <t>TRANSPORTE HORIZONTAL, MASSA/GRANEL, JERICA 90L, 100M. AF_06/2014</t>
  </si>
  <si>
    <t>58,90</t>
  </si>
  <si>
    <t>TRANSPORTE HORIZONTAL, MASSA/GRANEL, MINICARREGADEIRA, 30M. AF_06/2014</t>
  </si>
  <si>
    <t>TRANSPORTE HORIZONTAL, MASSA/GRANEL, MINICARREGADEIRA, 50M. AF_06/2014</t>
  </si>
  <si>
    <t>TRANSPORTE HORIZONTAL, MASSA/GRANEL, MINICARREGADEIRA, 75M. AF_06/2014</t>
  </si>
  <si>
    <t>17,57</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</si>
  <si>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</si>
  <si>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</si>
  <si>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</si>
  <si>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</si>
  <si>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</si>
  <si>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</si>
  <si>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</si>
  <si>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</si>
  <si>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</si>
  <si>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</si>
  <si>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</si>
  <si>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</si>
  <si>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</si>
  <si>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</si>
  <si>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</si>
  <si>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</si>
  <si>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</si>
  <si>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</si>
  <si>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</si>
  <si>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</si>
  <si>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</si>
  <si>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</si>
  <si>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</si>
  <si>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</si>
  <si>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</si>
  <si>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</si>
  <si>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</si>
  <si>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</si>
  <si>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</si>
  <si>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</si>
  <si>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</si>
  <si>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</si>
  <si>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</si>
  <si>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</si>
  <si>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</si>
  <si>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</si>
  <si>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</si>
  <si>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</si>
  <si>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</si>
  <si>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</si>
  <si>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7,06</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</si>
  <si>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</si>
  <si>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</si>
  <si>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</si>
  <si>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</si>
  <si>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</si>
  <si>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15,54</t>
  </si>
  <si>
    <t>TRANSPORTE HORIZONTAL, SACOS 50 KG, CARRINHO PLATAFORMA, 75M. AF_06/2014</t>
  </si>
  <si>
    <t>TRANSPORTE HORIZONTAL, SACOS 30 KG, CARRINHO PLATAFORMA, 75M. AF_06/2014</t>
  </si>
  <si>
    <t>TRANSPORTE HORIZONTAL, SACOS 20 KG, CARRINHO PLATAFORMA, 75M. AF_06/2014</t>
  </si>
  <si>
    <t>19,78</t>
  </si>
  <si>
    <t>TRANSPORTE HORIZONTAL, SACOS 50 KG, CARRINHO PLATAFORMA, 100M. AF_06/2014</t>
  </si>
  <si>
    <t>TRANSPORTE HORIZONTAL, SACOS 30 KG, CARRINHO PLATAFORMA, 100M. AF_06/2014</t>
  </si>
  <si>
    <t>21,19</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</si>
  <si>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</si>
  <si>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</si>
  <si>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</si>
  <si>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</si>
  <si>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</si>
  <si>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</si>
  <si>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</si>
  <si>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</si>
  <si>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</si>
  <si>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52,28</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</si>
  <si>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</si>
  <si>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</si>
  <si>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</si>
  <si>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</si>
  <si>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</si>
  <si>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</si>
  <si>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</si>
  <si>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</si>
  <si>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</si>
  <si>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</si>
  <si>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</si>
  <si>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</si>
  <si>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</si>
  <si>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</si>
  <si>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</si>
  <si>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</si>
  <si>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</si>
  <si>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</si>
  <si>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</si>
  <si>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</si>
  <si>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</si>
  <si>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</si>
  <si>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</si>
  <si>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</si>
  <si>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</si>
  <si>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</si>
  <si>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</si>
  <si>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</si>
  <si>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</si>
  <si>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</si>
  <si>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</si>
  <si>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</si>
  <si>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</si>
  <si>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</si>
  <si>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</si>
  <si>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</si>
  <si>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38,08</t>
  </si>
  <si>
    <t>TRANSPORTE HORIZONTAL, BLOCOS CERÂMICOS FURADOS NA HORIZONTAL 9X19X19 CM, MANIPULADOR TELESCÓPICO, 30M. AF_06/2014</t>
  </si>
  <si>
    <t>TRANSPORTE HORIZONTAL, BLOCOS VAZADOS DE CONCRETO 19X19X39 CM, MANIPULADOR TELESCÓPICO, 50M. AF_06/2014</t>
  </si>
  <si>
    <t>109,94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</si>
  <si>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</si>
  <si>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</si>
  <si>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</si>
  <si>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148,05</t>
  </si>
  <si>
    <t>TRANSPORTE HORIZONTAL, BLOCOS CERÂMICOS FURADOS NA VERTICAL 19X19X39 CM, MANIPULADOR TELESCÓPICO, 75M. AF_06/2014</t>
  </si>
  <si>
    <t>TRANSPORTE HORIZONTAL, BLOCOS CERÂMICOS FURADOS NA HORIZONTAL 9X19X19 CM, MANIPULADOR TELESCÓPICO, 75M. AF_06/2014</t>
  </si>
  <si>
    <t>21,20</t>
  </si>
  <si>
    <t>TRANSPORTE HORIZONTAL, BLOCOS VAZADOS DE CONCRETO 19X19X39 CM, MANIPULADOR TELESCÓPICO, 100M. AF_06/2014</t>
  </si>
  <si>
    <t>203,02</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</si>
  <si>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</si>
  <si>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</si>
  <si>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</si>
  <si>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20,22</t>
  </si>
  <si>
    <t>PENEIRAMENTO DE AREIA COM PENEIRA MANUAL. AF_11/2015</t>
  </si>
  <si>
    <t>33,88</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</si>
  <si>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</si>
  <si>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</si>
  <si>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</si>
  <si>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</si>
  <si>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</si>
  <si>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</si>
  <si>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</si>
  <si>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</si>
  <si>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</si>
  <si>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</si>
  <si>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</si>
  <si>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</si>
  <si>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</si>
  <si>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</si>
  <si>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</si>
  <si>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</si>
  <si>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</si>
  <si>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</si>
  <si>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</si>
  <si>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</si>
  <si>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</si>
  <si>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</si>
  <si>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</si>
  <si>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</si>
  <si>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</si>
  <si>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</si>
  <si>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</si>
  <si>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</si>
  <si>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</si>
  <si>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</si>
  <si>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</si>
  <si>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</si>
  <si>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</si>
  <si>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</si>
  <si>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</si>
  <si>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</si>
  <si>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</si>
  <si>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</si>
  <si>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</si>
  <si>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</si>
  <si>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</si>
  <si>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</si>
  <si>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</si>
  <si>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</si>
  <si>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</si>
  <si>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</si>
  <si>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</si>
  <si>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</si>
  <si>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19,62</t>
  </si>
  <si>
    <t>73948/15</t>
  </si>
  <si>
    <t>LIMPEZA PISO MARMORITE/GRANILITE</t>
  </si>
  <si>
    <t>12,94</t>
  </si>
  <si>
    <t>73948/16</t>
  </si>
  <si>
    <t>LIMPEZA MANUAL DO TERRENO (C/ RASPAGEM SUPERFICIAL)</t>
  </si>
  <si>
    <t>74086/1</t>
  </si>
  <si>
    <t>LIMPEZA LOUCAS E METAIS</t>
  </si>
  <si>
    <t>RASPAGEM / CALAFETACAO TACOS MADEIRA 1 DEMAO CERA</t>
  </si>
  <si>
    <t>ENCERAMENTO MANUAL EM MADEIRA - 3 DEMAOS</t>
  </si>
  <si>
    <t>13,41</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</si>
  <si>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</si>
  <si>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</si>
  <si>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</si>
  <si>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</si>
  <si>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</si>
  <si>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</si>
  <si>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61,57</t>
  </si>
  <si>
    <t>REVESTIMENTO DE POCOS C/ TUBOS DE CONCRETO</t>
  </si>
  <si>
    <t>265,10</t>
  </si>
  <si>
    <t>ABRACADEIRA P/POCOS PROFUNDOS</t>
  </si>
  <si>
    <t>98,50</t>
  </si>
  <si>
    <t>SOLDA TOPO DESCENDENTE CHANFRADA ESPESSURA=1/4" CHAPA/PERFIL/TUBO ACO COM CONVERSOR DIESEL.</t>
  </si>
  <si>
    <t>117,98</t>
  </si>
  <si>
    <t>SOLDA DE TOPO DESCENDENTE, EM CHAPA ACO CHANFR 5/16" ESP (P/ ASSENT TUBULACAO OU PECA DE ACO) UTILIZANDO CONVERSOR DIESEL.</t>
  </si>
  <si>
    <t>175,65</t>
  </si>
  <si>
    <t>SOLDA DE TOPO DESCENDENTE, EM CHAPA ACO CHANFR 3/8" ESP (P/ ASSENT TUBULACAO OU PECA DE ACO) UTILIZANDO CONVERSOR DIESEL</t>
  </si>
  <si>
    <t>CONJUNTO DE MANGUEIRA PARA COMBATE A INCENDIO EM FIBRA DE POLIESTER PURA, COM 1.1/2", REVESTIDA INTERNAMENTE, COM 2 LANCES DE 15M CADA</t>
  </si>
  <si>
    <t>533,28</t>
  </si>
  <si>
    <t>CONCRETO CICLOPICO FCK=10MPA 30% PEDRA DE MAO INCLUSIVE LANCAMENTO</t>
  </si>
  <si>
    <t>348,77</t>
  </si>
  <si>
    <t>CAIXA PARA RALO C OM GRELHA FOFO 135 KG DE ALV TIJOLO MACICO (7X10X20) PAREDES DE UMA VEZ (0.20 M) DE 0.90X1.20X1.50 M (EXTERNA) COM ARGAMASSA 1:4 CIMENTO:AREIA, BASE CONC FCK=10 MPA, EXCLUSIVE ESCAVACAO E REATERRO.</t>
  </si>
  <si>
    <t>1.307,54</t>
  </si>
  <si>
    <t>MÃO FRANCESA EM BARRA DE FERRO CHATO RETANGULAR 2" X 1/4", REFORÇADA, 40 X 30 CM</t>
  </si>
  <si>
    <t>31,76</t>
  </si>
  <si>
    <t>MÃO FRANCESA EM BARRA DE FERRO CHATO RETANGULAR 2" X 1/4", REFORÇADA, 30 X 25 CM</t>
  </si>
  <si>
    <t>27,25</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</si>
  <si>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</si>
  <si>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</si>
  <si>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</si>
  <si>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</si>
  <si>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</si>
  <si>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30,05</t>
  </si>
  <si>
    <t>GUARDA-CORPO FIXADO EM FÔRMA DE MADEIRA COM TRAVESSÕES EM MADEIRA PREGADA E FECHAMENTO EM PAINEL COMPENSADO PARA EDIFICAÇÕES COM ALTURA IGUAL OU SUPERIOR A 4 PAVIMENTOS. AF_11/2017</t>
  </si>
  <si>
    <t>25,82</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</si>
  <si>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</si>
  <si>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</si>
  <si>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16,03</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</si>
  <si>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</si>
  <si>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</si>
  <si>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38,19</t>
  </si>
  <si>
    <t>GUARDA-CORPO EM LAJE PÓS-DESFÔRMA, PARA ESTRUTURAS EM CONCRETO, COM ESCORAS DE MADEIRA ESTRONCADAS NA ESTRUTURA, TRAVESSÕES DE MADEIRA PREGADOS E FECHAMENTO EM TELA DE POLIPROPILENO PARA EDIFICAÇÕES ACIMA DE 4 PAVIMENTOS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</si>
  <si>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</si>
  <si>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46,58</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</si>
  <si>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</si>
  <si>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</si>
  <si>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</si>
  <si>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</si>
  <si>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72,12</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</si>
  <si>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</si>
  <si>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</si>
  <si>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</si>
  <si>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</si>
  <si>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</si>
  <si>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</si>
  <si>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</si>
  <si>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</si>
  <si>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</si>
  <si>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</si>
  <si>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140,33</t>
  </si>
  <si>
    <t>PLATAFORMA DE PROTEÇÃO PRINCIPAL PARA ALVENARIA ESTRUTURAL PARA SER APOIADA EM ANDAIME, INCLUSIVE MONTAGEM E DESMONTAGEM. AF_11/2017</t>
  </si>
  <si>
    <t>303,29</t>
  </si>
  <si>
    <t>73916/2</t>
  </si>
  <si>
    <t>PLACA ESMALTADA PARA IDENTIFICAÇÃO NR DE RUA, DIMENSÕES 45X25CM</t>
  </si>
  <si>
    <t>171,45</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</si>
  <si>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</si>
  <si>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</si>
  <si>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</si>
  <si>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</si>
  <si>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</si>
  <si>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</si>
  <si>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</si>
  <si>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</si>
  <si>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</si>
  <si>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74220/1</t>
  </si>
  <si>
    <t>TAPUME DE CHAPA DE MADEIRA COMPENSADA, E= 6MM, COM PINTURA A CAL E REAPROVEITAMENTO DE 2X</t>
  </si>
  <si>
    <t>46,74</t>
  </si>
  <si>
    <t>74221/1</t>
  </si>
  <si>
    <t>SINALIZACAO DE TRANSITO - NOTURNA</t>
  </si>
  <si>
    <t>2,24</t>
  </si>
  <si>
    <t>74219/1</t>
  </si>
  <si>
    <t>PASSADICOS COM TABUAS DE MADEIRA PARA PEDESTRES</t>
  </si>
  <si>
    <t>44,59</t>
  </si>
  <si>
    <t>74219/2</t>
  </si>
  <si>
    <t>PASSADICOS COM TABUAS DE MADEIRA PARA VEICULOS</t>
  </si>
  <si>
    <t>CHAPA DE ACO CARBONO 3/8 (COLOC/ USO/ RETIR) P/ PASS VEICULO SOBRE VALA MEDIDA P/ AREA CHAPA EM CADA APLICACAO</t>
  </si>
  <si>
    <t>32,75</t>
  </si>
  <si>
    <t>REMOCAO DE VIDRO COMUM</t>
  </si>
  <si>
    <t>11,22</t>
  </si>
  <si>
    <t>DEMOLIÇÃO DE ALVENARIA DE BLOCO FURADO, DE FORMA MANUAL, COM REAPROVEITAMENTO. AF_12/2017</t>
  </si>
  <si>
    <t>75,43</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</si>
  <si>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</si>
  <si>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</si>
  <si>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</si>
  <si>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69,11</t>
  </si>
  <si>
    <t>DEMOLIÇÃO DE ALVENARIA PARA QUALQUER TIPO DE BLOCO, DE FORMA MECANIZADA, SEM REAPROVEITAMENTO. AF_12/2017</t>
  </si>
  <si>
    <t>32,27</t>
  </si>
  <si>
    <t>DEMOLIÇÃO DE PILARES E VIGAS EM CONCRETO ARMADO, DE FORMA MANUAL, SEM REAPROVEITAMENTO. AF_12/2017</t>
  </si>
  <si>
    <t>382,04</t>
  </si>
  <si>
    <t>DEMOLIÇÃO DE PILARES E VIGAS EM CONCRETO ARMADO, DE FORMA MECANIZADA COM MARTELETE, SEM REAPROVEITAMENTO. AF_12/2017</t>
  </si>
  <si>
    <t>167,13</t>
  </si>
  <si>
    <t>DEMOLIÇÃO DE LAJES, DE FORMA MANUAL, SEM REAPROVEITAMENTO. AF_12/2017</t>
  </si>
  <si>
    <t>181,68</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</si>
  <si>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</si>
  <si>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</si>
  <si>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</si>
  <si>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</si>
  <si>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14,59</t>
  </si>
  <si>
    <t>DEMOLIÇÃO DE REVESTIMENTO CERÂMICO, DE FORMA MECANIZADA COM MARTELETE, SEM REAPROVEITAMENTO. AF_12/2017</t>
  </si>
  <si>
    <t>DEMOLIÇÃO DE PAVIMENTO INTERTRAVADO, DE FORMA MANUAL, COM REAPROVEITAMENTO. AF_12/2017</t>
  </si>
  <si>
    <t>10,11</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</si>
  <si>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</si>
  <si>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</si>
  <si>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</si>
  <si>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</si>
  <si>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</si>
  <si>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</si>
  <si>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</si>
  <si>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</si>
  <si>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</si>
  <si>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</si>
  <si>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17,47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</si>
  <si>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</si>
  <si>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</si>
  <si>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</si>
  <si>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</si>
  <si>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</si>
  <si>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54,29</t>
  </si>
  <si>
    <t>REMOÇÃO DE TESOURAS DE MADEIRA, COM VÃO MAIOR OU IGUAL A 8M, DE FORMA MANUAL, SEM REAPROVEITAMENTO. AF_12/2017</t>
  </si>
  <si>
    <t>123,09</t>
  </si>
  <si>
    <t>REMOÇÃO DE TESOURAS DE MADEIRA, COM VÃO MENOR QUE 8M, DE FORMA MECANIZADA, COM REAPROVEITAMENTO. AF_12/2017</t>
  </si>
  <si>
    <t>75,37</t>
  </si>
  <si>
    <t>REMOÇÃO DE TESOURAS DE MADEIRA, COM VÃO MAIOR OU IGUAL A 8M, DE FORMA MECANIZADA, COM REAPROVEITAMENTO. AF_12/2017</t>
  </si>
  <si>
    <t>94,21</t>
  </si>
  <si>
    <t>REMOÇÃO DE TRAMA METÁLICA PARA COBERTURA, DE FORMA MANUAL, SEM REAPROVEITAMENTO. AF_12/2017</t>
  </si>
  <si>
    <t>15,23</t>
  </si>
  <si>
    <t>REMOÇÃO DE TESOURAS METÁLICAS, COM VÃO MENOR QUE 8M, DE FORMA MANUAL, SEM REAPROVEITAMENTO. AF_12/2017</t>
  </si>
  <si>
    <t>150,35</t>
  </si>
  <si>
    <t>REMOÇÃO DE TESOURAS METÁLICAS, COM VÃO MAIOR OU IGUAL A 8M, DE FORMA MANUAL, SEM REAPROVEITAMENTO. AF_12/2017</t>
  </si>
  <si>
    <t>298,02</t>
  </si>
  <si>
    <t>REMOÇÃO DE TESOURAS METÁLICAS, COM VÃO MENOR QUE 8M, DE FORMA MECANIZADA, COM REAPROVEITAMENTO. AF_12/2017</t>
  </si>
  <si>
    <t>111,92</t>
  </si>
  <si>
    <t>REMOÇÃO DE TESOURAS METÁLICAS, COM VÃO MAIOR OU IGUAL A 8M, DE FORMA MECANIZADA, COM REAPROVEITAMENTO. AF_12/2017</t>
  </si>
  <si>
    <t>153,66</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</si>
  <si>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</si>
  <si>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</si>
  <si>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</si>
  <si>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</si>
  <si>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</si>
  <si>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</si>
  <si>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</si>
  <si>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</si>
  <si>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</si>
  <si>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19,30</t>
  </si>
  <si>
    <t>ENSAIO DE RECEBIMENTO E ACEITACAO DE CIMENTO PORTLAND</t>
  </si>
  <si>
    <t>535,84</t>
  </si>
  <si>
    <t>ENSAIO DE RECEBIMENTO E ACEITACAO DE AGREGADO GRAUDO</t>
  </si>
  <si>
    <t>267,92</t>
  </si>
  <si>
    <t>73900/11</t>
  </si>
  <si>
    <t>ENSAIOS DE AREIA ASFALTO A QUENTE</t>
  </si>
  <si>
    <t>30,18</t>
  </si>
  <si>
    <t>73900/12</t>
  </si>
  <si>
    <t>ENSAIOS DE CONCRETO ASFALTICO</t>
  </si>
  <si>
    <t>41,98</t>
  </si>
  <si>
    <t>74020/1</t>
  </si>
  <si>
    <t>ENSAIO DE PAVIMENTO DE CONCRETO</t>
  </si>
  <si>
    <t>19,87</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</si>
  <si>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</si>
  <si>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</si>
  <si>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</si>
  <si>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</si>
  <si>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</si>
  <si>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</si>
  <si>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</si>
  <si>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</si>
  <si>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</si>
  <si>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</si>
  <si>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</si>
  <si>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</si>
  <si>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</si>
  <si>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</si>
  <si>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</si>
  <si>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</si>
  <si>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</si>
  <si>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</si>
  <si>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113,86</t>
  </si>
  <si>
    <t>74022/2</t>
  </si>
  <si>
    <t>ENSAIO DE VISCOSIDADE SAYBOLT - FUROL - MATERIAL BETUMINOSO</t>
  </si>
  <si>
    <t>147,35</t>
  </si>
  <si>
    <t>74022/3</t>
  </si>
  <si>
    <t>ENSAIO DE DETERMINACAO DA PENEIRACAO - EMULSAO ASFALTICA</t>
  </si>
  <si>
    <t>133,96</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</si>
  <si>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</si>
  <si>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</si>
  <si>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</si>
  <si>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</si>
  <si>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</si>
  <si>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</si>
  <si>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</si>
  <si>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</si>
  <si>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127,26</t>
  </si>
  <si>
    <t>74022/8</t>
  </si>
  <si>
    <t>ENSAIO DE LIMITE DE LIQUIDEZ - SOLOS</t>
  </si>
  <si>
    <t>74022/9</t>
  </si>
  <si>
    <t>ENSAIO DE LIMITE DE PLASTICIDADE - SOLOS</t>
  </si>
  <si>
    <t>60,28</t>
  </si>
  <si>
    <t>74022/10</t>
  </si>
  <si>
    <t>ENSAIO DE COMPACTACAO - AMOSTRAS NAO TRABALHADAS - ENERGIA NORMAL - SOLOS</t>
  </si>
  <si>
    <t>74022/11</t>
  </si>
  <si>
    <t>ENSAIO DE COMPACTACAO - AMOSTRAS NAO TRABALHADAS - ENERGIA INTERMEDIARIA - SOLOS</t>
  </si>
  <si>
    <t>194,24</t>
  </si>
  <si>
    <t>74022/12</t>
  </si>
  <si>
    <t>ENSAIO DE COMPACTACAO - AMOSTRAS NAO TRABALHADAS - ENERGIA MODIFICADA - SOLOS</t>
  </si>
  <si>
    <t>254,52</t>
  </si>
  <si>
    <t>74022/13</t>
  </si>
  <si>
    <t>ENSAIO DE COMPACTACAO - AMOSTRAS TRABALHADAS - SOLOS</t>
  </si>
  <si>
    <t>74022/14</t>
  </si>
  <si>
    <t>ENSAIO DE MASSA ESPECIFICA - IN SITU - METODO FRASCO DE AREIA - SOLOS</t>
  </si>
  <si>
    <t>74022/15</t>
  </si>
  <si>
    <t>ENSAIO DE MASSA ESPECIFICA - IN SITU - METODO BALAO DE BORRACHA - SOLOS</t>
  </si>
  <si>
    <t>53,58</t>
  </si>
  <si>
    <t>74022/16</t>
  </si>
  <si>
    <t>ENSAIO DE DENSIDADE REAL - SOLOS</t>
  </si>
  <si>
    <t>74022/17</t>
  </si>
  <si>
    <t>ENSAIO DE ABRASAO LOS ANGELES - AGREGADOS</t>
  </si>
  <si>
    <t>281,31</t>
  </si>
  <si>
    <t>74022/18</t>
  </si>
  <si>
    <t>ENSAIO DE MASSA ESPECIFICA - IN SITU - EMPREGO DO OLEO - SOLOS</t>
  </si>
  <si>
    <t>73,67</t>
  </si>
  <si>
    <t>74022/19</t>
  </si>
  <si>
    <t>ENSAIO DE INDICE DE SUPORTE CALIFORNIA - AMOSTRAS NAO TRABALHADAS - ENERGIA NORMAL - SOLOS</t>
  </si>
  <si>
    <t>154,05</t>
  </si>
  <si>
    <t>74022/20</t>
  </si>
  <si>
    <t>ENSAIO DE INDICE DE SUPORTE CALIFORNIA - AMOSTRAS NAO TRABALHADAS - ENERGIA INTERMEDIARIA - SOLOS</t>
  </si>
  <si>
    <t>174,14</t>
  </si>
  <si>
    <t>74022/21</t>
  </si>
  <si>
    <t>ENSAIO DE INDICE DE SUPORTE CALIFORNIA- AMOSTRAS NAO TRABALHADAS - ENERGIA MODIFICADA- SOLOS</t>
  </si>
  <si>
    <t>187,54</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</si>
  <si>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</si>
  <si>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</si>
  <si>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</si>
  <si>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</si>
  <si>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</si>
  <si>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</si>
  <si>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</si>
  <si>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</si>
  <si>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</si>
  <si>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</si>
  <si>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</si>
  <si>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</si>
  <si>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</si>
  <si>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</si>
  <si>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167,45</t>
  </si>
  <si>
    <t>74022/29</t>
  </si>
  <si>
    <t>ENSAIO DE ESPUMA - MATERIAL ASFALTICO</t>
  </si>
  <si>
    <t>120,56</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</si>
  <si>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</si>
  <si>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</si>
  <si>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</si>
  <si>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</si>
  <si>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</si>
  <si>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</si>
  <si>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</si>
  <si>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</si>
  <si>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864,04</t>
  </si>
  <si>
    <t>74022/34</t>
  </si>
  <si>
    <t>ENSAIO DE RESILIENCIA - MISTURAS BETUMINOSAS</t>
  </si>
  <si>
    <t>180,84</t>
  </si>
  <si>
    <t>74022/35</t>
  </si>
  <si>
    <t>ENSAIO DE PERCENTAGEM DE BETUME - MISTURAS BETUMINOSAS</t>
  </si>
  <si>
    <t>100,47</t>
  </si>
  <si>
    <t>74022/36</t>
  </si>
  <si>
    <t>ENSAIO DE ADESIVIDADE - RESISTENCIA A AGUA - EMULSAO ASFALTICA</t>
  </si>
  <si>
    <t>80,37</t>
  </si>
  <si>
    <t>74022/37</t>
  </si>
  <si>
    <t>ENSAIO DE ADESIVIDADE A LIGANTE BETUMINOSO - AGREGADO GRAUDO</t>
  </si>
  <si>
    <t>74022/38</t>
  </si>
  <si>
    <t>ENSAIO DE EXPANSIBILIDADE - SOLOS</t>
  </si>
  <si>
    <t>97,11</t>
  </si>
  <si>
    <t>74022/39</t>
  </si>
  <si>
    <t>PREPARACAO DE AMOSTRAS PARA ENSAIO DE CARACTERIZACAO - SOLOS</t>
  </si>
  <si>
    <t>74022/40</t>
  </si>
  <si>
    <t>ENSAIO MARSHALL - MISTURA BETUMINOSA A QUENTE</t>
  </si>
  <si>
    <t>234,43</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</si>
  <si>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</si>
  <si>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</si>
  <si>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</si>
  <si>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</si>
  <si>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</si>
  <si>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</si>
  <si>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</si>
  <si>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</si>
  <si>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</si>
  <si>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</si>
  <si>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</si>
  <si>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</si>
  <si>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</si>
  <si>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</si>
  <si>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</si>
  <si>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</si>
  <si>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</si>
  <si>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</si>
  <si>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</si>
  <si>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</si>
  <si>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</si>
  <si>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</si>
  <si>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</si>
  <si>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</si>
  <si>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</si>
  <si>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</si>
  <si>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</si>
  <si>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</si>
  <si>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</si>
  <si>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</si>
  <si>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44,94</t>
  </si>
  <si>
    <t>74022/57</t>
  </si>
  <si>
    <t>ENSAIO DE CONSISTENCIA DO CONCRETO CCR - INDICE VEBE</t>
  </si>
  <si>
    <t>74022/58</t>
  </si>
  <si>
    <t>ENSAIO DE ABATIMENTO DO TRONCO DE CONE</t>
  </si>
  <si>
    <t>SERVIÇOS TÉCNICOS ESPECIALIZADOS PARA ACOMPANHAMENTO DE EXECUÇÃO DE FUNDAÇÕES PROFUNDAS E ESTRUTURAS DE CONTENÇÃO</t>
  </si>
  <si>
    <t>112,31</t>
  </si>
  <si>
    <t>MOBILIZACAO E INSTALACAO DE 01  EQUIPAMENTO DE SONDAGEM, DISTANCIA ACIMA DE 20KM</t>
  </si>
  <si>
    <t>640,00</t>
  </si>
  <si>
    <t>MOBILIZACAO E INSTALACAO DE 01 EQUIPAMENTO DE SONDAGEM, DISTANCIA ATE 10KM</t>
  </si>
  <si>
    <t>279,68</t>
  </si>
  <si>
    <t>MOBILIZACAO E INSTALACAO DE 01 EQUIPAMENTO DE SONDAGEM, DISTANCIA DE 10KM ATE 20KM</t>
  </si>
  <si>
    <t>459,84</t>
  </si>
  <si>
    <t>LOCAÇÃO DE REDES DE ÁGUA OU DE ESGOTO</t>
  </si>
  <si>
    <t>LOCAÇÃO DE ADUTORAS, COLETORES TRONCO E INTERCEPTORES - ATÉ DN 500 MM</t>
  </si>
  <si>
    <t>LOCACAO DA OBRA, COM USO DE EQUIPAMENTOS TOPOGRAFICOS, INCLUSIVE NIVELADOR</t>
  </si>
  <si>
    <t>73992/1</t>
  </si>
  <si>
    <t>LOCACAO CONVENCIONAL DE OBRA, ATRAVÉS DE GABARITO DE TABUAS CORRIDAS PONTALETADAS A CADA 1,50M, SEM REAPROVEITAMENTO</t>
  </si>
  <si>
    <t>7,40</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</si>
  <si>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</si>
  <si>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</si>
  <si>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</si>
  <si>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</si>
  <si>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</si>
  <si>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</si>
  <si>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</si>
  <si>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</si>
  <si>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</si>
  <si>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</si>
  <si>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</si>
  <si>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</si>
  <si>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</si>
  <si>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</si>
  <si>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</si>
  <si>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</si>
  <si>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</si>
  <si>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</si>
  <si>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</si>
  <si>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</si>
  <si>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</si>
  <si>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</si>
  <si>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</si>
  <si>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</si>
  <si>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</si>
  <si>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</si>
  <si>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</si>
  <si>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</si>
  <si>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</si>
  <si>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</si>
  <si>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</si>
  <si>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</si>
  <si>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</si>
  <si>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</si>
  <si>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</si>
  <si>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</si>
  <si>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</si>
  <si>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</si>
  <si>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</si>
  <si>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</si>
  <si>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</si>
  <si>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</si>
  <si>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42,47</t>
  </si>
  <si>
    <t>74142/2</t>
  </si>
  <si>
    <t>CERCA COM MOUROES DE MADEIRA, 7,5X7,5CM, ESPACAMENTO DE 2M, ALTURA LIVRE DE 2M, CRAVADOS 0,5M, COM 4 FIOS DE ARAME FARPADO Nº 14 CLASSE 250</t>
  </si>
  <si>
    <t>16,98</t>
  </si>
  <si>
    <t>74142/3</t>
  </si>
  <si>
    <t>CERCA COM MOUROES DE MADEIRA, 7,5X7,5CM, ESPACAMENTO DE 2M, ALTURA LIVRE DE 2M, CRAVADOS 0,5M, COM 8 FIOS DE ARAME FARPADO Nº 14 CLASSE 250</t>
  </si>
  <si>
    <t>27,80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</si>
  <si>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</si>
  <si>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</si>
  <si>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</si>
  <si>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</si>
  <si>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52,01</t>
  </si>
  <si>
    <t>74143/2</t>
  </si>
  <si>
    <t>CERCA COM MOUROES DE CONCRETO, RETO, 15X15CM, ESPACAMENTO DE 3M, CRAVADOS 0,5M, ESCORAS DE 10X10CM NOS CANTOS, COM 9 FIOS DE ARAME DE ACO OVALADO 15X17</t>
  </si>
  <si>
    <t>49,58</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</si>
  <si>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</si>
  <si>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</si>
  <si>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</si>
  <si>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180,02</t>
  </si>
  <si>
    <t>74244/1</t>
  </si>
  <si>
    <t>ALAMBRADO PARA QUADRA POLIESPORTIVA, ESTRUTURADO POR TUBOS DE ACO GALVANIZADO, COM COSTURA, DIN 2440, DIAMETRO 2", COM TELA DE ARAME GALVANIZADO, FIO 14 BWG E MALHA QUADRADA 5X5CM</t>
  </si>
  <si>
    <t>109,14</t>
  </si>
  <si>
    <t>73788/2</t>
  </si>
  <si>
    <t>GRADE EM MADEIRA PARA PROTECAO DE MUDAS DE ARVORES</t>
  </si>
  <si>
    <t>92,53</t>
  </si>
  <si>
    <t>PLANTIO DE ARBUSTO OU  CERCA VIVA. AF_05/2018</t>
  </si>
  <si>
    <t>46,39</t>
  </si>
  <si>
    <t>PLANTIO DE ÁRVORE ORNAMENTAL COM ALTURA DE MUDA MENOR OU IGUAL A 2,00 M. AF_05/2018</t>
  </si>
  <si>
    <t>66,49</t>
  </si>
  <si>
    <t>PLANTIO DE ÁRVORE ORNAMENTAL COM ALTURA DE MUDA MAIOR QUE 2,00 M E MENOR OU IGUAL A 4,00 M. AF_05/2018</t>
  </si>
  <si>
    <t>128,26</t>
  </si>
  <si>
    <t>PLANTIO DE PALMEIRA COM ALTURA DE MUDA MENOR OU IGUAL A 2,00 M. AF_05/2018</t>
  </si>
  <si>
    <t>257,83</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</si>
  <si>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</si>
  <si>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</si>
  <si>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</si>
  <si>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</si>
  <si>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</si>
  <si>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SAO CARLOS EM LEIVAS</t>
  </si>
  <si>
    <t>PLANTIO DE GRAMA ESMERALDA EM ROLO</t>
  </si>
  <si>
    <t>PLANTIO DE GRAMA EM PAVIMENTO CONCREGRAMA. AF_05/2018</t>
  </si>
  <si>
    <t>11,51</t>
  </si>
  <si>
    <t>PLANTIO DE GRAMA EM PLACAS. AF_05/2018</t>
  </si>
  <si>
    <t>PLANTIO DE FORRAÇÃO. AF_05/2018</t>
  </si>
  <si>
    <t>66,36</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</si>
  <si>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</si>
  <si>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</si>
  <si>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</si>
  <si>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</si>
  <si>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</si>
  <si>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110,88</t>
  </si>
  <si>
    <t>REMOÇÃO DE RAÍZES REMANESCENTES DE TRONCO DE ÁRVORE COM DIÂMETRO MAIOR OU IGUAL A 0,60 M.AF_05/2018</t>
  </si>
  <si>
    <t>162,17</t>
  </si>
  <si>
    <t>CORTE RASO E RECORTE DE ÁRVORE COM DIÂMETRO DE TRONCO MAIOR OU IGUAL A 0,20 M E MENOR QUE 0,40 M.AF_05/2018</t>
  </si>
  <si>
    <t>47,84</t>
  </si>
  <si>
    <t>CORTE RASO E RECORTE DE ÁRVORE COM DIÂMETRO DE TRONCO MAIOR OU IGUAL A 0,40 M E MENOR QUE 0,60 M.AF_05/2018</t>
  </si>
  <si>
    <t>CORTE RASO E RECORTE DE ÁRVORE COM DIÂMETRO DE TRONCO MAIOR OU IGUAL A 0,60 M.AF_05/2018</t>
  </si>
  <si>
    <t>180,51</t>
  </si>
  <si>
    <t>PODA EM ALTURA DE ÁRVORE COM DIÂMETRO DE TRONCO MENOR QUE 0,20 M.AF_05/2018</t>
  </si>
  <si>
    <t>PODA EM ALTURA DE ÁRVORE COM DIÂMETRO DE TRONCO MAIOR OU IGUAL A 0,20 M E MENOR QUE 0,40 M.AF_05/2018</t>
  </si>
  <si>
    <t>173,21</t>
  </si>
  <si>
    <t>PODA EM ALTURA DE ÁRVORE COM DIÂMETRO DE TRONCO MAIOR OU IGUAL A 0,40 M E MENOR QUE 0,60 M.AF_05/2018</t>
  </si>
  <si>
    <t>444,81</t>
  </si>
  <si>
    <t>PODA EM ALTURA DE ÁRVORE COM DIÂMETRO DE TRONCO MAIOR OU IGUAL A 0,60 M.AF_05/2018</t>
  </si>
  <si>
    <t>702,23</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</si>
  <si>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</si>
  <si>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</si>
  <si>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</si>
  <si>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</si>
  <si>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</si>
  <si>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11,36</t>
  </si>
  <si>
    <t>AJUDANTE DE OPERAÇÃO EM GERAL COM ENCARGOS COMPLEMENTARES</t>
  </si>
  <si>
    <t>AJUDANTE DE PEDREIRO COM ENCARGOS COMPLEMENTARES</t>
  </si>
  <si>
    <t>14,06</t>
  </si>
  <si>
    <t>AJUDANTE ESPECIALIZADO COM ENCARGOS COMPLEMENTARES</t>
  </si>
  <si>
    <t>ARMADOR COM ENCARGOS COMPLEMENTARES</t>
  </si>
  <si>
    <t>17,32</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</si>
  <si>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</si>
  <si>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</si>
  <si>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</si>
  <si>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</si>
  <si>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</si>
  <si>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</si>
  <si>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14,08</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</si>
  <si>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</si>
  <si>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</si>
  <si>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</si>
  <si>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</si>
  <si>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</si>
  <si>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</si>
  <si>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12,55</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</si>
  <si>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</si>
  <si>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</si>
  <si>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</si>
  <si>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</si>
  <si>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</si>
  <si>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</si>
  <si>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18,04</t>
  </si>
  <si>
    <t>ELETRICISTA INDUSTRIAL COM ENCARGOS COMPLEMENTARES</t>
  </si>
  <si>
    <t>ELETROTÉCNICO COM ENCARGOS COMPLEMENTARES</t>
  </si>
  <si>
    <t>18,10</t>
  </si>
  <si>
    <t>ENCANADOR OU BOMBEIRO HIDRÁULICO COM ENCARGOS COMPLEMENTARES</t>
  </si>
  <si>
    <t>ESTUCADOR COM ENCARGOS COMPLEMENTARES</t>
  </si>
  <si>
    <t>17,96</t>
  </si>
  <si>
    <t>GESSEIRO COM ENCARGOS COMPLEMENTARES</t>
  </si>
  <si>
    <t>IMPERMEABILIZADOR COM ENCARGOS COMPLEMENTARES</t>
  </si>
  <si>
    <t>MACARIQUEIRO COM ENCARGOS COMPLEMENTARES</t>
  </si>
  <si>
    <t>17,54</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</si>
  <si>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</si>
  <si>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</si>
  <si>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</si>
  <si>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</si>
  <si>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</si>
  <si>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</si>
  <si>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</si>
  <si>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13,01</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</si>
  <si>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</si>
  <si>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</si>
  <si>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</si>
  <si>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</si>
  <si>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</si>
  <si>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</si>
  <si>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</si>
  <si>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</si>
  <si>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</si>
  <si>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</si>
  <si>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</si>
  <si>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</si>
  <si>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</si>
  <si>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13,86</t>
  </si>
  <si>
    <t>OPERADOR DE MARTELETE OU MARTELETEIRO COM ENCARGOS COMPLEMENTARES</t>
  </si>
  <si>
    <t>OPERADOR DE MOTO-ESCREIPER COM ENCARGOS COMPLEMENTARES</t>
  </si>
  <si>
    <t>OPERADOR DE MOTONIVELADORA COM ENCARGOS COMPLEMENTARES</t>
  </si>
  <si>
    <t>OPERADOR DE PÁ CARREGADEIRA COM ENCARGOS COMPLEMENTARES</t>
  </si>
  <si>
    <t>14,72</t>
  </si>
  <si>
    <t>OPERADOR DE PAVIMENTADORA COM ENCARGOS COMPLEMENTARES</t>
  </si>
  <si>
    <t>16,35</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</si>
  <si>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</si>
  <si>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</si>
  <si>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</si>
  <si>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</si>
  <si>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</si>
  <si>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19,48</t>
  </si>
  <si>
    <t>PEDREIRO COM ENCARGOS COMPLEMENTARES</t>
  </si>
  <si>
    <t>17,42</t>
  </si>
  <si>
    <t>PINTOR COM ENCARGOS COMPLEMENTARES</t>
  </si>
  <si>
    <t>PINTOR DE LETREIROS COM ENCARGOS COMPLEMENTARES</t>
  </si>
  <si>
    <t>PINTOR PARA TINTA EPÓXI COM ENCARGOS COMPLEMENTARES</t>
  </si>
  <si>
    <t>POCEIRO COM ENCARGOS COMPLEMENTARES</t>
  </si>
  <si>
    <t>13,79</t>
  </si>
  <si>
    <t>RASTELEIRO COM ENCARGOS COMPLEMENTARES</t>
  </si>
  <si>
    <t>SERRALHEIRO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</si>
  <si>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</si>
  <si>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</si>
  <si>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</si>
  <si>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</si>
  <si>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</si>
  <si>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</si>
  <si>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</si>
  <si>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</si>
  <si>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</si>
  <si>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</si>
  <si>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</si>
  <si>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22,94</t>
  </si>
  <si>
    <t>ALMOXARIFE COM ENCARGOS COMPLEMENTARES</t>
  </si>
  <si>
    <t>15,91</t>
  </si>
  <si>
    <t>APONTADOR OU APROPRIADOR COM ENCARGOS COMPLEMENTARES</t>
  </si>
  <si>
    <t>ARQUITETO DE OBRA JUNIOR COM ENCARGOS COMPLEMENTARES</t>
  </si>
  <si>
    <t>59,32</t>
  </si>
  <si>
    <t>ARQUITETO DE OBRA PLENO COM ENCARGOS COMPLEMENTARES</t>
  </si>
  <si>
    <t>84,08</t>
  </si>
  <si>
    <t>ARQUITETO DE OBRA SENIOR COM ENCARGOS COMPLEMENTARES</t>
  </si>
  <si>
    <t>111,04</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</si>
  <si>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</si>
  <si>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</si>
  <si>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</si>
  <si>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</si>
  <si>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</si>
  <si>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</si>
  <si>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80,76</t>
  </si>
  <si>
    <t>ENGENHEIRO CIVIL DE OBRA PLENO COM ENCARGOS COMPLEMENTARES</t>
  </si>
  <si>
    <t>91,85</t>
  </si>
  <si>
    <t>ENGENHEIRO CIVIL DE OBRA SENIOR COM ENCARGOS COMPLEMENTARES</t>
  </si>
  <si>
    <t>125,40</t>
  </si>
  <si>
    <t>MESTRE DE OBRAS COM ENCARGOS COMPLEMENTARES</t>
  </si>
  <si>
    <t>TOPOGRAFO COM ENCARGOS COMPLEMENTARES</t>
  </si>
  <si>
    <t>ENGENHEIRO ELETRICISTA COM ENCARGOS COMPLEMENTARES</t>
  </si>
  <si>
    <t>31,78</t>
  </si>
  <si>
    <t>ENGENHEIRO SANITARISTA COM ENCARGOS COMPLEMENTARES</t>
  </si>
  <si>
    <t>75,40</t>
  </si>
  <si>
    <t>FERRAMENTAS (ENCARGOS COMPLEMENTARES) - MENSALISTA</t>
  </si>
  <si>
    <t>88,64</t>
  </si>
  <si>
    <t>EPI (ENCARGOS COMPLEMENTARES) - MENSALISTA</t>
  </si>
  <si>
    <t>190,68</t>
  </si>
  <si>
    <t>MOTORISTA DE CAMINHAO COM ENCARGOS COMPLEMENTARES</t>
  </si>
  <si>
    <t>2.438,06</t>
  </si>
  <si>
    <t>4.083,42</t>
  </si>
  <si>
    <t>3.225,71</t>
  </si>
  <si>
    <t>3.269,48</t>
  </si>
  <si>
    <t>3.382,15</t>
  </si>
  <si>
    <t>2.845,55</t>
  </si>
  <si>
    <t>2.781,96</t>
  </si>
  <si>
    <t>14.204,97</t>
  </si>
  <si>
    <t>2.401,37</t>
  </si>
  <si>
    <t>16.156,74</t>
  </si>
  <si>
    <t>22.055,48</t>
  </si>
  <si>
    <t>ARQUITETO JUNIOR COM ENCARGOS COMPLEMENTARES</t>
  </si>
  <si>
    <t>10.450,95</t>
  </si>
  <si>
    <t>ARQUITETO PLENO COM ENCARGOS COMPLEMENTARES</t>
  </si>
  <si>
    <t>14.809,95</t>
  </si>
  <si>
    <t>ARQUITETO SENIOR COM ENCARGOS COMPLEMENTARES</t>
  </si>
  <si>
    <t>19.553,44</t>
  </si>
  <si>
    <t>ENCARREGADO GERAL DE OBRAS COM ENCARGOS COMPLEMENTARES</t>
  </si>
  <si>
    <t>3.636,37</t>
  </si>
  <si>
    <t>4.687,98</t>
  </si>
  <si>
    <t>2.850,02</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</si>
  <si>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</si>
  <si>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</si>
  <si>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</si>
  <si>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</si>
  <si>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</si>
  <si>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</si>
  <si>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</si>
  <si>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</si>
  <si>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</si>
  <si>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</si>
  <si>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</si>
  <si>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</si>
  <si>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</si>
  <si>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</si>
  <si>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</si>
  <si>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</si>
  <si>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</si>
  <si>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</si>
  <si>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</si>
  <si>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</si>
  <si>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</si>
  <si>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</si>
  <si>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</si>
  <si>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</si>
  <si>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</si>
  <si>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</si>
  <si>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</si>
  <si>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</si>
  <si>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</si>
  <si>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</si>
  <si>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</si>
  <si>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</si>
  <si>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</si>
  <si>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</si>
  <si>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</si>
  <si>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</si>
  <si>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</si>
  <si>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</si>
  <si>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</si>
  <si>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</si>
  <si>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</si>
  <si>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</si>
  <si>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</si>
  <si>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</si>
  <si>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</si>
  <si>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</si>
  <si>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</si>
  <si>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</si>
  <si>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</si>
  <si>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</si>
  <si>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</si>
  <si>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</si>
  <si>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</si>
  <si>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</si>
  <si>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</si>
  <si>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</si>
  <si>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</si>
  <si>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</si>
  <si>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</si>
  <si>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</si>
  <si>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</si>
  <si>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</si>
  <si>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</si>
  <si>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</si>
  <si>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</si>
  <si>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</si>
  <si>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</si>
  <si>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</si>
  <si>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</si>
  <si>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</si>
  <si>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</si>
  <si>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</si>
  <si>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</si>
  <si>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</si>
  <si>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</si>
  <si>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</si>
  <si>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</si>
  <si>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</si>
  <si>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</si>
  <si>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</si>
  <si>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</si>
  <si>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</si>
  <si>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</si>
  <si>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</si>
  <si>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</si>
  <si>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</si>
  <si>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</si>
  <si>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</si>
  <si>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</si>
  <si>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</si>
  <si>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</si>
  <si>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</si>
  <si>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</si>
  <si>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</si>
  <si>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</si>
  <si>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</si>
  <si>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1,46</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</si>
  <si>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</si>
  <si>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</si>
  <si>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</si>
  <si>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</si>
  <si>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5,70</t>
  </si>
  <si>
    <t>CURSO DE CAPACITAÇÃO PARA DESENHISTA DETALHISTA (ENCARGOS COMPLEMENTARES) - MENSALISTA</t>
  </si>
  <si>
    <t>10,78</t>
  </si>
  <si>
    <t>CURSO DE CAPACITAÇÃO PARA DESENHISTA COPISTA (ENCARGOS COMPLEMENTARES) - MENSALISTA</t>
  </si>
  <si>
    <t>CURSO DE CAPACITAÇÃO PARA DESENHISTA PROJETISTA (ENCARGOS COMPLEMENTARES) - MENSALISTA</t>
  </si>
  <si>
    <t>8,62</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</si>
  <si>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</si>
  <si>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</si>
  <si>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</si>
  <si>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</si>
  <si>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127,35</t>
  </si>
  <si>
    <t>CURSO DE CAPACITAÇÃO PARA AUXILIAR DE ESCRITÓRIO (ENCARGOS COMPLEMENTARES) - MENSALISTA</t>
  </si>
  <si>
    <t>CURSO DE CAPACITAÇÃO PARA ENGENHEIRO CIVIL DE OBRA PLENO (ENCARGOS COMPLEMENTARES) - MENSALISTA</t>
  </si>
  <si>
    <t>144,95</t>
  </si>
  <si>
    <t>CURSO DE CAPACITAÇÃO PARA ENGENHEIRO CIVIL DE OBRA SÊNIOR (ENCARGOS COMPLEMENTARES) - MENSALISTA</t>
  </si>
  <si>
    <t>198,14</t>
  </si>
  <si>
    <t>CURSO DE CAPACITAÇÃO PARA ARQUITETO JÚNIOR (ENCARGOS COMPLEMENTARES) - MENSALISTA</t>
  </si>
  <si>
    <t>CURSO DE CAPACITAÇÃO PARA ARQUITETO PLENO (ENCARGOS COMPLEMENTARES) - MENSALISTA</t>
  </si>
  <si>
    <t>74,72</t>
  </si>
  <si>
    <t>CURSO DE CAPACITAÇÃO PARA ARQUITETO SÊNIOR (ENCARGOS COMPLEMENTARES) - MENSALISTA</t>
  </si>
  <si>
    <t>98,79</t>
  </si>
  <si>
    <t>CURSO DE CAPACITAÇÃO PARA ENCARREGADO GERAL DE OBRAS (ENCARGOS COMPLEMENTARES) - MENSALISTA</t>
  </si>
  <si>
    <t>38,93</t>
  </si>
  <si>
    <t>CURSO DE CAPACITAÇÃO PARA MESTRE DE OBRAS (ENCARGOS COMPLEMENTARES) - MENSALISTA</t>
  </si>
  <si>
    <t>59,10</t>
  </si>
  <si>
    <t>CURSO DE CAPACITAÇÃO PARA TOPÓGRAFO (ENCARGOS COMPLEMENTARES) - MENSALISTA</t>
  </si>
  <si>
    <t>AJUSTO COMP 14</t>
  </si>
  <si>
    <t xml:space="preserve"> INTERRUPTOR DIFERENCIAL RESIDUAL, 4 POLOS, SENSIBILIDADE 30 MA, CORRENTE DE 63 A- FORNECIMENTO E INSTALAÇÃO - UNIDADE: UND</t>
  </si>
  <si>
    <t>161368.1 -PADRÃO DE ENTRADA TRIFÁSICO 200A AÉREO - COMPLETO em caixa de chapa de aço, dimensões 500 mm x 603 mm x 270 mm - unidade: un</t>
  </si>
  <si>
    <t>PADRÃO DE ENTRADA TRIFÁSICO 200A AÉREO - COMPLETO CFE PROJETO</t>
  </si>
  <si>
    <t>DISJUNTOR TERMOMAGNETICO TRIPOLAR 200A CAPAC. INTERRUP. 25KA-CURVAC</t>
  </si>
  <si>
    <t xml:space="preserve"> INTERRUPTOR DIFERENCIAL RESIDUAL, 2 POLOS, SENSIBILIDADE 30 MA, CORRENTE DE 16 A- FORNECIMENTO E INSTALAÇÃO</t>
  </si>
  <si>
    <t>24</t>
  </si>
  <si>
    <t>DISJUNTOR TERMOMAGNETICO MONOPOLAR PADRÃO NEMA (AMERICANO) 10A30A</t>
  </si>
  <si>
    <t>SISTEMA DE PROTEÇÃO CONTRA DESCARGA ATMOSFERICA - SPDA</t>
  </si>
  <si>
    <t>8.36</t>
  </si>
  <si>
    <t>CORDOALHA DE COBRE NU 35 MM², NÃO ENTERRADA, SEMISOLADOR</t>
  </si>
  <si>
    <t>8.37</t>
  </si>
  <si>
    <t>CORDOALHA DE COBRE NU 50 MM², NÃO ENTERRADA, SEMISOLADOR</t>
  </si>
  <si>
    <t>cotação</t>
  </si>
  <si>
    <t>8.38</t>
  </si>
  <si>
    <t xml:space="preserve">PROTEÇÃO COM ELETRODUTO PVC 40MM (1 ¼ ) PARA SPDA - FORNECIMENTO E INSTALAÇÃO. </t>
  </si>
  <si>
    <t>un</t>
  </si>
  <si>
    <t>8.39</t>
  </si>
  <si>
    <t xml:space="preserve">HASTE DE ATERRAMENTO 5/8 PARA SPDA - FORNECIMENTO E INSTALAÇÃO. </t>
  </si>
  <si>
    <t>8.40</t>
  </si>
  <si>
    <t>ISOLADOR DE PAREDE</t>
  </si>
  <si>
    <t>COMP 55</t>
  </si>
  <si>
    <t>8.41</t>
  </si>
  <si>
    <t>CAIXA DE INSPENSÃO, PVC DE  30CM, COM TAMPA DE PVC</t>
  </si>
  <si>
    <t>8.42</t>
  </si>
  <si>
    <t>TERMINAL AÉREO PARA TELHA CERÂMICA</t>
  </si>
  <si>
    <t>8.43</t>
  </si>
  <si>
    <t>ISOLADOR PARA TELHA CERÂMICA</t>
  </si>
  <si>
    <t>8.44</t>
  </si>
  <si>
    <t>TERMINAL AÉREO PARA PLATIBANDA</t>
  </si>
  <si>
    <t>8.45</t>
  </si>
  <si>
    <t>ISOLADOR PARA PLATIBANDA</t>
  </si>
  <si>
    <t>COMP 56</t>
  </si>
  <si>
    <t>8.46</t>
  </si>
  <si>
    <t>CONECTOR OLHAL PARA CABO - HASTE</t>
  </si>
  <si>
    <t>COMP 57</t>
  </si>
  <si>
    <t>8.47</t>
  </si>
  <si>
    <t>GRAMPO CABO-HASTE</t>
  </si>
  <si>
    <t>COMP 58</t>
  </si>
  <si>
    <t>8.48</t>
  </si>
  <si>
    <t>EMENDA PARA CABO 35MM2</t>
  </si>
  <si>
    <t>COMP 59</t>
  </si>
  <si>
    <t>8.49</t>
  </si>
  <si>
    <t>CAIXA SUSPENSA DE MEDIÇÃO PARA INSPENSÃO DE ATERRAMENTO</t>
  </si>
  <si>
    <t>COMP 60</t>
  </si>
  <si>
    <t>8.50</t>
  </si>
  <si>
    <t>ABRAÇADEIRA TIPO D 1.1/4 POL</t>
  </si>
  <si>
    <t>COMP 61</t>
  </si>
  <si>
    <t>8.51</t>
  </si>
  <si>
    <t xml:space="preserve">CAIXA DE EQUALIZAÇÃO </t>
  </si>
  <si>
    <t>8.52</t>
  </si>
  <si>
    <t>ESCAVAÇÃO DE VALA RASA</t>
  </si>
  <si>
    <t>m³</t>
  </si>
  <si>
    <t>8.53</t>
  </si>
  <si>
    <t xml:space="preserve">REATERRO MANUAL APILOADO COM SOQUETE. </t>
  </si>
  <si>
    <r>
      <rPr>
        <b/>
        <sz val="12"/>
        <rFont val="Arial"/>
        <family val="2"/>
      </rPr>
      <t xml:space="preserve">CIDADE: </t>
    </r>
    <r>
      <rPr>
        <sz val="12"/>
        <rFont val="Arial"/>
        <family val="2"/>
      </rPr>
      <t>VÁRZEA GRANDE - MT</t>
    </r>
  </si>
  <si>
    <t>Desonerado</t>
  </si>
  <si>
    <r>
      <t xml:space="preserve">Referência: </t>
    </r>
    <r>
      <rPr>
        <sz val="11"/>
        <color rgb="FF0000FF"/>
        <rFont val="Arial"/>
        <family val="2"/>
      </rPr>
      <t>SINAPI -06/2018 DESONERAÇÃO</t>
    </r>
  </si>
  <si>
    <t>Oitocentos e setenta e oito mil seiscentos e trinta e cinco reais e sessenta e nove centavos</t>
  </si>
</sst>
</file>

<file path=xl/styles.xml><?xml version="1.0" encoding="utf-8"?>
<styleSheet xmlns="http://schemas.openxmlformats.org/spreadsheetml/2006/main">
  <numFmts count="17">
    <numFmt numFmtId="43" formatCode="_-* #,##0.00_-;\-* #,##0.00_-;_-* &quot;-&quot;??_-;_-@_-"/>
    <numFmt numFmtId="164" formatCode="_-&quot;R$&quot;\ * #,##0.00_-;\-&quot;R$&quot;\ * #,##0.00_-;_-&quot;R$&quot;\ * &quot;-&quot;??_-;_-@_-"/>
    <numFmt numFmtId="165" formatCode="0.0000"/>
    <numFmt numFmtId="166" formatCode="_-* #,##0.00_-;\-* #,##0.00_-;_-* &quot;-&quot;????_-;_-@_-"/>
    <numFmt numFmtId="167" formatCode="_-* #,##0.000_-;\-* #,##0.000_-;_-* &quot;-&quot;??_-;_-@_-"/>
    <numFmt numFmtId="168" formatCode="_(* #,##0.000_);_(* \(#,##0.000\);_(* &quot;-&quot;??_);_(@_)"/>
    <numFmt numFmtId="169" formatCode="_(* #,##0.00_);_(* \(#,##0.00\);_(* &quot;-&quot;??_);_(@_)"/>
    <numFmt numFmtId="170" formatCode="0.0000000"/>
    <numFmt numFmtId="171" formatCode="0.000000"/>
    <numFmt numFmtId="172" formatCode="_-* #,##0.0000_-;\-* #,##0.0000_-;_-* &quot;-&quot;??_-;_-@_-"/>
    <numFmt numFmtId="173" formatCode="0.000"/>
    <numFmt numFmtId="174" formatCode="_(&quot;R$ &quot;* #,##0.00_);_(&quot;R$ &quot;* \(#,##0.00\);_(&quot;R$ &quot;* &quot;-&quot;??_);_(@_)"/>
    <numFmt numFmtId="175" formatCode="&quot;R$&quot;\ #,##0.00"/>
    <numFmt numFmtId="176" formatCode="_([$€-2]* #,##0.00_);_([$€-2]* \(#,##0.00\);_([$€-2]* &quot;-&quot;??_)"/>
    <numFmt numFmtId="177" formatCode="#,##0.00000000000"/>
    <numFmt numFmtId="178" formatCode="0.0%"/>
    <numFmt numFmtId="179" formatCode="#,##0.00_);\(#,##0.00\)"/>
  </numFmts>
  <fonts count="60">
    <font>
      <sz val="10"/>
      <name val="Arial"/>
    </font>
    <font>
      <sz val="11"/>
      <color theme="1"/>
      <name val="Calibri"/>
      <family val="2"/>
      <scheme val="minor"/>
    </font>
    <font>
      <sz val="10"/>
      <name val="Arial"/>
      <family val="2"/>
    </font>
    <font>
      <sz val="10"/>
      <name val="Arial"/>
      <family val="2"/>
    </font>
    <font>
      <b/>
      <sz val="9"/>
      <name val="Arial"/>
      <family val="2"/>
    </font>
    <font>
      <sz val="9"/>
      <name val="Arial"/>
      <family val="2"/>
    </font>
    <font>
      <sz val="10"/>
      <color rgb="FFFF0000"/>
      <name val="Arial"/>
      <family val="2"/>
    </font>
    <font>
      <sz val="11"/>
      <name val="Arial"/>
      <family val="2"/>
    </font>
    <font>
      <b/>
      <sz val="10"/>
      <name val="Arial"/>
      <family val="2"/>
    </font>
    <font>
      <b/>
      <sz val="11"/>
      <color theme="1"/>
      <name val="Arial Unicode MS"/>
      <family val="2"/>
    </font>
    <font>
      <b/>
      <sz val="10"/>
      <color theme="1"/>
      <name val="Arial"/>
      <family val="2"/>
    </font>
    <font>
      <b/>
      <sz val="12"/>
      <name val="Arial"/>
      <family val="2"/>
    </font>
    <font>
      <b/>
      <i/>
      <sz val="12"/>
      <name val="Arial"/>
      <family val="2"/>
    </font>
    <font>
      <b/>
      <sz val="11"/>
      <name val="Arial"/>
      <family val="2"/>
    </font>
    <font>
      <b/>
      <sz val="8"/>
      <name val="Arial"/>
      <family val="2"/>
    </font>
    <font>
      <sz val="8"/>
      <name val="Arial"/>
      <family val="2"/>
    </font>
    <font>
      <b/>
      <sz val="8"/>
      <color theme="1"/>
      <name val="Arial"/>
      <family val="2"/>
    </font>
    <font>
      <b/>
      <u/>
      <sz val="14"/>
      <name val="Arial"/>
      <family val="2"/>
    </font>
    <font>
      <b/>
      <u/>
      <sz val="11"/>
      <name val="Arial"/>
      <family val="2"/>
    </font>
    <font>
      <sz val="11"/>
      <name val="Arial Narrow"/>
      <family val="2"/>
    </font>
    <font>
      <b/>
      <sz val="11"/>
      <name val="Arial Narrow"/>
      <family val="2"/>
    </font>
    <font>
      <b/>
      <u/>
      <sz val="11"/>
      <name val="Arial Narrow"/>
      <family val="2"/>
    </font>
    <font>
      <sz val="11"/>
      <color theme="1"/>
      <name val="Arial Narrow"/>
      <family val="2"/>
    </font>
    <font>
      <sz val="11"/>
      <color rgb="FFFF0000"/>
      <name val="Arial Narrow"/>
      <family val="2"/>
    </font>
    <font>
      <i/>
      <sz val="11"/>
      <name val="Arial Narrow"/>
      <family val="2"/>
    </font>
    <font>
      <sz val="10"/>
      <name val="Arial"/>
    </font>
    <font>
      <sz val="12"/>
      <name val="Courier"/>
      <family val="3"/>
    </font>
    <font>
      <sz val="14"/>
      <name val="Arial"/>
      <family val="2"/>
    </font>
    <font>
      <b/>
      <sz val="13"/>
      <name val="Arial"/>
      <family val="2"/>
    </font>
    <font>
      <b/>
      <sz val="12"/>
      <name val="Courier"/>
      <family val="3"/>
    </font>
    <font>
      <sz val="12"/>
      <name val="Arial"/>
      <family val="2"/>
    </font>
    <font>
      <sz val="12"/>
      <color indexed="12"/>
      <name val="Arial"/>
      <family val="2"/>
    </font>
    <font>
      <sz val="11"/>
      <color rgb="FF0000FF"/>
      <name val="Arial"/>
      <family val="2"/>
    </font>
    <font>
      <b/>
      <sz val="14"/>
      <name val="Arial"/>
      <family val="2"/>
    </font>
    <font>
      <b/>
      <sz val="14"/>
      <color rgb="FF002060"/>
      <name val="Arial"/>
      <family val="2"/>
    </font>
    <font>
      <b/>
      <sz val="18"/>
      <color rgb="FF002060"/>
      <name val="Arial"/>
      <family val="2"/>
    </font>
    <font>
      <b/>
      <sz val="18"/>
      <name val="Arial"/>
      <family val="2"/>
    </font>
    <font>
      <sz val="13"/>
      <name val="Arial"/>
      <family val="2"/>
    </font>
    <font>
      <sz val="11"/>
      <color indexed="12"/>
      <name val="Arial"/>
      <family val="2"/>
    </font>
    <font>
      <b/>
      <u/>
      <sz val="16"/>
      <name val="Arial"/>
      <family val="2"/>
    </font>
    <font>
      <sz val="12"/>
      <name val="Times New Roman"/>
      <family val="1"/>
    </font>
    <font>
      <sz val="10"/>
      <color indexed="10"/>
      <name val="Arial"/>
      <family val="2"/>
    </font>
    <font>
      <sz val="11"/>
      <color theme="1"/>
      <name val="Arial"/>
      <family val="2"/>
    </font>
    <font>
      <b/>
      <u/>
      <sz val="12"/>
      <name val="Arial"/>
      <family val="2"/>
    </font>
    <font>
      <sz val="11"/>
      <color indexed="8"/>
      <name val="Calibri"/>
      <family val="2"/>
      <charset val="1"/>
    </font>
    <font>
      <sz val="12"/>
      <name val="Arial"/>
      <family val="2"/>
      <charset val="1"/>
    </font>
    <font>
      <b/>
      <sz val="12"/>
      <name val="Arial"/>
      <family val="2"/>
      <charset val="1"/>
    </font>
    <font>
      <b/>
      <i/>
      <sz val="11"/>
      <name val="Arial"/>
      <family val="2"/>
      <charset val="1"/>
    </font>
    <font>
      <b/>
      <i/>
      <sz val="12"/>
      <name val="Arial"/>
      <family val="2"/>
      <charset val="1"/>
    </font>
    <font>
      <b/>
      <sz val="11"/>
      <name val="Arial"/>
      <family val="2"/>
      <charset val="1"/>
    </font>
    <font>
      <sz val="11"/>
      <name val="Arial"/>
      <family val="2"/>
      <charset val="1"/>
    </font>
    <font>
      <b/>
      <sz val="10"/>
      <name val="Arial"/>
      <family val="2"/>
      <charset val="1"/>
    </font>
    <font>
      <b/>
      <sz val="12"/>
      <color indexed="8"/>
      <name val="Arial"/>
      <family val="2"/>
      <charset val="1"/>
    </font>
    <font>
      <sz val="10"/>
      <name val="Courier New"/>
      <family val="3"/>
    </font>
    <font>
      <sz val="12"/>
      <color theme="1"/>
      <name val="Arial"/>
      <family val="2"/>
    </font>
    <font>
      <sz val="11"/>
      <color rgb="FF0AC701"/>
      <name val="Arial Narrow"/>
      <family val="2"/>
    </font>
    <font>
      <sz val="8"/>
      <name val="Arial Narrow"/>
      <family val="2"/>
    </font>
    <font>
      <sz val="8"/>
      <color rgb="FFFF0000"/>
      <name val="Arial Narrow"/>
      <family val="2"/>
    </font>
    <font>
      <sz val="10"/>
      <name val="Arial Narrow"/>
      <family val="2"/>
    </font>
    <font>
      <sz val="10"/>
      <color rgb="FF0AC701"/>
      <name val="Arial Narrow"/>
      <family val="2"/>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indexed="22"/>
        <bgColor indexed="64"/>
      </patternFill>
    </fill>
    <fill>
      <patternFill patternType="solid">
        <fgColor theme="0" tint="-0.499984740745262"/>
        <bgColor indexed="64"/>
      </patternFill>
    </fill>
    <fill>
      <patternFill patternType="solid">
        <fgColor rgb="FF7030A0"/>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top style="thin">
        <color indexed="64"/>
      </top>
      <bottom style="thin">
        <color indexed="64"/>
      </bottom>
      <diagonal/>
    </border>
    <border>
      <left style="thin">
        <color auto="1"/>
      </left>
      <right style="thin">
        <color auto="1"/>
      </right>
      <top/>
      <bottom style="thin">
        <color auto="1"/>
      </bottom>
      <diagonal/>
    </border>
    <border>
      <left/>
      <right style="medium">
        <color auto="1"/>
      </right>
      <top style="thin">
        <color indexed="64"/>
      </top>
      <bottom style="thin">
        <color indexed="64"/>
      </bottom>
      <diagonal/>
    </border>
    <border>
      <left style="thin">
        <color indexed="64"/>
      </left>
      <right style="thin">
        <color indexed="64"/>
      </right>
      <top/>
      <bottom/>
      <diagonal/>
    </border>
    <border>
      <left/>
      <right style="thin">
        <color auto="1"/>
      </right>
      <top style="thin">
        <color auto="1"/>
      </top>
      <bottom/>
      <diagonal/>
    </border>
    <border>
      <left style="thin">
        <color indexed="64"/>
      </left>
      <right style="medium">
        <color indexed="64"/>
      </right>
      <top style="thin">
        <color indexed="64"/>
      </top>
      <bottom/>
      <diagonal/>
    </border>
    <border>
      <left style="thin">
        <color auto="1"/>
      </left>
      <right style="medium">
        <color auto="1"/>
      </right>
      <top/>
      <bottom style="thin">
        <color auto="1"/>
      </bottom>
      <diagonal/>
    </border>
    <border>
      <left style="medium">
        <color indexed="64"/>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medium">
        <color indexed="64"/>
      </right>
      <top style="hair">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style="medium">
        <color indexed="64"/>
      </top>
      <bottom style="thin">
        <color indexed="64"/>
      </bottom>
      <diagonal/>
    </border>
    <border>
      <left style="thin">
        <color indexed="8"/>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bottom/>
      <diagonal/>
    </border>
    <border>
      <left style="thin">
        <color indexed="8"/>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style="thin">
        <color indexed="8"/>
      </top>
      <bottom style="medium">
        <color indexed="64"/>
      </bottom>
      <diagonal/>
    </border>
    <border>
      <left style="thin">
        <color indexed="64"/>
      </left>
      <right style="medium">
        <color indexed="64"/>
      </right>
      <top/>
      <bottom/>
      <diagonal/>
    </border>
  </borders>
  <cellStyleXfs count="16">
    <xf numFmtId="0" fontId="0" fillId="0" borderId="0" applyNumberFormat="0" applyFont="0" applyFill="0" applyBorder="0" applyAlignment="0" applyProtection="0">
      <alignment vertical="top"/>
    </xf>
    <xf numFmtId="43" fontId="2" fillId="0" borderId="0" applyFont="0" applyFill="0" applyBorder="0" applyAlignment="0" applyProtection="0"/>
    <xf numFmtId="9" fontId="2" fillId="0" borderId="0" applyFont="0" applyFill="0" applyBorder="0" applyAlignment="0" applyProtection="0"/>
    <xf numFmtId="0" fontId="3" fillId="0" borderId="0" applyNumberFormat="0" applyFont="0" applyFill="0" applyBorder="0" applyAlignment="0" applyProtection="0">
      <alignment vertical="top"/>
    </xf>
    <xf numFmtId="43" fontId="3" fillId="0" borderId="0" applyFont="0" applyFill="0" applyBorder="0" applyAlignment="0" applyProtection="0"/>
    <xf numFmtId="0" fontId="2" fillId="0" borderId="0"/>
    <xf numFmtId="0" fontId="25" fillId="0" borderId="0"/>
    <xf numFmtId="165" fontId="2" fillId="0" borderId="0" applyFont="0" applyFill="0" applyBorder="0" applyAlignment="0" applyProtection="0"/>
    <xf numFmtId="176" fontId="2" fillId="0" borderId="0" applyFont="0" applyFill="0" applyBorder="0" applyAlignment="0" applyProtection="0"/>
    <xf numFmtId="0" fontId="2" fillId="0" borderId="0"/>
    <xf numFmtId="0" fontId="1" fillId="0" borderId="0"/>
    <xf numFmtId="165" fontId="2" fillId="0" borderId="0" applyFont="0" applyFill="0" applyBorder="0" applyAlignment="0" applyProtection="0"/>
    <xf numFmtId="165" fontId="2" fillId="0" borderId="0" applyFont="0" applyFill="0" applyBorder="0" applyAlignment="0" applyProtection="0"/>
    <xf numFmtId="0" fontId="25" fillId="0" borderId="0"/>
    <xf numFmtId="166" fontId="2" fillId="0" borderId="0" applyFont="0" applyFill="0" applyBorder="0" applyAlignment="0" applyProtection="0"/>
    <xf numFmtId="0" fontId="44" fillId="0" borderId="0"/>
  </cellStyleXfs>
  <cellXfs count="740">
    <xf numFmtId="0" fontId="2" fillId="0" borderId="0" xfId="0" applyNumberFormat="1" applyFont="1" applyFill="1" applyBorder="1" applyAlignment="1" applyProtection="1">
      <alignment vertical="top"/>
    </xf>
    <xf numFmtId="0" fontId="2" fillId="2" borderId="0" xfId="0" applyNumberFormat="1" applyFont="1" applyFill="1" applyBorder="1" applyAlignment="1" applyProtection="1">
      <alignment vertical="top"/>
    </xf>
    <xf numFmtId="0" fontId="2" fillId="0" borderId="1" xfId="0" applyNumberFormat="1" applyFont="1" applyFill="1" applyBorder="1" applyAlignment="1" applyProtection="1">
      <alignment horizontal="center" vertical="center"/>
    </xf>
    <xf numFmtId="0" fontId="8" fillId="9" borderId="1" xfId="0" applyNumberFormat="1" applyFont="1" applyFill="1" applyBorder="1" applyAlignment="1">
      <alignment horizontal="center" vertical="center" wrapText="1"/>
    </xf>
    <xf numFmtId="0" fontId="8" fillId="9" borderId="14" xfId="0" applyNumberFormat="1" applyFont="1" applyFill="1" applyBorder="1" applyAlignment="1">
      <alignment horizontal="center" vertical="center" wrapText="1"/>
    </xf>
    <xf numFmtId="0" fontId="2" fillId="0" borderId="1" xfId="0" applyFont="1" applyBorder="1" applyAlignment="1">
      <alignment horizontal="center" wrapText="1"/>
    </xf>
    <xf numFmtId="0" fontId="6" fillId="0" borderId="1" xfId="0" applyFont="1" applyBorder="1" applyAlignment="1">
      <alignment horizontal="center" wrapText="1"/>
    </xf>
    <xf numFmtId="0" fontId="0" fillId="9" borderId="1" xfId="0" applyFill="1" applyBorder="1" applyAlignment="1">
      <alignment horizontal="center" wrapText="1"/>
    </xf>
    <xf numFmtId="0" fontId="2" fillId="0" borderId="1" xfId="0" applyNumberFormat="1" applyFont="1" applyFill="1" applyBorder="1" applyAlignment="1" applyProtection="1">
      <alignment vertical="top"/>
    </xf>
    <xf numFmtId="0" fontId="2" fillId="0" borderId="1"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2" fontId="8" fillId="10" borderId="14" xfId="0" applyNumberFormat="1" applyFont="1" applyFill="1" applyBorder="1" applyAlignment="1">
      <alignment horizontal="center" vertical="center" wrapText="1"/>
    </xf>
    <xf numFmtId="2" fontId="2" fillId="0" borderId="1" xfId="0" applyNumberFormat="1" applyFont="1" applyBorder="1" applyAlignment="1">
      <alignment horizontal="center" wrapText="1"/>
    </xf>
    <xf numFmtId="2" fontId="0" fillId="0" borderId="14" xfId="0" applyNumberFormat="1" applyBorder="1" applyAlignment="1">
      <alignment horizontal="center" wrapText="1"/>
    </xf>
    <xf numFmtId="2" fontId="8" fillId="9" borderId="14" xfId="0" applyNumberFormat="1" applyFont="1" applyFill="1" applyBorder="1" applyAlignment="1">
      <alignment horizontal="center" wrapText="1"/>
    </xf>
    <xf numFmtId="0" fontId="0" fillId="0" borderId="3" xfId="0" applyFill="1" applyBorder="1" applyAlignment="1">
      <alignment horizontal="left" wrapText="1"/>
    </xf>
    <xf numFmtId="0" fontId="0" fillId="0" borderId="3" xfId="0" applyFill="1" applyBorder="1" applyAlignment="1">
      <alignment horizontal="center" wrapText="1"/>
    </xf>
    <xf numFmtId="2" fontId="2" fillId="0" borderId="1" xfId="0" applyNumberFormat="1" applyFont="1" applyFill="1" applyBorder="1" applyAlignment="1">
      <alignment horizontal="center" vertical="center" wrapText="1"/>
    </xf>
    <xf numFmtId="0" fontId="0" fillId="0" borderId="18" xfId="0" applyFill="1" applyBorder="1" applyAlignment="1">
      <alignment horizontal="center" wrapText="1"/>
    </xf>
    <xf numFmtId="3" fontId="2" fillId="0" borderId="4" xfId="0" applyNumberFormat="1" applyFont="1" applyFill="1" applyBorder="1" applyAlignment="1">
      <alignment horizontal="center" wrapText="1"/>
    </xf>
    <xf numFmtId="0" fontId="8" fillId="10" borderId="1" xfId="0" applyFont="1" applyFill="1" applyBorder="1" applyAlignment="1">
      <alignment horizontal="center" wrapText="1"/>
    </xf>
    <xf numFmtId="0" fontId="8" fillId="10" borderId="14" xfId="0" applyFont="1" applyFill="1" applyBorder="1" applyAlignment="1">
      <alignment horizontal="center" vertical="center" wrapText="1"/>
    </xf>
    <xf numFmtId="0" fontId="0" fillId="0" borderId="1" xfId="0" applyFill="1" applyBorder="1" applyAlignment="1">
      <alignment horizontal="center" wrapText="1"/>
    </xf>
    <xf numFmtId="0" fontId="2" fillId="0" borderId="4" xfId="0" applyFont="1" applyFill="1" applyBorder="1" applyAlignment="1">
      <alignment horizontal="center" wrapText="1"/>
    </xf>
    <xf numFmtId="0" fontId="2" fillId="0" borderId="1" xfId="0" applyFont="1" applyFill="1" applyBorder="1" applyAlignment="1">
      <alignment horizontal="center" wrapText="1"/>
    </xf>
    <xf numFmtId="2" fontId="6"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2" fillId="10" borderId="1" xfId="0" applyFont="1" applyFill="1" applyBorder="1" applyAlignment="1">
      <alignment horizontal="center" wrapText="1"/>
    </xf>
    <xf numFmtId="0" fontId="2" fillId="10" borderId="4" xfId="0" applyFont="1" applyFill="1" applyBorder="1" applyAlignment="1">
      <alignment horizontal="left" wrapText="1"/>
    </xf>
    <xf numFmtId="43" fontId="2" fillId="0" borderId="1" xfId="4" applyNumberFormat="1" applyFont="1" applyFill="1" applyBorder="1" applyAlignment="1">
      <alignment horizontal="left" vertical="center" wrapText="1"/>
    </xf>
    <xf numFmtId="0" fontId="8" fillId="9" borderId="1"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0" fillId="0" borderId="4" xfId="0" applyFill="1" applyBorder="1" applyAlignment="1">
      <alignment horizontal="center" wrapText="1"/>
    </xf>
    <xf numFmtId="0" fontId="0" fillId="0" borderId="13" xfId="0" applyFill="1" applyBorder="1" applyAlignment="1">
      <alignment horizontal="left" wrapText="1"/>
    </xf>
    <xf numFmtId="0" fontId="0" fillId="0" borderId="1" xfId="0" applyFill="1" applyBorder="1" applyAlignment="1">
      <alignment horizontal="center" vertical="center" wrapText="1"/>
    </xf>
    <xf numFmtId="0" fontId="0" fillId="9" borderId="4" xfId="0" applyFill="1" applyBorder="1" applyAlignment="1">
      <alignment horizontal="center" wrapText="1"/>
    </xf>
    <xf numFmtId="0" fontId="2" fillId="9" borderId="4" xfId="0" applyFont="1" applyFill="1" applyBorder="1" applyAlignment="1">
      <alignment horizontal="left" wrapText="1"/>
    </xf>
    <xf numFmtId="0" fontId="2" fillId="9" borderId="1" xfId="0" applyFont="1" applyFill="1" applyBorder="1" applyAlignment="1">
      <alignment horizontal="center" wrapText="1"/>
    </xf>
    <xf numFmtId="2" fontId="2" fillId="0" borderId="1" xfId="0" applyNumberFormat="1" applyFont="1" applyFill="1" applyBorder="1" applyAlignment="1">
      <alignment horizontal="center" wrapText="1"/>
    </xf>
    <xf numFmtId="0" fontId="0" fillId="0" borderId="7" xfId="0" applyFill="1" applyBorder="1" applyAlignment="1">
      <alignment horizontal="center" wrapText="1"/>
    </xf>
    <xf numFmtId="0" fontId="2" fillId="0" borderId="18" xfId="0" applyFont="1" applyFill="1" applyBorder="1" applyAlignment="1">
      <alignment horizontal="center" wrapText="1"/>
    </xf>
    <xf numFmtId="0" fontId="2" fillId="0" borderId="13" xfId="0" applyFont="1" applyFill="1" applyBorder="1" applyAlignment="1">
      <alignment horizontal="center" wrapText="1"/>
    </xf>
    <xf numFmtId="0" fontId="2" fillId="0" borderId="7" xfId="0" applyFont="1" applyFill="1" applyBorder="1" applyAlignment="1">
      <alignment horizontal="center" wrapText="1"/>
    </xf>
    <xf numFmtId="2" fontId="2" fillId="0" borderId="18" xfId="0" applyNumberFormat="1" applyFont="1" applyFill="1" applyBorder="1" applyAlignment="1">
      <alignment horizontal="center" wrapText="1"/>
    </xf>
    <xf numFmtId="0" fontId="0" fillId="10" borderId="18" xfId="0" applyFill="1" applyBorder="1" applyAlignment="1">
      <alignment horizontal="center" wrapText="1"/>
    </xf>
    <xf numFmtId="0" fontId="0" fillId="10" borderId="7" xfId="0" applyFill="1" applyBorder="1" applyAlignment="1">
      <alignment horizontal="center" wrapText="1"/>
    </xf>
    <xf numFmtId="0" fontId="2" fillId="10" borderId="18" xfId="0" applyFont="1" applyFill="1" applyBorder="1" applyAlignment="1">
      <alignment horizontal="center" wrapText="1"/>
    </xf>
    <xf numFmtId="2" fontId="8" fillId="10" borderId="14" xfId="0" applyNumberFormat="1" applyFont="1" applyFill="1" applyBorder="1" applyAlignment="1">
      <alignment horizontal="center" wrapText="1"/>
    </xf>
    <xf numFmtId="0" fontId="2" fillId="0" borderId="7" xfId="0" applyFont="1" applyFill="1" applyBorder="1" applyAlignment="1">
      <alignment horizontal="left" wrapText="1"/>
    </xf>
    <xf numFmtId="2" fontId="2" fillId="0" borderId="7" xfId="0" applyNumberFormat="1" applyFont="1" applyFill="1" applyBorder="1" applyAlignment="1">
      <alignment horizontal="center" wrapText="1"/>
    </xf>
    <xf numFmtId="0" fontId="0" fillId="10" borderId="1" xfId="0" applyFill="1" applyBorder="1" applyAlignment="1">
      <alignment horizontal="center" wrapText="1"/>
    </xf>
    <xf numFmtId="165" fontId="2" fillId="0" borderId="18" xfId="0" applyNumberFormat="1" applyFont="1" applyFill="1" applyBorder="1" applyAlignment="1">
      <alignment horizontal="center" wrapText="1"/>
    </xf>
    <xf numFmtId="2" fontId="2" fillId="0" borderId="4" xfId="0" applyNumberFormat="1" applyFont="1" applyFill="1" applyBorder="1" applyAlignment="1">
      <alignment horizontal="center" wrapText="1"/>
    </xf>
    <xf numFmtId="0" fontId="8" fillId="10" borderId="1" xfId="0" applyFont="1" applyFill="1" applyBorder="1" applyAlignment="1">
      <alignment vertical="center"/>
    </xf>
    <xf numFmtId="0" fontId="2" fillId="0" borderId="4" xfId="0" applyFont="1" applyBorder="1" applyAlignment="1">
      <alignment horizontal="center" vertical="center" wrapText="1"/>
    </xf>
    <xf numFmtId="0" fontId="8" fillId="10" borderId="18" xfId="0" applyFont="1" applyFill="1" applyBorder="1" applyAlignment="1">
      <alignment horizontal="center" wrapText="1"/>
    </xf>
    <xf numFmtId="0" fontId="8" fillId="10" borderId="23" xfId="0" applyFont="1" applyFill="1" applyBorder="1" applyAlignment="1">
      <alignment horizontal="center" wrapText="1"/>
    </xf>
    <xf numFmtId="0" fontId="0" fillId="9" borderId="2" xfId="0" applyFill="1" applyBorder="1" applyAlignment="1">
      <alignment horizontal="left" wrapText="1"/>
    </xf>
    <xf numFmtId="2" fontId="8" fillId="9" borderId="1" xfId="0" applyNumberFormat="1" applyFont="1" applyFill="1" applyBorder="1" applyAlignment="1">
      <alignment horizontal="right" wrapText="1"/>
    </xf>
    <xf numFmtId="0" fontId="8" fillId="2" borderId="0" xfId="0" applyFont="1" applyFill="1" applyBorder="1" applyAlignment="1">
      <alignment horizontal="center" vertical="center" wrapText="1"/>
    </xf>
    <xf numFmtId="0" fontId="0" fillId="2" borderId="0" xfId="0" applyFill="1" applyBorder="1" applyAlignment="1">
      <alignment horizontal="center" wrapText="1"/>
    </xf>
    <xf numFmtId="0" fontId="2" fillId="0" borderId="0" xfId="0" applyFont="1" applyFill="1" applyBorder="1" applyAlignment="1">
      <alignment horizontal="center" wrapText="1"/>
    </xf>
    <xf numFmtId="0" fontId="2" fillId="2" borderId="0" xfId="0" applyFont="1" applyFill="1" applyBorder="1" applyAlignment="1">
      <alignment horizontal="center" wrapText="1"/>
    </xf>
    <xf numFmtId="0" fontId="0" fillId="2" borderId="0" xfId="0" applyFill="1" applyBorder="1" applyAlignment="1">
      <alignment horizontal="left" wrapText="1"/>
    </xf>
    <xf numFmtId="4" fontId="8" fillId="0" borderId="18" xfId="0" applyNumberFormat="1" applyFont="1" applyBorder="1" applyAlignment="1">
      <alignment horizontal="center" vertical="center" wrapText="1"/>
    </xf>
    <xf numFmtId="4" fontId="8" fillId="0" borderId="18" xfId="0" applyNumberFormat="1" applyFont="1" applyBorder="1" applyAlignment="1">
      <alignment horizontal="center" vertical="center"/>
    </xf>
    <xf numFmtId="0" fontId="8" fillId="2" borderId="23" xfId="0" applyFont="1" applyFill="1" applyBorder="1" applyAlignment="1">
      <alignment horizontal="center" vertical="center" wrapText="1"/>
    </xf>
    <xf numFmtId="4" fontId="2" fillId="0" borderId="1" xfId="0" applyNumberFormat="1" applyFont="1" applyBorder="1" applyAlignment="1">
      <alignment horizontal="center" vertical="center"/>
    </xf>
    <xf numFmtId="2" fontId="8" fillId="2" borderId="14" xfId="0" applyNumberFormat="1" applyFont="1" applyFill="1" applyBorder="1" applyAlignment="1">
      <alignment horizontal="center" vertical="center" wrapText="1"/>
    </xf>
    <xf numFmtId="2" fontId="6" fillId="2" borderId="0" xfId="0" applyNumberFormat="1" applyFont="1" applyFill="1" applyBorder="1" applyAlignment="1">
      <alignment horizontal="center" wrapText="1"/>
    </xf>
    <xf numFmtId="43" fontId="2" fillId="0" borderId="1" xfId="4" applyNumberFormat="1" applyFont="1" applyFill="1" applyBorder="1" applyAlignment="1">
      <alignment horizontal="center" vertical="center" wrapText="1"/>
    </xf>
    <xf numFmtId="0" fontId="2" fillId="0" borderId="3" xfId="0" applyFont="1" applyFill="1" applyBorder="1" applyAlignment="1">
      <alignment horizontal="center" wrapText="1"/>
    </xf>
    <xf numFmtId="2" fontId="8" fillId="0" borderId="3" xfId="0" applyNumberFormat="1" applyFont="1" applyFill="1" applyBorder="1" applyAlignment="1">
      <alignment horizontal="center" wrapText="1"/>
    </xf>
    <xf numFmtId="2" fontId="8" fillId="0" borderId="3" xfId="0" applyNumberFormat="1" applyFont="1" applyFill="1" applyBorder="1" applyAlignment="1">
      <alignment horizontal="right" wrapText="1"/>
    </xf>
    <xf numFmtId="3" fontId="2" fillId="0" borderId="7" xfId="0" applyNumberFormat="1" applyFont="1" applyFill="1" applyBorder="1" applyAlignment="1">
      <alignment horizontal="left" wrapText="1"/>
    </xf>
    <xf numFmtId="0" fontId="2" fillId="9" borderId="16" xfId="0" applyFont="1" applyFill="1" applyBorder="1" applyAlignment="1">
      <alignment horizontal="center" wrapText="1"/>
    </xf>
    <xf numFmtId="0" fontId="2" fillId="9" borderId="5" xfId="0" applyFont="1" applyFill="1" applyBorder="1" applyAlignment="1">
      <alignment horizontal="center" wrapText="1"/>
    </xf>
    <xf numFmtId="0" fontId="0" fillId="9" borderId="21" xfId="0" applyFill="1" applyBorder="1" applyAlignment="1">
      <alignment horizontal="left" wrapText="1"/>
    </xf>
    <xf numFmtId="2" fontId="8" fillId="9" borderId="16" xfId="0" applyNumberFormat="1" applyFont="1" applyFill="1" applyBorder="1" applyAlignment="1">
      <alignment horizontal="right" wrapText="1"/>
    </xf>
    <xf numFmtId="0" fontId="2" fillId="0" borderId="3" xfId="0" applyFont="1" applyFill="1" applyBorder="1" applyAlignment="1">
      <alignment horizontal="left" vertical="center" wrapText="1"/>
    </xf>
    <xf numFmtId="2" fontId="6" fillId="0" borderId="3" xfId="0" applyNumberFormat="1" applyFont="1" applyFill="1" applyBorder="1" applyAlignment="1">
      <alignment horizontal="center" wrapText="1"/>
    </xf>
    <xf numFmtId="2" fontId="2" fillId="0" borderId="3" xfId="0" applyNumberFormat="1" applyFont="1" applyFill="1" applyBorder="1" applyAlignment="1">
      <alignment horizontal="center" wrapText="1"/>
    </xf>
    <xf numFmtId="0" fontId="2" fillId="2" borderId="0" xfId="0" applyFont="1" applyFill="1" applyBorder="1" applyAlignment="1">
      <alignment horizontal="left" vertical="center" wrapText="1"/>
    </xf>
    <xf numFmtId="0" fontId="2" fillId="0" borderId="13" xfId="0" applyFont="1" applyBorder="1" applyAlignment="1">
      <alignment horizontal="center" vertical="center" wrapText="1"/>
    </xf>
    <xf numFmtId="0" fontId="8"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8" fillId="0" borderId="0" xfId="0" applyFont="1" applyFill="1" applyBorder="1" applyAlignment="1">
      <alignment horizontal="right" vertical="center"/>
    </xf>
    <xf numFmtId="10" fontId="4" fillId="0" borderId="0" xfId="0" applyNumberFormat="1" applyFont="1" applyFill="1" applyBorder="1" applyAlignment="1">
      <alignment horizontal="left" vertical="center"/>
    </xf>
    <xf numFmtId="4" fontId="8" fillId="9" borderId="14" xfId="0" applyNumberFormat="1" applyFont="1" applyFill="1" applyBorder="1" applyAlignment="1">
      <alignment horizontal="center" wrapText="1"/>
    </xf>
    <xf numFmtId="4" fontId="8" fillId="9" borderId="14" xfId="0" applyNumberFormat="1" applyFont="1" applyFill="1" applyBorder="1" applyAlignment="1">
      <alignment horizontal="center" vertical="center" wrapText="1"/>
    </xf>
    <xf numFmtId="0" fontId="8" fillId="9" borderId="18" xfId="0" applyNumberFormat="1" applyFont="1" applyFill="1" applyBorder="1" applyAlignment="1">
      <alignment horizontal="left" vertical="center" wrapText="1"/>
    </xf>
    <xf numFmtId="0" fontId="8" fillId="9" borderId="23"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2" fontId="8" fillId="0" borderId="0" xfId="0" applyNumberFormat="1" applyFont="1" applyFill="1" applyBorder="1" applyAlignment="1">
      <alignment horizontal="center" vertical="center" wrapText="1"/>
    </xf>
    <xf numFmtId="165" fontId="2" fillId="0" borderId="1" xfId="0" applyNumberFormat="1" applyFont="1" applyBorder="1" applyAlignment="1">
      <alignment horizontal="center" wrapText="1"/>
    </xf>
    <xf numFmtId="0" fontId="0" fillId="0" borderId="0" xfId="0" applyFill="1" applyBorder="1" applyAlignment="1">
      <alignment horizontal="center" wrapText="1"/>
    </xf>
    <xf numFmtId="0" fontId="0" fillId="0" borderId="0" xfId="0" applyFill="1" applyBorder="1" applyAlignment="1">
      <alignment horizontal="left" wrapText="1"/>
    </xf>
    <xf numFmtId="2" fontId="8" fillId="0" borderId="0" xfId="0" applyNumberFormat="1" applyFont="1" applyFill="1" applyBorder="1" applyAlignment="1">
      <alignment horizontal="center" wrapText="1"/>
    </xf>
    <xf numFmtId="0" fontId="0" fillId="0" borderId="29" xfId="0" applyNumberFormat="1" applyBorder="1" applyAlignment="1">
      <alignment horizontal="center" vertical="center"/>
    </xf>
    <xf numFmtId="0" fontId="0" fillId="0" borderId="8" xfId="0" applyNumberFormat="1" applyBorder="1" applyAlignment="1">
      <alignment horizontal="center" vertical="center"/>
    </xf>
    <xf numFmtId="4" fontId="0" fillId="0" borderId="18" xfId="0" applyNumberFormat="1" applyBorder="1" applyAlignment="1">
      <alignment horizontal="center" vertical="center"/>
    </xf>
    <xf numFmtId="0" fontId="0" fillId="0" borderId="15" xfId="0" applyNumberFormat="1" applyBorder="1" applyAlignment="1">
      <alignment horizontal="center" vertical="center"/>
    </xf>
    <xf numFmtId="0" fontId="0" fillId="0" borderId="2" xfId="0" applyNumberFormat="1" applyBorder="1" applyAlignment="1">
      <alignment horizontal="center" vertical="center"/>
    </xf>
    <xf numFmtId="0" fontId="0" fillId="0" borderId="1" xfId="0" applyBorder="1" applyAlignment="1">
      <alignment horizontal="center" vertical="center"/>
    </xf>
    <xf numFmtId="0" fontId="0" fillId="0" borderId="0" xfId="0" applyNumberFormat="1" applyBorder="1" applyAlignment="1">
      <alignment horizontal="center" vertical="center"/>
    </xf>
    <xf numFmtId="0" fontId="2" fillId="0" borderId="15"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4"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0" fillId="0" borderId="30" xfId="0" applyNumberFormat="1" applyBorder="1" applyAlignment="1">
      <alignment horizontal="center" vertical="center"/>
    </xf>
    <xf numFmtId="0" fontId="0" fillId="0" borderId="21" xfId="0" applyNumberFormat="1" applyBorder="1" applyAlignment="1">
      <alignment horizontal="center" vertical="center"/>
    </xf>
    <xf numFmtId="0" fontId="0" fillId="0" borderId="16" xfId="0" applyBorder="1" applyAlignment="1">
      <alignment horizontal="center" vertical="center"/>
    </xf>
    <xf numFmtId="0" fontId="8" fillId="8" borderId="1" xfId="0" applyFont="1" applyFill="1" applyBorder="1" applyAlignment="1">
      <alignment horizontal="center" vertical="center" wrapText="1"/>
    </xf>
    <xf numFmtId="0" fontId="13" fillId="0" borderId="1" xfId="0" applyNumberFormat="1" applyFont="1" applyBorder="1" applyAlignment="1">
      <alignment horizontal="center" vertical="center" wrapText="1"/>
    </xf>
    <xf numFmtId="4" fontId="13" fillId="0" borderId="1" xfId="0" applyNumberFormat="1" applyFont="1" applyBorder="1" applyAlignment="1">
      <alignment horizontal="center" vertical="center" wrapText="1"/>
    </xf>
    <xf numFmtId="0" fontId="0" fillId="0" borderId="1" xfId="0" applyBorder="1" applyAlignment="1">
      <alignment horizontal="center"/>
    </xf>
    <xf numFmtId="168" fontId="0" fillId="0" borderId="1" xfId="1" applyNumberFormat="1" applyFont="1" applyBorder="1"/>
    <xf numFmtId="0" fontId="0" fillId="8" borderId="1" xfId="0" applyFill="1" applyBorder="1" applyAlignment="1"/>
    <xf numFmtId="169" fontId="8" fillId="8" borderId="1" xfId="1" applyNumberFormat="1" applyFont="1" applyFill="1" applyBorder="1" applyAlignment="1">
      <alignment horizontal="center"/>
    </xf>
    <xf numFmtId="169" fontId="8" fillId="8" borderId="1" xfId="1" applyNumberFormat="1" applyFont="1" applyFill="1" applyBorder="1"/>
    <xf numFmtId="0" fontId="2" fillId="9" borderId="4" xfId="0" applyFont="1" applyFill="1" applyBorder="1" applyAlignment="1">
      <alignment horizontal="left" vertical="center" wrapText="1"/>
    </xf>
    <xf numFmtId="0" fontId="2" fillId="9" borderId="2" xfId="0" applyFont="1" applyFill="1" applyBorder="1" applyAlignment="1">
      <alignment horizontal="left" vertical="center" wrapText="1"/>
    </xf>
    <xf numFmtId="170" fontId="2" fillId="0" borderId="18" xfId="0" applyNumberFormat="1" applyFont="1" applyFill="1" applyBorder="1" applyAlignment="1">
      <alignment horizontal="center" wrapText="1"/>
    </xf>
    <xf numFmtId="170" fontId="2" fillId="0" borderId="7" xfId="0" applyNumberFormat="1" applyFont="1" applyFill="1" applyBorder="1" applyAlignment="1">
      <alignment horizontal="center" wrapText="1"/>
    </xf>
    <xf numFmtId="170" fontId="2" fillId="0" borderId="1" xfId="0" applyNumberFormat="1" applyFont="1" applyFill="1" applyBorder="1" applyAlignment="1">
      <alignment horizontal="center" wrapText="1"/>
    </xf>
    <xf numFmtId="171" fontId="2" fillId="0" borderId="1" xfId="0" applyNumberFormat="1" applyFont="1" applyFill="1" applyBorder="1" applyAlignment="1">
      <alignment horizontal="center" wrapText="1"/>
    </xf>
    <xf numFmtId="0" fontId="0" fillId="0" borderId="18" xfId="0" applyFill="1" applyBorder="1" applyAlignment="1">
      <alignment horizontal="center" vertical="center" wrapText="1"/>
    </xf>
    <xf numFmtId="2" fontId="2" fillId="0" borderId="18" xfId="0" applyNumberFormat="1" applyFont="1" applyFill="1" applyBorder="1" applyAlignment="1">
      <alignment horizontal="center" vertical="center" wrapText="1"/>
    </xf>
    <xf numFmtId="165" fontId="2" fillId="0" borderId="0" xfId="0" applyNumberFormat="1" applyFont="1" applyFill="1" applyBorder="1" applyAlignment="1" applyProtection="1">
      <alignment horizontal="center" vertical="center"/>
    </xf>
    <xf numFmtId="0" fontId="0" fillId="10" borderId="2" xfId="0" applyFill="1" applyBorder="1" applyAlignment="1">
      <alignment horizontal="center" wrapText="1"/>
    </xf>
    <xf numFmtId="0" fontId="2" fillId="0" borderId="18" xfId="0" quotePrefix="1" applyFont="1" applyFill="1" applyBorder="1" applyAlignment="1">
      <alignment horizontal="center" wrapText="1"/>
    </xf>
    <xf numFmtId="0" fontId="0" fillId="0" borderId="0" xfId="0" applyBorder="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4" fontId="2" fillId="0" borderId="0" xfId="0" applyNumberFormat="1" applyFont="1" applyBorder="1" applyAlignment="1">
      <alignment horizontal="center" vertical="center"/>
    </xf>
    <xf numFmtId="0" fontId="8" fillId="10" borderId="23" xfId="0" applyFont="1" applyFill="1" applyBorder="1" applyAlignment="1">
      <alignment horizontal="center" vertical="center" wrapText="1"/>
    </xf>
    <xf numFmtId="2" fontId="8" fillId="0" borderId="0" xfId="0" applyNumberFormat="1" applyFont="1" applyFill="1" applyBorder="1" applyAlignment="1">
      <alignment horizontal="right" wrapText="1"/>
    </xf>
    <xf numFmtId="0" fontId="0" fillId="0" borderId="16" xfId="0" applyFill="1" applyBorder="1" applyAlignment="1">
      <alignment horizontal="center" wrapText="1"/>
    </xf>
    <xf numFmtId="2" fontId="2" fillId="0" borderId="16" xfId="0" applyNumberFormat="1" applyFont="1" applyFill="1" applyBorder="1" applyAlignment="1">
      <alignment horizontal="center" wrapText="1"/>
    </xf>
    <xf numFmtId="0" fontId="2" fillId="9" borderId="10" xfId="0" applyFont="1" applyFill="1" applyBorder="1" applyAlignment="1">
      <alignment horizontal="center" wrapText="1"/>
    </xf>
    <xf numFmtId="0" fontId="2" fillId="9" borderId="28" xfId="0" applyFont="1" applyFill="1" applyBorder="1" applyAlignment="1">
      <alignment horizontal="center" wrapText="1"/>
    </xf>
    <xf numFmtId="0" fontId="0" fillId="9" borderId="27" xfId="0" applyFill="1" applyBorder="1" applyAlignment="1">
      <alignment horizontal="left" wrapText="1"/>
    </xf>
    <xf numFmtId="0" fontId="2" fillId="9" borderId="11" xfId="0" applyFont="1" applyFill="1" applyBorder="1" applyAlignment="1">
      <alignment horizontal="center" wrapText="1"/>
    </xf>
    <xf numFmtId="2" fontId="8" fillId="9" borderId="12" xfId="0" applyNumberFormat="1" applyFont="1" applyFill="1" applyBorder="1" applyAlignment="1">
      <alignment horizontal="right" wrapText="1"/>
    </xf>
    <xf numFmtId="172" fontId="2" fillId="0" borderId="4" xfId="4" applyNumberFormat="1" applyFont="1" applyFill="1" applyBorder="1" applyAlignment="1">
      <alignment horizontal="left" vertical="center" wrapText="1"/>
    </xf>
    <xf numFmtId="43" fontId="2" fillId="0" borderId="1" xfId="4" applyNumberFormat="1" applyFont="1" applyFill="1" applyBorder="1" applyAlignment="1">
      <alignment horizontal="center" wrapText="1"/>
    </xf>
    <xf numFmtId="2" fontId="8" fillId="0" borderId="13" xfId="0" applyNumberFormat="1" applyFont="1" applyFill="1" applyBorder="1" applyAlignment="1">
      <alignment horizontal="center" wrapText="1"/>
    </xf>
    <xf numFmtId="2" fontId="8" fillId="0" borderId="13" xfId="0" applyNumberFormat="1" applyFont="1" applyFill="1" applyBorder="1" applyAlignment="1">
      <alignment horizontal="right" wrapText="1"/>
    </xf>
    <xf numFmtId="0" fontId="0" fillId="0" borderId="20" xfId="0" applyFill="1" applyBorder="1" applyAlignment="1">
      <alignment horizontal="center" wrapText="1"/>
    </xf>
    <xf numFmtId="0" fontId="2" fillId="0" borderId="6" xfId="0" applyFont="1" applyFill="1" applyBorder="1" applyAlignment="1">
      <alignment horizontal="left" wrapText="1"/>
    </xf>
    <xf numFmtId="43" fontId="2" fillId="0" borderId="16" xfId="4" applyNumberFormat="1" applyFont="1" applyFill="1" applyBorder="1" applyAlignment="1">
      <alignment horizontal="left" vertical="center" wrapText="1"/>
    </xf>
    <xf numFmtId="43" fontId="2" fillId="2" borderId="0" xfId="4" applyNumberFormat="1" applyFont="1" applyFill="1" applyBorder="1" applyAlignment="1">
      <alignment horizontal="left" vertical="center" wrapText="1"/>
    </xf>
    <xf numFmtId="166" fontId="2" fillId="2" borderId="0" xfId="0" applyNumberFormat="1" applyFont="1" applyFill="1" applyBorder="1" applyAlignment="1">
      <alignment horizontal="center" wrapText="1"/>
    </xf>
    <xf numFmtId="3" fontId="2" fillId="0" borderId="4" xfId="0" applyNumberFormat="1" applyFont="1" applyFill="1" applyBorder="1" applyAlignment="1">
      <alignment horizontal="left" wrapText="1"/>
    </xf>
    <xf numFmtId="167" fontId="2" fillId="0" borderId="1" xfId="4" applyNumberFormat="1" applyFont="1" applyFill="1" applyBorder="1" applyAlignment="1">
      <alignment horizontal="left" vertical="center" wrapText="1"/>
    </xf>
    <xf numFmtId="172" fontId="2" fillId="0" borderId="1" xfId="4" applyNumberFormat="1" applyFont="1" applyFill="1" applyBorder="1" applyAlignment="1">
      <alignment horizontal="left" vertical="center" wrapText="1"/>
    </xf>
    <xf numFmtId="3" fontId="5" fillId="0" borderId="7" xfId="0" applyNumberFormat="1" applyFont="1" applyFill="1" applyBorder="1" applyAlignment="1">
      <alignment horizontal="left"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4" fontId="8" fillId="8" borderId="1" xfId="0" applyNumberFormat="1" applyFont="1" applyFill="1" applyBorder="1" applyAlignment="1">
      <alignment horizontal="center" vertical="center" wrapText="1"/>
    </xf>
    <xf numFmtId="4" fontId="8" fillId="10" borderId="1" xfId="0" applyNumberFormat="1" applyFont="1" applyFill="1" applyBorder="1" applyAlignment="1">
      <alignment horizontal="center" vertical="center" wrapText="1"/>
    </xf>
    <xf numFmtId="4" fontId="8" fillId="10" borderId="1" xfId="0" applyNumberFormat="1" applyFont="1" applyFill="1" applyBorder="1" applyAlignment="1">
      <alignment horizontal="center" vertical="center"/>
    </xf>
    <xf numFmtId="0" fontId="8" fillId="10" borderId="1" xfId="0" applyFont="1" applyFill="1" applyBorder="1" applyAlignment="1">
      <alignment horizontal="center" vertical="center" wrapText="1"/>
    </xf>
    <xf numFmtId="2" fontId="8" fillId="2" borderId="0" xfId="0" applyNumberFormat="1" applyFont="1" applyFill="1" applyBorder="1" applyAlignment="1">
      <alignment horizontal="right" wrapText="1"/>
    </xf>
    <xf numFmtId="3" fontId="2" fillId="0" borderId="1" xfId="0" applyNumberFormat="1" applyFont="1" applyFill="1" applyBorder="1" applyAlignment="1">
      <alignment horizontal="center" wrapText="1"/>
    </xf>
    <xf numFmtId="0" fontId="8" fillId="9" borderId="33" xfId="0" applyFont="1" applyFill="1" applyBorder="1" applyAlignment="1">
      <alignment horizontal="center"/>
    </xf>
    <xf numFmtId="0" fontId="8" fillId="9" borderId="34" xfId="0" applyFont="1" applyFill="1" applyBorder="1" applyAlignment="1">
      <alignment horizontal="center" vertical="center" wrapText="1"/>
    </xf>
    <xf numFmtId="0" fontId="8" fillId="9" borderId="34" xfId="0" applyFont="1" applyFill="1" applyBorder="1" applyAlignment="1">
      <alignment horizontal="center"/>
    </xf>
    <xf numFmtId="0" fontId="8" fillId="9" borderId="35" xfId="0" applyFont="1" applyFill="1" applyBorder="1" applyAlignment="1">
      <alignment horizontal="center"/>
    </xf>
    <xf numFmtId="0" fontId="14" fillId="11" borderId="28" xfId="0" applyFont="1" applyFill="1" applyBorder="1" applyAlignment="1">
      <alignment horizontal="left" vertical="center" wrapText="1"/>
    </xf>
    <xf numFmtId="0" fontId="15" fillId="11" borderId="31" xfId="0" applyFont="1" applyFill="1" applyBorder="1" applyAlignment="1">
      <alignment horizontal="center"/>
    </xf>
    <xf numFmtId="169" fontId="15" fillId="11" borderId="31" xfId="1" applyNumberFormat="1" applyFont="1" applyFill="1" applyBorder="1" applyAlignment="1"/>
    <xf numFmtId="0" fontId="15" fillId="11" borderId="32" xfId="0" applyFont="1" applyFill="1" applyBorder="1" applyAlignment="1">
      <alignment horizontal="center"/>
    </xf>
    <xf numFmtId="0" fontId="15" fillId="0" borderId="18" xfId="0" applyFont="1" applyBorder="1" applyAlignment="1">
      <alignment horizontal="left" vertical="center" wrapText="1"/>
    </xf>
    <xf numFmtId="0" fontId="15" fillId="0" borderId="18" xfId="0" applyFont="1" applyBorder="1" applyAlignment="1">
      <alignment horizontal="center" wrapText="1"/>
    </xf>
    <xf numFmtId="169" fontId="15" fillId="2" borderId="18" xfId="1" applyNumberFormat="1" applyFont="1" applyFill="1" applyBorder="1" applyAlignment="1"/>
    <xf numFmtId="0" fontId="15" fillId="0" borderId="14" xfId="0" applyFont="1" applyBorder="1" applyAlignment="1">
      <alignment horizontal="center"/>
    </xf>
    <xf numFmtId="0" fontId="15" fillId="0" borderId="1" xfId="0" applyFont="1" applyBorder="1" applyAlignment="1">
      <alignment horizontal="left" vertical="center" wrapText="1"/>
    </xf>
    <xf numFmtId="0" fontId="15" fillId="0" borderId="1" xfId="0" applyFont="1" applyBorder="1" applyAlignment="1">
      <alignment horizontal="center"/>
    </xf>
    <xf numFmtId="0" fontId="15" fillId="0" borderId="6" xfId="0" applyFont="1" applyBorder="1" applyAlignment="1">
      <alignment horizontal="left" vertical="center" wrapText="1"/>
    </xf>
    <xf numFmtId="0" fontId="15" fillId="0" borderId="16" xfId="0" applyFont="1" applyBorder="1" applyAlignment="1">
      <alignment horizontal="center" wrapText="1"/>
    </xf>
    <xf numFmtId="0" fontId="15" fillId="0" borderId="1" xfId="0" applyFont="1" applyFill="1" applyBorder="1" applyAlignment="1">
      <alignment horizontal="center" vertical="center" wrapText="1"/>
    </xf>
    <xf numFmtId="0" fontId="15" fillId="0" borderId="23" xfId="0" applyFont="1" applyBorder="1" applyAlignment="1">
      <alignment horizontal="center"/>
    </xf>
    <xf numFmtId="0" fontId="15" fillId="0" borderId="18" xfId="0" applyFont="1" applyFill="1" applyBorder="1" applyAlignment="1">
      <alignment horizontal="center" wrapText="1"/>
    </xf>
    <xf numFmtId="0" fontId="15" fillId="0" borderId="29" xfId="0" applyFont="1" applyFill="1" applyBorder="1" applyAlignment="1">
      <alignment horizontal="center"/>
    </xf>
    <xf numFmtId="0" fontId="15" fillId="0" borderId="16" xfId="0" applyFont="1" applyFill="1" applyBorder="1" applyAlignment="1">
      <alignment horizontal="left" vertical="center" wrapText="1"/>
    </xf>
    <xf numFmtId="169" fontId="15" fillId="0" borderId="1" xfId="1" applyNumberFormat="1" applyFont="1" applyFill="1" applyBorder="1" applyAlignment="1"/>
    <xf numFmtId="0" fontId="15" fillId="0" borderId="1" xfId="0" applyFont="1" applyFill="1" applyBorder="1" applyAlignment="1">
      <alignment horizontal="left" vertical="center" wrapText="1"/>
    </xf>
    <xf numFmtId="4" fontId="15" fillId="0" borderId="18" xfId="0" applyNumberFormat="1" applyFont="1" applyBorder="1" applyAlignment="1">
      <alignment horizontal="left" vertical="center" wrapText="1"/>
    </xf>
    <xf numFmtId="169" fontId="15" fillId="0" borderId="18" xfId="1" applyNumberFormat="1" applyFont="1" applyFill="1" applyBorder="1" applyAlignment="1"/>
    <xf numFmtId="0" fontId="14" fillId="11" borderId="39" xfId="0" applyFont="1" applyFill="1" applyBorder="1" applyAlignment="1">
      <alignment horizontal="left" vertical="center" wrapText="1"/>
    </xf>
    <xf numFmtId="0" fontId="15" fillId="11" borderId="40" xfId="0" applyFont="1" applyFill="1" applyBorder="1" applyAlignment="1">
      <alignment horizontal="center"/>
    </xf>
    <xf numFmtId="169" fontId="15" fillId="11" borderId="40" xfId="1" applyNumberFormat="1" applyFont="1" applyFill="1" applyBorder="1" applyAlignment="1"/>
    <xf numFmtId="0" fontId="15" fillId="11" borderId="41" xfId="0" applyFont="1" applyFill="1" applyBorder="1" applyAlignment="1">
      <alignment horizontal="center"/>
    </xf>
    <xf numFmtId="0" fontId="15" fillId="0" borderId="18" xfId="0" applyFont="1" applyFill="1" applyBorder="1" applyAlignment="1">
      <alignment horizontal="left" vertical="center" wrapText="1"/>
    </xf>
    <xf numFmtId="169" fontId="15" fillId="0" borderId="16" xfId="1" applyNumberFormat="1" applyFont="1" applyFill="1" applyBorder="1" applyAlignment="1"/>
    <xf numFmtId="0" fontId="15" fillId="0" borderId="36" xfId="0" applyFont="1" applyFill="1" applyBorder="1" applyAlignment="1">
      <alignment horizontal="center"/>
    </xf>
    <xf numFmtId="0" fontId="15" fillId="0" borderId="1" xfId="0" applyFont="1" applyFill="1" applyBorder="1" applyAlignment="1">
      <alignment horizontal="center" wrapText="1"/>
    </xf>
    <xf numFmtId="0" fontId="15" fillId="0" borderId="30" xfId="0" applyFont="1" applyFill="1" applyBorder="1" applyAlignment="1">
      <alignment horizontal="center"/>
    </xf>
    <xf numFmtId="0" fontId="15" fillId="0" borderId="22" xfId="0" applyFont="1" applyFill="1" applyBorder="1" applyAlignment="1">
      <alignment horizontal="center"/>
    </xf>
    <xf numFmtId="0" fontId="16" fillId="11" borderId="28" xfId="0" applyFont="1" applyFill="1" applyBorder="1" applyAlignment="1">
      <alignment horizontal="left" vertical="center" wrapText="1"/>
    </xf>
    <xf numFmtId="169" fontId="15" fillId="11" borderId="31" xfId="1" applyNumberFormat="1" applyFont="1" applyFill="1" applyBorder="1" applyAlignment="1">
      <alignment horizontal="right"/>
    </xf>
    <xf numFmtId="2" fontId="15" fillId="2" borderId="18" xfId="0" applyNumberFormat="1" applyFont="1" applyFill="1" applyBorder="1" applyAlignment="1">
      <alignment horizontal="center" wrapText="1"/>
    </xf>
    <xf numFmtId="169" fontId="15" fillId="0" borderId="18" xfId="1" applyNumberFormat="1" applyFont="1" applyBorder="1" applyAlignment="1"/>
    <xf numFmtId="0" fontId="15" fillId="0" borderId="16" xfId="0" applyFont="1" applyFill="1" applyBorder="1" applyAlignment="1">
      <alignment horizontal="center" wrapText="1"/>
    </xf>
    <xf numFmtId="0" fontId="15" fillId="0" borderId="37" xfId="0" applyFont="1" applyBorder="1" applyAlignment="1">
      <alignment horizontal="center"/>
    </xf>
    <xf numFmtId="43" fontId="2" fillId="0" borderId="1" xfId="4" applyNumberFormat="1" applyFont="1" applyFill="1" applyBorder="1" applyAlignment="1">
      <alignment vertical="center" wrapText="1"/>
    </xf>
    <xf numFmtId="2" fontId="2" fillId="0" borderId="1" xfId="4" applyNumberFormat="1" applyFont="1" applyFill="1" applyBorder="1" applyAlignment="1">
      <alignment vertical="center" wrapText="1"/>
    </xf>
    <xf numFmtId="167" fontId="2" fillId="0" borderId="1" xfId="4" applyNumberFormat="1" applyFont="1" applyFill="1" applyBorder="1" applyAlignment="1">
      <alignment vertical="center" wrapText="1"/>
    </xf>
    <xf numFmtId="0" fontId="11" fillId="0" borderId="0" xfId="0" applyFont="1" applyFill="1" applyBorder="1" applyAlignment="1">
      <alignment horizontal="center" vertical="center" wrapText="1"/>
    </xf>
    <xf numFmtId="0" fontId="8" fillId="0" borderId="0" xfId="0" applyNumberFormat="1" applyFont="1" applyFill="1" applyBorder="1" applyAlignment="1" applyProtection="1">
      <alignment horizontal="center" vertical="center"/>
    </xf>
    <xf numFmtId="0" fontId="8" fillId="0" borderId="0" xfId="0" applyFont="1" applyFill="1" applyBorder="1" applyAlignment="1">
      <alignment horizontal="left" vertical="center"/>
    </xf>
    <xf numFmtId="0" fontId="8" fillId="0" borderId="0" xfId="0" applyNumberFormat="1" applyFont="1" applyFill="1" applyBorder="1" applyAlignment="1" applyProtection="1">
      <alignment horizontal="center" vertical="center"/>
    </xf>
    <xf numFmtId="0" fontId="8" fillId="0" borderId="0" xfId="0" applyFont="1" applyFill="1" applyBorder="1" applyAlignment="1">
      <alignment horizontal="left" vertical="center"/>
    </xf>
    <xf numFmtId="0" fontId="9" fillId="0" borderId="0" xfId="0" applyNumberFormat="1" applyFont="1" applyFill="1" applyBorder="1" applyAlignment="1" applyProtection="1">
      <alignment vertical="top" wrapText="1"/>
    </xf>
    <xf numFmtId="0" fontId="10" fillId="0" borderId="0" xfId="0" applyNumberFormat="1" applyFont="1" applyFill="1" applyBorder="1" applyAlignment="1" applyProtection="1">
      <alignment vertical="top" wrapText="1"/>
    </xf>
    <xf numFmtId="4" fontId="15" fillId="0" borderId="1" xfId="0" applyNumberFormat="1" applyFont="1" applyBorder="1" applyAlignment="1">
      <alignment horizontal="left" vertical="center" wrapText="1"/>
    </xf>
    <xf numFmtId="0" fontId="14" fillId="0" borderId="10" xfId="0" applyFont="1" applyFill="1" applyBorder="1" applyAlignment="1">
      <alignment horizontal="center"/>
    </xf>
    <xf numFmtId="0" fontId="14" fillId="0" borderId="38" xfId="0" applyFont="1" applyFill="1" applyBorder="1" applyAlignment="1">
      <alignment horizontal="center"/>
    </xf>
    <xf numFmtId="0" fontId="15" fillId="0" borderId="29" xfId="0" applyFont="1" applyFill="1" applyBorder="1" applyAlignment="1">
      <alignment horizontal="center" vertical="center"/>
    </xf>
    <xf numFmtId="0" fontId="15" fillId="0" borderId="36" xfId="0" applyFont="1" applyFill="1" applyBorder="1" applyAlignment="1">
      <alignment horizontal="center" vertical="center"/>
    </xf>
    <xf numFmtId="0" fontId="16" fillId="0" borderId="10" xfId="0" applyFont="1" applyFill="1" applyBorder="1" applyAlignment="1">
      <alignment horizontal="center"/>
    </xf>
    <xf numFmtId="0" fontId="17" fillId="0" borderId="0" xfId="0" applyFont="1" applyFill="1" applyBorder="1" applyAlignment="1">
      <alignment vertical="center"/>
    </xf>
    <xf numFmtId="0" fontId="18" fillId="2" borderId="0" xfId="0" applyFont="1" applyFill="1" applyAlignment="1">
      <alignment vertical="center"/>
    </xf>
    <xf numFmtId="0" fontId="19" fillId="2" borderId="0" xfId="0" applyNumberFormat="1" applyFont="1" applyFill="1" applyBorder="1" applyAlignment="1" applyProtection="1">
      <alignment horizontal="center" vertical="center"/>
    </xf>
    <xf numFmtId="43" fontId="19" fillId="2" borderId="0" xfId="1" applyFont="1" applyFill="1" applyBorder="1" applyAlignment="1" applyProtection="1">
      <alignment horizontal="right" vertical="center"/>
    </xf>
    <xf numFmtId="43" fontId="19" fillId="2" borderId="0" xfId="1" applyFont="1" applyFill="1" applyBorder="1" applyAlignment="1" applyProtection="1">
      <alignment vertical="top"/>
    </xf>
    <xf numFmtId="0" fontId="7" fillId="2" borderId="0" xfId="0" applyNumberFormat="1" applyFont="1" applyFill="1" applyBorder="1" applyAlignment="1" applyProtection="1">
      <alignment vertical="top"/>
    </xf>
    <xf numFmtId="0" fontId="13" fillId="2" borderId="0" xfId="0" applyFont="1" applyFill="1" applyAlignment="1">
      <alignment vertical="center"/>
    </xf>
    <xf numFmtId="0" fontId="7" fillId="2" borderId="0" xfId="0" applyFont="1" applyFill="1" applyBorder="1" applyAlignment="1">
      <alignment vertical="center"/>
    </xf>
    <xf numFmtId="0" fontId="20" fillId="3" borderId="6" xfId="0" applyFont="1" applyFill="1" applyBorder="1" applyAlignment="1">
      <alignment horizontal="left" vertical="center"/>
    </xf>
    <xf numFmtId="0" fontId="19" fillId="2" borderId="0" xfId="0" applyNumberFormat="1" applyFont="1" applyFill="1" applyBorder="1" applyAlignment="1" applyProtection="1">
      <alignment horizontal="left" vertical="center"/>
    </xf>
    <xf numFmtId="0" fontId="21" fillId="3" borderId="6" xfId="0" applyFont="1" applyFill="1" applyBorder="1" applyAlignment="1">
      <alignment vertical="center"/>
    </xf>
    <xf numFmtId="0" fontId="21" fillId="2" borderId="0" xfId="0" applyNumberFormat="1" applyFont="1" applyFill="1" applyBorder="1" applyAlignment="1" applyProtection="1">
      <alignment horizontal="center" vertical="center"/>
    </xf>
    <xf numFmtId="0" fontId="19" fillId="3" borderId="6" xfId="0" applyFont="1" applyFill="1" applyBorder="1" applyAlignment="1">
      <alignment vertical="center"/>
    </xf>
    <xf numFmtId="43" fontId="19" fillId="2" borderId="1" xfId="1" applyFont="1" applyFill="1" applyBorder="1" applyAlignment="1" applyProtection="1">
      <alignment horizontal="right" vertical="center"/>
    </xf>
    <xf numFmtId="0" fontId="22" fillId="2" borderId="3" xfId="0" applyNumberFormat="1" applyFont="1" applyFill="1" applyBorder="1" applyAlignment="1" applyProtection="1">
      <alignment vertical="top"/>
    </xf>
    <xf numFmtId="0" fontId="20" fillId="0" borderId="4" xfId="0" applyFont="1" applyBorder="1" applyAlignment="1">
      <alignment horizontal="center"/>
    </xf>
    <xf numFmtId="10" fontId="20" fillId="0" borderId="2" xfId="2" applyNumberFormat="1" applyFont="1" applyBorder="1"/>
    <xf numFmtId="0" fontId="22" fillId="2" borderId="8" xfId="0" applyNumberFormat="1" applyFont="1" applyFill="1" applyBorder="1" applyAlignment="1" applyProtection="1">
      <alignment vertical="top"/>
    </xf>
    <xf numFmtId="0" fontId="19" fillId="4" borderId="1" xfId="0" applyNumberFormat="1" applyFont="1" applyFill="1" applyBorder="1" applyAlignment="1" applyProtection="1">
      <alignment horizontal="center" vertical="center"/>
    </xf>
    <xf numFmtId="0" fontId="20" fillId="4" borderId="1" xfId="0" applyNumberFormat="1" applyFont="1" applyFill="1" applyBorder="1" applyAlignment="1" applyProtection="1">
      <alignment horizontal="center" vertical="center"/>
    </xf>
    <xf numFmtId="0" fontId="20" fillId="4" borderId="18" xfId="0" applyNumberFormat="1" applyFont="1" applyFill="1" applyBorder="1" applyAlignment="1" applyProtection="1">
      <alignment horizontal="center" vertical="center"/>
    </xf>
    <xf numFmtId="43" fontId="20" fillId="4" borderId="18" xfId="1" applyFont="1" applyFill="1" applyBorder="1" applyAlignment="1" applyProtection="1">
      <alignment horizontal="right" vertical="center"/>
    </xf>
    <xf numFmtId="43" fontId="20" fillId="4" borderId="1" xfId="1" applyFont="1" applyFill="1" applyBorder="1" applyAlignment="1" applyProtection="1">
      <alignment horizontal="center" vertical="center"/>
    </xf>
    <xf numFmtId="43" fontId="20" fillId="4" borderId="1" xfId="1" applyFont="1" applyFill="1" applyBorder="1" applyAlignment="1" applyProtection="1">
      <alignment horizontal="center" vertical="center" wrapText="1"/>
    </xf>
    <xf numFmtId="43" fontId="20" fillId="4" borderId="1" xfId="1" applyFont="1" applyFill="1" applyBorder="1" applyAlignment="1" applyProtection="1">
      <alignment horizontal="right" vertical="center"/>
    </xf>
    <xf numFmtId="9" fontId="20" fillId="4" borderId="1" xfId="2" applyFont="1" applyFill="1" applyBorder="1" applyAlignment="1" applyProtection="1">
      <alignment horizontal="right" vertical="center"/>
    </xf>
    <xf numFmtId="0" fontId="19" fillId="6" borderId="1" xfId="0" applyNumberFormat="1" applyFont="1" applyFill="1" applyBorder="1" applyAlignment="1" applyProtection="1">
      <alignment horizontal="center" vertical="center"/>
    </xf>
    <xf numFmtId="0" fontId="20" fillId="6" borderId="1" xfId="0" applyNumberFormat="1" applyFont="1" applyFill="1" applyBorder="1" applyAlignment="1" applyProtection="1">
      <alignment horizontal="center" vertical="center"/>
    </xf>
    <xf numFmtId="43" fontId="19" fillId="6" borderId="1" xfId="1" applyFont="1" applyFill="1" applyBorder="1" applyAlignment="1" applyProtection="1">
      <alignment horizontal="right" vertical="center"/>
    </xf>
    <xf numFmtId="43" fontId="20" fillId="6" borderId="1" xfId="1" applyFont="1" applyFill="1" applyBorder="1" applyAlignment="1" applyProtection="1">
      <alignment horizontal="center" vertical="center"/>
    </xf>
    <xf numFmtId="0" fontId="19" fillId="2" borderId="1" xfId="0" applyNumberFormat="1" applyFont="1" applyFill="1" applyBorder="1" applyAlignment="1" applyProtection="1">
      <alignment horizontal="center" vertical="center"/>
    </xf>
    <xf numFmtId="49" fontId="19" fillId="2" borderId="1" xfId="3" applyNumberFormat="1" applyFont="1" applyFill="1" applyBorder="1" applyAlignment="1" applyProtection="1">
      <alignment horizontal="center" vertical="center"/>
    </xf>
    <xf numFmtId="0" fontId="19" fillId="2" borderId="1" xfId="0" applyNumberFormat="1" applyFont="1" applyFill="1" applyBorder="1" applyAlignment="1" applyProtection="1">
      <alignment vertical="center" wrapText="1"/>
    </xf>
    <xf numFmtId="43" fontId="19" fillId="2" borderId="1" xfId="1" applyNumberFormat="1" applyFont="1" applyFill="1" applyBorder="1" applyAlignment="1" applyProtection="1">
      <alignment horizontal="right" vertical="center"/>
    </xf>
    <xf numFmtId="43" fontId="19" fillId="2" borderId="1" xfId="1" applyFont="1" applyFill="1" applyBorder="1" applyAlignment="1" applyProtection="1">
      <alignment vertical="top"/>
    </xf>
    <xf numFmtId="49" fontId="19" fillId="2" borderId="1" xfId="0" applyNumberFormat="1" applyFont="1" applyFill="1" applyBorder="1" applyAlignment="1" applyProtection="1">
      <alignment horizontal="center" vertical="center"/>
    </xf>
    <xf numFmtId="0" fontId="19" fillId="4" borderId="1" xfId="0" applyNumberFormat="1" applyFont="1" applyFill="1" applyBorder="1" applyAlignment="1" applyProtection="1">
      <alignment vertical="center" wrapText="1"/>
    </xf>
    <xf numFmtId="43" fontId="19" fillId="4" borderId="1" xfId="1" applyFont="1" applyFill="1" applyBorder="1" applyAlignment="1" applyProtection="1">
      <alignment horizontal="right" vertical="center"/>
    </xf>
    <xf numFmtId="43" fontId="20" fillId="4" borderId="1" xfId="4" applyFont="1" applyFill="1" applyBorder="1" applyAlignment="1" applyProtection="1">
      <alignment horizontal="center" vertical="center"/>
    </xf>
    <xf numFmtId="43" fontId="20" fillId="4" borderId="1" xfId="1" applyFont="1" applyFill="1" applyBorder="1" applyAlignment="1" applyProtection="1">
      <alignment vertical="top"/>
    </xf>
    <xf numFmtId="43" fontId="20" fillId="6" borderId="1" xfId="1" applyFont="1" applyFill="1" applyBorder="1" applyAlignment="1" applyProtection="1">
      <alignment vertical="top"/>
    </xf>
    <xf numFmtId="0" fontId="7" fillId="2" borderId="1" xfId="0" applyNumberFormat="1" applyFont="1" applyFill="1" applyBorder="1" applyAlignment="1" applyProtection="1">
      <alignment horizontal="center" vertical="center"/>
    </xf>
    <xf numFmtId="0" fontId="19" fillId="2" borderId="1" xfId="3" applyNumberFormat="1" applyFont="1" applyFill="1" applyBorder="1" applyAlignment="1" applyProtection="1">
      <alignment horizontal="center" vertical="center"/>
    </xf>
    <xf numFmtId="43" fontId="23" fillId="4" borderId="1" xfId="1" applyFont="1" applyFill="1" applyBorder="1" applyAlignment="1" applyProtection="1">
      <alignment horizontal="right" vertical="center"/>
    </xf>
    <xf numFmtId="43" fontId="19" fillId="4" borderId="1" xfId="4" applyFont="1" applyFill="1" applyBorder="1" applyAlignment="1" applyProtection="1">
      <alignment horizontal="center" vertical="center"/>
    </xf>
    <xf numFmtId="0" fontId="19" fillId="2" borderId="1" xfId="3" applyNumberFormat="1" applyFont="1" applyFill="1" applyBorder="1" applyAlignment="1" applyProtection="1">
      <alignment vertical="center" wrapText="1"/>
    </xf>
    <xf numFmtId="0" fontId="19" fillId="5" borderId="1" xfId="0" applyNumberFormat="1" applyFont="1" applyFill="1" applyBorder="1" applyAlignment="1" applyProtection="1">
      <alignment horizontal="center" vertical="center"/>
    </xf>
    <xf numFmtId="0" fontId="20" fillId="5" borderId="1" xfId="0" applyNumberFormat="1" applyFont="1" applyFill="1" applyBorder="1" applyAlignment="1" applyProtection="1">
      <alignment horizontal="center" vertical="center"/>
    </xf>
    <xf numFmtId="43" fontId="19" fillId="5" borderId="1" xfId="1" applyFont="1" applyFill="1" applyBorder="1" applyAlignment="1" applyProtection="1">
      <alignment horizontal="right" vertical="center"/>
    </xf>
    <xf numFmtId="43" fontId="19" fillId="5" borderId="1" xfId="4" applyFont="1" applyFill="1" applyBorder="1" applyAlignment="1" applyProtection="1">
      <alignment horizontal="center" vertical="center"/>
    </xf>
    <xf numFmtId="43" fontId="19" fillId="5" borderId="1" xfId="1" applyFont="1" applyFill="1" applyBorder="1" applyAlignment="1" applyProtection="1">
      <alignment vertical="top"/>
    </xf>
    <xf numFmtId="0" fontId="19" fillId="5" borderId="2" xfId="0" applyNumberFormat="1" applyFont="1" applyFill="1" applyBorder="1" applyAlignment="1" applyProtection="1">
      <alignment horizontal="center" vertical="center"/>
    </xf>
    <xf numFmtId="43" fontId="20" fillId="5" borderId="1" xfId="1" applyFont="1" applyFill="1" applyBorder="1" applyAlignment="1" applyProtection="1">
      <alignment vertical="top"/>
    </xf>
    <xf numFmtId="0" fontId="19" fillId="2" borderId="18" xfId="3" applyNumberFormat="1" applyFont="1" applyFill="1" applyBorder="1" applyAlignment="1" applyProtection="1">
      <alignment vertical="center" wrapText="1"/>
    </xf>
    <xf numFmtId="43" fontId="23" fillId="5" borderId="1" xfId="1" applyFont="1" applyFill="1" applyBorder="1" applyAlignment="1" applyProtection="1">
      <alignment horizontal="right" vertical="center"/>
    </xf>
    <xf numFmtId="43" fontId="19" fillId="2" borderId="1" xfId="1" applyFont="1" applyFill="1" applyBorder="1" applyAlignment="1" applyProtection="1">
      <alignment horizontal="center" vertical="center"/>
    </xf>
    <xf numFmtId="43" fontId="7" fillId="2" borderId="0" xfId="1" applyFont="1" applyFill="1" applyBorder="1" applyAlignment="1" applyProtection="1">
      <alignment vertical="top"/>
    </xf>
    <xf numFmtId="0" fontId="19" fillId="0" borderId="1" xfId="0" applyNumberFormat="1" applyFont="1" applyFill="1" applyBorder="1" applyAlignment="1" applyProtection="1">
      <alignment horizontal="center" vertical="center"/>
    </xf>
    <xf numFmtId="0" fontId="19" fillId="0" borderId="1" xfId="0" applyNumberFormat="1" applyFont="1" applyFill="1" applyBorder="1" applyAlignment="1" applyProtection="1">
      <alignment vertical="center" wrapText="1"/>
    </xf>
    <xf numFmtId="43" fontId="19" fillId="6" borderId="1" xfId="1" applyFont="1" applyFill="1" applyBorder="1" applyAlignment="1" applyProtection="1">
      <alignment vertical="center"/>
    </xf>
    <xf numFmtId="43" fontId="19" fillId="0" borderId="1" xfId="1" applyFont="1" applyFill="1" applyBorder="1" applyAlignment="1" applyProtection="1">
      <alignment horizontal="right" vertical="center"/>
    </xf>
    <xf numFmtId="0" fontId="7" fillId="0" borderId="0" xfId="0" applyNumberFormat="1" applyFont="1" applyFill="1" applyBorder="1" applyAlignment="1" applyProtection="1">
      <alignment vertical="top"/>
    </xf>
    <xf numFmtId="0" fontId="19" fillId="5" borderId="1" xfId="3" applyNumberFormat="1" applyFont="1" applyFill="1" applyBorder="1" applyAlignment="1" applyProtection="1">
      <alignment horizontal="center" vertical="center"/>
    </xf>
    <xf numFmtId="0" fontId="20" fillId="5" borderId="1" xfId="3" applyNumberFormat="1" applyFont="1" applyFill="1" applyBorder="1" applyAlignment="1" applyProtection="1">
      <alignment horizontal="center" vertical="center"/>
    </xf>
    <xf numFmtId="0" fontId="20" fillId="5" borderId="1" xfId="3" applyNumberFormat="1" applyFont="1" applyFill="1" applyBorder="1" applyAlignment="1" applyProtection="1">
      <alignment vertical="center" wrapText="1"/>
    </xf>
    <xf numFmtId="0" fontId="19" fillId="5" borderId="1" xfId="3" applyNumberFormat="1" applyFont="1" applyFill="1" applyBorder="1" applyAlignment="1" applyProtection="1">
      <alignment vertical="top"/>
    </xf>
    <xf numFmtId="43" fontId="22" fillId="5" borderId="1" xfId="4" applyFont="1" applyFill="1" applyBorder="1" applyAlignment="1" applyProtection="1">
      <alignment horizontal="right" vertical="center"/>
    </xf>
    <xf numFmtId="43" fontId="19" fillId="5" borderId="1" xfId="3" applyNumberFormat="1" applyFont="1" applyFill="1" applyBorder="1" applyAlignment="1" applyProtection="1">
      <alignment vertical="top"/>
    </xf>
    <xf numFmtId="0" fontId="19" fillId="2" borderId="1" xfId="3" applyNumberFormat="1" applyFont="1" applyFill="1" applyBorder="1" applyAlignment="1" applyProtection="1">
      <alignment horizontal="center" vertical="center" wrapText="1"/>
    </xf>
    <xf numFmtId="0" fontId="7" fillId="5" borderId="1" xfId="0" applyNumberFormat="1" applyFont="1" applyFill="1" applyBorder="1" applyAlignment="1" applyProtection="1">
      <alignment horizontal="center" vertical="center"/>
    </xf>
    <xf numFmtId="43" fontId="7" fillId="5" borderId="1" xfId="1" applyFont="1" applyFill="1" applyBorder="1" applyAlignment="1" applyProtection="1">
      <alignment horizontal="right" vertical="center"/>
    </xf>
    <xf numFmtId="43" fontId="20" fillId="5" borderId="1" xfId="1" applyFont="1" applyFill="1" applyBorder="1" applyAlignment="1" applyProtection="1">
      <alignment horizontal="right" vertical="center"/>
    </xf>
    <xf numFmtId="0" fontId="19" fillId="7" borderId="1" xfId="0" applyNumberFormat="1" applyFont="1" applyFill="1" applyBorder="1" applyAlignment="1" applyProtection="1">
      <alignment horizontal="center" vertical="center"/>
    </xf>
    <xf numFmtId="43" fontId="19" fillId="7" borderId="1" xfId="1" applyFont="1" applyFill="1" applyBorder="1" applyAlignment="1" applyProtection="1">
      <alignment horizontal="right" vertical="center"/>
    </xf>
    <xf numFmtId="43" fontId="20" fillId="7" borderId="1" xfId="1" applyFont="1" applyFill="1" applyBorder="1" applyAlignment="1" applyProtection="1">
      <alignment vertical="top"/>
    </xf>
    <xf numFmtId="0" fontId="20" fillId="2" borderId="1" xfId="0" applyNumberFormat="1" applyFont="1" applyFill="1" applyBorder="1" applyAlignment="1" applyProtection="1">
      <alignment horizontal="left" vertical="center"/>
    </xf>
    <xf numFmtId="0" fontId="7" fillId="2" borderId="0" xfId="0" applyNumberFormat="1" applyFont="1" applyFill="1" applyBorder="1" applyAlignment="1" applyProtection="1">
      <alignment horizontal="center" vertical="center"/>
    </xf>
    <xf numFmtId="43" fontId="7" fillId="2" borderId="0" xfId="1" applyFont="1" applyFill="1" applyBorder="1" applyAlignment="1" applyProtection="1">
      <alignment horizontal="right" vertical="center"/>
    </xf>
    <xf numFmtId="43" fontId="23" fillId="2" borderId="0" xfId="1" applyFont="1" applyFill="1" applyBorder="1" applyAlignment="1" applyProtection="1">
      <alignment vertical="top"/>
    </xf>
    <xf numFmtId="0" fontId="19" fillId="2" borderId="1" xfId="0" applyNumberFormat="1" applyFont="1" applyFill="1" applyBorder="1" applyAlignment="1" applyProtection="1">
      <alignment horizontal="left" vertical="center" wrapText="1"/>
    </xf>
    <xf numFmtId="10" fontId="31" fillId="2" borderId="0" xfId="2" applyNumberFormat="1" applyFont="1" applyFill="1" applyBorder="1" applyAlignment="1">
      <alignment horizontal="center" vertical="center"/>
    </xf>
    <xf numFmtId="0" fontId="26" fillId="2" borderId="0" xfId="6" applyFont="1" applyFill="1" applyBorder="1" applyAlignment="1">
      <alignment horizontal="left"/>
    </xf>
    <xf numFmtId="0" fontId="27" fillId="0" borderId="0" xfId="6" applyFont="1" applyBorder="1"/>
    <xf numFmtId="0" fontId="29" fillId="2" borderId="0" xfId="6" applyFont="1" applyFill="1" applyBorder="1" applyAlignment="1">
      <alignment horizontal="left"/>
    </xf>
    <xf numFmtId="0" fontId="0" fillId="0" borderId="0" xfId="6" applyFont="1" applyBorder="1"/>
    <xf numFmtId="0" fontId="7" fillId="0" borderId="0" xfId="6" applyFont="1" applyBorder="1"/>
    <xf numFmtId="0" fontId="11" fillId="2" borderId="0" xfId="6" applyFont="1" applyFill="1" applyAlignment="1">
      <alignment horizontal="center"/>
    </xf>
    <xf numFmtId="0" fontId="30" fillId="2" borderId="43" xfId="6" applyFont="1" applyFill="1" applyBorder="1" applyAlignment="1">
      <alignment horizontal="center" vertical="center" wrapText="1"/>
    </xf>
    <xf numFmtId="0" fontId="38" fillId="0" borderId="0" xfId="6" applyFont="1" applyAlignment="1">
      <alignment wrapText="1"/>
    </xf>
    <xf numFmtId="0" fontId="30" fillId="2" borderId="0" xfId="6" applyFont="1" applyFill="1" applyBorder="1" applyAlignment="1">
      <alignment horizontal="center" vertical="center"/>
    </xf>
    <xf numFmtId="0" fontId="30" fillId="2" borderId="44" xfId="6" applyFont="1" applyFill="1" applyBorder="1" applyAlignment="1">
      <alignment horizontal="center" vertical="center"/>
    </xf>
    <xf numFmtId="0" fontId="7" fillId="0" borderId="45" xfId="6" applyFont="1" applyBorder="1"/>
    <xf numFmtId="173" fontId="0" fillId="0" borderId="0" xfId="6" applyNumberFormat="1" applyFont="1" applyBorder="1"/>
    <xf numFmtId="0" fontId="33" fillId="0" borderId="46" xfId="6" applyFont="1" applyBorder="1" applyAlignment="1">
      <alignment horizontal="center" vertical="center"/>
    </xf>
    <xf numFmtId="0" fontId="34" fillId="0" borderId="49" xfId="6" applyFont="1" applyBorder="1" applyAlignment="1">
      <alignment horizontal="center" vertical="center"/>
    </xf>
    <xf numFmtId="43" fontId="34" fillId="2" borderId="50" xfId="6" applyNumberFormat="1" applyFont="1" applyFill="1" applyBorder="1" applyAlignment="1">
      <alignment horizontal="left" vertical="center"/>
    </xf>
    <xf numFmtId="169" fontId="34" fillId="2" borderId="51" xfId="6" applyNumberFormat="1" applyFont="1" applyFill="1" applyBorder="1" applyAlignment="1">
      <alignment vertical="center"/>
    </xf>
    <xf numFmtId="169" fontId="33" fillId="0" borderId="52" xfId="6" applyNumberFormat="1" applyFont="1" applyBorder="1" applyAlignment="1">
      <alignment vertical="center"/>
    </xf>
    <xf numFmtId="10" fontId="33" fillId="0" borderId="52" xfId="6" applyNumberFormat="1" applyFont="1" applyBorder="1" applyAlignment="1">
      <alignment vertical="center"/>
    </xf>
    <xf numFmtId="0" fontId="0" fillId="0" borderId="0" xfId="6" applyFont="1" applyBorder="1" applyAlignment="1">
      <alignment vertical="center"/>
    </xf>
    <xf numFmtId="0" fontId="34" fillId="2" borderId="50" xfId="6" applyFont="1" applyFill="1" applyBorder="1" applyAlignment="1">
      <alignment horizontal="left" vertical="center" wrapText="1"/>
    </xf>
    <xf numFmtId="169" fontId="34" fillId="2" borderId="52" xfId="6" applyNumberFormat="1" applyFont="1" applyFill="1" applyBorder="1" applyAlignment="1">
      <alignment vertical="center"/>
    </xf>
    <xf numFmtId="43" fontId="34" fillId="2" borderId="50" xfId="6" applyNumberFormat="1" applyFont="1" applyFill="1" applyBorder="1" applyAlignment="1">
      <alignment horizontal="left" vertical="center" wrapText="1"/>
    </xf>
    <xf numFmtId="43" fontId="34" fillId="0" borderId="50" xfId="6" applyNumberFormat="1" applyFont="1" applyFill="1" applyBorder="1" applyAlignment="1">
      <alignment horizontal="left" vertical="center" wrapText="1"/>
    </xf>
    <xf numFmtId="169" fontId="34" fillId="0" borderId="52" xfId="6" applyNumberFormat="1" applyFont="1" applyFill="1" applyBorder="1" applyAlignment="1">
      <alignment vertical="center"/>
    </xf>
    <xf numFmtId="0" fontId="34" fillId="0" borderId="50" xfId="6" applyFont="1" applyFill="1" applyBorder="1" applyAlignment="1">
      <alignment horizontal="left" vertical="center" wrapText="1"/>
    </xf>
    <xf numFmtId="49" fontId="34" fillId="0" borderId="50" xfId="6" applyNumberFormat="1" applyFont="1" applyFill="1" applyBorder="1" applyAlignment="1">
      <alignment horizontal="left" vertical="center" wrapText="1"/>
    </xf>
    <xf numFmtId="0" fontId="11" fillId="12" borderId="49" xfId="6" applyFont="1" applyFill="1" applyBorder="1" applyAlignment="1">
      <alignment horizontal="center"/>
    </xf>
    <xf numFmtId="174" fontId="33" fillId="12" borderId="50" xfId="6" applyNumberFormat="1" applyFont="1" applyFill="1" applyBorder="1" applyAlignment="1">
      <alignment horizontal="right" wrapText="1"/>
    </xf>
    <xf numFmtId="10" fontId="36" fillId="0" borderId="52" xfId="6" applyNumberFormat="1" applyFont="1" applyBorder="1" applyAlignment="1">
      <alignment vertical="center"/>
    </xf>
    <xf numFmtId="0" fontId="30" fillId="0" borderId="0" xfId="6" applyFont="1" applyBorder="1"/>
    <xf numFmtId="0" fontId="8" fillId="0" borderId="53" xfId="6" applyFont="1" applyBorder="1" applyAlignment="1">
      <alignment horizontal="center"/>
    </xf>
    <xf numFmtId="0" fontId="31" fillId="0" borderId="54" xfId="6" applyFont="1" applyBorder="1" applyAlignment="1">
      <alignment horizontal="center" vertical="justify"/>
    </xf>
    <xf numFmtId="169" fontId="2" fillId="0" borderId="55" xfId="6" applyNumberFormat="1" applyFont="1" applyBorder="1" applyAlignment="1"/>
    <xf numFmtId="0" fontId="8" fillId="0" borderId="0" xfId="6" applyFont="1" applyBorder="1" applyAlignment="1">
      <alignment horizontal="center"/>
    </xf>
    <xf numFmtId="0" fontId="31" fillId="0" borderId="0" xfId="6" applyFont="1" applyBorder="1" applyAlignment="1">
      <alignment horizontal="center" vertical="justify"/>
    </xf>
    <xf numFmtId="169" fontId="2" fillId="0" borderId="0" xfId="6" applyNumberFormat="1" applyFont="1" applyBorder="1" applyAlignment="1"/>
    <xf numFmtId="0" fontId="33" fillId="0" borderId="0" xfId="6" applyFont="1"/>
    <xf numFmtId="0" fontId="33" fillId="0" borderId="0" xfId="6" applyFont="1" applyAlignment="1">
      <alignment horizontal="center"/>
    </xf>
    <xf numFmtId="174" fontId="0" fillId="0" borderId="0" xfId="6" applyNumberFormat="1" applyFont="1"/>
    <xf numFmtId="0" fontId="37" fillId="0" borderId="0" xfId="6" applyFont="1" applyBorder="1"/>
    <xf numFmtId="0" fontId="27" fillId="0" borderId="0" xfId="6" applyFont="1" applyAlignment="1">
      <alignment horizontal="left"/>
    </xf>
    <xf numFmtId="0" fontId="37" fillId="0" borderId="0" xfId="6" applyFont="1"/>
    <xf numFmtId="0" fontId="37" fillId="0" borderId="0" xfId="6" applyFont="1" applyAlignment="1">
      <alignment horizontal="left"/>
    </xf>
    <xf numFmtId="0" fontId="37" fillId="0" borderId="0" xfId="6" applyFont="1" applyAlignment="1">
      <alignment horizontal="right"/>
    </xf>
    <xf numFmtId="174" fontId="37" fillId="0" borderId="0" xfId="6" applyNumberFormat="1" applyFont="1"/>
    <xf numFmtId="0" fontId="0" fillId="0" borderId="0" xfId="6" applyFont="1" applyAlignment="1">
      <alignment horizontal="left"/>
    </xf>
    <xf numFmtId="0" fontId="0" fillId="0" borderId="0" xfId="6" applyFont="1"/>
    <xf numFmtId="175" fontId="35" fillId="12" borderId="52" xfId="12" applyNumberFormat="1" applyFont="1" applyFill="1" applyBorder="1" applyAlignment="1"/>
    <xf numFmtId="174" fontId="36" fillId="12" borderId="52" xfId="12" applyNumberFormat="1" applyFont="1" applyFill="1" applyBorder="1" applyAlignment="1"/>
    <xf numFmtId="0" fontId="36" fillId="0" borderId="0" xfId="6" applyFont="1" applyFill="1" applyAlignment="1">
      <alignment vertical="center"/>
    </xf>
    <xf numFmtId="0" fontId="0" fillId="0" borderId="0" xfId="6" applyFont="1" applyFill="1"/>
    <xf numFmtId="0" fontId="39" fillId="0" borderId="0" xfId="6" applyFont="1" applyFill="1" applyAlignment="1">
      <alignment horizontal="center"/>
    </xf>
    <xf numFmtId="0" fontId="33" fillId="0" borderId="0" xfId="6" applyFont="1" applyFill="1" applyAlignment="1">
      <alignment vertical="center"/>
    </xf>
    <xf numFmtId="0" fontId="30" fillId="0" borderId="0" xfId="6" applyFont="1" applyFill="1" applyAlignment="1">
      <alignment vertical="center"/>
    </xf>
    <xf numFmtId="0" fontId="11" fillId="0" borderId="0" xfId="6" applyFont="1" applyFill="1" applyAlignment="1">
      <alignment vertical="center"/>
    </xf>
    <xf numFmtId="0" fontId="11" fillId="0" borderId="0" xfId="6" applyFont="1" applyAlignment="1"/>
    <xf numFmtId="0" fontId="30" fillId="0" borderId="0" xfId="6" applyFont="1" applyFill="1" applyAlignment="1">
      <alignment wrapText="1"/>
    </xf>
    <xf numFmtId="0" fontId="2" fillId="0" borderId="0" xfId="6" applyFont="1"/>
    <xf numFmtId="0" fontId="27" fillId="0" borderId="0" xfId="6" applyFont="1" applyFill="1" applyAlignment="1">
      <alignment horizontal="left"/>
    </xf>
    <xf numFmtId="0" fontId="11" fillId="0" borderId="0" xfId="6" applyFont="1" applyFill="1" applyAlignment="1"/>
    <xf numFmtId="0" fontId="40" fillId="0" borderId="0" xfId="6" applyFont="1" applyFill="1" applyAlignment="1">
      <alignment horizontal="center"/>
    </xf>
    <xf numFmtId="0" fontId="0" fillId="0" borderId="0" xfId="6" applyFont="1" applyAlignment="1">
      <alignment vertical="center"/>
    </xf>
    <xf numFmtId="169" fontId="30" fillId="0" borderId="46" xfId="14" applyNumberFormat="1" applyFont="1" applyFill="1" applyBorder="1" applyAlignment="1">
      <alignment vertical="center"/>
    </xf>
    <xf numFmtId="0" fontId="7" fillId="0" borderId="46" xfId="6" applyFont="1" applyFill="1" applyBorder="1" applyAlignment="1">
      <alignment horizontal="center" vertical="center"/>
    </xf>
    <xf numFmtId="4" fontId="30" fillId="0" borderId="46" xfId="6" applyNumberFormat="1" applyFont="1" applyBorder="1" applyAlignment="1">
      <alignment vertical="center"/>
    </xf>
    <xf numFmtId="2" fontId="30" fillId="0" borderId="46" xfId="6" applyNumberFormat="1" applyFont="1" applyBorder="1" applyAlignment="1">
      <alignment horizontal="center" vertical="center"/>
    </xf>
    <xf numFmtId="169" fontId="4" fillId="0" borderId="49" xfId="14" applyNumberFormat="1" applyFont="1" applyFill="1" applyBorder="1" applyAlignment="1">
      <alignment horizontal="center" vertical="center"/>
    </xf>
    <xf numFmtId="169" fontId="13" fillId="0" borderId="56" xfId="14" applyNumberFormat="1" applyFont="1" applyFill="1" applyBorder="1" applyAlignment="1">
      <alignment horizontal="left" vertical="center" wrapText="1"/>
    </xf>
    <xf numFmtId="4" fontId="7" fillId="0" borderId="57" xfId="6" applyNumberFormat="1" applyFont="1" applyFill="1" applyBorder="1" applyAlignment="1">
      <alignment vertical="center"/>
    </xf>
    <xf numFmtId="10" fontId="7" fillId="0" borderId="58" xfId="2" applyNumberFormat="1" applyFont="1" applyFill="1" applyBorder="1" applyAlignment="1">
      <alignment horizontal="center" vertical="center"/>
    </xf>
    <xf numFmtId="4" fontId="7" fillId="0" borderId="57" xfId="6" applyNumberFormat="1" applyFont="1" applyBorder="1" applyAlignment="1">
      <alignment vertical="center"/>
    </xf>
    <xf numFmtId="3" fontId="13" fillId="0" borderId="58" xfId="6" applyNumberFormat="1" applyFont="1" applyFill="1" applyBorder="1" applyAlignment="1">
      <alignment horizontal="center" vertical="center"/>
    </xf>
    <xf numFmtId="3" fontId="13" fillId="0" borderId="58" xfId="6" applyNumberFormat="1" applyFont="1" applyBorder="1" applyAlignment="1">
      <alignment horizontal="center" vertical="center"/>
    </xf>
    <xf numFmtId="3" fontId="13" fillId="0" borderId="59" xfId="6" applyNumberFormat="1" applyFont="1" applyBorder="1" applyAlignment="1">
      <alignment horizontal="center" vertical="center"/>
    </xf>
    <xf numFmtId="3" fontId="41" fillId="0" borderId="0" xfId="6" applyNumberFormat="1" applyFont="1" applyAlignment="1">
      <alignment vertical="center"/>
    </xf>
    <xf numFmtId="4" fontId="0" fillId="0" borderId="0" xfId="6" applyNumberFormat="1" applyFont="1" applyAlignment="1">
      <alignment vertical="center"/>
    </xf>
    <xf numFmtId="177" fontId="0" fillId="0" borderId="0" xfId="6" applyNumberFormat="1" applyFont="1" applyAlignment="1">
      <alignment vertical="center"/>
    </xf>
    <xf numFmtId="0" fontId="4" fillId="0" borderId="49" xfId="6" applyFont="1" applyBorder="1" applyAlignment="1">
      <alignment horizontal="center" vertical="center"/>
    </xf>
    <xf numFmtId="169" fontId="7" fillId="0" borderId="60" xfId="6" quotePrefix="1" applyNumberFormat="1" applyFont="1" applyBorder="1" applyAlignment="1">
      <alignment horizontal="justify" vertical="center"/>
    </xf>
    <xf numFmtId="10" fontId="7" fillId="0" borderId="61" xfId="2" applyNumberFormat="1" applyFont="1" applyFill="1" applyBorder="1" applyAlignment="1">
      <alignment horizontal="center" vertical="center"/>
    </xf>
    <xf numFmtId="4" fontId="7" fillId="0" borderId="60" xfId="6" applyNumberFormat="1" applyFont="1" applyBorder="1" applyAlignment="1">
      <alignment vertical="center"/>
    </xf>
    <xf numFmtId="3" fontId="13" fillId="0" borderId="61" xfId="6" applyNumberFormat="1" applyFont="1" applyFill="1" applyBorder="1" applyAlignment="1">
      <alignment horizontal="center" vertical="center"/>
    </xf>
    <xf numFmtId="3" fontId="13" fillId="0" borderId="61" xfId="6" applyNumberFormat="1" applyFont="1" applyBorder="1" applyAlignment="1">
      <alignment horizontal="center" vertical="center"/>
    </xf>
    <xf numFmtId="3" fontId="13" fillId="0" borderId="52" xfId="6" applyNumberFormat="1" applyFont="1" applyBorder="1" applyAlignment="1">
      <alignment horizontal="center" vertical="center"/>
    </xf>
    <xf numFmtId="4" fontId="7" fillId="0" borderId="60" xfId="6" applyNumberFormat="1" applyFont="1" applyFill="1" applyBorder="1" applyAlignment="1">
      <alignment vertical="center"/>
    </xf>
    <xf numFmtId="4" fontId="13" fillId="0" borderId="61" xfId="6" applyNumberFormat="1" applyFont="1" applyFill="1" applyBorder="1" applyAlignment="1">
      <alignment horizontal="center" vertical="center"/>
    </xf>
    <xf numFmtId="4" fontId="13" fillId="0" borderId="61" xfId="6" applyNumberFormat="1" applyFont="1" applyBorder="1" applyAlignment="1">
      <alignment horizontal="center" vertical="center"/>
    </xf>
    <xf numFmtId="1" fontId="13" fillId="0" borderId="61" xfId="6" applyNumberFormat="1" applyFont="1" applyFill="1" applyBorder="1" applyAlignment="1">
      <alignment horizontal="center" vertical="center"/>
    </xf>
    <xf numFmtId="169" fontId="4" fillId="0" borderId="49" xfId="14" applyNumberFormat="1" applyFont="1" applyBorder="1" applyAlignment="1">
      <alignment horizontal="center" vertical="center"/>
    </xf>
    <xf numFmtId="4" fontId="42" fillId="0" borderId="60" xfId="6" applyNumberFormat="1" applyFont="1" applyFill="1" applyBorder="1" applyAlignment="1">
      <alignment vertical="center"/>
    </xf>
    <xf numFmtId="0" fontId="13" fillId="0" borderId="61" xfId="6" applyFont="1" applyFill="1" applyBorder="1" applyAlignment="1">
      <alignment horizontal="center" vertical="center"/>
    </xf>
    <xf numFmtId="169" fontId="13" fillId="0" borderId="62" xfId="14" applyNumberFormat="1" applyFont="1" applyFill="1" applyBorder="1" applyAlignment="1">
      <alignment horizontal="left" vertical="center" wrapText="1"/>
    </xf>
    <xf numFmtId="4" fontId="42" fillId="0" borderId="63" xfId="6" applyNumberFormat="1" applyFont="1" applyFill="1" applyBorder="1" applyAlignment="1">
      <alignment vertical="center"/>
    </xf>
    <xf numFmtId="10" fontId="7" fillId="0" borderId="64" xfId="2" applyNumberFormat="1" applyFont="1" applyFill="1" applyBorder="1" applyAlignment="1">
      <alignment horizontal="center" vertical="center"/>
    </xf>
    <xf numFmtId="4" fontId="7" fillId="0" borderId="63" xfId="6" applyNumberFormat="1" applyFont="1" applyBorder="1" applyAlignment="1">
      <alignment vertical="center"/>
    </xf>
    <xf numFmtId="0" fontId="13" fillId="0" borderId="64" xfId="6" applyFont="1" applyFill="1" applyBorder="1" applyAlignment="1">
      <alignment horizontal="center" vertical="center"/>
    </xf>
    <xf numFmtId="3" fontId="13" fillId="0" borderId="64" xfId="6" applyNumberFormat="1" applyFont="1" applyBorder="1" applyAlignment="1">
      <alignment horizontal="center" vertical="center"/>
    </xf>
    <xf numFmtId="3" fontId="13" fillId="0" borderId="65" xfId="6" applyNumberFormat="1" applyFont="1" applyBorder="1" applyAlignment="1">
      <alignment horizontal="center" vertical="center"/>
    </xf>
    <xf numFmtId="169" fontId="4" fillId="10" borderId="66" xfId="14" applyNumberFormat="1" applyFont="1" applyFill="1" applyBorder="1" applyAlignment="1">
      <alignment horizontal="center" vertical="center"/>
    </xf>
    <xf numFmtId="169" fontId="13" fillId="10" borderId="26" xfId="14" applyNumberFormat="1" applyFont="1" applyFill="1" applyBorder="1" applyAlignment="1">
      <alignment horizontal="left" vertical="center"/>
    </xf>
    <xf numFmtId="4" fontId="7" fillId="10" borderId="31" xfId="6" applyNumberFormat="1" applyFont="1" applyFill="1" applyBorder="1" applyAlignment="1">
      <alignment vertical="center"/>
    </xf>
    <xf numFmtId="10" fontId="7" fillId="10" borderId="31" xfId="2" applyNumberFormat="1" applyFont="1" applyFill="1" applyBorder="1" applyAlignment="1">
      <alignment horizontal="center" vertical="center"/>
    </xf>
    <xf numFmtId="0" fontId="13" fillId="10" borderId="31" xfId="6" applyFont="1" applyFill="1" applyBorder="1" applyAlignment="1">
      <alignment horizontal="center" vertical="center"/>
    </xf>
    <xf numFmtId="3" fontId="13" fillId="10" borderId="31" xfId="6" applyNumberFormat="1" applyFont="1" applyFill="1" applyBorder="1" applyAlignment="1">
      <alignment horizontal="center" vertical="center"/>
    </xf>
    <xf numFmtId="3" fontId="13" fillId="10" borderId="32" xfId="6" applyNumberFormat="1" applyFont="1" applyFill="1" applyBorder="1" applyAlignment="1">
      <alignment horizontal="center" vertical="center"/>
    </xf>
    <xf numFmtId="169" fontId="13" fillId="0" borderId="18" xfId="6" applyNumberFormat="1" applyFont="1" applyFill="1" applyBorder="1" applyAlignment="1">
      <alignment vertical="center"/>
    </xf>
    <xf numFmtId="10" fontId="7" fillId="0" borderId="18" xfId="2" applyNumberFormat="1" applyFont="1" applyFill="1" applyBorder="1" applyAlignment="1">
      <alignment horizontal="center" vertical="center"/>
    </xf>
    <xf numFmtId="164" fontId="13" fillId="0" borderId="18" xfId="6" applyNumberFormat="1" applyFont="1" applyFill="1" applyBorder="1" applyAlignment="1">
      <alignment vertical="center"/>
    </xf>
    <xf numFmtId="178" fontId="13" fillId="0" borderId="18" xfId="2" applyNumberFormat="1" applyFont="1" applyBorder="1" applyAlignment="1">
      <alignment horizontal="center" vertical="center"/>
    </xf>
    <xf numFmtId="178" fontId="13" fillId="0" borderId="23" xfId="2" applyNumberFormat="1" applyFont="1" applyBorder="1" applyAlignment="1">
      <alignment horizontal="center" vertical="center"/>
    </xf>
    <xf numFmtId="178" fontId="0" fillId="0" borderId="0" xfId="6" applyNumberFormat="1" applyFont="1" applyAlignment="1">
      <alignment vertical="center"/>
    </xf>
    <xf numFmtId="169" fontId="7" fillId="0" borderId="37" xfId="6" applyNumberFormat="1" applyFont="1" applyFill="1" applyBorder="1" applyAlignment="1">
      <alignment vertical="center"/>
    </xf>
    <xf numFmtId="178" fontId="13" fillId="0" borderId="37" xfId="2" applyNumberFormat="1" applyFont="1" applyBorder="1" applyAlignment="1">
      <alignment horizontal="center" vertical="center"/>
    </xf>
    <xf numFmtId="4" fontId="13" fillId="0" borderId="37" xfId="6" applyNumberFormat="1" applyFont="1" applyBorder="1" applyAlignment="1">
      <alignment vertical="center"/>
    </xf>
    <xf numFmtId="178" fontId="13" fillId="0" borderId="67" xfId="2" applyNumberFormat="1" applyFont="1" applyBorder="1" applyAlignment="1">
      <alignment horizontal="center" vertical="center"/>
    </xf>
    <xf numFmtId="0" fontId="7" fillId="2" borderId="0" xfId="6" applyNumberFormat="1" applyFont="1" applyFill="1" applyBorder="1" applyAlignment="1">
      <alignment horizontal="center"/>
    </xf>
    <xf numFmtId="0" fontId="7" fillId="2" borderId="0" xfId="6" applyFont="1" applyFill="1" applyBorder="1"/>
    <xf numFmtId="0" fontId="2" fillId="2" borderId="0" xfId="6" applyFont="1" applyFill="1" applyBorder="1" applyAlignment="1">
      <alignment horizontal="center"/>
    </xf>
    <xf numFmtId="0" fontId="2" fillId="2" borderId="0" xfId="6" applyFont="1" applyFill="1" applyBorder="1" applyAlignment="1"/>
    <xf numFmtId="0" fontId="2" fillId="2" borderId="0" xfId="6" applyFont="1" applyFill="1" applyBorder="1"/>
    <xf numFmtId="0" fontId="41" fillId="2" borderId="0" xfId="6" applyFont="1" applyFill="1" applyBorder="1"/>
    <xf numFmtId="2" fontId="2" fillId="2" borderId="0" xfId="6" applyNumberFormat="1" applyFont="1" applyFill="1" applyBorder="1"/>
    <xf numFmtId="0" fontId="2" fillId="2" borderId="0" xfId="6" applyNumberFormat="1" applyFont="1" applyFill="1" applyAlignment="1">
      <alignment horizontal="center"/>
    </xf>
    <xf numFmtId="0" fontId="8" fillId="2" borderId="0" xfId="6" applyFont="1" applyFill="1" applyAlignment="1">
      <alignment horizontal="center"/>
    </xf>
    <xf numFmtId="0" fontId="8" fillId="2" borderId="0" xfId="6" applyFont="1" applyFill="1" applyBorder="1" applyAlignment="1"/>
    <xf numFmtId="0" fontId="2" fillId="0" borderId="0" xfId="6" applyFont="1" applyBorder="1" applyAlignment="1">
      <alignment horizontal="center"/>
    </xf>
    <xf numFmtId="0" fontId="2" fillId="0" borderId="0" xfId="6" applyFont="1" applyAlignment="1">
      <alignment wrapText="1"/>
    </xf>
    <xf numFmtId="0" fontId="2" fillId="2" borderId="0" xfId="6" applyFont="1" applyFill="1" applyAlignment="1"/>
    <xf numFmtId="2" fontId="8" fillId="2" borderId="0" xfId="0" applyNumberFormat="1" applyFont="1" applyFill="1" applyBorder="1" applyAlignment="1">
      <alignment horizontal="center" wrapText="1"/>
    </xf>
    <xf numFmtId="0" fontId="2" fillId="0" borderId="4" xfId="0" applyFont="1" applyFill="1" applyBorder="1" applyAlignment="1">
      <alignment horizontal="left" wrapText="1"/>
    </xf>
    <xf numFmtId="0" fontId="8" fillId="10" borderId="4" xfId="0" applyFont="1" applyFill="1" applyBorder="1" applyAlignment="1">
      <alignment horizontal="center" wrapText="1"/>
    </xf>
    <xf numFmtId="0" fontId="2" fillId="0" borderId="4" xfId="0" applyFont="1" applyFill="1" applyBorder="1" applyAlignment="1">
      <alignment horizontal="left" vertical="center" wrapText="1"/>
    </xf>
    <xf numFmtId="0" fontId="8" fillId="10" borderId="7" xfId="0" applyFont="1" applyFill="1" applyBorder="1" applyAlignment="1">
      <alignment horizontal="center" wrapText="1"/>
    </xf>
    <xf numFmtId="0" fontId="8" fillId="2" borderId="0" xfId="0" applyFont="1" applyFill="1" applyBorder="1" applyAlignment="1">
      <alignment horizontal="center" wrapText="1"/>
    </xf>
    <xf numFmtId="0" fontId="2" fillId="9" borderId="4" xfId="0" applyFont="1" applyFill="1" applyBorder="1" applyAlignment="1">
      <alignment horizontal="center" wrapText="1"/>
    </xf>
    <xf numFmtId="0" fontId="13" fillId="0" borderId="1" xfId="0" applyFont="1" applyBorder="1" applyAlignment="1">
      <alignment horizontal="center" vertical="center" wrapText="1"/>
    </xf>
    <xf numFmtId="0" fontId="8" fillId="9" borderId="4" xfId="0" applyFont="1" applyFill="1" applyBorder="1" applyAlignment="1">
      <alignment horizontal="center" wrapText="1"/>
    </xf>
    <xf numFmtId="0" fontId="0" fillId="0" borderId="1" xfId="0" applyBorder="1" applyAlignment="1">
      <alignment horizontal="center" wrapText="1"/>
    </xf>
    <xf numFmtId="0" fontId="2" fillId="0" borderId="1" xfId="0" applyFont="1" applyBorder="1" applyAlignment="1">
      <alignment horizontal="center" vertical="center" wrapText="1"/>
    </xf>
    <xf numFmtId="0" fontId="2" fillId="0" borderId="5" xfId="0" applyFont="1" applyFill="1" applyBorder="1" applyAlignment="1">
      <alignment horizontal="left" vertical="center" wrapText="1"/>
    </xf>
    <xf numFmtId="0" fontId="2" fillId="2" borderId="0" xfId="0" applyFont="1" applyFill="1" applyBorder="1" applyAlignment="1">
      <alignment horizontal="left" wrapText="1"/>
    </xf>
    <xf numFmtId="0" fontId="8" fillId="9" borderId="4" xfId="0" applyFont="1" applyFill="1" applyBorder="1" applyAlignment="1">
      <alignment horizontal="center" vertical="center" wrapText="1"/>
    </xf>
    <xf numFmtId="0" fontId="0" fillId="8" borderId="1" xfId="0" applyFill="1" applyBorder="1" applyAlignment="1">
      <alignment horizontal="center"/>
    </xf>
    <xf numFmtId="0" fontId="8" fillId="9" borderId="1" xfId="0" applyFont="1" applyFill="1" applyBorder="1" applyAlignment="1">
      <alignment horizontal="center" wrapText="1"/>
    </xf>
    <xf numFmtId="0" fontId="8" fillId="9" borderId="4" xfId="0" applyNumberFormat="1" applyFont="1" applyFill="1" applyBorder="1" applyAlignment="1">
      <alignment horizontal="center" vertical="center" wrapText="1"/>
    </xf>
    <xf numFmtId="0" fontId="2" fillId="9" borderId="1" xfId="0" applyNumberFormat="1" applyFont="1" applyFill="1" applyBorder="1" applyAlignment="1">
      <alignment horizontal="center" vertical="center" wrapText="1"/>
    </xf>
    <xf numFmtId="0" fontId="8" fillId="9" borderId="18" xfId="0" applyNumberFormat="1" applyFont="1" applyFill="1" applyBorder="1" applyAlignment="1">
      <alignment horizontal="center" vertical="center" wrapText="1"/>
    </xf>
    <xf numFmtId="0" fontId="2" fillId="10" borderId="1" xfId="0" applyNumberFormat="1" applyFont="1" applyFill="1" applyBorder="1" applyAlignment="1">
      <alignment horizontal="center" vertical="center" wrapText="1"/>
    </xf>
    <xf numFmtId="0" fontId="43" fillId="2" borderId="0" xfId="0" applyFont="1" applyFill="1" applyAlignment="1">
      <alignment wrapText="1"/>
    </xf>
    <xf numFmtId="0" fontId="13" fillId="2" borderId="0" xfId="0" applyFont="1" applyFill="1" applyAlignment="1">
      <alignment wrapText="1"/>
    </xf>
    <xf numFmtId="0" fontId="44" fillId="0" borderId="0" xfId="15"/>
    <xf numFmtId="0" fontId="45" fillId="0" borderId="0" xfId="15" applyFont="1"/>
    <xf numFmtId="0" fontId="44" fillId="0" borderId="0" xfId="15" applyBorder="1"/>
    <xf numFmtId="0" fontId="46" fillId="0" borderId="68" xfId="15" applyFont="1" applyBorder="1" applyAlignment="1">
      <alignment horizontal="center" vertical="center"/>
    </xf>
    <xf numFmtId="0" fontId="47" fillId="0" borderId="69" xfId="15" applyFont="1" applyBorder="1" applyAlignment="1">
      <alignment horizontal="center" vertical="center"/>
    </xf>
    <xf numFmtId="0" fontId="48" fillId="0" borderId="70" xfId="15" applyFont="1" applyBorder="1" applyAlignment="1">
      <alignment horizontal="center" vertical="center"/>
    </xf>
    <xf numFmtId="0" fontId="46" fillId="0" borderId="71" xfId="15" applyFont="1" applyBorder="1" applyAlignment="1">
      <alignment horizontal="center" vertical="center"/>
    </xf>
    <xf numFmtId="0" fontId="49" fillId="0" borderId="72" xfId="15" applyFont="1" applyBorder="1" applyAlignment="1">
      <alignment horizontal="left" vertical="center" indent="1"/>
    </xf>
    <xf numFmtId="0" fontId="46" fillId="0" borderId="73" xfId="15" applyFont="1" applyBorder="1" applyAlignment="1">
      <alignment vertical="center"/>
    </xf>
    <xf numFmtId="0" fontId="50" fillId="0" borderId="72" xfId="15" applyFont="1" applyBorder="1" applyAlignment="1">
      <alignment horizontal="left" vertical="center" indent="1"/>
    </xf>
    <xf numFmtId="179" fontId="46" fillId="0" borderId="73" xfId="1" applyNumberFormat="1" applyFont="1" applyFill="1" applyBorder="1" applyAlignment="1" applyProtection="1">
      <alignment horizontal="center" vertical="center"/>
    </xf>
    <xf numFmtId="179" fontId="46" fillId="0" borderId="76" xfId="1" applyNumberFormat="1" applyFont="1" applyFill="1" applyBorder="1" applyAlignment="1" applyProtection="1">
      <alignment horizontal="center" vertical="center"/>
    </xf>
    <xf numFmtId="0" fontId="44" fillId="0" borderId="77" xfId="15" applyBorder="1"/>
    <xf numFmtId="0" fontId="44" fillId="0" borderId="42" xfId="15" applyBorder="1"/>
    <xf numFmtId="0" fontId="46" fillId="0" borderId="74" xfId="15" applyFont="1" applyBorder="1" applyAlignment="1">
      <alignment horizontal="center" vertical="center"/>
    </xf>
    <xf numFmtId="0" fontId="47" fillId="0" borderId="78" xfId="15" applyFont="1" applyBorder="1" applyAlignment="1">
      <alignment horizontal="center" vertical="center"/>
    </xf>
    <xf numFmtId="0" fontId="48" fillId="0" borderId="79" xfId="15" applyFont="1" applyBorder="1" applyAlignment="1">
      <alignment horizontal="center" vertical="center"/>
    </xf>
    <xf numFmtId="0" fontId="46" fillId="0" borderId="71" xfId="15" applyFont="1" applyBorder="1" applyAlignment="1">
      <alignment vertical="center"/>
    </xf>
    <xf numFmtId="0" fontId="46" fillId="0" borderId="73" xfId="15" applyFont="1" applyBorder="1" applyAlignment="1">
      <alignment horizontal="center" vertical="center"/>
    </xf>
    <xf numFmtId="0" fontId="44" fillId="0" borderId="79" xfId="15" applyBorder="1"/>
    <xf numFmtId="0" fontId="50" fillId="0" borderId="72" xfId="15" applyFont="1" applyFill="1" applyBorder="1" applyAlignment="1">
      <alignment horizontal="left" vertical="center" indent="1"/>
    </xf>
    <xf numFmtId="179" fontId="46" fillId="0" borderId="76" xfId="15" applyNumberFormat="1" applyFont="1" applyBorder="1" applyAlignment="1">
      <alignment horizontal="center" vertical="center"/>
    </xf>
    <xf numFmtId="10" fontId="52" fillId="0" borderId="82" xfId="2" applyNumberFormat="1" applyFont="1" applyFill="1" applyBorder="1" applyAlignment="1" applyProtection="1">
      <alignment horizontal="center" vertical="center"/>
    </xf>
    <xf numFmtId="4" fontId="2" fillId="0" borderId="0" xfId="0" applyNumberFormat="1" applyFont="1" applyFill="1" applyBorder="1" applyAlignment="1" applyProtection="1">
      <alignment vertical="top"/>
    </xf>
    <xf numFmtId="2" fontId="0" fillId="0" borderId="14" xfId="0" applyNumberFormat="1" applyBorder="1" applyAlignment="1">
      <alignment horizontal="right" wrapText="1"/>
    </xf>
    <xf numFmtId="2" fontId="2" fillId="0" borderId="0" xfId="0" applyNumberFormat="1" applyFont="1" applyFill="1" applyBorder="1" applyAlignment="1" applyProtection="1">
      <alignment vertical="top"/>
    </xf>
    <xf numFmtId="0" fontId="8" fillId="0" borderId="0" xfId="0" applyFont="1" applyFill="1" applyBorder="1" applyAlignment="1">
      <alignment horizontal="center" wrapText="1"/>
    </xf>
    <xf numFmtId="0" fontId="0" fillId="13" borderId="30" xfId="0" quotePrefix="1" applyNumberFormat="1" applyFill="1" applyBorder="1" applyAlignment="1">
      <alignment horizontal="center" vertical="center"/>
    </xf>
    <xf numFmtId="0" fontId="0" fillId="13" borderId="21" xfId="0" quotePrefix="1" applyNumberFormat="1" applyFill="1" applyBorder="1" applyAlignment="1">
      <alignment horizontal="center" vertical="center"/>
    </xf>
    <xf numFmtId="0" fontId="0" fillId="13" borderId="16" xfId="0" quotePrefix="1" applyFill="1" applyBorder="1" applyAlignment="1"/>
    <xf numFmtId="10" fontId="8" fillId="13" borderId="5" xfId="0" applyNumberFormat="1" applyFont="1" applyFill="1" applyBorder="1" applyAlignment="1">
      <alignment horizontal="center" vertical="center"/>
    </xf>
    <xf numFmtId="10" fontId="8" fillId="13" borderId="21" xfId="0" applyNumberFormat="1" applyFont="1" applyFill="1" applyBorder="1" applyAlignment="1">
      <alignment horizontal="center" vertical="center"/>
    </xf>
    <xf numFmtId="4" fontId="8" fillId="13" borderId="22" xfId="0" applyNumberFormat="1" applyFont="1" applyFill="1" applyBorder="1" applyAlignment="1">
      <alignment horizontal="right" vertical="center"/>
    </xf>
    <xf numFmtId="0" fontId="2" fillId="10" borderId="4" xfId="0" applyFont="1" applyFill="1" applyBorder="1" applyAlignment="1">
      <alignment horizontal="center" wrapText="1"/>
    </xf>
    <xf numFmtId="0" fontId="0" fillId="10" borderId="2" xfId="0" applyFill="1" applyBorder="1" applyAlignment="1">
      <alignment horizontal="left" wrapText="1"/>
    </xf>
    <xf numFmtId="2" fontId="8" fillId="10" borderId="1" xfId="0" applyNumberFormat="1" applyFont="1" applyFill="1" applyBorder="1" applyAlignment="1">
      <alignment horizontal="right" wrapText="1"/>
    </xf>
    <xf numFmtId="169" fontId="2" fillId="0" borderId="0" xfId="0" applyNumberFormat="1" applyFont="1" applyFill="1" applyBorder="1" applyAlignment="1" applyProtection="1">
      <alignment vertical="top"/>
    </xf>
    <xf numFmtId="0" fontId="0" fillId="0" borderId="0" xfId="0" applyFill="1" applyBorder="1" applyAlignment="1">
      <alignment horizontal="center"/>
    </xf>
    <xf numFmtId="0" fontId="0" fillId="0" borderId="0" xfId="0" applyFill="1" applyBorder="1" applyAlignment="1"/>
    <xf numFmtId="169" fontId="8" fillId="0" borderId="0" xfId="1" applyNumberFormat="1" applyFont="1" applyFill="1" applyBorder="1" applyAlignment="1">
      <alignment horizontal="center"/>
    </xf>
    <xf numFmtId="169" fontId="8" fillId="0" borderId="0" xfId="1" applyNumberFormat="1" applyFont="1" applyFill="1" applyBorder="1"/>
    <xf numFmtId="0" fontId="0" fillId="0" borderId="29" xfId="0" applyBorder="1" applyAlignment="1">
      <alignment vertical="center"/>
    </xf>
    <xf numFmtId="0" fontId="2" fillId="0" borderId="18" xfId="0" applyFont="1" applyBorder="1" applyAlignment="1">
      <alignment horizontal="center" vertical="center" wrapText="1"/>
    </xf>
    <xf numFmtId="0" fontId="2" fillId="0" borderId="18" xfId="0" applyFont="1" applyBorder="1" applyAlignment="1">
      <alignment horizontal="left" vertical="center" wrapText="1"/>
    </xf>
    <xf numFmtId="4" fontId="2" fillId="0" borderId="18" xfId="0" applyNumberFormat="1" applyFont="1" applyBorder="1" applyAlignment="1">
      <alignment horizontal="center" vertical="center"/>
    </xf>
    <xf numFmtId="2" fontId="0" fillId="0" borderId="14" xfId="0" applyNumberFormat="1" applyFill="1" applyBorder="1" applyAlignment="1">
      <alignment horizontal="right" wrapText="1"/>
    </xf>
    <xf numFmtId="0" fontId="11" fillId="0" borderId="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83" xfId="0" applyFont="1" applyFill="1" applyBorder="1" applyAlignment="1">
      <alignment horizontal="center" vertical="center" wrapText="1"/>
    </xf>
    <xf numFmtId="2" fontId="2" fillId="14" borderId="0" xfId="0" applyNumberFormat="1" applyFont="1" applyFill="1" applyBorder="1" applyAlignment="1" applyProtection="1">
      <alignment vertical="top"/>
    </xf>
    <xf numFmtId="0" fontId="2" fillId="14" borderId="0" xfId="0" applyNumberFormat="1" applyFont="1" applyFill="1" applyBorder="1" applyAlignment="1" applyProtection="1">
      <alignment vertical="top"/>
    </xf>
    <xf numFmtId="2" fontId="8" fillId="9" borderId="14" xfId="0" applyNumberFormat="1" applyFont="1" applyFill="1" applyBorder="1" applyAlignment="1">
      <alignment horizontal="right" wrapText="1"/>
    </xf>
    <xf numFmtId="0" fontId="0" fillId="0" borderId="1" xfId="0" applyNumberFormat="1" applyBorder="1" applyAlignment="1">
      <alignment horizontal="center" wrapText="1"/>
    </xf>
    <xf numFmtId="0" fontId="2" fillId="0" borderId="1" xfId="0" applyNumberFormat="1" applyFont="1" applyBorder="1" applyAlignment="1">
      <alignment horizontal="center" wrapText="1"/>
    </xf>
    <xf numFmtId="170" fontId="2" fillId="0" borderId="1" xfId="0" applyNumberFormat="1" applyFont="1" applyBorder="1" applyAlignment="1">
      <alignment horizontal="center" wrapText="1"/>
    </xf>
    <xf numFmtId="43" fontId="6" fillId="0" borderId="1" xfId="1" applyFont="1" applyBorder="1" applyAlignment="1">
      <alignment horizontal="left" vertical="top" wrapText="1"/>
    </xf>
    <xf numFmtId="43" fontId="6" fillId="0" borderId="1" xfId="1" applyFont="1" applyBorder="1" applyAlignment="1">
      <alignment horizontal="center" vertical="center" wrapText="1"/>
    </xf>
    <xf numFmtId="0" fontId="0" fillId="0" borderId="0" xfId="0" applyAlignment="1"/>
    <xf numFmtId="0" fontId="0" fillId="0" borderId="0" xfId="0" applyAlignment="1">
      <alignment horizontal="right"/>
    </xf>
    <xf numFmtId="0" fontId="53" fillId="0" borderId="0" xfId="0" applyFont="1" applyAlignment="1">
      <alignment horizontal="left"/>
    </xf>
    <xf numFmtId="0" fontId="53" fillId="0" borderId="0" xfId="0" applyNumberFormat="1" applyFont="1" applyAlignment="1">
      <alignment horizontal="left"/>
    </xf>
    <xf numFmtId="0" fontId="53" fillId="0" borderId="0" xfId="0" applyFont="1" applyAlignment="1">
      <alignment horizontal="right"/>
    </xf>
    <xf numFmtId="0" fontId="2" fillId="0" borderId="0" xfId="0" applyFont="1" applyAlignment="1"/>
    <xf numFmtId="10" fontId="2" fillId="0" borderId="45" xfId="2" applyNumberFormat="1" applyFont="1" applyFill="1" applyBorder="1" applyAlignment="1" applyProtection="1">
      <alignment vertical="top"/>
    </xf>
    <xf numFmtId="43" fontId="54" fillId="0" borderId="1" xfId="4" applyFont="1" applyFill="1" applyBorder="1" applyAlignment="1" applyProtection="1">
      <alignment horizontal="right" vertical="center"/>
    </xf>
    <xf numFmtId="43" fontId="30" fillId="0" borderId="1" xfId="3" applyNumberFormat="1" applyFont="1" applyFill="1" applyBorder="1" applyAlignment="1" applyProtection="1">
      <alignment horizontal="right" vertical="center"/>
    </xf>
    <xf numFmtId="43" fontId="55" fillId="2" borderId="1" xfId="4" applyFont="1" applyFill="1" applyBorder="1" applyAlignment="1" applyProtection="1">
      <alignment horizontal="center" vertical="center"/>
    </xf>
    <xf numFmtId="0" fontId="19" fillId="0" borderId="1" xfId="3" applyNumberFormat="1" applyFont="1" applyFill="1" applyBorder="1" applyAlignment="1" applyProtection="1">
      <alignment horizontal="center" vertical="center"/>
    </xf>
    <xf numFmtId="0" fontId="19" fillId="2" borderId="0" xfId="0" applyNumberFormat="1" applyFont="1" applyFill="1" applyBorder="1" applyAlignment="1" applyProtection="1">
      <alignment horizontal="left" vertical="center" wrapText="1"/>
    </xf>
    <xf numFmtId="0" fontId="21" fillId="2" borderId="0" xfId="0" applyNumberFormat="1" applyFont="1" applyFill="1" applyBorder="1" applyAlignment="1" applyProtection="1">
      <alignment horizontal="left" vertical="center" wrapText="1"/>
    </xf>
    <xf numFmtId="0" fontId="22" fillId="2" borderId="3" xfId="0" applyNumberFormat="1" applyFont="1" applyFill="1" applyBorder="1" applyAlignment="1" applyProtection="1">
      <alignment vertical="top" wrapText="1"/>
    </xf>
    <xf numFmtId="0" fontId="20" fillId="4" borderId="1" xfId="0" applyNumberFormat="1" applyFont="1" applyFill="1" applyBorder="1" applyAlignment="1" applyProtection="1">
      <alignment vertical="center" wrapText="1"/>
    </xf>
    <xf numFmtId="0" fontId="20" fillId="6" borderId="1" xfId="0" applyNumberFormat="1" applyFont="1" applyFill="1" applyBorder="1" applyAlignment="1" applyProtection="1">
      <alignment vertical="center" wrapText="1"/>
    </xf>
    <xf numFmtId="0" fontId="20" fillId="5" borderId="1" xfId="0" applyNumberFormat="1" applyFont="1" applyFill="1" applyBorder="1" applyAlignment="1" applyProtection="1">
      <alignment vertical="center" wrapText="1"/>
    </xf>
    <xf numFmtId="0" fontId="7" fillId="5" borderId="1" xfId="0" applyNumberFormat="1" applyFont="1" applyFill="1" applyBorder="1" applyAlignment="1" applyProtection="1">
      <alignment vertical="center" wrapText="1"/>
    </xf>
    <xf numFmtId="0" fontId="20" fillId="7" borderId="1" xfId="0" applyNumberFormat="1" applyFont="1" applyFill="1" applyBorder="1" applyAlignment="1" applyProtection="1">
      <alignment vertical="center" wrapText="1"/>
    </xf>
    <xf numFmtId="0" fontId="7" fillId="2" borderId="0" xfId="0" applyNumberFormat="1" applyFont="1" applyFill="1" applyBorder="1" applyAlignment="1" applyProtection="1">
      <alignment vertical="center" wrapText="1"/>
    </xf>
    <xf numFmtId="0" fontId="2" fillId="0" borderId="1" xfId="0" applyNumberFormat="1" applyFont="1" applyFill="1" applyBorder="1" applyAlignment="1" applyProtection="1">
      <alignment vertical="center" wrapText="1"/>
    </xf>
    <xf numFmtId="0" fontId="2" fillId="0" borderId="1" xfId="3" applyNumberFormat="1" applyFont="1" applyFill="1" applyBorder="1" applyAlignment="1" applyProtection="1">
      <alignment horizontal="center" vertical="center"/>
    </xf>
    <xf numFmtId="0" fontId="7" fillId="14" borderId="0" xfId="0" applyNumberFormat="1" applyFont="1" applyFill="1" applyBorder="1" applyAlignment="1" applyProtection="1">
      <alignment vertical="top"/>
    </xf>
    <xf numFmtId="0" fontId="56" fillId="14" borderId="0" xfId="3" applyNumberFormat="1" applyFont="1" applyFill="1" applyBorder="1" applyAlignment="1" applyProtection="1">
      <alignment vertical="top"/>
    </xf>
    <xf numFmtId="0" fontId="56" fillId="14" borderId="0" xfId="3" applyNumberFormat="1" applyFont="1" applyFill="1" applyBorder="1" applyAlignment="1" applyProtection="1">
      <alignment horizontal="center" vertical="top"/>
    </xf>
    <xf numFmtId="0" fontId="57" fillId="14" borderId="0" xfId="3" applyNumberFormat="1" applyFont="1" applyFill="1" applyBorder="1" applyAlignment="1" applyProtection="1">
      <alignment vertical="top"/>
    </xf>
    <xf numFmtId="0" fontId="8" fillId="9" borderId="4" xfId="0" applyNumberFormat="1" applyFont="1" applyFill="1" applyBorder="1" applyAlignment="1">
      <alignment horizontal="center" vertical="center" wrapText="1"/>
    </xf>
    <xf numFmtId="0" fontId="8" fillId="9" borderId="1" xfId="0" applyNumberFormat="1" applyFont="1" applyFill="1" applyBorder="1" applyAlignment="1">
      <alignment horizontal="center" vertical="center" wrapText="1"/>
    </xf>
    <xf numFmtId="0" fontId="2" fillId="10" borderId="1" xfId="3" applyNumberFormat="1" applyFont="1" applyFill="1" applyBorder="1" applyAlignment="1" applyProtection="1">
      <alignment horizontal="center" vertical="center"/>
    </xf>
    <xf numFmtId="0" fontId="8" fillId="10" borderId="1" xfId="3" applyNumberFormat="1" applyFont="1" applyFill="1" applyBorder="1" applyAlignment="1" applyProtection="1">
      <alignment horizontal="center" vertical="center"/>
    </xf>
    <xf numFmtId="0" fontId="8" fillId="10" borderId="1" xfId="3" applyNumberFormat="1" applyFont="1" applyFill="1" applyBorder="1" applyAlignment="1" applyProtection="1">
      <alignment vertical="center" wrapText="1"/>
    </xf>
    <xf numFmtId="43" fontId="30" fillId="10" borderId="1" xfId="1" applyFont="1" applyFill="1" applyBorder="1" applyAlignment="1" applyProtection="1">
      <alignment horizontal="right" vertical="center"/>
    </xf>
    <xf numFmtId="0" fontId="30" fillId="10" borderId="1" xfId="3" applyNumberFormat="1" applyFont="1" applyFill="1" applyBorder="1" applyAlignment="1" applyProtection="1">
      <alignment horizontal="right"/>
    </xf>
    <xf numFmtId="43" fontId="54" fillId="10" borderId="1" xfId="4" applyFont="1" applyFill="1" applyBorder="1" applyAlignment="1" applyProtection="1">
      <alignment horizontal="right"/>
    </xf>
    <xf numFmtId="43" fontId="11" fillId="10" borderId="1" xfId="3" applyNumberFormat="1" applyFont="1" applyFill="1" applyBorder="1" applyAlignment="1" applyProtection="1">
      <alignment horizontal="right"/>
    </xf>
    <xf numFmtId="0" fontId="58" fillId="0" borderId="1" xfId="3" applyNumberFormat="1" applyFont="1" applyFill="1" applyBorder="1" applyAlignment="1" applyProtection="1">
      <alignment horizontal="center" vertical="center"/>
    </xf>
    <xf numFmtId="43" fontId="58" fillId="0" borderId="1" xfId="1" applyFont="1" applyFill="1" applyBorder="1" applyAlignment="1" applyProtection="1">
      <alignment horizontal="right" vertical="center"/>
    </xf>
    <xf numFmtId="43" fontId="59" fillId="2" borderId="1" xfId="4" applyFont="1" applyFill="1" applyBorder="1" applyAlignment="1" applyProtection="1">
      <alignment horizontal="right" vertical="center"/>
    </xf>
    <xf numFmtId="43" fontId="58" fillId="2" borderId="14" xfId="4" applyFont="1" applyFill="1" applyBorder="1" applyAlignment="1" applyProtection="1">
      <alignment horizontal="right" vertical="center"/>
    </xf>
    <xf numFmtId="0" fontId="58" fillId="0" borderId="15" xfId="3" applyNumberFormat="1" applyFont="1" applyFill="1" applyBorder="1" applyAlignment="1" applyProtection="1">
      <alignment horizontal="center" vertical="center"/>
    </xf>
    <xf numFmtId="49" fontId="58" fillId="2" borderId="1" xfId="3" applyNumberFormat="1" applyFont="1" applyFill="1" applyBorder="1" applyAlignment="1" applyProtection="1">
      <alignment horizontal="center" vertical="center"/>
    </xf>
    <xf numFmtId="0" fontId="58" fillId="2" borderId="1" xfId="3" applyNumberFormat="1" applyFont="1" applyFill="1" applyBorder="1" applyAlignment="1" applyProtection="1">
      <alignment horizontal="center" vertical="center"/>
    </xf>
    <xf numFmtId="0" fontId="58" fillId="0" borderId="1" xfId="3" applyNumberFormat="1" applyFont="1" applyFill="1" applyBorder="1" applyAlignment="1" applyProtection="1">
      <alignment vertical="center" wrapText="1"/>
    </xf>
    <xf numFmtId="43" fontId="19" fillId="2" borderId="4" xfId="1" applyFont="1" applyFill="1" applyBorder="1" applyAlignment="1" applyProtection="1">
      <alignment horizontal="right" vertical="center"/>
    </xf>
    <xf numFmtId="43" fontId="19" fillId="2" borderId="2" xfId="1" applyFont="1" applyFill="1" applyBorder="1" applyAlignment="1" applyProtection="1">
      <alignment vertical="top"/>
    </xf>
    <xf numFmtId="43" fontId="55" fillId="0" borderId="1" xfId="4" applyFont="1" applyFill="1" applyBorder="1" applyAlignment="1" applyProtection="1">
      <alignment horizontal="center" vertical="center"/>
    </xf>
    <xf numFmtId="0" fontId="56" fillId="0" borderId="15" xfId="3" applyNumberFormat="1" applyFont="1" applyFill="1" applyBorder="1" applyAlignment="1" applyProtection="1">
      <alignment horizontal="center" vertical="center"/>
    </xf>
    <xf numFmtId="49" fontId="56" fillId="0" borderId="1" xfId="3" applyNumberFormat="1" applyFont="1" applyFill="1" applyBorder="1" applyAlignment="1" applyProtection="1">
      <alignment horizontal="center" vertical="center"/>
    </xf>
    <xf numFmtId="0" fontId="56" fillId="0" borderId="1" xfId="3" applyNumberFormat="1" applyFont="1" applyFill="1" applyBorder="1" applyAlignment="1" applyProtection="1">
      <alignment horizontal="center" vertical="center"/>
    </xf>
    <xf numFmtId="0" fontId="56" fillId="0" borderId="1" xfId="3" applyNumberFormat="1" applyFont="1" applyFill="1" applyBorder="1" applyAlignment="1" applyProtection="1">
      <alignment vertical="center" wrapText="1"/>
    </xf>
    <xf numFmtId="43" fontId="56" fillId="0" borderId="1" xfId="1" applyFont="1" applyFill="1" applyBorder="1" applyAlignment="1" applyProtection="1">
      <alignment horizontal="right" vertical="center"/>
    </xf>
    <xf numFmtId="0" fontId="33" fillId="0" borderId="46" xfId="6" applyFont="1" applyBorder="1" applyAlignment="1">
      <alignment horizontal="center" vertical="center"/>
    </xf>
    <xf numFmtId="0" fontId="33" fillId="0" borderId="48" xfId="6" applyFont="1" applyBorder="1" applyAlignment="1">
      <alignment horizontal="center" vertical="center"/>
    </xf>
    <xf numFmtId="9" fontId="33" fillId="0" borderId="46" xfId="2" applyFont="1" applyBorder="1" applyAlignment="1">
      <alignment horizontal="center" vertical="center"/>
    </xf>
    <xf numFmtId="9" fontId="33" fillId="0" borderId="47" xfId="2" applyFont="1" applyBorder="1" applyAlignment="1">
      <alignment horizontal="center" vertical="center"/>
    </xf>
    <xf numFmtId="9" fontId="33" fillId="0" borderId="48" xfId="2" applyFont="1" applyBorder="1" applyAlignment="1">
      <alignment horizontal="center" vertical="center"/>
    </xf>
    <xf numFmtId="0" fontId="33" fillId="0" borderId="0" xfId="6" applyFont="1" applyAlignment="1">
      <alignment horizontal="left" vertical="center" wrapText="1"/>
    </xf>
    <xf numFmtId="0" fontId="31" fillId="0" borderId="26" xfId="6" applyFont="1" applyBorder="1" applyAlignment="1">
      <alignment horizontal="left"/>
    </xf>
    <xf numFmtId="0" fontId="31" fillId="0" borderId="31" xfId="6" applyFont="1" applyBorder="1" applyAlignment="1">
      <alignment horizontal="left"/>
    </xf>
    <xf numFmtId="0" fontId="33" fillId="10" borderId="46" xfId="6" applyFont="1" applyFill="1" applyBorder="1" applyAlignment="1">
      <alignment horizontal="center" vertical="center"/>
    </xf>
    <xf numFmtId="0" fontId="33" fillId="10" borderId="47" xfId="6" applyFont="1" applyFill="1" applyBorder="1" applyAlignment="1">
      <alignment horizontal="center" vertical="center"/>
    </xf>
    <xf numFmtId="0" fontId="33" fillId="10" borderId="48" xfId="6" applyFont="1" applyFill="1" applyBorder="1" applyAlignment="1">
      <alignment horizontal="center" vertical="center"/>
    </xf>
    <xf numFmtId="0" fontId="33" fillId="0" borderId="47" xfId="6" applyFont="1" applyBorder="1" applyAlignment="1">
      <alignment horizontal="center" vertical="center"/>
    </xf>
    <xf numFmtId="0" fontId="30" fillId="2" borderId="40" xfId="6" applyFont="1" applyFill="1" applyBorder="1" applyAlignment="1">
      <alignment horizontal="left" vertical="center"/>
    </xf>
    <xf numFmtId="0" fontId="30" fillId="2" borderId="0" xfId="6" applyFont="1" applyFill="1" applyBorder="1" applyAlignment="1">
      <alignment horizontal="left" vertical="center"/>
    </xf>
    <xf numFmtId="0" fontId="17" fillId="2" borderId="0" xfId="6" applyFont="1" applyFill="1" applyAlignment="1">
      <alignment horizontal="center"/>
    </xf>
    <xf numFmtId="0" fontId="28" fillId="2" borderId="0" xfId="6" applyFont="1" applyFill="1" applyAlignment="1">
      <alignment horizontal="center" vertical="center"/>
    </xf>
    <xf numFmtId="0" fontId="11" fillId="2" borderId="0" xfId="6" applyFont="1" applyFill="1" applyAlignment="1">
      <alignment horizontal="center" vertical="center"/>
    </xf>
    <xf numFmtId="0" fontId="11" fillId="2" borderId="0" xfId="6" applyFont="1" applyFill="1" applyAlignment="1">
      <alignment horizontal="left" vertical="center" wrapText="1"/>
    </xf>
    <xf numFmtId="0" fontId="30" fillId="2" borderId="0" xfId="6" applyFont="1" applyFill="1" applyAlignment="1">
      <alignment horizontal="left" vertical="center" wrapText="1"/>
    </xf>
    <xf numFmtId="0" fontId="30" fillId="2" borderId="0" xfId="6" applyFont="1" applyFill="1" applyAlignment="1">
      <alignment horizontal="left" vertical="center"/>
    </xf>
    <xf numFmtId="0" fontId="30" fillId="2" borderId="42" xfId="6" applyFont="1" applyFill="1" applyBorder="1" applyAlignment="1">
      <alignment horizontal="left" vertical="center"/>
    </xf>
    <xf numFmtId="43" fontId="20" fillId="7" borderId="4" xfId="1" applyFont="1" applyFill="1" applyBorder="1" applyAlignment="1" applyProtection="1">
      <alignment horizontal="center" vertical="center"/>
    </xf>
    <xf numFmtId="43" fontId="20" fillId="7" borderId="2" xfId="1" applyFont="1" applyFill="1" applyBorder="1" applyAlignment="1" applyProtection="1">
      <alignment horizontal="center" vertical="center"/>
    </xf>
    <xf numFmtId="0" fontId="18" fillId="2" borderId="0" xfId="0" applyFont="1" applyFill="1" applyAlignment="1">
      <alignment horizontal="center" vertical="center"/>
    </xf>
    <xf numFmtId="0" fontId="13" fillId="2" borderId="0" xfId="0" applyFont="1" applyFill="1" applyAlignment="1">
      <alignment horizontal="center" vertical="center"/>
    </xf>
    <xf numFmtId="0" fontId="0" fillId="0" borderId="0" xfId="0" applyAlignment="1"/>
    <xf numFmtId="0" fontId="0" fillId="9" borderId="1" xfId="0" applyFill="1" applyBorder="1" applyAlignment="1">
      <alignment horizontal="left" wrapText="1"/>
    </xf>
    <xf numFmtId="0" fontId="8" fillId="9" borderId="1" xfId="0" applyFont="1" applyFill="1" applyBorder="1" applyAlignment="1">
      <alignment horizontal="center" wrapText="1"/>
    </xf>
    <xf numFmtId="0" fontId="8" fillId="10" borderId="4" xfId="0" applyFont="1" applyFill="1" applyBorder="1" applyAlignment="1">
      <alignment horizontal="center" vertical="center"/>
    </xf>
    <xf numFmtId="0" fontId="8" fillId="10" borderId="2" xfId="0" applyFont="1" applyFill="1" applyBorder="1" applyAlignment="1">
      <alignment horizontal="center" vertical="center"/>
    </xf>
    <xf numFmtId="0" fontId="8" fillId="14" borderId="1" xfId="0" applyFont="1" applyFill="1" applyBorder="1" applyAlignment="1">
      <alignment horizontal="left" wrapText="1"/>
    </xf>
    <xf numFmtId="0" fontId="8" fillId="14" borderId="14" xfId="0" applyFont="1" applyFill="1" applyBorder="1" applyAlignment="1">
      <alignment horizontal="left" wrapText="1"/>
    </xf>
    <xf numFmtId="0" fontId="8" fillId="9" borderId="4" xfId="0" applyNumberFormat="1" applyFont="1" applyFill="1" applyBorder="1" applyAlignment="1">
      <alignment horizontal="center" vertical="center" wrapText="1"/>
    </xf>
    <xf numFmtId="0" fontId="8" fillId="9" borderId="2" xfId="0" applyNumberFormat="1" applyFont="1" applyFill="1" applyBorder="1" applyAlignment="1">
      <alignment horizontal="center" vertical="center" wrapText="1"/>
    </xf>
    <xf numFmtId="0" fontId="2" fillId="0" borderId="1" xfId="0" applyFont="1" applyBorder="1" applyAlignment="1">
      <alignment horizontal="left" wrapText="1"/>
    </xf>
    <xf numFmtId="0" fontId="2" fillId="0" borderId="4" xfId="0" applyFont="1" applyBorder="1" applyAlignment="1">
      <alignment horizontal="left" wrapText="1"/>
    </xf>
    <xf numFmtId="0" fontId="2" fillId="0" borderId="2" xfId="0" applyFont="1" applyBorder="1" applyAlignment="1">
      <alignment horizontal="left" wrapText="1"/>
    </xf>
    <xf numFmtId="2" fontId="8" fillId="2" borderId="0" xfId="0" applyNumberFormat="1" applyFont="1" applyFill="1" applyBorder="1" applyAlignment="1">
      <alignment horizontal="center" wrapText="1"/>
    </xf>
    <xf numFmtId="0" fontId="8" fillId="9" borderId="13" xfId="0" applyFont="1" applyFill="1" applyBorder="1" applyAlignment="1">
      <alignment horizontal="center" vertical="center" wrapText="1"/>
    </xf>
    <xf numFmtId="0" fontId="8" fillId="9" borderId="2" xfId="0" applyFont="1" applyFill="1" applyBorder="1" applyAlignment="1">
      <alignment horizontal="center" vertical="center" wrapText="1"/>
    </xf>
    <xf numFmtId="0" fontId="8" fillId="9" borderId="4" xfId="0" applyFont="1" applyFill="1" applyBorder="1" applyAlignment="1">
      <alignment horizontal="left" vertical="top" wrapText="1"/>
    </xf>
    <xf numFmtId="0" fontId="8" fillId="9" borderId="13" xfId="0" applyFont="1" applyFill="1" applyBorder="1" applyAlignment="1">
      <alignment horizontal="left" vertical="top" wrapText="1"/>
    </xf>
    <xf numFmtId="0" fontId="8" fillId="9" borderId="2" xfId="0" applyFont="1" applyFill="1" applyBorder="1" applyAlignment="1">
      <alignment horizontal="left" vertical="top" wrapText="1"/>
    </xf>
    <xf numFmtId="0" fontId="8" fillId="9" borderId="4" xfId="0" applyFont="1" applyFill="1" applyBorder="1" applyAlignment="1">
      <alignment horizontal="center" vertical="center"/>
    </xf>
    <xf numFmtId="0" fontId="8" fillId="9" borderId="2"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10" borderId="4" xfId="0" applyFont="1" applyFill="1" applyBorder="1" applyAlignment="1">
      <alignment horizontal="left" vertical="center" wrapText="1"/>
    </xf>
    <xf numFmtId="0" fontId="2" fillId="10" borderId="2" xfId="0" applyFont="1" applyFill="1" applyBorder="1" applyAlignment="1">
      <alignment horizontal="left" vertical="center" wrapText="1"/>
    </xf>
    <xf numFmtId="2" fontId="8" fillId="10" borderId="4" xfId="0" applyNumberFormat="1" applyFont="1" applyFill="1" applyBorder="1" applyAlignment="1">
      <alignment horizontal="center" wrapText="1"/>
    </xf>
    <xf numFmtId="2" fontId="8" fillId="10" borderId="2" xfId="0" applyNumberFormat="1" applyFont="1" applyFill="1" applyBorder="1" applyAlignment="1">
      <alignment horizontal="center" wrapText="1"/>
    </xf>
    <xf numFmtId="0" fontId="2" fillId="0" borderId="4" xfId="0" applyFont="1" applyFill="1" applyBorder="1" applyAlignment="1">
      <alignment horizontal="left" wrapText="1"/>
    </xf>
    <xf numFmtId="0" fontId="2" fillId="0" borderId="2" xfId="0" applyFont="1" applyFill="1" applyBorder="1" applyAlignment="1">
      <alignment horizontal="left" wrapText="1"/>
    </xf>
    <xf numFmtId="2" fontId="8" fillId="9" borderId="4" xfId="0" applyNumberFormat="1" applyFont="1" applyFill="1" applyBorder="1" applyAlignment="1">
      <alignment horizontal="center" wrapText="1"/>
    </xf>
    <xf numFmtId="2" fontId="8" fillId="9" borderId="2" xfId="0" applyNumberFormat="1" applyFont="1" applyFill="1" applyBorder="1" applyAlignment="1">
      <alignment horizontal="center" wrapText="1"/>
    </xf>
    <xf numFmtId="0" fontId="8" fillId="10" borderId="4" xfId="0" applyFont="1" applyFill="1" applyBorder="1" applyAlignment="1">
      <alignment horizontal="left" vertical="center" wrapText="1"/>
    </xf>
    <xf numFmtId="0" fontId="8" fillId="10" borderId="13" xfId="0" applyFont="1" applyFill="1" applyBorder="1" applyAlignment="1">
      <alignment horizontal="left" vertical="center" wrapText="1"/>
    </xf>
    <xf numFmtId="0" fontId="8" fillId="10" borderId="19" xfId="0" applyFont="1" applyFill="1" applyBorder="1" applyAlignment="1">
      <alignment horizontal="left" vertical="center" wrapText="1"/>
    </xf>
    <xf numFmtId="0" fontId="8" fillId="10" borderId="4" xfId="0" applyFont="1" applyFill="1" applyBorder="1" applyAlignment="1">
      <alignment horizontal="center" wrapText="1"/>
    </xf>
    <xf numFmtId="0" fontId="8" fillId="10" borderId="2" xfId="0" applyFont="1" applyFill="1" applyBorder="1" applyAlignment="1">
      <alignment horizontal="center" wrapText="1"/>
    </xf>
    <xf numFmtId="14" fontId="2" fillId="0" borderId="17" xfId="0" applyNumberFormat="1" applyFont="1" applyBorder="1" applyAlignment="1">
      <alignment horizontal="center" vertical="center" wrapText="1"/>
    </xf>
    <xf numFmtId="0" fontId="0" fillId="0" borderId="2" xfId="0"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13" fillId="10" borderId="4" xfId="0" applyFont="1" applyFill="1" applyBorder="1" applyAlignment="1">
      <alignment horizontal="center" vertical="center"/>
    </xf>
    <xf numFmtId="0" fontId="13" fillId="10" borderId="2" xfId="0" applyFont="1" applyFill="1" applyBorder="1" applyAlignment="1">
      <alignment horizontal="center" vertical="center"/>
    </xf>
    <xf numFmtId="0" fontId="13" fillId="10" borderId="4" xfId="0" applyFont="1" applyFill="1" applyBorder="1" applyAlignment="1">
      <alignment horizontal="center" vertical="center" wrapText="1"/>
    </xf>
    <xf numFmtId="0" fontId="13" fillId="10" borderId="2" xfId="0" applyFont="1" applyFill="1" applyBorder="1" applyAlignment="1">
      <alignment horizontal="center" vertical="center" wrapText="1"/>
    </xf>
    <xf numFmtId="0" fontId="8" fillId="10" borderId="7" xfId="0" applyFont="1" applyFill="1" applyBorder="1" applyAlignment="1">
      <alignment horizontal="center" wrapText="1"/>
    </xf>
    <xf numFmtId="0" fontId="8" fillId="10" borderId="8" xfId="0" applyFont="1" applyFill="1" applyBorder="1" applyAlignment="1">
      <alignment horizontal="center" wrapText="1"/>
    </xf>
    <xf numFmtId="0" fontId="12" fillId="10" borderId="4" xfId="0" applyFont="1" applyFill="1" applyBorder="1" applyAlignment="1">
      <alignment horizontal="center" vertical="center" wrapText="1"/>
    </xf>
    <xf numFmtId="0" fontId="12" fillId="10" borderId="13" xfId="0" applyFont="1" applyFill="1" applyBorder="1" applyAlignment="1">
      <alignment horizontal="center" vertical="center" wrapText="1"/>
    </xf>
    <xf numFmtId="0" fontId="12" fillId="10" borderId="2" xfId="0" applyFont="1" applyFill="1" applyBorder="1" applyAlignment="1">
      <alignment horizontal="center" vertical="center" wrapText="1"/>
    </xf>
    <xf numFmtId="0" fontId="13" fillId="0" borderId="24" xfId="0" applyFont="1" applyBorder="1" applyAlignment="1">
      <alignment horizontal="center" vertical="center"/>
    </xf>
    <xf numFmtId="0" fontId="13" fillId="0" borderId="8" xfId="0" applyFont="1" applyBorder="1" applyAlignment="1">
      <alignment horizontal="center" vertical="center"/>
    </xf>
    <xf numFmtId="0" fontId="13" fillId="0" borderId="4" xfId="0" applyFont="1" applyBorder="1" applyAlignment="1">
      <alignment horizontal="center" vertical="center" wrapText="1"/>
    </xf>
    <xf numFmtId="0" fontId="2" fillId="0" borderId="2" xfId="0" applyNumberFormat="1" applyFont="1" applyFill="1" applyBorder="1" applyAlignment="1" applyProtection="1">
      <alignment horizontal="center" vertical="top"/>
    </xf>
    <xf numFmtId="0" fontId="2" fillId="2" borderId="0" xfId="0" applyFont="1" applyFill="1" applyBorder="1" applyAlignment="1">
      <alignment horizontal="left" wrapText="1"/>
    </xf>
    <xf numFmtId="0" fontId="11" fillId="10" borderId="4" xfId="0" applyFont="1" applyFill="1" applyBorder="1" applyAlignment="1">
      <alignment horizontal="left" wrapText="1"/>
    </xf>
    <xf numFmtId="0" fontId="11" fillId="10" borderId="13" xfId="0" applyFont="1" applyFill="1" applyBorder="1" applyAlignment="1">
      <alignment horizontal="left" wrapText="1"/>
    </xf>
    <xf numFmtId="0" fontId="11" fillId="10" borderId="2" xfId="0" applyFont="1" applyFill="1" applyBorder="1" applyAlignment="1">
      <alignment horizontal="left" wrapText="1"/>
    </xf>
    <xf numFmtId="0" fontId="8" fillId="10" borderId="4" xfId="0" applyFont="1" applyFill="1" applyBorder="1" applyAlignment="1">
      <alignment horizontal="left" wrapText="1"/>
    </xf>
    <xf numFmtId="0" fontId="8" fillId="10" borderId="13" xfId="0" applyFont="1" applyFill="1" applyBorder="1" applyAlignment="1">
      <alignment horizontal="left" wrapText="1"/>
    </xf>
    <xf numFmtId="0" fontId="8" fillId="10" borderId="2" xfId="0" applyFont="1" applyFill="1" applyBorder="1" applyAlignment="1">
      <alignment horizontal="left" wrapText="1"/>
    </xf>
    <xf numFmtId="0" fontId="8" fillId="10" borderId="7" xfId="0" applyFont="1" applyFill="1" applyBorder="1" applyAlignment="1">
      <alignment horizontal="left" wrapText="1"/>
    </xf>
    <xf numFmtId="0" fontId="8" fillId="10" borderId="3" xfId="0" applyFont="1" applyFill="1" applyBorder="1" applyAlignment="1">
      <alignment horizontal="left" wrapText="1"/>
    </xf>
    <xf numFmtId="0" fontId="8" fillId="10" borderId="8" xfId="0" applyFont="1" applyFill="1" applyBorder="1" applyAlignment="1">
      <alignment horizontal="left" wrapText="1"/>
    </xf>
    <xf numFmtId="2" fontId="8" fillId="9" borderId="5" xfId="0" applyNumberFormat="1" applyFont="1" applyFill="1" applyBorder="1" applyAlignment="1">
      <alignment horizontal="center" wrapText="1"/>
    </xf>
    <xf numFmtId="2" fontId="8" fillId="9" borderId="21" xfId="0" applyNumberFormat="1" applyFont="1" applyFill="1" applyBorder="1" applyAlignment="1">
      <alignment horizontal="center" wrapText="1"/>
    </xf>
    <xf numFmtId="0" fontId="8" fillId="2" borderId="0" xfId="0" applyFont="1" applyFill="1" applyBorder="1" applyAlignment="1">
      <alignment horizontal="center" wrapText="1"/>
    </xf>
    <xf numFmtId="0" fontId="8" fillId="2" borderId="0" xfId="0" applyFont="1" applyFill="1" applyBorder="1" applyAlignment="1">
      <alignment horizontal="left" wrapText="1"/>
    </xf>
    <xf numFmtId="0" fontId="8" fillId="10" borderId="2" xfId="0" applyFont="1" applyFill="1" applyBorder="1" applyAlignment="1">
      <alignment horizontal="left" vertical="center" wrapText="1"/>
    </xf>
    <xf numFmtId="0" fontId="8" fillId="10" borderId="13" xfId="0" applyFont="1" applyFill="1" applyBorder="1" applyAlignment="1">
      <alignment horizontal="center" wrapText="1"/>
    </xf>
    <xf numFmtId="0" fontId="8" fillId="10" borderId="19" xfId="0" applyFont="1" applyFill="1" applyBorder="1" applyAlignment="1">
      <alignment horizontal="left" wrapText="1"/>
    </xf>
    <xf numFmtId="0" fontId="2" fillId="9" borderId="4" xfId="0" applyFont="1" applyFill="1" applyBorder="1" applyAlignment="1">
      <alignment horizontal="center" wrapText="1"/>
    </xf>
    <xf numFmtId="0" fontId="2" fillId="9" borderId="2" xfId="0" applyFont="1" applyFill="1" applyBorder="1" applyAlignment="1">
      <alignment horizontal="center" wrapText="1"/>
    </xf>
    <xf numFmtId="2" fontId="8" fillId="9" borderId="28" xfId="0" applyNumberFormat="1" applyFont="1" applyFill="1" applyBorder="1" applyAlignment="1">
      <alignment horizontal="center" wrapText="1"/>
    </xf>
    <xf numFmtId="2" fontId="8" fillId="9" borderId="27" xfId="0" applyNumberFormat="1" applyFont="1" applyFill="1" applyBorder="1" applyAlignment="1">
      <alignment horizontal="center" wrapText="1"/>
    </xf>
    <xf numFmtId="0" fontId="8" fillId="10" borderId="28" xfId="0" applyFont="1" applyFill="1" applyBorder="1" applyAlignment="1">
      <alignment horizontal="left" wrapText="1"/>
    </xf>
    <xf numFmtId="0" fontId="8" fillId="10" borderId="31" xfId="0" applyFont="1" applyFill="1" applyBorder="1" applyAlignment="1">
      <alignment horizontal="left" wrapText="1"/>
    </xf>
    <xf numFmtId="0" fontId="8" fillId="10" borderId="32" xfId="0" applyFont="1" applyFill="1" applyBorder="1" applyAlignment="1">
      <alignment horizontal="left" wrapText="1"/>
    </xf>
    <xf numFmtId="0" fontId="8" fillId="9" borderId="4" xfId="0" applyFont="1" applyFill="1" applyBorder="1" applyAlignment="1">
      <alignment horizontal="left" vertical="center" wrapText="1"/>
    </xf>
    <xf numFmtId="0" fontId="8" fillId="9" borderId="13" xfId="0" applyFont="1" applyFill="1" applyBorder="1" applyAlignment="1">
      <alignment horizontal="left" vertical="center" wrapText="1"/>
    </xf>
    <xf numFmtId="0" fontId="8" fillId="9" borderId="2" xfId="0" applyFont="1" applyFill="1" applyBorder="1" applyAlignment="1">
      <alignment horizontal="left" vertical="center" wrapText="1"/>
    </xf>
    <xf numFmtId="0" fontId="8" fillId="0" borderId="1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9" borderId="4" xfId="0" applyFont="1" applyFill="1" applyBorder="1" applyAlignment="1">
      <alignment horizontal="center" vertical="center" wrapText="1"/>
    </xf>
    <xf numFmtId="0" fontId="2" fillId="10" borderId="4" xfId="0" applyFont="1" applyFill="1" applyBorder="1" applyAlignment="1">
      <alignment horizontal="left" vertical="top" wrapText="1"/>
    </xf>
    <xf numFmtId="0" fontId="2" fillId="10" borderId="2" xfId="0" applyFont="1" applyFill="1" applyBorder="1" applyAlignment="1">
      <alignment horizontal="left" vertical="top" wrapText="1"/>
    </xf>
    <xf numFmtId="0" fontId="8" fillId="9" borderId="4" xfId="0" applyFont="1" applyFill="1" applyBorder="1" applyAlignment="1">
      <alignment horizontal="center" wrapText="1"/>
    </xf>
    <xf numFmtId="0" fontId="8" fillId="9" borderId="2" xfId="0" applyFont="1" applyFill="1" applyBorder="1" applyAlignment="1">
      <alignment horizontal="center" wrapText="1"/>
    </xf>
    <xf numFmtId="0" fontId="0" fillId="8" borderId="1" xfId="0" applyFill="1" applyBorder="1" applyAlignment="1">
      <alignment horizontal="center"/>
    </xf>
    <xf numFmtId="0" fontId="0" fillId="13" borderId="7" xfId="0" quotePrefix="1" applyFill="1" applyBorder="1" applyAlignment="1">
      <alignment horizontal="center"/>
    </xf>
    <xf numFmtId="0" fontId="0" fillId="13" borderId="8" xfId="0" quotePrefix="1" applyFill="1" applyBorder="1" applyAlignment="1">
      <alignment horizontal="center"/>
    </xf>
    <xf numFmtId="0" fontId="8" fillId="8" borderId="4" xfId="0" applyFont="1" applyFill="1" applyBorder="1" applyAlignment="1">
      <alignment horizontal="left" vertical="center" wrapText="1"/>
    </xf>
    <xf numFmtId="0" fontId="8" fillId="8" borderId="13" xfId="0" applyFont="1" applyFill="1" applyBorder="1" applyAlignment="1">
      <alignment horizontal="left" vertical="center" wrapText="1"/>
    </xf>
    <xf numFmtId="0" fontId="8" fillId="8" borderId="2" xfId="0" applyFont="1" applyFill="1" applyBorder="1" applyAlignment="1">
      <alignment horizontal="left" vertical="center" wrapText="1"/>
    </xf>
    <xf numFmtId="0" fontId="13" fillId="0" borderId="1" xfId="0" applyFont="1" applyBorder="1" applyAlignment="1">
      <alignment horizontal="center" vertical="center" wrapText="1"/>
    </xf>
    <xf numFmtId="0" fontId="8" fillId="9" borderId="13" xfId="0" applyFont="1" applyFill="1" applyBorder="1" applyAlignment="1">
      <alignment horizontal="center" wrapText="1"/>
    </xf>
    <xf numFmtId="0" fontId="8" fillId="9" borderId="1" xfId="0" applyFont="1" applyFill="1" applyBorder="1" applyAlignment="1">
      <alignment horizontal="left" wrapText="1"/>
    </xf>
    <xf numFmtId="0" fontId="8" fillId="9" borderId="14" xfId="0" applyFont="1" applyFill="1" applyBorder="1" applyAlignment="1">
      <alignment horizontal="left" wrapText="1"/>
    </xf>
    <xf numFmtId="0" fontId="2" fillId="10" borderId="1" xfId="0" applyNumberFormat="1" applyFont="1" applyFill="1" applyBorder="1" applyAlignment="1">
      <alignment horizontal="center" vertical="center" wrapText="1"/>
    </xf>
    <xf numFmtId="2" fontId="8" fillId="10" borderId="1" xfId="0" applyNumberFormat="1" applyFont="1" applyFill="1" applyBorder="1" applyAlignment="1">
      <alignment horizontal="center" vertical="center" wrapText="1"/>
    </xf>
    <xf numFmtId="0" fontId="8" fillId="9" borderId="1" xfId="0" applyNumberFormat="1" applyFont="1" applyFill="1" applyBorder="1" applyAlignment="1">
      <alignment horizontal="center" vertical="center" wrapText="1"/>
    </xf>
    <xf numFmtId="0" fontId="8" fillId="9" borderId="18" xfId="0" applyNumberFormat="1" applyFont="1" applyFill="1" applyBorder="1" applyAlignment="1">
      <alignment horizontal="center" vertical="center" wrapText="1"/>
    </xf>
    <xf numFmtId="0" fontId="2" fillId="9" borderId="1" xfId="0" applyNumberFormat="1" applyFont="1" applyFill="1" applyBorder="1" applyAlignment="1">
      <alignment horizontal="center" vertical="center" wrapText="1"/>
    </xf>
    <xf numFmtId="2" fontId="8" fillId="9" borderId="1" xfId="0" applyNumberFormat="1" applyFont="1" applyFill="1" applyBorder="1" applyAlignment="1">
      <alignment horizontal="center" vertical="center" wrapText="1"/>
    </xf>
    <xf numFmtId="0" fontId="2" fillId="0" borderId="25" xfId="0" applyNumberFormat="1" applyFont="1" applyFill="1" applyBorder="1" applyAlignment="1" applyProtection="1">
      <alignment horizontal="center" vertical="top"/>
    </xf>
    <xf numFmtId="0" fontId="8" fillId="9" borderId="13" xfId="0" applyNumberFormat="1" applyFont="1" applyFill="1" applyBorder="1" applyAlignment="1">
      <alignment horizontal="center" vertical="center" wrapText="1"/>
    </xf>
    <xf numFmtId="0" fontId="8" fillId="9" borderId="1" xfId="0" applyNumberFormat="1" applyFont="1" applyFill="1" applyBorder="1" applyAlignment="1">
      <alignment horizontal="left" vertical="center" wrapText="1"/>
    </xf>
    <xf numFmtId="0" fontId="8" fillId="9" borderId="14" xfId="0" applyNumberFormat="1" applyFont="1" applyFill="1" applyBorder="1" applyAlignment="1">
      <alignment horizontal="left" vertical="center" wrapText="1"/>
    </xf>
    <xf numFmtId="0" fontId="2" fillId="0" borderId="3" xfId="0" applyNumberFormat="1" applyFont="1" applyFill="1" applyBorder="1" applyAlignment="1" applyProtection="1">
      <alignment horizontal="center" vertical="top"/>
    </xf>
    <xf numFmtId="0" fontId="8" fillId="0" borderId="0" xfId="0" applyFont="1" applyFill="1" applyBorder="1" applyAlignment="1">
      <alignment horizontal="left" vertical="center"/>
    </xf>
    <xf numFmtId="0" fontId="11" fillId="9" borderId="10"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11" fillId="9" borderId="12" xfId="0" applyFont="1" applyFill="1" applyBorder="1" applyAlignment="1">
      <alignment horizontal="center" vertical="center" wrapText="1"/>
    </xf>
    <xf numFmtId="0" fontId="11"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8" fillId="0" borderId="0" xfId="0" applyNumberFormat="1" applyFont="1" applyFill="1" applyBorder="1" applyAlignment="1" applyProtection="1">
      <alignment horizontal="center" vertical="center"/>
    </xf>
    <xf numFmtId="0" fontId="2" fillId="0" borderId="0" xfId="6" applyFont="1" applyAlignment="1">
      <alignment horizontal="center" wrapText="1"/>
    </xf>
    <xf numFmtId="49" fontId="11" fillId="0" borderId="45" xfId="6" applyNumberFormat="1" applyFont="1" applyBorder="1" applyAlignment="1">
      <alignment horizontal="center" vertical="center"/>
    </xf>
    <xf numFmtId="0" fontId="13" fillId="3" borderId="15" xfId="6" applyFont="1" applyFill="1" applyBorder="1" applyAlignment="1">
      <alignment horizontal="right" vertical="center"/>
    </xf>
    <xf numFmtId="0" fontId="13" fillId="3" borderId="18" xfId="6" applyFont="1" applyFill="1" applyBorder="1" applyAlignment="1">
      <alignment horizontal="right" vertical="center"/>
    </xf>
    <xf numFmtId="0" fontId="13" fillId="3" borderId="44" xfId="6" applyFont="1" applyFill="1" applyBorder="1" applyAlignment="1">
      <alignment horizontal="right" vertical="center"/>
    </xf>
    <xf numFmtId="0" fontId="13" fillId="3" borderId="37" xfId="6" applyFont="1" applyFill="1" applyBorder="1" applyAlignment="1">
      <alignment horizontal="right" vertical="center"/>
    </xf>
    <xf numFmtId="0" fontId="8" fillId="0" borderId="0" xfId="6" applyFont="1" applyBorder="1" applyAlignment="1">
      <alignment horizontal="center"/>
    </xf>
    <xf numFmtId="0" fontId="8" fillId="2" borderId="0" xfId="6" applyFont="1" applyFill="1" applyBorder="1" applyAlignment="1">
      <alignment horizontal="center"/>
    </xf>
    <xf numFmtId="0" fontId="39" fillId="0" borderId="0" xfId="6" applyFont="1" applyFill="1" applyAlignment="1">
      <alignment horizontal="center"/>
    </xf>
    <xf numFmtId="0" fontId="30" fillId="0" borderId="0" xfId="6" applyFont="1" applyFill="1" applyAlignment="1">
      <alignment horizontal="left" vertical="center" wrapText="1"/>
    </xf>
    <xf numFmtId="0" fontId="11" fillId="10" borderId="26" xfId="6" applyFont="1" applyFill="1" applyBorder="1" applyAlignment="1">
      <alignment horizontal="center" vertical="center" wrapText="1"/>
    </xf>
    <xf numFmtId="0" fontId="0" fillId="10" borderId="31" xfId="6" applyFont="1" applyFill="1" applyBorder="1" applyAlignment="1">
      <alignment horizontal="center" vertical="center"/>
    </xf>
    <xf numFmtId="0" fontId="0" fillId="10" borderId="32" xfId="6" applyFont="1" applyFill="1" applyBorder="1" applyAlignment="1">
      <alignment horizontal="center" vertical="center"/>
    </xf>
    <xf numFmtId="49" fontId="8" fillId="0" borderId="46" xfId="6" applyNumberFormat="1" applyFont="1" applyFill="1" applyBorder="1" applyAlignment="1">
      <alignment horizontal="center" vertical="center"/>
    </xf>
    <xf numFmtId="49" fontId="8" fillId="0" borderId="47" xfId="6" applyNumberFormat="1" applyFont="1" applyFill="1" applyBorder="1" applyAlignment="1">
      <alignment horizontal="center" vertical="center"/>
    </xf>
    <xf numFmtId="0" fontId="2" fillId="0" borderId="48" xfId="6" applyFont="1" applyBorder="1" applyAlignment="1">
      <alignment horizontal="center" vertical="center"/>
    </xf>
    <xf numFmtId="0" fontId="11" fillId="0" borderId="46" xfId="6" applyFont="1" applyFill="1" applyBorder="1" applyAlignment="1">
      <alignment horizontal="center" vertical="center"/>
    </xf>
    <xf numFmtId="0" fontId="11" fillId="0" borderId="47" xfId="6" applyFont="1" applyFill="1" applyBorder="1" applyAlignment="1">
      <alignment horizontal="center" vertical="center"/>
    </xf>
    <xf numFmtId="0" fontId="0" fillId="0" borderId="48" xfId="6" applyFont="1" applyBorder="1" applyAlignment="1">
      <alignment horizontal="center" vertical="center"/>
    </xf>
    <xf numFmtId="0" fontId="11" fillId="0" borderId="45" xfId="6" applyFont="1" applyFill="1" applyBorder="1" applyAlignment="1">
      <alignment horizontal="center" vertical="center"/>
    </xf>
    <xf numFmtId="0" fontId="11" fillId="0" borderId="26" xfId="6" applyFont="1" applyBorder="1" applyAlignment="1">
      <alignment horizontal="center" vertical="center"/>
    </xf>
    <xf numFmtId="0" fontId="11" fillId="0" borderId="31" xfId="6" applyFont="1" applyBorder="1" applyAlignment="1">
      <alignment horizontal="center" vertical="center"/>
    </xf>
    <xf numFmtId="0" fontId="11" fillId="0" borderId="32" xfId="6" applyFont="1" applyBorder="1" applyAlignment="1">
      <alignment horizontal="center" vertical="center"/>
    </xf>
    <xf numFmtId="0" fontId="46" fillId="0" borderId="74" xfId="15" applyFont="1" applyBorder="1" applyAlignment="1">
      <alignment horizontal="center" vertical="center"/>
    </xf>
    <xf numFmtId="0" fontId="46" fillId="0" borderId="75" xfId="15" applyFont="1" applyBorder="1" applyAlignment="1">
      <alignment horizontal="center" vertical="center"/>
    </xf>
    <xf numFmtId="0" fontId="43" fillId="2" borderId="0" xfId="0" applyFont="1" applyFill="1" applyAlignment="1">
      <alignment horizontal="center" wrapText="1"/>
    </xf>
    <xf numFmtId="0" fontId="13" fillId="2" borderId="0" xfId="0" applyFont="1" applyFill="1" applyAlignment="1">
      <alignment horizontal="center" wrapText="1"/>
    </xf>
    <xf numFmtId="0" fontId="46" fillId="0" borderId="0" xfId="15" applyFont="1" applyBorder="1" applyAlignment="1">
      <alignment horizontal="center" wrapText="1"/>
    </xf>
    <xf numFmtId="0" fontId="51" fillId="0" borderId="74" xfId="15" applyFont="1" applyBorder="1" applyAlignment="1">
      <alignment horizontal="center" vertical="center"/>
    </xf>
    <xf numFmtId="0" fontId="51" fillId="0" borderId="75" xfId="15" applyFont="1" applyBorder="1" applyAlignment="1">
      <alignment horizontal="center" vertical="center"/>
    </xf>
    <xf numFmtId="0" fontId="51" fillId="0" borderId="76" xfId="15" applyFont="1" applyBorder="1" applyAlignment="1">
      <alignment horizontal="center" vertical="center"/>
    </xf>
    <xf numFmtId="0" fontId="48" fillId="0" borderId="80" xfId="15" applyFont="1" applyBorder="1" applyAlignment="1">
      <alignment horizontal="center"/>
    </xf>
    <xf numFmtId="0" fontId="48" fillId="0" borderId="81" xfId="15" applyFont="1" applyBorder="1" applyAlignment="1">
      <alignment horizontal="center"/>
    </xf>
  </cellXfs>
  <cellStyles count="16">
    <cellStyle name="Euro" xfId="8"/>
    <cellStyle name="Excel Built-in Normal" xfId="15"/>
    <cellStyle name="Moeda 2" xfId="7"/>
    <cellStyle name="Moeda 3" xfId="11"/>
    <cellStyle name="Moeda 4" xfId="12"/>
    <cellStyle name="Normal" xfId="0" builtinId="0"/>
    <cellStyle name="Normal 2" xfId="3"/>
    <cellStyle name="Normal 2 2 10" xfId="9"/>
    <cellStyle name="Normal 22" xfId="10"/>
    <cellStyle name="Normal 3" xfId="6"/>
    <cellStyle name="Normal 3 2" xfId="13"/>
    <cellStyle name="Normal 6" xfId="5"/>
    <cellStyle name="Porcentagem" xfId="2" builtinId="5"/>
    <cellStyle name="Separador de milhares" xfId="1" builtinId="3"/>
    <cellStyle name="Separador de milhares 2" xfId="4"/>
    <cellStyle name="Separador de milhares 3" xfId="14"/>
  </cellStyles>
  <dxfs count="0"/>
  <tableStyles count="0" defaultTableStyle="TableStyleMedium2" defaultPivotStyle="PivotStyleLight16"/>
  <colors>
    <mruColors>
      <color rgb="FF0AC70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104775</xdr:colOff>
      <xdr:row>1</xdr:row>
      <xdr:rowOff>161528</xdr:rowOff>
    </xdr:from>
    <xdr:to>
      <xdr:col>2</xdr:col>
      <xdr:colOff>2600325</xdr:colOff>
      <xdr:row>6</xdr:row>
      <xdr:rowOff>27388</xdr:rowOff>
    </xdr:to>
    <xdr:pic>
      <xdr:nvPicPr>
        <xdr:cNvPr id="2" name="Imagem 1" descr="123.bmp"/>
        <xdr:cNvPicPr>
          <a:picLocks noChangeAspect="1"/>
        </xdr:cNvPicPr>
      </xdr:nvPicPr>
      <xdr:blipFill>
        <a:blip xmlns:r="http://schemas.openxmlformats.org/officeDocument/2006/relationships" r:embed="rId1" cstate="print"/>
        <a:stretch>
          <a:fillRect/>
        </a:stretch>
      </xdr:blipFill>
      <xdr:spPr>
        <a:xfrm>
          <a:off x="7096125" y="342503"/>
          <a:ext cx="2495550" cy="799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3833813</xdr:colOff>
      <xdr:row>0</xdr:row>
      <xdr:rowOff>48967</xdr:rowOff>
    </xdr:from>
    <xdr:to>
      <xdr:col>5</xdr:col>
      <xdr:colOff>619555</xdr:colOff>
      <xdr:row>3</xdr:row>
      <xdr:rowOff>104774</xdr:rowOff>
    </xdr:to>
    <xdr:pic>
      <xdr:nvPicPr>
        <xdr:cNvPr id="2" name="Imagem 1" descr="123.bmp"/>
        <xdr:cNvPicPr>
          <a:picLocks noChangeAspect="1"/>
        </xdr:cNvPicPr>
      </xdr:nvPicPr>
      <xdr:blipFill>
        <a:blip xmlns:r="http://schemas.openxmlformats.org/officeDocument/2006/relationships" r:embed="rId1" cstate="print"/>
        <a:stretch>
          <a:fillRect/>
        </a:stretch>
      </xdr:blipFill>
      <xdr:spPr>
        <a:xfrm>
          <a:off x="5129213" y="48967"/>
          <a:ext cx="1701701" cy="6082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104776</xdr:colOff>
      <xdr:row>1</xdr:row>
      <xdr:rowOff>57152</xdr:rowOff>
    </xdr:from>
    <xdr:to>
      <xdr:col>7</xdr:col>
      <xdr:colOff>771525</xdr:colOff>
      <xdr:row>5</xdr:row>
      <xdr:rowOff>133351</xdr:rowOff>
    </xdr:to>
    <xdr:pic>
      <xdr:nvPicPr>
        <xdr:cNvPr id="24" name="Imagem 3" descr="http://hotspot.pmvg.intra/logo.jpg"/>
        <xdr:cNvPicPr>
          <a:picLocks noChangeAspect="1" noChangeArrowheads="1"/>
        </xdr:cNvPicPr>
      </xdr:nvPicPr>
      <xdr:blipFill>
        <a:blip xmlns:r="http://schemas.openxmlformats.org/officeDocument/2006/relationships" r:embed="rId1" cstate="print"/>
        <a:srcRect/>
        <a:stretch>
          <a:fillRect/>
        </a:stretch>
      </xdr:blipFill>
      <xdr:spPr bwMode="auto">
        <a:xfrm>
          <a:off x="5886451" y="257177"/>
          <a:ext cx="2809874" cy="790574"/>
        </a:xfrm>
        <a:prstGeom prst="rect">
          <a:avLst/>
        </a:prstGeom>
        <a:noFill/>
        <a:ln w="9525">
          <a:noFill/>
          <a:miter lim="800000"/>
          <a:headEnd/>
          <a:tailEnd/>
        </a:ln>
      </xdr:spPr>
    </xdr:pic>
    <xdr:clientData/>
  </xdr:twoCellAnchor>
  <xdr:oneCellAnchor>
    <xdr:from>
      <xdr:col>2</xdr:col>
      <xdr:colOff>1628775</xdr:colOff>
      <xdr:row>557</xdr:row>
      <xdr:rowOff>0</xdr:rowOff>
    </xdr:from>
    <xdr:ext cx="184731" cy="264560"/>
    <xdr:sp macro="" textlink="">
      <xdr:nvSpPr>
        <xdr:cNvPr id="25" name="CaixaDeTexto 24"/>
        <xdr:cNvSpPr txBox="1"/>
      </xdr:nvSpPr>
      <xdr:spPr>
        <a:xfrm>
          <a:off x="2362200" y="1182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26" name="CaixaDeTexto 25"/>
        <xdr:cNvSpPr txBox="1"/>
      </xdr:nvSpPr>
      <xdr:spPr>
        <a:xfrm>
          <a:off x="2362200" y="1182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27" name="CaixaDeTexto 26"/>
        <xdr:cNvSpPr txBox="1"/>
      </xdr:nvSpPr>
      <xdr:spPr>
        <a:xfrm>
          <a:off x="2362200" y="1182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28" name="CaixaDeTexto 27"/>
        <xdr:cNvSpPr txBox="1"/>
      </xdr:nvSpPr>
      <xdr:spPr>
        <a:xfrm>
          <a:off x="2362200" y="118252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29" name="CaixaDeTexto 28"/>
        <xdr:cNvSpPr txBox="1"/>
      </xdr:nvSpPr>
      <xdr:spPr>
        <a:xfrm>
          <a:off x="2362200" y="6253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0" name="CaixaDeTexto 29"/>
        <xdr:cNvSpPr txBox="1"/>
      </xdr:nvSpPr>
      <xdr:spPr>
        <a:xfrm>
          <a:off x="2362200" y="6253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1" name="CaixaDeTexto 30"/>
        <xdr:cNvSpPr txBox="1"/>
      </xdr:nvSpPr>
      <xdr:spPr>
        <a:xfrm>
          <a:off x="2362200" y="6882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2" name="CaixaDeTexto 31"/>
        <xdr:cNvSpPr txBox="1"/>
      </xdr:nvSpPr>
      <xdr:spPr>
        <a:xfrm>
          <a:off x="2362200" y="7299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3" name="CaixaDeTexto 32"/>
        <xdr:cNvSpPr txBox="1"/>
      </xdr:nvSpPr>
      <xdr:spPr>
        <a:xfrm>
          <a:off x="2362200" y="7299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4" name="CaixaDeTexto 33"/>
        <xdr:cNvSpPr txBox="1"/>
      </xdr:nvSpPr>
      <xdr:spPr>
        <a:xfrm>
          <a:off x="2362200" y="6580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5" name="CaixaDeTexto 34"/>
        <xdr:cNvSpPr txBox="1"/>
      </xdr:nvSpPr>
      <xdr:spPr>
        <a:xfrm>
          <a:off x="2362200" y="7299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6" name="CaixaDeTexto 35"/>
        <xdr:cNvSpPr txBox="1"/>
      </xdr:nvSpPr>
      <xdr:spPr>
        <a:xfrm>
          <a:off x="2362200" y="7299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7" name="CaixaDeTexto 36"/>
        <xdr:cNvSpPr txBox="1"/>
      </xdr:nvSpPr>
      <xdr:spPr>
        <a:xfrm>
          <a:off x="2362200" y="8060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8" name="CaixaDeTexto 37"/>
        <xdr:cNvSpPr txBox="1"/>
      </xdr:nvSpPr>
      <xdr:spPr>
        <a:xfrm>
          <a:off x="2362200" y="9072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39" name="CaixaDeTexto 38"/>
        <xdr:cNvSpPr txBox="1"/>
      </xdr:nvSpPr>
      <xdr:spPr>
        <a:xfrm>
          <a:off x="2362200" y="9272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0" name="CaixaDeTexto 39"/>
        <xdr:cNvSpPr txBox="1"/>
      </xdr:nvSpPr>
      <xdr:spPr>
        <a:xfrm>
          <a:off x="2362200" y="9419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1" name="CaixaDeTexto 40"/>
        <xdr:cNvSpPr txBox="1"/>
      </xdr:nvSpPr>
      <xdr:spPr>
        <a:xfrm>
          <a:off x="2362200" y="9731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2" name="CaixaDeTexto 41"/>
        <xdr:cNvSpPr txBox="1"/>
      </xdr:nvSpPr>
      <xdr:spPr>
        <a:xfrm>
          <a:off x="2362200" y="9731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3" name="CaixaDeTexto 42"/>
        <xdr:cNvSpPr txBox="1"/>
      </xdr:nvSpPr>
      <xdr:spPr>
        <a:xfrm>
          <a:off x="2362200" y="1040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4" name="CaixaDeTexto 43"/>
        <xdr:cNvSpPr txBox="1"/>
      </xdr:nvSpPr>
      <xdr:spPr>
        <a:xfrm>
          <a:off x="2362200" y="10703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5" name="CaixaDeTexto 44"/>
        <xdr:cNvSpPr txBox="1"/>
      </xdr:nvSpPr>
      <xdr:spPr>
        <a:xfrm>
          <a:off x="2362200" y="8060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6" name="CaixaDeTexto 45"/>
        <xdr:cNvSpPr txBox="1"/>
      </xdr:nvSpPr>
      <xdr:spPr>
        <a:xfrm>
          <a:off x="2362200" y="8141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7" name="CaixaDeTexto 46"/>
        <xdr:cNvSpPr txBox="1"/>
      </xdr:nvSpPr>
      <xdr:spPr>
        <a:xfrm>
          <a:off x="2362200" y="9419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8" name="CaixaDeTexto 47"/>
        <xdr:cNvSpPr txBox="1"/>
      </xdr:nvSpPr>
      <xdr:spPr>
        <a:xfrm>
          <a:off x="2362200" y="10070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49" name="CaixaDeTexto 48"/>
        <xdr:cNvSpPr txBox="1"/>
      </xdr:nvSpPr>
      <xdr:spPr>
        <a:xfrm>
          <a:off x="2362200" y="10070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2" name="CaixaDeTexto 51"/>
        <xdr:cNvSpPr txBox="1"/>
      </xdr:nvSpPr>
      <xdr:spPr>
        <a:xfrm>
          <a:off x="2362200" y="8502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3" name="CaixaDeTexto 52"/>
        <xdr:cNvSpPr txBox="1"/>
      </xdr:nvSpPr>
      <xdr:spPr>
        <a:xfrm>
          <a:off x="2362200" y="8060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557</xdr:row>
      <xdr:rowOff>0</xdr:rowOff>
    </xdr:from>
    <xdr:ext cx="184731" cy="264560"/>
    <xdr:sp macro="" textlink="">
      <xdr:nvSpPr>
        <xdr:cNvPr id="54" name="CaixaDeTexto 53"/>
        <xdr:cNvSpPr txBox="1"/>
      </xdr:nvSpPr>
      <xdr:spPr>
        <a:xfrm>
          <a:off x="3990975" y="3015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6" name="CaixaDeTexto 55"/>
        <xdr:cNvSpPr txBox="1"/>
      </xdr:nvSpPr>
      <xdr:spPr>
        <a:xfrm>
          <a:off x="2362200" y="11273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7" name="CaixaDeTexto 56"/>
        <xdr:cNvSpPr txBox="1"/>
      </xdr:nvSpPr>
      <xdr:spPr>
        <a:xfrm>
          <a:off x="2362200" y="6433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8" name="CaixaDeTexto 57"/>
        <xdr:cNvSpPr txBox="1"/>
      </xdr:nvSpPr>
      <xdr:spPr>
        <a:xfrm>
          <a:off x="2362200" y="6433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0" name="CaixaDeTexto 59"/>
        <xdr:cNvSpPr txBox="1"/>
      </xdr:nvSpPr>
      <xdr:spPr>
        <a:xfrm>
          <a:off x="2362200" y="7335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1" name="CaixaDeTexto 60"/>
        <xdr:cNvSpPr txBox="1"/>
      </xdr:nvSpPr>
      <xdr:spPr>
        <a:xfrm>
          <a:off x="2362200" y="11976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2" name="CaixaDeTexto 61"/>
        <xdr:cNvSpPr txBox="1"/>
      </xdr:nvSpPr>
      <xdr:spPr>
        <a:xfrm>
          <a:off x="2362200" y="11976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3" name="CaixaDeTexto 62"/>
        <xdr:cNvSpPr txBox="1"/>
      </xdr:nvSpPr>
      <xdr:spPr>
        <a:xfrm>
          <a:off x="2362200" y="11976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4" name="CaixaDeTexto 63"/>
        <xdr:cNvSpPr txBox="1"/>
      </xdr:nvSpPr>
      <xdr:spPr>
        <a:xfrm>
          <a:off x="2362200" y="11976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5" name="CaixaDeTexto 64"/>
        <xdr:cNvSpPr txBox="1"/>
      </xdr:nvSpPr>
      <xdr:spPr>
        <a:xfrm>
          <a:off x="2609850" y="5010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6" name="CaixaDeTexto 65"/>
        <xdr:cNvSpPr txBox="1"/>
      </xdr:nvSpPr>
      <xdr:spPr>
        <a:xfrm>
          <a:off x="2609850" y="5010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0" name="CaixaDeTexto 49"/>
        <xdr:cNvSpPr txBox="1"/>
      </xdr:nvSpPr>
      <xdr:spPr>
        <a:xfrm>
          <a:off x="2362200" y="2408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1" name="CaixaDeTexto 50"/>
        <xdr:cNvSpPr txBox="1"/>
      </xdr:nvSpPr>
      <xdr:spPr>
        <a:xfrm>
          <a:off x="2362200" y="2174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5" name="CaixaDeTexto 54"/>
        <xdr:cNvSpPr txBox="1"/>
      </xdr:nvSpPr>
      <xdr:spPr>
        <a:xfrm>
          <a:off x="2362200" y="2730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59" name="CaixaDeTexto 58"/>
        <xdr:cNvSpPr txBox="1"/>
      </xdr:nvSpPr>
      <xdr:spPr>
        <a:xfrm>
          <a:off x="2362200" y="2697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557</xdr:row>
      <xdr:rowOff>0</xdr:rowOff>
    </xdr:from>
    <xdr:ext cx="184731" cy="264560"/>
    <xdr:sp macro="" textlink="">
      <xdr:nvSpPr>
        <xdr:cNvPr id="67" name="CaixaDeTexto 66"/>
        <xdr:cNvSpPr txBox="1"/>
      </xdr:nvSpPr>
      <xdr:spPr>
        <a:xfrm>
          <a:off x="2362200" y="2478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448</xdr:row>
      <xdr:rowOff>0</xdr:rowOff>
    </xdr:from>
    <xdr:ext cx="184731" cy="264560"/>
    <xdr:sp macro="" textlink="">
      <xdr:nvSpPr>
        <xdr:cNvPr id="68" name="CaixaDeTexto 67"/>
        <xdr:cNvSpPr txBox="1"/>
      </xdr:nvSpPr>
      <xdr:spPr>
        <a:xfrm>
          <a:off x="3095625" y="12407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454</xdr:row>
      <xdr:rowOff>0</xdr:rowOff>
    </xdr:from>
    <xdr:ext cx="184731" cy="264560"/>
    <xdr:sp macro="" textlink="">
      <xdr:nvSpPr>
        <xdr:cNvPr id="69" name="CaixaDeTexto 68"/>
        <xdr:cNvSpPr txBox="1"/>
      </xdr:nvSpPr>
      <xdr:spPr>
        <a:xfrm>
          <a:off x="3095625" y="12557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465</xdr:row>
      <xdr:rowOff>0</xdr:rowOff>
    </xdr:from>
    <xdr:ext cx="184731" cy="264560"/>
    <xdr:sp macro="" textlink="">
      <xdr:nvSpPr>
        <xdr:cNvPr id="70" name="CaixaDeTexto 69"/>
        <xdr:cNvSpPr txBox="1"/>
      </xdr:nvSpPr>
      <xdr:spPr>
        <a:xfrm>
          <a:off x="3095625" y="12823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473</xdr:row>
      <xdr:rowOff>0</xdr:rowOff>
    </xdr:from>
    <xdr:ext cx="184731" cy="264560"/>
    <xdr:sp macro="" textlink="">
      <xdr:nvSpPr>
        <xdr:cNvPr id="71" name="CaixaDeTexto 70"/>
        <xdr:cNvSpPr txBox="1"/>
      </xdr:nvSpPr>
      <xdr:spPr>
        <a:xfrm>
          <a:off x="3095625" y="12989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485</xdr:row>
      <xdr:rowOff>0</xdr:rowOff>
    </xdr:from>
    <xdr:ext cx="184731" cy="264560"/>
    <xdr:sp macro="" textlink="">
      <xdr:nvSpPr>
        <xdr:cNvPr id="72" name="CaixaDeTexto 71"/>
        <xdr:cNvSpPr txBox="1"/>
      </xdr:nvSpPr>
      <xdr:spPr>
        <a:xfrm>
          <a:off x="3095625" y="13261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485</xdr:row>
      <xdr:rowOff>0</xdr:rowOff>
    </xdr:from>
    <xdr:ext cx="184731" cy="264560"/>
    <xdr:sp macro="" textlink="">
      <xdr:nvSpPr>
        <xdr:cNvPr id="73" name="CaixaDeTexto 72"/>
        <xdr:cNvSpPr txBox="1"/>
      </xdr:nvSpPr>
      <xdr:spPr>
        <a:xfrm>
          <a:off x="3095625" y="13261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497</xdr:row>
      <xdr:rowOff>0</xdr:rowOff>
    </xdr:from>
    <xdr:ext cx="184731" cy="264560"/>
    <xdr:sp macro="" textlink="">
      <xdr:nvSpPr>
        <xdr:cNvPr id="74" name="CaixaDeTexto 73"/>
        <xdr:cNvSpPr txBox="1"/>
      </xdr:nvSpPr>
      <xdr:spPr>
        <a:xfrm>
          <a:off x="3095625" y="13529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506</xdr:row>
      <xdr:rowOff>0</xdr:rowOff>
    </xdr:from>
    <xdr:ext cx="184731" cy="264560"/>
    <xdr:sp macro="" textlink="">
      <xdr:nvSpPr>
        <xdr:cNvPr id="75" name="CaixaDeTexto 74"/>
        <xdr:cNvSpPr txBox="1"/>
      </xdr:nvSpPr>
      <xdr:spPr>
        <a:xfrm>
          <a:off x="3095625" y="13711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514</xdr:row>
      <xdr:rowOff>0</xdr:rowOff>
    </xdr:from>
    <xdr:ext cx="184731" cy="264560"/>
    <xdr:sp macro="" textlink="">
      <xdr:nvSpPr>
        <xdr:cNvPr id="76" name="CaixaDeTexto 75"/>
        <xdr:cNvSpPr txBox="1"/>
      </xdr:nvSpPr>
      <xdr:spPr>
        <a:xfrm>
          <a:off x="3095625" y="13913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521</xdr:row>
      <xdr:rowOff>0</xdr:rowOff>
    </xdr:from>
    <xdr:ext cx="184731" cy="264560"/>
    <xdr:sp macro="" textlink="">
      <xdr:nvSpPr>
        <xdr:cNvPr id="77" name="CaixaDeTexto 76"/>
        <xdr:cNvSpPr txBox="1"/>
      </xdr:nvSpPr>
      <xdr:spPr>
        <a:xfrm>
          <a:off x="3095625" y="14062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521</xdr:row>
      <xdr:rowOff>0</xdr:rowOff>
    </xdr:from>
    <xdr:ext cx="184731" cy="264560"/>
    <xdr:sp macro="" textlink="">
      <xdr:nvSpPr>
        <xdr:cNvPr id="78" name="CaixaDeTexto 77"/>
        <xdr:cNvSpPr txBox="1"/>
      </xdr:nvSpPr>
      <xdr:spPr>
        <a:xfrm>
          <a:off x="3095625" y="14062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534</xdr:row>
      <xdr:rowOff>0</xdr:rowOff>
    </xdr:from>
    <xdr:ext cx="184731" cy="264560"/>
    <xdr:sp macro="" textlink="">
      <xdr:nvSpPr>
        <xdr:cNvPr id="79" name="CaixaDeTexto 78"/>
        <xdr:cNvSpPr txBox="1"/>
      </xdr:nvSpPr>
      <xdr:spPr>
        <a:xfrm>
          <a:off x="3095625" y="14327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544</xdr:row>
      <xdr:rowOff>0</xdr:rowOff>
    </xdr:from>
    <xdr:ext cx="184731" cy="264560"/>
    <xdr:sp macro="" textlink="">
      <xdr:nvSpPr>
        <xdr:cNvPr id="80" name="CaixaDeTexto 79"/>
        <xdr:cNvSpPr txBox="1"/>
      </xdr:nvSpPr>
      <xdr:spPr>
        <a:xfrm>
          <a:off x="3095625" y="14525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548</xdr:row>
      <xdr:rowOff>0</xdr:rowOff>
    </xdr:from>
    <xdr:ext cx="184731" cy="264560"/>
    <xdr:sp macro="" textlink="">
      <xdr:nvSpPr>
        <xdr:cNvPr id="81" name="CaixaDeTexto 80"/>
        <xdr:cNvSpPr txBox="1"/>
      </xdr:nvSpPr>
      <xdr:spPr>
        <a:xfrm>
          <a:off x="3095625" y="1462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2" name="CaixaDeTexto 8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3" name="CaixaDeTexto 8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4" name="CaixaDeTexto 8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5" name="CaixaDeTexto 8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6" name="CaixaDeTexto 8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7" name="CaixaDeTexto 8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8" name="CaixaDeTexto 8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89" name="CaixaDeTexto 8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0" name="CaixaDeTexto 8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1" name="CaixaDeTexto 9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2" name="CaixaDeTexto 9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3" name="CaixaDeTexto 9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4" name="CaixaDeTexto 9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5" name="CaixaDeTexto 9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96" name="CaixaDeTexto 95"/>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97" name="CaixaDeTexto 96"/>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8" name="CaixaDeTexto 9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99" name="CaixaDeTexto 9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00" name="CaixaDeTexto 9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01" name="CaixaDeTexto 10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02" name="CaixaDeTexto 10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448</xdr:row>
      <xdr:rowOff>0</xdr:rowOff>
    </xdr:from>
    <xdr:ext cx="184731" cy="264560"/>
    <xdr:sp macro="" textlink="">
      <xdr:nvSpPr>
        <xdr:cNvPr id="103" name="CaixaDeTexto 102"/>
        <xdr:cNvSpPr txBox="1"/>
      </xdr:nvSpPr>
      <xdr:spPr>
        <a:xfrm>
          <a:off x="3095625" y="12407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448</xdr:row>
      <xdr:rowOff>0</xdr:rowOff>
    </xdr:from>
    <xdr:ext cx="184731" cy="264560"/>
    <xdr:sp macro="" textlink="">
      <xdr:nvSpPr>
        <xdr:cNvPr id="104" name="CaixaDeTexto 103"/>
        <xdr:cNvSpPr txBox="1"/>
      </xdr:nvSpPr>
      <xdr:spPr>
        <a:xfrm>
          <a:off x="3095625" y="12407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05" name="CaixaDeTexto 104"/>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06" name="CaixaDeTexto 105"/>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448</xdr:row>
      <xdr:rowOff>0</xdr:rowOff>
    </xdr:from>
    <xdr:ext cx="184731" cy="264560"/>
    <xdr:sp macro="" textlink="">
      <xdr:nvSpPr>
        <xdr:cNvPr id="107" name="CaixaDeTexto 106"/>
        <xdr:cNvSpPr txBox="1"/>
      </xdr:nvSpPr>
      <xdr:spPr>
        <a:xfrm>
          <a:off x="3095625" y="12407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08" name="CaixaDeTexto 10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09" name="CaixaDeTexto 10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0" name="CaixaDeTexto 10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1" name="CaixaDeTexto 11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2" name="CaixaDeTexto 11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3" name="CaixaDeTexto 11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4" name="CaixaDeTexto 11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5" name="CaixaDeTexto 11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6" name="CaixaDeTexto 11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7" name="CaixaDeTexto 11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8" name="CaixaDeTexto 11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19" name="CaixaDeTexto 11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0" name="CaixaDeTexto 11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1" name="CaixaDeTexto 12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2" name="CaixaDeTexto 12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441</xdr:row>
      <xdr:rowOff>0</xdr:rowOff>
    </xdr:from>
    <xdr:ext cx="184731" cy="264560"/>
    <xdr:sp macro="" textlink="">
      <xdr:nvSpPr>
        <xdr:cNvPr id="123" name="CaixaDeTexto 122"/>
        <xdr:cNvSpPr txBox="1"/>
      </xdr:nvSpPr>
      <xdr:spPr>
        <a:xfrm>
          <a:off x="3095625" y="12273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4" name="CaixaDeTexto 12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5" name="CaixaDeTexto 12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6" name="CaixaDeTexto 12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7" name="CaixaDeTexto 12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28" name="CaixaDeTexto 12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29" name="CaixaDeTexto 128"/>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30" name="CaixaDeTexto 129"/>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31" name="CaixaDeTexto 130"/>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448</xdr:row>
      <xdr:rowOff>0</xdr:rowOff>
    </xdr:from>
    <xdr:ext cx="184731" cy="264560"/>
    <xdr:sp macro="" textlink="">
      <xdr:nvSpPr>
        <xdr:cNvPr id="132" name="CaixaDeTexto 131"/>
        <xdr:cNvSpPr txBox="1"/>
      </xdr:nvSpPr>
      <xdr:spPr>
        <a:xfrm>
          <a:off x="3095625" y="12407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448</xdr:row>
      <xdr:rowOff>0</xdr:rowOff>
    </xdr:from>
    <xdr:ext cx="184731" cy="264560"/>
    <xdr:sp macro="" textlink="">
      <xdr:nvSpPr>
        <xdr:cNvPr id="133" name="CaixaDeTexto 132"/>
        <xdr:cNvSpPr txBox="1"/>
      </xdr:nvSpPr>
      <xdr:spPr>
        <a:xfrm>
          <a:off x="3095625" y="12407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34" name="CaixaDeTexto 133"/>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35" name="CaixaDeTexto 134"/>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36" name="CaixaDeTexto 135"/>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37" name="CaixaDeTexto 136"/>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38" name="CaixaDeTexto 13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39" name="CaixaDeTexto 13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0" name="CaixaDeTexto 13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1" name="CaixaDeTexto 14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2" name="CaixaDeTexto 14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3" name="CaixaDeTexto 14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4" name="CaixaDeTexto 14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5" name="CaixaDeTexto 14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6" name="CaixaDeTexto 14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7" name="CaixaDeTexto 14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8" name="CaixaDeTexto 14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49" name="CaixaDeTexto 14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0" name="CaixaDeTexto 14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1" name="CaixaDeTexto 15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2" name="CaixaDeTexto 15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3" name="CaixaDeTexto 15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4" name="CaixaDeTexto 15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5" name="CaixaDeTexto 15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6" name="CaixaDeTexto 15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7" name="CaixaDeTexto 15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8" name="CaixaDeTexto 15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59" name="CaixaDeTexto 15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60" name="CaixaDeTexto 15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61" name="CaixaDeTexto 16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62" name="CaixaDeTexto 16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439</xdr:row>
      <xdr:rowOff>0</xdr:rowOff>
    </xdr:from>
    <xdr:ext cx="184731" cy="264560"/>
    <xdr:sp macro="" textlink="">
      <xdr:nvSpPr>
        <xdr:cNvPr id="163" name="CaixaDeTexto 162"/>
        <xdr:cNvSpPr txBox="1"/>
      </xdr:nvSpPr>
      <xdr:spPr>
        <a:xfrm>
          <a:off x="4724400"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64" name="CaixaDeTexto 16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65" name="CaixaDeTexto 16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66" name="CaixaDeTexto 16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67" name="CaixaDeTexto 16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68" name="CaixaDeTexto 167"/>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69" name="CaixaDeTexto 168"/>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70" name="CaixaDeTexto 169"/>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447</xdr:row>
      <xdr:rowOff>0</xdr:rowOff>
    </xdr:from>
    <xdr:ext cx="184731" cy="264560"/>
    <xdr:sp macro="" textlink="">
      <xdr:nvSpPr>
        <xdr:cNvPr id="171" name="CaixaDeTexto 170"/>
        <xdr:cNvSpPr txBox="1"/>
      </xdr:nvSpPr>
      <xdr:spPr>
        <a:xfrm>
          <a:off x="3095625" y="12371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2" name="CaixaDeTexto 17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3" name="CaixaDeTexto 17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4" name="CaixaDeTexto 17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5" name="CaixaDeTexto 17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6" name="CaixaDeTexto 17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7" name="CaixaDeTexto 17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8" name="CaixaDeTexto 17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79" name="CaixaDeTexto 17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80" name="CaixaDeTexto 17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81" name="CaixaDeTexto 18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473</xdr:row>
      <xdr:rowOff>0</xdr:rowOff>
    </xdr:from>
    <xdr:ext cx="184731" cy="264560"/>
    <xdr:sp macro="" textlink="">
      <xdr:nvSpPr>
        <xdr:cNvPr id="182" name="CaixaDeTexto 181">
          <a:extLst>
            <a:ext uri="{FF2B5EF4-FFF2-40B4-BE49-F238E27FC236}">
              <a16:creationId xmlns="" xmlns:a16="http://schemas.microsoft.com/office/drawing/2014/main" id="{C8332719-D026-4951-845E-A086C380EAEB}"/>
            </a:ext>
          </a:extLst>
        </xdr:cNvPr>
        <xdr:cNvSpPr txBox="1"/>
      </xdr:nvSpPr>
      <xdr:spPr>
        <a:xfrm>
          <a:off x="3095625" y="12989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480</xdr:row>
      <xdr:rowOff>0</xdr:rowOff>
    </xdr:from>
    <xdr:ext cx="184731" cy="264560"/>
    <xdr:sp macro="" textlink="">
      <xdr:nvSpPr>
        <xdr:cNvPr id="183" name="CaixaDeTexto 182">
          <a:extLst>
            <a:ext uri="{FF2B5EF4-FFF2-40B4-BE49-F238E27FC236}">
              <a16:creationId xmlns="" xmlns:a16="http://schemas.microsoft.com/office/drawing/2014/main" id="{2F718758-97EA-4784-AA92-EBC31E5C2CEF}"/>
            </a:ext>
          </a:extLst>
        </xdr:cNvPr>
        <xdr:cNvSpPr txBox="1"/>
      </xdr:nvSpPr>
      <xdr:spPr>
        <a:xfrm>
          <a:off x="3095625" y="13154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548</xdr:row>
      <xdr:rowOff>0</xdr:rowOff>
    </xdr:from>
    <xdr:ext cx="184731" cy="264560"/>
    <xdr:sp macro="" textlink="">
      <xdr:nvSpPr>
        <xdr:cNvPr id="184" name="CaixaDeTexto 183"/>
        <xdr:cNvSpPr txBox="1"/>
      </xdr:nvSpPr>
      <xdr:spPr>
        <a:xfrm>
          <a:off x="3095625" y="1462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85" name="CaixaDeTexto 18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86" name="CaixaDeTexto 18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87" name="CaixaDeTexto 18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88" name="CaixaDeTexto 18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89" name="CaixaDeTexto 18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0" name="CaixaDeTexto 18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1" name="CaixaDeTexto 19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2" name="CaixaDeTexto 19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3" name="CaixaDeTexto 19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4" name="CaixaDeTexto 19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5" name="CaixaDeTexto 19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6" name="CaixaDeTexto 19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7" name="CaixaDeTexto 19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8" name="CaixaDeTexto 19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199" name="CaixaDeTexto 19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0" name="CaixaDeTexto 19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1" name="CaixaDeTexto 20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2" name="CaixaDeTexto 20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3" name="CaixaDeTexto 20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4" name="CaixaDeTexto 20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5" name="CaixaDeTexto 20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6" name="CaixaDeTexto 20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7" name="CaixaDeTexto 20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8" name="CaixaDeTexto 20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09" name="CaixaDeTexto 20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0" name="CaixaDeTexto 20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1" name="CaixaDeTexto 21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2" name="CaixaDeTexto 21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3" name="CaixaDeTexto 21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4" name="CaixaDeTexto 21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5" name="CaixaDeTexto 21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6" name="CaixaDeTexto 21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7" name="CaixaDeTexto 21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8" name="CaixaDeTexto 21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19" name="CaixaDeTexto 21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0" name="CaixaDeTexto 21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1" name="CaixaDeTexto 22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2" name="CaixaDeTexto 22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3" name="CaixaDeTexto 22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4" name="CaixaDeTexto 22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5" name="CaixaDeTexto 22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6" name="CaixaDeTexto 22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7" name="CaixaDeTexto 22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8" name="CaixaDeTexto 22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29" name="CaixaDeTexto 22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0" name="CaixaDeTexto 22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1" name="CaixaDeTexto 23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2" name="CaixaDeTexto 23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3" name="CaixaDeTexto 232"/>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4" name="CaixaDeTexto 233"/>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5" name="CaixaDeTexto 234"/>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6" name="CaixaDeTexto 235"/>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7" name="CaixaDeTexto 236"/>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8" name="CaixaDeTexto 237"/>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39" name="CaixaDeTexto 238"/>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40" name="CaixaDeTexto 239"/>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41" name="CaixaDeTexto 240"/>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439</xdr:row>
      <xdr:rowOff>0</xdr:rowOff>
    </xdr:from>
    <xdr:ext cx="184731" cy="264560"/>
    <xdr:sp macro="" textlink="">
      <xdr:nvSpPr>
        <xdr:cNvPr id="242" name="CaixaDeTexto 241"/>
        <xdr:cNvSpPr txBox="1"/>
      </xdr:nvSpPr>
      <xdr:spPr>
        <a:xfrm>
          <a:off x="3095625" y="12238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233</xdr:row>
      <xdr:rowOff>0</xdr:rowOff>
    </xdr:from>
    <xdr:ext cx="184731" cy="264560"/>
    <xdr:sp macro="" textlink="">
      <xdr:nvSpPr>
        <xdr:cNvPr id="243" name="CaixaDeTexto 242">
          <a:extLst>
            <a:ext uri="{FF2B5EF4-FFF2-40B4-BE49-F238E27FC236}">
              <a16:creationId xmlns:a16="http://schemas.microsoft.com/office/drawing/2014/main" xmlns="" id="{00000000-0008-0000-0300-000008000000}"/>
            </a:ext>
          </a:extLst>
        </xdr:cNvPr>
        <xdr:cNvSpPr txBox="1"/>
      </xdr:nvSpPr>
      <xdr:spPr>
        <a:xfrm>
          <a:off x="3095625" y="6555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233</xdr:row>
      <xdr:rowOff>0</xdr:rowOff>
    </xdr:from>
    <xdr:ext cx="184731" cy="264560"/>
    <xdr:sp macro="" textlink="">
      <xdr:nvSpPr>
        <xdr:cNvPr id="244" name="CaixaDeTexto 243">
          <a:extLst>
            <a:ext uri="{FF2B5EF4-FFF2-40B4-BE49-F238E27FC236}">
              <a16:creationId xmlns:a16="http://schemas.microsoft.com/office/drawing/2014/main" xmlns="" id="{00000000-0008-0000-0300-000009000000}"/>
            </a:ext>
          </a:extLst>
        </xdr:cNvPr>
        <xdr:cNvSpPr txBox="1"/>
      </xdr:nvSpPr>
      <xdr:spPr>
        <a:xfrm>
          <a:off x="3095625" y="6555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256</xdr:row>
      <xdr:rowOff>0</xdr:rowOff>
    </xdr:from>
    <xdr:ext cx="184731" cy="264560"/>
    <xdr:sp macro="" textlink="">
      <xdr:nvSpPr>
        <xdr:cNvPr id="245" name="CaixaDeTexto 244">
          <a:extLst>
            <a:ext uri="{FF2B5EF4-FFF2-40B4-BE49-F238E27FC236}">
              <a16:creationId xmlns:a16="http://schemas.microsoft.com/office/drawing/2014/main" xmlns="" id="{00000000-0008-0000-0300-00000A000000}"/>
            </a:ext>
          </a:extLst>
        </xdr:cNvPr>
        <xdr:cNvSpPr txBox="1"/>
      </xdr:nvSpPr>
      <xdr:spPr>
        <a:xfrm>
          <a:off x="3095625" y="7181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273</xdr:row>
      <xdr:rowOff>0</xdr:rowOff>
    </xdr:from>
    <xdr:ext cx="184731" cy="264560"/>
    <xdr:sp macro="" textlink="">
      <xdr:nvSpPr>
        <xdr:cNvPr id="246" name="CaixaDeTexto 245">
          <a:extLst>
            <a:ext uri="{FF2B5EF4-FFF2-40B4-BE49-F238E27FC236}">
              <a16:creationId xmlns:a16="http://schemas.microsoft.com/office/drawing/2014/main" xmlns="" id="{00000000-0008-0000-0300-00000B000000}"/>
            </a:ext>
          </a:extLst>
        </xdr:cNvPr>
        <xdr:cNvSpPr txBox="1"/>
      </xdr:nvSpPr>
      <xdr:spPr>
        <a:xfrm>
          <a:off x="3095625" y="7602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273</xdr:row>
      <xdr:rowOff>0</xdr:rowOff>
    </xdr:from>
    <xdr:ext cx="184731" cy="264560"/>
    <xdr:sp macro="" textlink="">
      <xdr:nvSpPr>
        <xdr:cNvPr id="247" name="CaixaDeTexto 246">
          <a:extLst>
            <a:ext uri="{FF2B5EF4-FFF2-40B4-BE49-F238E27FC236}">
              <a16:creationId xmlns:a16="http://schemas.microsoft.com/office/drawing/2014/main" xmlns="" id="{00000000-0008-0000-0300-00000C000000}"/>
            </a:ext>
          </a:extLst>
        </xdr:cNvPr>
        <xdr:cNvSpPr txBox="1"/>
      </xdr:nvSpPr>
      <xdr:spPr>
        <a:xfrm>
          <a:off x="3095625" y="7602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247</xdr:row>
      <xdr:rowOff>0</xdr:rowOff>
    </xdr:from>
    <xdr:ext cx="184731" cy="264560"/>
    <xdr:sp macro="" textlink="">
      <xdr:nvSpPr>
        <xdr:cNvPr id="248" name="CaixaDeTexto 247">
          <a:extLst>
            <a:ext uri="{FF2B5EF4-FFF2-40B4-BE49-F238E27FC236}">
              <a16:creationId xmlns:a16="http://schemas.microsoft.com/office/drawing/2014/main" xmlns="" id="{00000000-0008-0000-0300-00000D000000}"/>
            </a:ext>
          </a:extLst>
        </xdr:cNvPr>
        <xdr:cNvSpPr txBox="1"/>
      </xdr:nvSpPr>
      <xdr:spPr>
        <a:xfrm>
          <a:off x="3095625" y="6879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273</xdr:row>
      <xdr:rowOff>0</xdr:rowOff>
    </xdr:from>
    <xdr:ext cx="184731" cy="264560"/>
    <xdr:sp macro="" textlink="">
      <xdr:nvSpPr>
        <xdr:cNvPr id="249" name="CaixaDeTexto 248">
          <a:extLst>
            <a:ext uri="{FF2B5EF4-FFF2-40B4-BE49-F238E27FC236}">
              <a16:creationId xmlns:a16="http://schemas.microsoft.com/office/drawing/2014/main" xmlns="" id="{00000000-0008-0000-0300-00000E000000}"/>
            </a:ext>
          </a:extLst>
        </xdr:cNvPr>
        <xdr:cNvSpPr txBox="1"/>
      </xdr:nvSpPr>
      <xdr:spPr>
        <a:xfrm>
          <a:off x="3095625" y="7602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273</xdr:row>
      <xdr:rowOff>0</xdr:rowOff>
    </xdr:from>
    <xdr:ext cx="184731" cy="264560"/>
    <xdr:sp macro="" textlink="">
      <xdr:nvSpPr>
        <xdr:cNvPr id="250" name="CaixaDeTexto 249">
          <a:extLst>
            <a:ext uri="{FF2B5EF4-FFF2-40B4-BE49-F238E27FC236}">
              <a16:creationId xmlns:a16="http://schemas.microsoft.com/office/drawing/2014/main" xmlns="" id="{00000000-0008-0000-0300-00000F000000}"/>
            </a:ext>
          </a:extLst>
        </xdr:cNvPr>
        <xdr:cNvSpPr txBox="1"/>
      </xdr:nvSpPr>
      <xdr:spPr>
        <a:xfrm>
          <a:off x="3095625" y="7602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304</xdr:row>
      <xdr:rowOff>0</xdr:rowOff>
    </xdr:from>
    <xdr:ext cx="184731" cy="264560"/>
    <xdr:sp macro="" textlink="">
      <xdr:nvSpPr>
        <xdr:cNvPr id="251" name="CaixaDeTexto 250">
          <a:extLst>
            <a:ext uri="{FF2B5EF4-FFF2-40B4-BE49-F238E27FC236}">
              <a16:creationId xmlns:a16="http://schemas.microsoft.com/office/drawing/2014/main" xmlns="" id="{00000000-0008-0000-0300-000010000000}"/>
            </a:ext>
          </a:extLst>
        </xdr:cNvPr>
        <xdr:cNvSpPr txBox="1"/>
      </xdr:nvSpPr>
      <xdr:spPr>
        <a:xfrm>
          <a:off x="3095625" y="8415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362</xdr:row>
      <xdr:rowOff>0</xdr:rowOff>
    </xdr:from>
    <xdr:ext cx="184731" cy="264560"/>
    <xdr:sp macro="" textlink="">
      <xdr:nvSpPr>
        <xdr:cNvPr id="252" name="CaixaDeTexto 251">
          <a:extLst>
            <a:ext uri="{FF2B5EF4-FFF2-40B4-BE49-F238E27FC236}">
              <a16:creationId xmlns:a16="http://schemas.microsoft.com/office/drawing/2014/main" xmlns="" id="{00000000-0008-0000-0300-000012000000}"/>
            </a:ext>
          </a:extLst>
        </xdr:cNvPr>
        <xdr:cNvSpPr txBox="1"/>
      </xdr:nvSpPr>
      <xdr:spPr>
        <a:xfrm>
          <a:off x="3095625" y="10045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370</xdr:row>
      <xdr:rowOff>0</xdr:rowOff>
    </xdr:from>
    <xdr:ext cx="184731" cy="264560"/>
    <xdr:sp macro="" textlink="">
      <xdr:nvSpPr>
        <xdr:cNvPr id="253" name="CaixaDeTexto 252">
          <a:extLst>
            <a:ext uri="{FF2B5EF4-FFF2-40B4-BE49-F238E27FC236}">
              <a16:creationId xmlns:a16="http://schemas.microsoft.com/office/drawing/2014/main" xmlns="" id="{00000000-0008-0000-0300-000013000000}"/>
            </a:ext>
          </a:extLst>
        </xdr:cNvPr>
        <xdr:cNvSpPr txBox="1"/>
      </xdr:nvSpPr>
      <xdr:spPr>
        <a:xfrm>
          <a:off x="3095625" y="10228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377</xdr:row>
      <xdr:rowOff>0</xdr:rowOff>
    </xdr:from>
    <xdr:ext cx="184731" cy="264560"/>
    <xdr:sp macro="" textlink="">
      <xdr:nvSpPr>
        <xdr:cNvPr id="254" name="CaixaDeTexto 253">
          <a:extLst>
            <a:ext uri="{FF2B5EF4-FFF2-40B4-BE49-F238E27FC236}">
              <a16:creationId xmlns:a16="http://schemas.microsoft.com/office/drawing/2014/main" xmlns="" id="{00000000-0008-0000-0300-000014000000}"/>
            </a:ext>
          </a:extLst>
        </xdr:cNvPr>
        <xdr:cNvSpPr txBox="1"/>
      </xdr:nvSpPr>
      <xdr:spPr>
        <a:xfrm>
          <a:off x="3095625" y="1038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390</xdr:row>
      <xdr:rowOff>0</xdr:rowOff>
    </xdr:from>
    <xdr:ext cx="184731" cy="264560"/>
    <xdr:sp macro="" textlink="">
      <xdr:nvSpPr>
        <xdr:cNvPr id="255" name="CaixaDeTexto 254">
          <a:extLst>
            <a:ext uri="{FF2B5EF4-FFF2-40B4-BE49-F238E27FC236}">
              <a16:creationId xmlns:a16="http://schemas.microsoft.com/office/drawing/2014/main" xmlns="" id="{00000000-0008-0000-0300-000015000000}"/>
            </a:ext>
          </a:extLst>
        </xdr:cNvPr>
        <xdr:cNvSpPr txBox="1"/>
      </xdr:nvSpPr>
      <xdr:spPr>
        <a:xfrm>
          <a:off x="3095625" y="10698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390</xdr:row>
      <xdr:rowOff>0</xdr:rowOff>
    </xdr:from>
    <xdr:ext cx="184731" cy="264560"/>
    <xdr:sp macro="" textlink="">
      <xdr:nvSpPr>
        <xdr:cNvPr id="256" name="CaixaDeTexto 255">
          <a:extLst>
            <a:ext uri="{FF2B5EF4-FFF2-40B4-BE49-F238E27FC236}">
              <a16:creationId xmlns:a16="http://schemas.microsoft.com/office/drawing/2014/main" xmlns="" id="{00000000-0008-0000-0300-000016000000}"/>
            </a:ext>
          </a:extLst>
        </xdr:cNvPr>
        <xdr:cNvSpPr txBox="1"/>
      </xdr:nvSpPr>
      <xdr:spPr>
        <a:xfrm>
          <a:off x="3095625" y="10698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410</xdr:row>
      <xdr:rowOff>0</xdr:rowOff>
    </xdr:from>
    <xdr:ext cx="184731" cy="264560"/>
    <xdr:sp macro="" textlink="">
      <xdr:nvSpPr>
        <xdr:cNvPr id="257" name="CaixaDeTexto 256">
          <a:extLst>
            <a:ext uri="{FF2B5EF4-FFF2-40B4-BE49-F238E27FC236}">
              <a16:creationId xmlns:a16="http://schemas.microsoft.com/office/drawing/2014/main" xmlns="" id="{00000000-0008-0000-0300-000017000000}"/>
            </a:ext>
          </a:extLst>
        </xdr:cNvPr>
        <xdr:cNvSpPr txBox="1"/>
      </xdr:nvSpPr>
      <xdr:spPr>
        <a:xfrm>
          <a:off x="3095625" y="11341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420</xdr:row>
      <xdr:rowOff>0</xdr:rowOff>
    </xdr:from>
    <xdr:ext cx="184731" cy="264560"/>
    <xdr:sp macro="" textlink="">
      <xdr:nvSpPr>
        <xdr:cNvPr id="258" name="CaixaDeTexto 257">
          <a:extLst>
            <a:ext uri="{FF2B5EF4-FFF2-40B4-BE49-F238E27FC236}">
              <a16:creationId xmlns:a16="http://schemas.microsoft.com/office/drawing/2014/main" xmlns="" id="{00000000-0008-0000-0300-000018000000}"/>
            </a:ext>
          </a:extLst>
        </xdr:cNvPr>
        <xdr:cNvSpPr txBox="1"/>
      </xdr:nvSpPr>
      <xdr:spPr>
        <a:xfrm>
          <a:off x="3095625" y="11635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304</xdr:row>
      <xdr:rowOff>0</xdr:rowOff>
    </xdr:from>
    <xdr:ext cx="184731" cy="264560"/>
    <xdr:sp macro="" textlink="">
      <xdr:nvSpPr>
        <xdr:cNvPr id="259" name="CaixaDeTexto 258">
          <a:extLst>
            <a:ext uri="{FF2B5EF4-FFF2-40B4-BE49-F238E27FC236}">
              <a16:creationId xmlns:a16="http://schemas.microsoft.com/office/drawing/2014/main" xmlns="" id="{00000000-0008-0000-0300-000019000000}"/>
            </a:ext>
          </a:extLst>
        </xdr:cNvPr>
        <xdr:cNvSpPr txBox="1"/>
      </xdr:nvSpPr>
      <xdr:spPr>
        <a:xfrm>
          <a:off x="3095625" y="8415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308</xdr:row>
      <xdr:rowOff>0</xdr:rowOff>
    </xdr:from>
    <xdr:ext cx="184731" cy="264560"/>
    <xdr:sp macro="" textlink="">
      <xdr:nvSpPr>
        <xdr:cNvPr id="260" name="CaixaDeTexto 259">
          <a:extLst>
            <a:ext uri="{FF2B5EF4-FFF2-40B4-BE49-F238E27FC236}">
              <a16:creationId xmlns:a16="http://schemas.microsoft.com/office/drawing/2014/main" xmlns="" id="{00000000-0008-0000-0300-00001A000000}"/>
            </a:ext>
          </a:extLst>
        </xdr:cNvPr>
        <xdr:cNvSpPr txBox="1"/>
      </xdr:nvSpPr>
      <xdr:spPr>
        <a:xfrm>
          <a:off x="3095625" y="8519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377</xdr:row>
      <xdr:rowOff>0</xdr:rowOff>
    </xdr:from>
    <xdr:ext cx="184731" cy="264560"/>
    <xdr:sp macro="" textlink="">
      <xdr:nvSpPr>
        <xdr:cNvPr id="261" name="CaixaDeTexto 260">
          <a:extLst>
            <a:ext uri="{FF2B5EF4-FFF2-40B4-BE49-F238E27FC236}">
              <a16:creationId xmlns:a16="http://schemas.microsoft.com/office/drawing/2014/main" xmlns="" id="{00000000-0008-0000-0300-00001C000000}"/>
            </a:ext>
          </a:extLst>
        </xdr:cNvPr>
        <xdr:cNvSpPr txBox="1"/>
      </xdr:nvSpPr>
      <xdr:spPr>
        <a:xfrm>
          <a:off x="3095625" y="10386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400</xdr:row>
      <xdr:rowOff>0</xdr:rowOff>
    </xdr:from>
    <xdr:ext cx="184731" cy="264560"/>
    <xdr:sp macro="" textlink="">
      <xdr:nvSpPr>
        <xdr:cNvPr id="262" name="CaixaDeTexto 261">
          <a:extLst>
            <a:ext uri="{FF2B5EF4-FFF2-40B4-BE49-F238E27FC236}">
              <a16:creationId xmlns:a16="http://schemas.microsoft.com/office/drawing/2014/main" xmlns="" id="{00000000-0008-0000-0300-00001D000000}"/>
            </a:ext>
          </a:extLst>
        </xdr:cNvPr>
        <xdr:cNvSpPr txBox="1"/>
      </xdr:nvSpPr>
      <xdr:spPr>
        <a:xfrm>
          <a:off x="3095625" y="1102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400</xdr:row>
      <xdr:rowOff>0</xdr:rowOff>
    </xdr:from>
    <xdr:ext cx="184731" cy="264560"/>
    <xdr:sp macro="" textlink="">
      <xdr:nvSpPr>
        <xdr:cNvPr id="263" name="CaixaDeTexto 262">
          <a:extLst>
            <a:ext uri="{FF2B5EF4-FFF2-40B4-BE49-F238E27FC236}">
              <a16:creationId xmlns:a16="http://schemas.microsoft.com/office/drawing/2014/main" xmlns="" id="{00000000-0008-0000-0300-00001E000000}"/>
            </a:ext>
          </a:extLst>
        </xdr:cNvPr>
        <xdr:cNvSpPr txBox="1"/>
      </xdr:nvSpPr>
      <xdr:spPr>
        <a:xfrm>
          <a:off x="3095625" y="11028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309</xdr:row>
      <xdr:rowOff>0</xdr:rowOff>
    </xdr:from>
    <xdr:ext cx="184731" cy="264560"/>
    <xdr:sp macro="" textlink="">
      <xdr:nvSpPr>
        <xdr:cNvPr id="264" name="CaixaDeTexto 263">
          <a:extLst>
            <a:ext uri="{FF2B5EF4-FFF2-40B4-BE49-F238E27FC236}">
              <a16:creationId xmlns:a16="http://schemas.microsoft.com/office/drawing/2014/main" xmlns="" id="{00000000-0008-0000-0300-00001F000000}"/>
            </a:ext>
          </a:extLst>
        </xdr:cNvPr>
        <xdr:cNvSpPr txBox="1"/>
      </xdr:nvSpPr>
      <xdr:spPr>
        <a:xfrm>
          <a:off x="3095625" y="8535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310</xdr:row>
      <xdr:rowOff>0</xdr:rowOff>
    </xdr:from>
    <xdr:ext cx="184731" cy="264560"/>
    <xdr:sp macro="" textlink="">
      <xdr:nvSpPr>
        <xdr:cNvPr id="265" name="CaixaDeTexto 264">
          <a:extLst>
            <a:ext uri="{FF2B5EF4-FFF2-40B4-BE49-F238E27FC236}">
              <a16:creationId xmlns:a16="http://schemas.microsoft.com/office/drawing/2014/main" xmlns="" id="{00000000-0008-0000-0300-000020000000}"/>
            </a:ext>
          </a:extLst>
        </xdr:cNvPr>
        <xdr:cNvSpPr txBox="1"/>
      </xdr:nvSpPr>
      <xdr:spPr>
        <a:xfrm>
          <a:off x="3095625" y="8554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319</xdr:row>
      <xdr:rowOff>0</xdr:rowOff>
    </xdr:from>
    <xdr:ext cx="184731" cy="264560"/>
    <xdr:sp macro="" textlink="">
      <xdr:nvSpPr>
        <xdr:cNvPr id="266" name="CaixaDeTexto 265">
          <a:extLst>
            <a:ext uri="{FF2B5EF4-FFF2-40B4-BE49-F238E27FC236}">
              <a16:creationId xmlns:a16="http://schemas.microsoft.com/office/drawing/2014/main" xmlns="" id="{00000000-0008-0000-0300-000021000000}"/>
            </a:ext>
          </a:extLst>
        </xdr:cNvPr>
        <xdr:cNvSpPr txBox="1"/>
      </xdr:nvSpPr>
      <xdr:spPr>
        <a:xfrm>
          <a:off x="3095625" y="8899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304</xdr:row>
      <xdr:rowOff>0</xdr:rowOff>
    </xdr:from>
    <xdr:ext cx="184731" cy="264560"/>
    <xdr:sp macro="" textlink="">
      <xdr:nvSpPr>
        <xdr:cNvPr id="267" name="CaixaDeTexto 266">
          <a:extLst>
            <a:ext uri="{FF2B5EF4-FFF2-40B4-BE49-F238E27FC236}">
              <a16:creationId xmlns:a16="http://schemas.microsoft.com/office/drawing/2014/main" xmlns="" id="{00000000-0008-0000-0300-000022000000}"/>
            </a:ext>
          </a:extLst>
        </xdr:cNvPr>
        <xdr:cNvSpPr txBox="1"/>
      </xdr:nvSpPr>
      <xdr:spPr>
        <a:xfrm>
          <a:off x="3095625" y="8415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140</xdr:row>
      <xdr:rowOff>0</xdr:rowOff>
    </xdr:from>
    <xdr:ext cx="184731" cy="264560"/>
    <xdr:sp macro="" textlink="">
      <xdr:nvSpPr>
        <xdr:cNvPr id="268" name="CaixaDeTexto 267">
          <a:extLst>
            <a:ext uri="{FF2B5EF4-FFF2-40B4-BE49-F238E27FC236}">
              <a16:creationId xmlns:a16="http://schemas.microsoft.com/office/drawing/2014/main" xmlns="" id="{00000000-0008-0000-0300-000024000000}"/>
            </a:ext>
          </a:extLst>
        </xdr:cNvPr>
        <xdr:cNvSpPr txBox="1"/>
      </xdr:nvSpPr>
      <xdr:spPr>
        <a:xfrm>
          <a:off x="4724400" y="3693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267</xdr:row>
      <xdr:rowOff>0</xdr:rowOff>
    </xdr:from>
    <xdr:ext cx="184731" cy="264560"/>
    <xdr:sp macro="" textlink="">
      <xdr:nvSpPr>
        <xdr:cNvPr id="269" name="CaixaDeTexto 268">
          <a:extLst>
            <a:ext uri="{FF2B5EF4-FFF2-40B4-BE49-F238E27FC236}">
              <a16:creationId xmlns:a16="http://schemas.microsoft.com/office/drawing/2014/main" xmlns="" id="{00000000-0008-0000-0300-000025000000}"/>
            </a:ext>
          </a:extLst>
        </xdr:cNvPr>
        <xdr:cNvSpPr txBox="1"/>
      </xdr:nvSpPr>
      <xdr:spPr>
        <a:xfrm>
          <a:off x="3095625" y="7489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438</xdr:row>
      <xdr:rowOff>0</xdr:rowOff>
    </xdr:from>
    <xdr:ext cx="184731" cy="264560"/>
    <xdr:sp macro="" textlink="">
      <xdr:nvSpPr>
        <xdr:cNvPr id="270" name="CaixaDeTexto 269">
          <a:extLst>
            <a:ext uri="{FF2B5EF4-FFF2-40B4-BE49-F238E27FC236}">
              <a16:creationId xmlns:a16="http://schemas.microsoft.com/office/drawing/2014/main" xmlns="" id="{00000000-0008-0000-0300-000027000000}"/>
            </a:ext>
          </a:extLst>
        </xdr:cNvPr>
        <xdr:cNvSpPr txBox="1"/>
      </xdr:nvSpPr>
      <xdr:spPr>
        <a:xfrm>
          <a:off x="3095625" y="12217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241</xdr:row>
      <xdr:rowOff>0</xdr:rowOff>
    </xdr:from>
    <xdr:ext cx="184731" cy="264560"/>
    <xdr:sp macro="" textlink="">
      <xdr:nvSpPr>
        <xdr:cNvPr id="271" name="CaixaDeTexto 270">
          <a:extLst>
            <a:ext uri="{FF2B5EF4-FFF2-40B4-BE49-F238E27FC236}">
              <a16:creationId xmlns:a16="http://schemas.microsoft.com/office/drawing/2014/main" xmlns="" id="{00000000-0008-0000-0300-000028000000}"/>
            </a:ext>
          </a:extLst>
        </xdr:cNvPr>
        <xdr:cNvSpPr txBox="1"/>
      </xdr:nvSpPr>
      <xdr:spPr>
        <a:xfrm>
          <a:off x="3095625" y="6732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288</xdr:row>
      <xdr:rowOff>0</xdr:rowOff>
    </xdr:from>
    <xdr:ext cx="184731" cy="264560"/>
    <xdr:sp macro="" textlink="">
      <xdr:nvSpPr>
        <xdr:cNvPr id="272" name="CaixaDeTexto 271">
          <a:extLst>
            <a:ext uri="{FF2B5EF4-FFF2-40B4-BE49-F238E27FC236}">
              <a16:creationId xmlns:a16="http://schemas.microsoft.com/office/drawing/2014/main" xmlns="" id="{00000000-0008-0000-0300-000031000000}"/>
            </a:ext>
          </a:extLst>
        </xdr:cNvPr>
        <xdr:cNvSpPr txBox="1"/>
      </xdr:nvSpPr>
      <xdr:spPr>
        <a:xfrm>
          <a:off x="3095625" y="7973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99</xdr:row>
      <xdr:rowOff>0</xdr:rowOff>
    </xdr:from>
    <xdr:ext cx="184731" cy="264560"/>
    <xdr:sp macro="" textlink="">
      <xdr:nvSpPr>
        <xdr:cNvPr id="273" name="CaixaDeTexto 272">
          <a:extLst>
            <a:ext uri="{FF2B5EF4-FFF2-40B4-BE49-F238E27FC236}">
              <a16:creationId xmlns:a16="http://schemas.microsoft.com/office/drawing/2014/main" xmlns="" id="{00000000-0008-0000-0300-00002E000000}"/>
            </a:ext>
          </a:extLst>
        </xdr:cNvPr>
        <xdr:cNvSpPr txBox="1"/>
      </xdr:nvSpPr>
      <xdr:spPr>
        <a:xfrm>
          <a:off x="3095625" y="2500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92</xdr:row>
      <xdr:rowOff>0</xdr:rowOff>
    </xdr:from>
    <xdr:ext cx="184731" cy="264560"/>
    <xdr:sp macro="" textlink="">
      <xdr:nvSpPr>
        <xdr:cNvPr id="274" name="CaixaDeTexto 273">
          <a:extLst>
            <a:ext uri="{FF2B5EF4-FFF2-40B4-BE49-F238E27FC236}">
              <a16:creationId xmlns:a16="http://schemas.microsoft.com/office/drawing/2014/main" xmlns="" id="{00000000-0008-0000-0300-00002F000000}"/>
            </a:ext>
          </a:extLst>
        </xdr:cNvPr>
        <xdr:cNvSpPr txBox="1"/>
      </xdr:nvSpPr>
      <xdr:spPr>
        <a:xfrm>
          <a:off x="3095625" y="2265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110</xdr:row>
      <xdr:rowOff>0</xdr:rowOff>
    </xdr:from>
    <xdr:ext cx="184731" cy="264560"/>
    <xdr:sp macro="" textlink="">
      <xdr:nvSpPr>
        <xdr:cNvPr id="275" name="CaixaDeTexto 274">
          <a:extLst>
            <a:ext uri="{FF2B5EF4-FFF2-40B4-BE49-F238E27FC236}">
              <a16:creationId xmlns:a16="http://schemas.microsoft.com/office/drawing/2014/main" xmlns="" id="{00000000-0008-0000-0300-000030000000}"/>
            </a:ext>
          </a:extLst>
        </xdr:cNvPr>
        <xdr:cNvSpPr txBox="1"/>
      </xdr:nvSpPr>
      <xdr:spPr>
        <a:xfrm>
          <a:off x="3095625" y="283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109</xdr:row>
      <xdr:rowOff>0</xdr:rowOff>
    </xdr:from>
    <xdr:ext cx="184731" cy="264560"/>
    <xdr:sp macro="" textlink="">
      <xdr:nvSpPr>
        <xdr:cNvPr id="276" name="CaixaDeTexto 275">
          <a:extLst>
            <a:ext uri="{FF2B5EF4-FFF2-40B4-BE49-F238E27FC236}">
              <a16:creationId xmlns:a16="http://schemas.microsoft.com/office/drawing/2014/main" xmlns="" id="{00000000-0008-0000-0300-000032000000}"/>
            </a:ext>
          </a:extLst>
        </xdr:cNvPr>
        <xdr:cNvSpPr txBox="1"/>
      </xdr:nvSpPr>
      <xdr:spPr>
        <a:xfrm>
          <a:off x="3095625" y="28041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102</xdr:row>
      <xdr:rowOff>0</xdr:rowOff>
    </xdr:from>
    <xdr:ext cx="184731" cy="264560"/>
    <xdr:sp macro="" textlink="">
      <xdr:nvSpPr>
        <xdr:cNvPr id="277" name="CaixaDeTexto 276">
          <a:extLst>
            <a:ext uri="{FF2B5EF4-FFF2-40B4-BE49-F238E27FC236}">
              <a16:creationId xmlns:a16="http://schemas.microsoft.com/office/drawing/2014/main" xmlns="" id="{00000000-0008-0000-0300-000033000000}"/>
            </a:ext>
          </a:extLst>
        </xdr:cNvPr>
        <xdr:cNvSpPr txBox="1"/>
      </xdr:nvSpPr>
      <xdr:spPr>
        <a:xfrm>
          <a:off x="3095625" y="25698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276</xdr:row>
      <xdr:rowOff>0</xdr:rowOff>
    </xdr:from>
    <xdr:ext cx="184731" cy="264560"/>
    <xdr:sp macro="" textlink="">
      <xdr:nvSpPr>
        <xdr:cNvPr id="278" name="CaixaDeTexto 277">
          <a:extLst>
            <a:ext uri="{FF2B5EF4-FFF2-40B4-BE49-F238E27FC236}">
              <a16:creationId xmlns:a16="http://schemas.microsoft.com/office/drawing/2014/main" xmlns="" id="{00000000-0008-0000-0300-000034000000}"/>
            </a:ext>
          </a:extLst>
        </xdr:cNvPr>
        <xdr:cNvSpPr txBox="1"/>
      </xdr:nvSpPr>
      <xdr:spPr>
        <a:xfrm>
          <a:off x="3095625" y="7638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276</xdr:row>
      <xdr:rowOff>0</xdr:rowOff>
    </xdr:from>
    <xdr:ext cx="184731" cy="264560"/>
    <xdr:sp macro="" textlink="">
      <xdr:nvSpPr>
        <xdr:cNvPr id="279" name="CaixaDeTexto 278">
          <a:extLst>
            <a:ext uri="{FF2B5EF4-FFF2-40B4-BE49-F238E27FC236}">
              <a16:creationId xmlns:a16="http://schemas.microsoft.com/office/drawing/2014/main" xmlns="" id="{00000000-0008-0000-0300-000035000000}"/>
            </a:ext>
          </a:extLst>
        </xdr:cNvPr>
        <xdr:cNvSpPr txBox="1"/>
      </xdr:nvSpPr>
      <xdr:spPr>
        <a:xfrm>
          <a:off x="3095625" y="7638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114</xdr:row>
      <xdr:rowOff>0</xdr:rowOff>
    </xdr:from>
    <xdr:ext cx="184731" cy="264560"/>
    <xdr:sp macro="" textlink="">
      <xdr:nvSpPr>
        <xdr:cNvPr id="280" name="CaixaDeTexto 279">
          <a:extLst>
            <a:ext uri="{FF2B5EF4-FFF2-40B4-BE49-F238E27FC236}">
              <a16:creationId xmlns:a16="http://schemas.microsoft.com/office/drawing/2014/main" xmlns="" id="{C90ADB8F-4569-4865-9991-08D7AF4DACCE}"/>
            </a:ext>
          </a:extLst>
        </xdr:cNvPr>
        <xdr:cNvSpPr txBox="1"/>
      </xdr:nvSpPr>
      <xdr:spPr>
        <a:xfrm>
          <a:off x="3095625" y="2947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116</xdr:row>
      <xdr:rowOff>0</xdr:rowOff>
    </xdr:from>
    <xdr:ext cx="184731" cy="264560"/>
    <xdr:sp macro="" textlink="">
      <xdr:nvSpPr>
        <xdr:cNvPr id="281" name="CaixaDeTexto 280">
          <a:extLst>
            <a:ext uri="{FF2B5EF4-FFF2-40B4-BE49-F238E27FC236}">
              <a16:creationId xmlns:a16="http://schemas.microsoft.com/office/drawing/2014/main" xmlns="" id="{AEAF2969-B3D9-40D1-8497-63FC9BBE652F}"/>
            </a:ext>
          </a:extLst>
        </xdr:cNvPr>
        <xdr:cNvSpPr txBox="1"/>
      </xdr:nvSpPr>
      <xdr:spPr>
        <a:xfrm>
          <a:off x="3095625" y="2987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117</xdr:row>
      <xdr:rowOff>0</xdr:rowOff>
    </xdr:from>
    <xdr:ext cx="184731" cy="264560"/>
    <xdr:sp macro="" textlink="">
      <xdr:nvSpPr>
        <xdr:cNvPr id="282" name="CaixaDeTexto 281">
          <a:extLst>
            <a:ext uri="{FF2B5EF4-FFF2-40B4-BE49-F238E27FC236}">
              <a16:creationId xmlns:a16="http://schemas.microsoft.com/office/drawing/2014/main" xmlns="" id="{8AB86A34-C6E9-4B54-91E5-A0E2C75C9AC1}"/>
            </a:ext>
          </a:extLst>
        </xdr:cNvPr>
        <xdr:cNvSpPr txBox="1"/>
      </xdr:nvSpPr>
      <xdr:spPr>
        <a:xfrm>
          <a:off x="3095625" y="3016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118</xdr:row>
      <xdr:rowOff>0</xdr:rowOff>
    </xdr:from>
    <xdr:ext cx="184731" cy="264560"/>
    <xdr:sp macro="" textlink="">
      <xdr:nvSpPr>
        <xdr:cNvPr id="283" name="CaixaDeTexto 282">
          <a:extLst>
            <a:ext uri="{FF2B5EF4-FFF2-40B4-BE49-F238E27FC236}">
              <a16:creationId xmlns:a16="http://schemas.microsoft.com/office/drawing/2014/main" xmlns="" id="{04559862-1BFC-4E96-8969-50303D78DE70}"/>
            </a:ext>
          </a:extLst>
        </xdr:cNvPr>
        <xdr:cNvSpPr txBox="1"/>
      </xdr:nvSpPr>
      <xdr:spPr>
        <a:xfrm>
          <a:off x="3095625" y="3037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119</xdr:row>
      <xdr:rowOff>0</xdr:rowOff>
    </xdr:from>
    <xdr:ext cx="184731" cy="264560"/>
    <xdr:sp macro="" textlink="">
      <xdr:nvSpPr>
        <xdr:cNvPr id="284" name="CaixaDeTexto 283">
          <a:extLst>
            <a:ext uri="{FF2B5EF4-FFF2-40B4-BE49-F238E27FC236}">
              <a16:creationId xmlns:a16="http://schemas.microsoft.com/office/drawing/2014/main" xmlns="" id="{493B1061-A21D-4A6F-9983-3F1BA11D8FCE}"/>
            </a:ext>
          </a:extLst>
        </xdr:cNvPr>
        <xdr:cNvSpPr txBox="1"/>
      </xdr:nvSpPr>
      <xdr:spPr>
        <a:xfrm>
          <a:off x="3095625" y="3053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120</xdr:row>
      <xdr:rowOff>0</xdr:rowOff>
    </xdr:from>
    <xdr:ext cx="184731" cy="264560"/>
    <xdr:sp macro="" textlink="">
      <xdr:nvSpPr>
        <xdr:cNvPr id="285" name="CaixaDeTexto 284">
          <a:extLst>
            <a:ext uri="{FF2B5EF4-FFF2-40B4-BE49-F238E27FC236}">
              <a16:creationId xmlns:a16="http://schemas.microsoft.com/office/drawing/2014/main" xmlns="" id="{A415595F-B69C-4554-ADCA-4157B9CC517C}"/>
            </a:ext>
          </a:extLst>
        </xdr:cNvPr>
        <xdr:cNvSpPr txBox="1"/>
      </xdr:nvSpPr>
      <xdr:spPr>
        <a:xfrm>
          <a:off x="3095625" y="3069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121</xdr:row>
      <xdr:rowOff>0</xdr:rowOff>
    </xdr:from>
    <xdr:ext cx="184731" cy="264560"/>
    <xdr:sp macro="" textlink="">
      <xdr:nvSpPr>
        <xdr:cNvPr id="286" name="CaixaDeTexto 285">
          <a:extLst>
            <a:ext uri="{FF2B5EF4-FFF2-40B4-BE49-F238E27FC236}">
              <a16:creationId xmlns:a16="http://schemas.microsoft.com/office/drawing/2014/main" xmlns="" id="{9B405B3D-CD4D-48DD-8F6B-2631C3FE2725}"/>
            </a:ext>
          </a:extLst>
        </xdr:cNvPr>
        <xdr:cNvSpPr txBox="1"/>
      </xdr:nvSpPr>
      <xdr:spPr>
        <a:xfrm>
          <a:off x="3095625" y="3107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122</xdr:row>
      <xdr:rowOff>0</xdr:rowOff>
    </xdr:from>
    <xdr:ext cx="184731" cy="264560"/>
    <xdr:sp macro="" textlink="">
      <xdr:nvSpPr>
        <xdr:cNvPr id="287" name="CaixaDeTexto 286">
          <a:extLst>
            <a:ext uri="{FF2B5EF4-FFF2-40B4-BE49-F238E27FC236}">
              <a16:creationId xmlns:a16="http://schemas.microsoft.com/office/drawing/2014/main" xmlns="" id="{ED9DAF10-248F-4A92-BF79-FFF6F4E6D672}"/>
            </a:ext>
          </a:extLst>
        </xdr:cNvPr>
        <xdr:cNvSpPr txBox="1"/>
      </xdr:nvSpPr>
      <xdr:spPr>
        <a:xfrm>
          <a:off x="3095625" y="3139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123</xdr:row>
      <xdr:rowOff>0</xdr:rowOff>
    </xdr:from>
    <xdr:ext cx="184731" cy="264560"/>
    <xdr:sp macro="" textlink="">
      <xdr:nvSpPr>
        <xdr:cNvPr id="288" name="CaixaDeTexto 287">
          <a:extLst>
            <a:ext uri="{FF2B5EF4-FFF2-40B4-BE49-F238E27FC236}">
              <a16:creationId xmlns:a16="http://schemas.microsoft.com/office/drawing/2014/main" xmlns="" id="{1B5E1B19-2D20-412C-B0A3-4D3B7F1E36F5}"/>
            </a:ext>
          </a:extLst>
        </xdr:cNvPr>
        <xdr:cNvSpPr txBox="1"/>
      </xdr:nvSpPr>
      <xdr:spPr>
        <a:xfrm>
          <a:off x="3095625" y="3171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124</xdr:row>
      <xdr:rowOff>0</xdr:rowOff>
    </xdr:from>
    <xdr:ext cx="184731" cy="264560"/>
    <xdr:sp macro="" textlink="">
      <xdr:nvSpPr>
        <xdr:cNvPr id="289" name="CaixaDeTexto 288">
          <a:extLst>
            <a:ext uri="{FF2B5EF4-FFF2-40B4-BE49-F238E27FC236}">
              <a16:creationId xmlns:a16="http://schemas.microsoft.com/office/drawing/2014/main" xmlns="" id="{B8BD66EE-56F6-467E-A795-DF1D037A61C7}"/>
            </a:ext>
          </a:extLst>
        </xdr:cNvPr>
        <xdr:cNvSpPr txBox="1"/>
      </xdr:nvSpPr>
      <xdr:spPr>
        <a:xfrm>
          <a:off x="3095625" y="3210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125</xdr:row>
      <xdr:rowOff>0</xdr:rowOff>
    </xdr:from>
    <xdr:ext cx="184731" cy="264560"/>
    <xdr:sp macro="" textlink="">
      <xdr:nvSpPr>
        <xdr:cNvPr id="290" name="CaixaDeTexto 289">
          <a:extLst>
            <a:ext uri="{FF2B5EF4-FFF2-40B4-BE49-F238E27FC236}">
              <a16:creationId xmlns:a16="http://schemas.microsoft.com/office/drawing/2014/main" xmlns="" id="{32D4822C-7CFE-4A03-9A59-6459DDFEE770}"/>
            </a:ext>
          </a:extLst>
        </xdr:cNvPr>
        <xdr:cNvSpPr txBox="1"/>
      </xdr:nvSpPr>
      <xdr:spPr>
        <a:xfrm>
          <a:off x="3095625" y="3234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126</xdr:row>
      <xdr:rowOff>0</xdr:rowOff>
    </xdr:from>
    <xdr:ext cx="184731" cy="264560"/>
    <xdr:sp macro="" textlink="">
      <xdr:nvSpPr>
        <xdr:cNvPr id="291" name="CaixaDeTexto 290">
          <a:extLst>
            <a:ext uri="{FF2B5EF4-FFF2-40B4-BE49-F238E27FC236}">
              <a16:creationId xmlns:a16="http://schemas.microsoft.com/office/drawing/2014/main" xmlns="" id="{D724D0C8-39F5-457B-8125-9DD5ADB2FB38}"/>
            </a:ext>
          </a:extLst>
        </xdr:cNvPr>
        <xdr:cNvSpPr txBox="1"/>
      </xdr:nvSpPr>
      <xdr:spPr>
        <a:xfrm>
          <a:off x="3095625" y="3266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127</xdr:row>
      <xdr:rowOff>0</xdr:rowOff>
    </xdr:from>
    <xdr:ext cx="184731" cy="264560"/>
    <xdr:sp macro="" textlink="">
      <xdr:nvSpPr>
        <xdr:cNvPr id="292" name="CaixaDeTexto 291">
          <a:extLst>
            <a:ext uri="{FF2B5EF4-FFF2-40B4-BE49-F238E27FC236}">
              <a16:creationId xmlns:a16="http://schemas.microsoft.com/office/drawing/2014/main" xmlns="" id="{1AFAE8E7-2C4B-42E0-9499-8D1FDA92648A}"/>
            </a:ext>
          </a:extLst>
        </xdr:cNvPr>
        <xdr:cNvSpPr txBox="1"/>
      </xdr:nvSpPr>
      <xdr:spPr>
        <a:xfrm>
          <a:off x="3095625" y="3293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128</xdr:row>
      <xdr:rowOff>0</xdr:rowOff>
    </xdr:from>
    <xdr:ext cx="184731" cy="264560"/>
    <xdr:sp macro="" textlink="">
      <xdr:nvSpPr>
        <xdr:cNvPr id="293" name="CaixaDeTexto 292">
          <a:extLst>
            <a:ext uri="{FF2B5EF4-FFF2-40B4-BE49-F238E27FC236}">
              <a16:creationId xmlns:a16="http://schemas.microsoft.com/office/drawing/2014/main" xmlns="" id="{FDCD362A-239E-4683-B705-58228592EFAE}"/>
            </a:ext>
          </a:extLst>
        </xdr:cNvPr>
        <xdr:cNvSpPr txBox="1"/>
      </xdr:nvSpPr>
      <xdr:spPr>
        <a:xfrm>
          <a:off x="3095625" y="3318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129</xdr:row>
      <xdr:rowOff>0</xdr:rowOff>
    </xdr:from>
    <xdr:ext cx="184731" cy="264560"/>
    <xdr:sp macro="" textlink="">
      <xdr:nvSpPr>
        <xdr:cNvPr id="294" name="CaixaDeTexto 293">
          <a:extLst>
            <a:ext uri="{FF2B5EF4-FFF2-40B4-BE49-F238E27FC236}">
              <a16:creationId xmlns:a16="http://schemas.microsoft.com/office/drawing/2014/main" xmlns="" id="{35348E0B-156D-41AA-83E0-A9BDA8BDF3AC}"/>
            </a:ext>
          </a:extLst>
        </xdr:cNvPr>
        <xdr:cNvSpPr txBox="1"/>
      </xdr:nvSpPr>
      <xdr:spPr>
        <a:xfrm>
          <a:off x="3095625" y="3341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130</xdr:row>
      <xdr:rowOff>0</xdr:rowOff>
    </xdr:from>
    <xdr:ext cx="184731" cy="264560"/>
    <xdr:sp macro="" textlink="">
      <xdr:nvSpPr>
        <xdr:cNvPr id="295" name="CaixaDeTexto 294">
          <a:extLst>
            <a:ext uri="{FF2B5EF4-FFF2-40B4-BE49-F238E27FC236}">
              <a16:creationId xmlns:a16="http://schemas.microsoft.com/office/drawing/2014/main" xmlns="" id="{7DF7A1A0-8175-43FB-B6C3-0D8A2788DA06}"/>
            </a:ext>
          </a:extLst>
        </xdr:cNvPr>
        <xdr:cNvSpPr txBox="1"/>
      </xdr:nvSpPr>
      <xdr:spPr>
        <a:xfrm>
          <a:off x="3095625" y="3387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131</xdr:row>
      <xdr:rowOff>0</xdr:rowOff>
    </xdr:from>
    <xdr:ext cx="184731" cy="264560"/>
    <xdr:sp macro="" textlink="">
      <xdr:nvSpPr>
        <xdr:cNvPr id="296" name="CaixaDeTexto 295">
          <a:extLst>
            <a:ext uri="{FF2B5EF4-FFF2-40B4-BE49-F238E27FC236}">
              <a16:creationId xmlns:a16="http://schemas.microsoft.com/office/drawing/2014/main" xmlns="" id="{CABFBCB8-8211-4834-9A83-ADA26F87AE38}"/>
            </a:ext>
          </a:extLst>
        </xdr:cNvPr>
        <xdr:cNvSpPr txBox="1"/>
      </xdr:nvSpPr>
      <xdr:spPr>
        <a:xfrm>
          <a:off x="3095625" y="3424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132</xdr:row>
      <xdr:rowOff>0</xdr:rowOff>
    </xdr:from>
    <xdr:ext cx="184731" cy="264560"/>
    <xdr:sp macro="" textlink="">
      <xdr:nvSpPr>
        <xdr:cNvPr id="297" name="CaixaDeTexto 296">
          <a:extLst>
            <a:ext uri="{FF2B5EF4-FFF2-40B4-BE49-F238E27FC236}">
              <a16:creationId xmlns:a16="http://schemas.microsoft.com/office/drawing/2014/main" xmlns="" id="{45C8BE64-152A-4A54-BBA8-83414957FB3D}"/>
            </a:ext>
          </a:extLst>
        </xdr:cNvPr>
        <xdr:cNvSpPr txBox="1"/>
      </xdr:nvSpPr>
      <xdr:spPr>
        <a:xfrm>
          <a:off x="3095625" y="3455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133</xdr:row>
      <xdr:rowOff>0</xdr:rowOff>
    </xdr:from>
    <xdr:ext cx="184731" cy="264560"/>
    <xdr:sp macro="" textlink="">
      <xdr:nvSpPr>
        <xdr:cNvPr id="298" name="CaixaDeTexto 297">
          <a:extLst>
            <a:ext uri="{FF2B5EF4-FFF2-40B4-BE49-F238E27FC236}">
              <a16:creationId xmlns:a16="http://schemas.microsoft.com/office/drawing/2014/main" xmlns="" id="{05756617-171B-4F14-8930-98523E958D09}"/>
            </a:ext>
          </a:extLst>
        </xdr:cNvPr>
        <xdr:cNvSpPr txBox="1"/>
      </xdr:nvSpPr>
      <xdr:spPr>
        <a:xfrm>
          <a:off x="3095625" y="3497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134</xdr:row>
      <xdr:rowOff>0</xdr:rowOff>
    </xdr:from>
    <xdr:ext cx="184731" cy="264560"/>
    <xdr:sp macro="" textlink="">
      <xdr:nvSpPr>
        <xdr:cNvPr id="299" name="CaixaDeTexto 298">
          <a:extLst>
            <a:ext uri="{FF2B5EF4-FFF2-40B4-BE49-F238E27FC236}">
              <a16:creationId xmlns:a16="http://schemas.microsoft.com/office/drawing/2014/main" xmlns="" id="{F6FAB2E4-AB13-4947-B43B-5204F142FDDA}"/>
            </a:ext>
          </a:extLst>
        </xdr:cNvPr>
        <xdr:cNvSpPr txBox="1"/>
      </xdr:nvSpPr>
      <xdr:spPr>
        <a:xfrm>
          <a:off x="3095625" y="3538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140</xdr:row>
      <xdr:rowOff>0</xdr:rowOff>
    </xdr:from>
    <xdr:ext cx="184731" cy="264560"/>
    <xdr:sp macro="" textlink="">
      <xdr:nvSpPr>
        <xdr:cNvPr id="300" name="CaixaDeTexto 299">
          <a:extLst>
            <a:ext uri="{FF2B5EF4-FFF2-40B4-BE49-F238E27FC236}">
              <a16:creationId xmlns:a16="http://schemas.microsoft.com/office/drawing/2014/main" xmlns="" id="{571D1FEA-3425-4E6E-929E-1AA6080C671A}"/>
            </a:ext>
          </a:extLst>
        </xdr:cNvPr>
        <xdr:cNvSpPr txBox="1"/>
      </xdr:nvSpPr>
      <xdr:spPr>
        <a:xfrm>
          <a:off x="3095625" y="3693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141</xdr:row>
      <xdr:rowOff>0</xdr:rowOff>
    </xdr:from>
    <xdr:ext cx="184731" cy="264560"/>
    <xdr:sp macro="" textlink="">
      <xdr:nvSpPr>
        <xdr:cNvPr id="301" name="CaixaDeTexto 300">
          <a:extLst>
            <a:ext uri="{FF2B5EF4-FFF2-40B4-BE49-F238E27FC236}">
              <a16:creationId xmlns:a16="http://schemas.microsoft.com/office/drawing/2014/main" xmlns="" id="{5934BC96-7E59-4F1D-A19A-479D500F8D5E}"/>
            </a:ext>
          </a:extLst>
        </xdr:cNvPr>
        <xdr:cNvSpPr txBox="1"/>
      </xdr:nvSpPr>
      <xdr:spPr>
        <a:xfrm>
          <a:off x="3095625" y="3708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146</xdr:row>
      <xdr:rowOff>0</xdr:rowOff>
    </xdr:from>
    <xdr:ext cx="184731" cy="264560"/>
    <xdr:sp macro="" textlink="">
      <xdr:nvSpPr>
        <xdr:cNvPr id="302" name="CaixaDeTexto 301">
          <a:extLst>
            <a:ext uri="{FF2B5EF4-FFF2-40B4-BE49-F238E27FC236}">
              <a16:creationId xmlns:a16="http://schemas.microsoft.com/office/drawing/2014/main" xmlns="" id="{22BB8255-BF7D-4674-9B00-AAB777040E8D}"/>
            </a:ext>
          </a:extLst>
        </xdr:cNvPr>
        <xdr:cNvSpPr txBox="1"/>
      </xdr:nvSpPr>
      <xdr:spPr>
        <a:xfrm>
          <a:off x="4724400" y="38052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147</xdr:row>
      <xdr:rowOff>0</xdr:rowOff>
    </xdr:from>
    <xdr:ext cx="184731" cy="264560"/>
    <xdr:sp macro="" textlink="">
      <xdr:nvSpPr>
        <xdr:cNvPr id="303" name="CaixaDeTexto 302">
          <a:extLst>
            <a:ext uri="{FF2B5EF4-FFF2-40B4-BE49-F238E27FC236}">
              <a16:creationId xmlns:a16="http://schemas.microsoft.com/office/drawing/2014/main" xmlns="" id="{2CB70D1B-228C-4925-AACD-5F41B056511C}"/>
            </a:ext>
          </a:extLst>
        </xdr:cNvPr>
        <xdr:cNvSpPr txBox="1"/>
      </xdr:nvSpPr>
      <xdr:spPr>
        <a:xfrm>
          <a:off x="4724400" y="3821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147</xdr:row>
      <xdr:rowOff>0</xdr:rowOff>
    </xdr:from>
    <xdr:ext cx="184731" cy="264560"/>
    <xdr:sp macro="" textlink="">
      <xdr:nvSpPr>
        <xdr:cNvPr id="304" name="CaixaDeTexto 303">
          <a:extLst>
            <a:ext uri="{FF2B5EF4-FFF2-40B4-BE49-F238E27FC236}">
              <a16:creationId xmlns:a16="http://schemas.microsoft.com/office/drawing/2014/main" xmlns="" id="{3CBA8FCA-E32F-4012-92FB-84AA10D078A0}"/>
            </a:ext>
          </a:extLst>
        </xdr:cNvPr>
        <xdr:cNvSpPr txBox="1"/>
      </xdr:nvSpPr>
      <xdr:spPr>
        <a:xfrm>
          <a:off x="3095625" y="3821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148</xdr:row>
      <xdr:rowOff>0</xdr:rowOff>
    </xdr:from>
    <xdr:ext cx="184731" cy="264560"/>
    <xdr:sp macro="" textlink="">
      <xdr:nvSpPr>
        <xdr:cNvPr id="305" name="CaixaDeTexto 304">
          <a:extLst>
            <a:ext uri="{FF2B5EF4-FFF2-40B4-BE49-F238E27FC236}">
              <a16:creationId xmlns:a16="http://schemas.microsoft.com/office/drawing/2014/main" xmlns="" id="{0396D373-F9EA-4FB0-901F-C082AE9C78D1}"/>
            </a:ext>
          </a:extLst>
        </xdr:cNvPr>
        <xdr:cNvSpPr txBox="1"/>
      </xdr:nvSpPr>
      <xdr:spPr>
        <a:xfrm>
          <a:off x="4724400" y="3837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148</xdr:row>
      <xdr:rowOff>0</xdr:rowOff>
    </xdr:from>
    <xdr:ext cx="184731" cy="264560"/>
    <xdr:sp macro="" textlink="">
      <xdr:nvSpPr>
        <xdr:cNvPr id="306" name="CaixaDeTexto 305">
          <a:extLst>
            <a:ext uri="{FF2B5EF4-FFF2-40B4-BE49-F238E27FC236}">
              <a16:creationId xmlns:a16="http://schemas.microsoft.com/office/drawing/2014/main" xmlns="" id="{B514D767-ACAE-456F-AEB9-A11F2B101BBD}"/>
            </a:ext>
          </a:extLst>
        </xdr:cNvPr>
        <xdr:cNvSpPr txBox="1"/>
      </xdr:nvSpPr>
      <xdr:spPr>
        <a:xfrm>
          <a:off x="3095625" y="3837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149</xdr:row>
      <xdr:rowOff>0</xdr:rowOff>
    </xdr:from>
    <xdr:ext cx="184731" cy="264560"/>
    <xdr:sp macro="" textlink="">
      <xdr:nvSpPr>
        <xdr:cNvPr id="307" name="CaixaDeTexto 306">
          <a:extLst>
            <a:ext uri="{FF2B5EF4-FFF2-40B4-BE49-F238E27FC236}">
              <a16:creationId xmlns:a16="http://schemas.microsoft.com/office/drawing/2014/main" xmlns="" id="{438B2DAC-EE7E-46E2-B8FA-F3D99BF565FA}"/>
            </a:ext>
          </a:extLst>
        </xdr:cNvPr>
        <xdr:cNvSpPr txBox="1"/>
      </xdr:nvSpPr>
      <xdr:spPr>
        <a:xfrm>
          <a:off x="4724400" y="385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149</xdr:row>
      <xdr:rowOff>0</xdr:rowOff>
    </xdr:from>
    <xdr:ext cx="184731" cy="264560"/>
    <xdr:sp macro="" textlink="">
      <xdr:nvSpPr>
        <xdr:cNvPr id="308" name="CaixaDeTexto 307">
          <a:extLst>
            <a:ext uri="{FF2B5EF4-FFF2-40B4-BE49-F238E27FC236}">
              <a16:creationId xmlns:a16="http://schemas.microsoft.com/office/drawing/2014/main" xmlns="" id="{3DB3E5BF-F9E5-4038-B676-C96FF0B31D3F}"/>
            </a:ext>
          </a:extLst>
        </xdr:cNvPr>
        <xdr:cNvSpPr txBox="1"/>
      </xdr:nvSpPr>
      <xdr:spPr>
        <a:xfrm>
          <a:off x="3095625" y="385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150</xdr:row>
      <xdr:rowOff>0</xdr:rowOff>
    </xdr:from>
    <xdr:ext cx="184731" cy="264560"/>
    <xdr:sp macro="" textlink="">
      <xdr:nvSpPr>
        <xdr:cNvPr id="309" name="CaixaDeTexto 308">
          <a:extLst>
            <a:ext uri="{FF2B5EF4-FFF2-40B4-BE49-F238E27FC236}">
              <a16:creationId xmlns:a16="http://schemas.microsoft.com/office/drawing/2014/main" xmlns="" id="{2E26DE59-EF60-4346-8A8C-4BE9AAD5B422}"/>
            </a:ext>
          </a:extLst>
        </xdr:cNvPr>
        <xdr:cNvSpPr txBox="1"/>
      </xdr:nvSpPr>
      <xdr:spPr>
        <a:xfrm>
          <a:off x="4724400" y="3870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150</xdr:row>
      <xdr:rowOff>0</xdr:rowOff>
    </xdr:from>
    <xdr:ext cx="184731" cy="264560"/>
    <xdr:sp macro="" textlink="">
      <xdr:nvSpPr>
        <xdr:cNvPr id="310" name="CaixaDeTexto 309">
          <a:extLst>
            <a:ext uri="{FF2B5EF4-FFF2-40B4-BE49-F238E27FC236}">
              <a16:creationId xmlns:a16="http://schemas.microsoft.com/office/drawing/2014/main" xmlns="" id="{23FF3B24-AE35-4665-A4FB-10076A80A72D}"/>
            </a:ext>
          </a:extLst>
        </xdr:cNvPr>
        <xdr:cNvSpPr txBox="1"/>
      </xdr:nvSpPr>
      <xdr:spPr>
        <a:xfrm>
          <a:off x="3095625" y="3870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154</xdr:row>
      <xdr:rowOff>0</xdr:rowOff>
    </xdr:from>
    <xdr:ext cx="184731" cy="264560"/>
    <xdr:sp macro="" textlink="">
      <xdr:nvSpPr>
        <xdr:cNvPr id="311" name="CaixaDeTexto 310">
          <a:extLst>
            <a:ext uri="{FF2B5EF4-FFF2-40B4-BE49-F238E27FC236}">
              <a16:creationId xmlns:a16="http://schemas.microsoft.com/office/drawing/2014/main" xmlns="" id="{D064F8FA-E1C2-4CD4-961E-AE1922EDDC78}"/>
            </a:ext>
          </a:extLst>
        </xdr:cNvPr>
        <xdr:cNvSpPr txBox="1"/>
      </xdr:nvSpPr>
      <xdr:spPr>
        <a:xfrm>
          <a:off x="4724400" y="395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154</xdr:row>
      <xdr:rowOff>0</xdr:rowOff>
    </xdr:from>
    <xdr:ext cx="184731" cy="264560"/>
    <xdr:sp macro="" textlink="">
      <xdr:nvSpPr>
        <xdr:cNvPr id="312" name="CaixaDeTexto 311">
          <a:extLst>
            <a:ext uri="{FF2B5EF4-FFF2-40B4-BE49-F238E27FC236}">
              <a16:creationId xmlns:a16="http://schemas.microsoft.com/office/drawing/2014/main" xmlns="" id="{4B8E95DD-353E-48C0-AB6B-0CDC48CDBA4F}"/>
            </a:ext>
          </a:extLst>
        </xdr:cNvPr>
        <xdr:cNvSpPr txBox="1"/>
      </xdr:nvSpPr>
      <xdr:spPr>
        <a:xfrm>
          <a:off x="3095625" y="395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155</xdr:row>
      <xdr:rowOff>0</xdr:rowOff>
    </xdr:from>
    <xdr:ext cx="184731" cy="264560"/>
    <xdr:sp macro="" textlink="">
      <xdr:nvSpPr>
        <xdr:cNvPr id="313" name="CaixaDeTexto 312">
          <a:extLst>
            <a:ext uri="{FF2B5EF4-FFF2-40B4-BE49-F238E27FC236}">
              <a16:creationId xmlns:a16="http://schemas.microsoft.com/office/drawing/2014/main" xmlns="" id="{0894D0B7-EF6B-4C2C-9D09-C2D854A4F1A9}"/>
            </a:ext>
          </a:extLst>
        </xdr:cNvPr>
        <xdr:cNvSpPr txBox="1"/>
      </xdr:nvSpPr>
      <xdr:spPr>
        <a:xfrm>
          <a:off x="4724400" y="398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155</xdr:row>
      <xdr:rowOff>0</xdr:rowOff>
    </xdr:from>
    <xdr:ext cx="184731" cy="264560"/>
    <xdr:sp macro="" textlink="">
      <xdr:nvSpPr>
        <xdr:cNvPr id="314" name="CaixaDeTexto 313">
          <a:extLst>
            <a:ext uri="{FF2B5EF4-FFF2-40B4-BE49-F238E27FC236}">
              <a16:creationId xmlns:a16="http://schemas.microsoft.com/office/drawing/2014/main" xmlns="" id="{4D8EFDFF-5F85-4135-8AB2-BDD4E4CC1C25}"/>
            </a:ext>
          </a:extLst>
        </xdr:cNvPr>
        <xdr:cNvSpPr txBox="1"/>
      </xdr:nvSpPr>
      <xdr:spPr>
        <a:xfrm>
          <a:off x="3095625" y="398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155</xdr:row>
      <xdr:rowOff>0</xdr:rowOff>
    </xdr:from>
    <xdr:ext cx="184731" cy="264560"/>
    <xdr:sp macro="" textlink="">
      <xdr:nvSpPr>
        <xdr:cNvPr id="315" name="CaixaDeTexto 314">
          <a:extLst>
            <a:ext uri="{FF2B5EF4-FFF2-40B4-BE49-F238E27FC236}">
              <a16:creationId xmlns:a16="http://schemas.microsoft.com/office/drawing/2014/main" xmlns="" id="{5A224FF4-0E8B-482D-9F19-19F5C44CD251}"/>
            </a:ext>
          </a:extLst>
        </xdr:cNvPr>
        <xdr:cNvSpPr txBox="1"/>
      </xdr:nvSpPr>
      <xdr:spPr>
        <a:xfrm>
          <a:off x="4724400" y="398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155</xdr:row>
      <xdr:rowOff>0</xdr:rowOff>
    </xdr:from>
    <xdr:ext cx="184731" cy="264560"/>
    <xdr:sp macro="" textlink="">
      <xdr:nvSpPr>
        <xdr:cNvPr id="316" name="CaixaDeTexto 315">
          <a:extLst>
            <a:ext uri="{FF2B5EF4-FFF2-40B4-BE49-F238E27FC236}">
              <a16:creationId xmlns:a16="http://schemas.microsoft.com/office/drawing/2014/main" xmlns="" id="{70CACD2A-C369-4A74-AF36-6B378ED18FB2}"/>
            </a:ext>
          </a:extLst>
        </xdr:cNvPr>
        <xdr:cNvSpPr txBox="1"/>
      </xdr:nvSpPr>
      <xdr:spPr>
        <a:xfrm>
          <a:off x="3095625" y="3987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156</xdr:row>
      <xdr:rowOff>0</xdr:rowOff>
    </xdr:from>
    <xdr:ext cx="184731" cy="264560"/>
    <xdr:sp macro="" textlink="">
      <xdr:nvSpPr>
        <xdr:cNvPr id="317" name="CaixaDeTexto 316">
          <a:extLst>
            <a:ext uri="{FF2B5EF4-FFF2-40B4-BE49-F238E27FC236}">
              <a16:creationId xmlns:a16="http://schemas.microsoft.com/office/drawing/2014/main" xmlns="" id="{16394F6A-826F-4627-84F3-AEDD50797FAE}"/>
            </a:ext>
          </a:extLst>
        </xdr:cNvPr>
        <xdr:cNvSpPr txBox="1"/>
      </xdr:nvSpPr>
      <xdr:spPr>
        <a:xfrm>
          <a:off x="4724400" y="400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156</xdr:row>
      <xdr:rowOff>0</xdr:rowOff>
    </xdr:from>
    <xdr:ext cx="184731" cy="264560"/>
    <xdr:sp macro="" textlink="">
      <xdr:nvSpPr>
        <xdr:cNvPr id="318" name="CaixaDeTexto 317">
          <a:extLst>
            <a:ext uri="{FF2B5EF4-FFF2-40B4-BE49-F238E27FC236}">
              <a16:creationId xmlns:a16="http://schemas.microsoft.com/office/drawing/2014/main" xmlns="" id="{6406DEC1-C4C8-4FD1-9B9F-82B58516D798}"/>
            </a:ext>
          </a:extLst>
        </xdr:cNvPr>
        <xdr:cNvSpPr txBox="1"/>
      </xdr:nvSpPr>
      <xdr:spPr>
        <a:xfrm>
          <a:off x="3095625" y="400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156</xdr:row>
      <xdr:rowOff>0</xdr:rowOff>
    </xdr:from>
    <xdr:ext cx="184731" cy="264560"/>
    <xdr:sp macro="" textlink="">
      <xdr:nvSpPr>
        <xdr:cNvPr id="319" name="CaixaDeTexto 318">
          <a:extLst>
            <a:ext uri="{FF2B5EF4-FFF2-40B4-BE49-F238E27FC236}">
              <a16:creationId xmlns:a16="http://schemas.microsoft.com/office/drawing/2014/main" xmlns="" id="{31B85708-4820-476C-92D0-EB4C99E08402}"/>
            </a:ext>
          </a:extLst>
        </xdr:cNvPr>
        <xdr:cNvSpPr txBox="1"/>
      </xdr:nvSpPr>
      <xdr:spPr>
        <a:xfrm>
          <a:off x="4724400" y="400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156</xdr:row>
      <xdr:rowOff>0</xdr:rowOff>
    </xdr:from>
    <xdr:ext cx="184731" cy="264560"/>
    <xdr:sp macro="" textlink="">
      <xdr:nvSpPr>
        <xdr:cNvPr id="320" name="CaixaDeTexto 319">
          <a:extLst>
            <a:ext uri="{FF2B5EF4-FFF2-40B4-BE49-F238E27FC236}">
              <a16:creationId xmlns:a16="http://schemas.microsoft.com/office/drawing/2014/main" xmlns="" id="{61789C47-1A71-42CB-924A-159AC7097B59}"/>
            </a:ext>
          </a:extLst>
        </xdr:cNvPr>
        <xdr:cNvSpPr txBox="1"/>
      </xdr:nvSpPr>
      <xdr:spPr>
        <a:xfrm>
          <a:off x="3095625" y="4003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157</xdr:row>
      <xdr:rowOff>0</xdr:rowOff>
    </xdr:from>
    <xdr:ext cx="184731" cy="264560"/>
    <xdr:sp macro="" textlink="">
      <xdr:nvSpPr>
        <xdr:cNvPr id="321" name="CaixaDeTexto 320">
          <a:extLst>
            <a:ext uri="{FF2B5EF4-FFF2-40B4-BE49-F238E27FC236}">
              <a16:creationId xmlns:a16="http://schemas.microsoft.com/office/drawing/2014/main" xmlns="" id="{BD85A9A0-1F22-4A2C-A19D-9CD514C5E0E2}"/>
            </a:ext>
          </a:extLst>
        </xdr:cNvPr>
        <xdr:cNvSpPr txBox="1"/>
      </xdr:nvSpPr>
      <xdr:spPr>
        <a:xfrm>
          <a:off x="4724400" y="401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157</xdr:row>
      <xdr:rowOff>0</xdr:rowOff>
    </xdr:from>
    <xdr:ext cx="184731" cy="264560"/>
    <xdr:sp macro="" textlink="">
      <xdr:nvSpPr>
        <xdr:cNvPr id="322" name="CaixaDeTexto 321">
          <a:extLst>
            <a:ext uri="{FF2B5EF4-FFF2-40B4-BE49-F238E27FC236}">
              <a16:creationId xmlns:a16="http://schemas.microsoft.com/office/drawing/2014/main" xmlns="" id="{BA5383D0-5F02-4265-9798-41384E387506}"/>
            </a:ext>
          </a:extLst>
        </xdr:cNvPr>
        <xdr:cNvSpPr txBox="1"/>
      </xdr:nvSpPr>
      <xdr:spPr>
        <a:xfrm>
          <a:off x="3095625" y="401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157</xdr:row>
      <xdr:rowOff>0</xdr:rowOff>
    </xdr:from>
    <xdr:ext cx="184731" cy="264560"/>
    <xdr:sp macro="" textlink="">
      <xdr:nvSpPr>
        <xdr:cNvPr id="323" name="CaixaDeTexto 322">
          <a:extLst>
            <a:ext uri="{FF2B5EF4-FFF2-40B4-BE49-F238E27FC236}">
              <a16:creationId xmlns:a16="http://schemas.microsoft.com/office/drawing/2014/main" xmlns="" id="{CDE6DC70-DD64-44BA-AB65-AA9D57091C3B}"/>
            </a:ext>
          </a:extLst>
        </xdr:cNvPr>
        <xdr:cNvSpPr txBox="1"/>
      </xdr:nvSpPr>
      <xdr:spPr>
        <a:xfrm>
          <a:off x="4724400" y="401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157</xdr:row>
      <xdr:rowOff>0</xdr:rowOff>
    </xdr:from>
    <xdr:ext cx="184731" cy="264560"/>
    <xdr:sp macro="" textlink="">
      <xdr:nvSpPr>
        <xdr:cNvPr id="324" name="CaixaDeTexto 323">
          <a:extLst>
            <a:ext uri="{FF2B5EF4-FFF2-40B4-BE49-F238E27FC236}">
              <a16:creationId xmlns:a16="http://schemas.microsoft.com/office/drawing/2014/main" xmlns="" id="{219FFDC9-A7C5-4E79-8BE2-6174A249887F}"/>
            </a:ext>
          </a:extLst>
        </xdr:cNvPr>
        <xdr:cNvSpPr txBox="1"/>
      </xdr:nvSpPr>
      <xdr:spPr>
        <a:xfrm>
          <a:off x="3095625" y="401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158</xdr:row>
      <xdr:rowOff>0</xdr:rowOff>
    </xdr:from>
    <xdr:ext cx="184731" cy="264560"/>
    <xdr:sp macro="" textlink="">
      <xdr:nvSpPr>
        <xdr:cNvPr id="325" name="CaixaDeTexto 324">
          <a:extLst>
            <a:ext uri="{FF2B5EF4-FFF2-40B4-BE49-F238E27FC236}">
              <a16:creationId xmlns:a16="http://schemas.microsoft.com/office/drawing/2014/main" xmlns="" id="{EBCE764E-5860-41DF-B0AB-F7021CEC52FB}"/>
            </a:ext>
          </a:extLst>
        </xdr:cNvPr>
        <xdr:cNvSpPr txBox="1"/>
      </xdr:nvSpPr>
      <xdr:spPr>
        <a:xfrm>
          <a:off x="4724400" y="403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158</xdr:row>
      <xdr:rowOff>0</xdr:rowOff>
    </xdr:from>
    <xdr:ext cx="184731" cy="264560"/>
    <xdr:sp macro="" textlink="">
      <xdr:nvSpPr>
        <xdr:cNvPr id="326" name="CaixaDeTexto 325">
          <a:extLst>
            <a:ext uri="{FF2B5EF4-FFF2-40B4-BE49-F238E27FC236}">
              <a16:creationId xmlns:a16="http://schemas.microsoft.com/office/drawing/2014/main" xmlns="" id="{C3906B8C-D902-4D82-955F-856D9A4EF2F8}"/>
            </a:ext>
          </a:extLst>
        </xdr:cNvPr>
        <xdr:cNvSpPr txBox="1"/>
      </xdr:nvSpPr>
      <xdr:spPr>
        <a:xfrm>
          <a:off x="3095625" y="403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158</xdr:row>
      <xdr:rowOff>0</xdr:rowOff>
    </xdr:from>
    <xdr:ext cx="184731" cy="264560"/>
    <xdr:sp macro="" textlink="">
      <xdr:nvSpPr>
        <xdr:cNvPr id="327" name="CaixaDeTexto 326">
          <a:extLst>
            <a:ext uri="{FF2B5EF4-FFF2-40B4-BE49-F238E27FC236}">
              <a16:creationId xmlns:a16="http://schemas.microsoft.com/office/drawing/2014/main" xmlns="" id="{F534AAEC-3AE9-48D4-86A0-5CBE63CB8072}"/>
            </a:ext>
          </a:extLst>
        </xdr:cNvPr>
        <xdr:cNvSpPr txBox="1"/>
      </xdr:nvSpPr>
      <xdr:spPr>
        <a:xfrm>
          <a:off x="4724400" y="403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158</xdr:row>
      <xdr:rowOff>0</xdr:rowOff>
    </xdr:from>
    <xdr:ext cx="184731" cy="264560"/>
    <xdr:sp macro="" textlink="">
      <xdr:nvSpPr>
        <xdr:cNvPr id="328" name="CaixaDeTexto 327">
          <a:extLst>
            <a:ext uri="{FF2B5EF4-FFF2-40B4-BE49-F238E27FC236}">
              <a16:creationId xmlns:a16="http://schemas.microsoft.com/office/drawing/2014/main" xmlns="" id="{BCC2D19A-1595-4598-8789-A2BCDD91377E}"/>
            </a:ext>
          </a:extLst>
        </xdr:cNvPr>
        <xdr:cNvSpPr txBox="1"/>
      </xdr:nvSpPr>
      <xdr:spPr>
        <a:xfrm>
          <a:off x="3095625" y="403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159</xdr:row>
      <xdr:rowOff>0</xdr:rowOff>
    </xdr:from>
    <xdr:ext cx="184731" cy="264560"/>
    <xdr:sp macro="" textlink="">
      <xdr:nvSpPr>
        <xdr:cNvPr id="329" name="CaixaDeTexto 328">
          <a:extLst>
            <a:ext uri="{FF2B5EF4-FFF2-40B4-BE49-F238E27FC236}">
              <a16:creationId xmlns:a16="http://schemas.microsoft.com/office/drawing/2014/main" xmlns="" id="{CE347928-81BE-4CAB-9F33-7FD41FDAE410}"/>
            </a:ext>
          </a:extLst>
        </xdr:cNvPr>
        <xdr:cNvSpPr txBox="1"/>
      </xdr:nvSpPr>
      <xdr:spPr>
        <a:xfrm>
          <a:off x="4724400" y="405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159</xdr:row>
      <xdr:rowOff>0</xdr:rowOff>
    </xdr:from>
    <xdr:ext cx="184731" cy="264560"/>
    <xdr:sp macro="" textlink="">
      <xdr:nvSpPr>
        <xdr:cNvPr id="330" name="CaixaDeTexto 329">
          <a:extLst>
            <a:ext uri="{FF2B5EF4-FFF2-40B4-BE49-F238E27FC236}">
              <a16:creationId xmlns:a16="http://schemas.microsoft.com/office/drawing/2014/main" xmlns="" id="{C688D108-6EB2-4C0A-9158-A7B1A6C6F3A3}"/>
            </a:ext>
          </a:extLst>
        </xdr:cNvPr>
        <xdr:cNvSpPr txBox="1"/>
      </xdr:nvSpPr>
      <xdr:spPr>
        <a:xfrm>
          <a:off x="3095625" y="405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163</xdr:row>
      <xdr:rowOff>0</xdr:rowOff>
    </xdr:from>
    <xdr:ext cx="184731" cy="264560"/>
    <xdr:sp macro="" textlink="">
      <xdr:nvSpPr>
        <xdr:cNvPr id="331" name="CaixaDeTexto 330">
          <a:extLst>
            <a:ext uri="{FF2B5EF4-FFF2-40B4-BE49-F238E27FC236}">
              <a16:creationId xmlns:a16="http://schemas.microsoft.com/office/drawing/2014/main" xmlns="" id="{54CEA96F-699B-412B-98D7-61DD5FA826CE}"/>
            </a:ext>
          </a:extLst>
        </xdr:cNvPr>
        <xdr:cNvSpPr txBox="1"/>
      </xdr:nvSpPr>
      <xdr:spPr>
        <a:xfrm>
          <a:off x="4724400" y="415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163</xdr:row>
      <xdr:rowOff>0</xdr:rowOff>
    </xdr:from>
    <xdr:ext cx="184731" cy="264560"/>
    <xdr:sp macro="" textlink="">
      <xdr:nvSpPr>
        <xdr:cNvPr id="332" name="CaixaDeTexto 331">
          <a:extLst>
            <a:ext uri="{FF2B5EF4-FFF2-40B4-BE49-F238E27FC236}">
              <a16:creationId xmlns:a16="http://schemas.microsoft.com/office/drawing/2014/main" xmlns="" id="{702198C2-BA17-45A3-935E-52B2670605A8}"/>
            </a:ext>
          </a:extLst>
        </xdr:cNvPr>
        <xdr:cNvSpPr txBox="1"/>
      </xdr:nvSpPr>
      <xdr:spPr>
        <a:xfrm>
          <a:off x="3095625" y="415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164</xdr:row>
      <xdr:rowOff>0</xdr:rowOff>
    </xdr:from>
    <xdr:ext cx="184731" cy="264560"/>
    <xdr:sp macro="" textlink="">
      <xdr:nvSpPr>
        <xdr:cNvPr id="333" name="CaixaDeTexto 332">
          <a:extLst>
            <a:ext uri="{FF2B5EF4-FFF2-40B4-BE49-F238E27FC236}">
              <a16:creationId xmlns:a16="http://schemas.microsoft.com/office/drawing/2014/main" xmlns="" id="{EB81AC6D-7537-4D8E-8E74-9B1F3D67689A}"/>
            </a:ext>
          </a:extLst>
        </xdr:cNvPr>
        <xdr:cNvSpPr txBox="1"/>
      </xdr:nvSpPr>
      <xdr:spPr>
        <a:xfrm>
          <a:off x="4724400" y="418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164</xdr:row>
      <xdr:rowOff>0</xdr:rowOff>
    </xdr:from>
    <xdr:ext cx="184731" cy="264560"/>
    <xdr:sp macro="" textlink="">
      <xdr:nvSpPr>
        <xdr:cNvPr id="334" name="CaixaDeTexto 333">
          <a:extLst>
            <a:ext uri="{FF2B5EF4-FFF2-40B4-BE49-F238E27FC236}">
              <a16:creationId xmlns:a16="http://schemas.microsoft.com/office/drawing/2014/main" xmlns="" id="{FC1EAF0B-2E35-4492-876B-7A933D53C534}"/>
            </a:ext>
          </a:extLst>
        </xdr:cNvPr>
        <xdr:cNvSpPr txBox="1"/>
      </xdr:nvSpPr>
      <xdr:spPr>
        <a:xfrm>
          <a:off x="3095625" y="418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164</xdr:row>
      <xdr:rowOff>0</xdr:rowOff>
    </xdr:from>
    <xdr:ext cx="184731" cy="264560"/>
    <xdr:sp macro="" textlink="">
      <xdr:nvSpPr>
        <xdr:cNvPr id="335" name="CaixaDeTexto 334">
          <a:extLst>
            <a:ext uri="{FF2B5EF4-FFF2-40B4-BE49-F238E27FC236}">
              <a16:creationId xmlns:a16="http://schemas.microsoft.com/office/drawing/2014/main" xmlns="" id="{9860BDA0-B174-4ED8-A18D-16BB4780F9C5}"/>
            </a:ext>
          </a:extLst>
        </xdr:cNvPr>
        <xdr:cNvSpPr txBox="1"/>
      </xdr:nvSpPr>
      <xdr:spPr>
        <a:xfrm>
          <a:off x="4724400" y="418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164</xdr:row>
      <xdr:rowOff>0</xdr:rowOff>
    </xdr:from>
    <xdr:ext cx="184731" cy="264560"/>
    <xdr:sp macro="" textlink="">
      <xdr:nvSpPr>
        <xdr:cNvPr id="336" name="CaixaDeTexto 335">
          <a:extLst>
            <a:ext uri="{FF2B5EF4-FFF2-40B4-BE49-F238E27FC236}">
              <a16:creationId xmlns:a16="http://schemas.microsoft.com/office/drawing/2014/main" xmlns="" id="{A56F9C72-9AEF-4378-A9F0-3A2C76BC15A6}"/>
            </a:ext>
          </a:extLst>
        </xdr:cNvPr>
        <xdr:cNvSpPr txBox="1"/>
      </xdr:nvSpPr>
      <xdr:spPr>
        <a:xfrm>
          <a:off x="3095625" y="418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165</xdr:row>
      <xdr:rowOff>0</xdr:rowOff>
    </xdr:from>
    <xdr:ext cx="184731" cy="264560"/>
    <xdr:sp macro="" textlink="">
      <xdr:nvSpPr>
        <xdr:cNvPr id="337" name="CaixaDeTexto 336">
          <a:extLst>
            <a:ext uri="{FF2B5EF4-FFF2-40B4-BE49-F238E27FC236}">
              <a16:creationId xmlns:a16="http://schemas.microsoft.com/office/drawing/2014/main" xmlns="" id="{6F5EA521-98E5-4412-A8CB-85D8C552D259}"/>
            </a:ext>
          </a:extLst>
        </xdr:cNvPr>
        <xdr:cNvSpPr txBox="1"/>
      </xdr:nvSpPr>
      <xdr:spPr>
        <a:xfrm>
          <a:off x="4724400" y="4220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165</xdr:row>
      <xdr:rowOff>0</xdr:rowOff>
    </xdr:from>
    <xdr:ext cx="184731" cy="264560"/>
    <xdr:sp macro="" textlink="">
      <xdr:nvSpPr>
        <xdr:cNvPr id="338" name="CaixaDeTexto 337">
          <a:extLst>
            <a:ext uri="{FF2B5EF4-FFF2-40B4-BE49-F238E27FC236}">
              <a16:creationId xmlns:a16="http://schemas.microsoft.com/office/drawing/2014/main" xmlns="" id="{F12DD2A8-3A8A-41EF-A591-9AB55384A551}"/>
            </a:ext>
          </a:extLst>
        </xdr:cNvPr>
        <xdr:cNvSpPr txBox="1"/>
      </xdr:nvSpPr>
      <xdr:spPr>
        <a:xfrm>
          <a:off x="3095625" y="4220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165</xdr:row>
      <xdr:rowOff>0</xdr:rowOff>
    </xdr:from>
    <xdr:ext cx="184731" cy="264560"/>
    <xdr:sp macro="" textlink="">
      <xdr:nvSpPr>
        <xdr:cNvPr id="339" name="CaixaDeTexto 338">
          <a:extLst>
            <a:ext uri="{FF2B5EF4-FFF2-40B4-BE49-F238E27FC236}">
              <a16:creationId xmlns:a16="http://schemas.microsoft.com/office/drawing/2014/main" xmlns="" id="{52B2EE58-8FEE-40F2-AFCA-BCC57113DC2C}"/>
            </a:ext>
          </a:extLst>
        </xdr:cNvPr>
        <xdr:cNvSpPr txBox="1"/>
      </xdr:nvSpPr>
      <xdr:spPr>
        <a:xfrm>
          <a:off x="4724400" y="4220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165</xdr:row>
      <xdr:rowOff>0</xdr:rowOff>
    </xdr:from>
    <xdr:ext cx="184731" cy="264560"/>
    <xdr:sp macro="" textlink="">
      <xdr:nvSpPr>
        <xdr:cNvPr id="340" name="CaixaDeTexto 339">
          <a:extLst>
            <a:ext uri="{FF2B5EF4-FFF2-40B4-BE49-F238E27FC236}">
              <a16:creationId xmlns:a16="http://schemas.microsoft.com/office/drawing/2014/main" xmlns="" id="{B34F9C67-CF29-4DFF-8493-275CEED9757B}"/>
            </a:ext>
          </a:extLst>
        </xdr:cNvPr>
        <xdr:cNvSpPr txBox="1"/>
      </xdr:nvSpPr>
      <xdr:spPr>
        <a:xfrm>
          <a:off x="3095625" y="42205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166</xdr:row>
      <xdr:rowOff>0</xdr:rowOff>
    </xdr:from>
    <xdr:ext cx="184731" cy="264560"/>
    <xdr:sp macro="" textlink="">
      <xdr:nvSpPr>
        <xdr:cNvPr id="341" name="CaixaDeTexto 340">
          <a:extLst>
            <a:ext uri="{FF2B5EF4-FFF2-40B4-BE49-F238E27FC236}">
              <a16:creationId xmlns:a16="http://schemas.microsoft.com/office/drawing/2014/main" xmlns="" id="{9A7CD629-406F-4B7B-A974-98F2E028A41A}"/>
            </a:ext>
          </a:extLst>
        </xdr:cNvPr>
        <xdr:cNvSpPr txBox="1"/>
      </xdr:nvSpPr>
      <xdr:spPr>
        <a:xfrm>
          <a:off x="4724400" y="423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166</xdr:row>
      <xdr:rowOff>0</xdr:rowOff>
    </xdr:from>
    <xdr:ext cx="184731" cy="264560"/>
    <xdr:sp macro="" textlink="">
      <xdr:nvSpPr>
        <xdr:cNvPr id="342" name="CaixaDeTexto 341">
          <a:extLst>
            <a:ext uri="{FF2B5EF4-FFF2-40B4-BE49-F238E27FC236}">
              <a16:creationId xmlns:a16="http://schemas.microsoft.com/office/drawing/2014/main" xmlns="" id="{56D75F8C-58A8-41BB-B7EF-98DA7DD74595}"/>
            </a:ext>
          </a:extLst>
        </xdr:cNvPr>
        <xdr:cNvSpPr txBox="1"/>
      </xdr:nvSpPr>
      <xdr:spPr>
        <a:xfrm>
          <a:off x="3095625" y="423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166</xdr:row>
      <xdr:rowOff>0</xdr:rowOff>
    </xdr:from>
    <xdr:ext cx="184731" cy="264560"/>
    <xdr:sp macro="" textlink="">
      <xdr:nvSpPr>
        <xdr:cNvPr id="343" name="CaixaDeTexto 342">
          <a:extLst>
            <a:ext uri="{FF2B5EF4-FFF2-40B4-BE49-F238E27FC236}">
              <a16:creationId xmlns:a16="http://schemas.microsoft.com/office/drawing/2014/main" xmlns="" id="{E6EBF9DE-36BB-4A03-8A07-83A9D3C0E7A2}"/>
            </a:ext>
          </a:extLst>
        </xdr:cNvPr>
        <xdr:cNvSpPr txBox="1"/>
      </xdr:nvSpPr>
      <xdr:spPr>
        <a:xfrm>
          <a:off x="4724400" y="423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166</xdr:row>
      <xdr:rowOff>0</xdr:rowOff>
    </xdr:from>
    <xdr:ext cx="184731" cy="264560"/>
    <xdr:sp macro="" textlink="">
      <xdr:nvSpPr>
        <xdr:cNvPr id="344" name="CaixaDeTexto 343">
          <a:extLst>
            <a:ext uri="{FF2B5EF4-FFF2-40B4-BE49-F238E27FC236}">
              <a16:creationId xmlns:a16="http://schemas.microsoft.com/office/drawing/2014/main" xmlns="" id="{DE76DCF9-3615-4101-9F33-B53A827273C3}"/>
            </a:ext>
          </a:extLst>
        </xdr:cNvPr>
        <xdr:cNvSpPr txBox="1"/>
      </xdr:nvSpPr>
      <xdr:spPr>
        <a:xfrm>
          <a:off x="3095625" y="423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167</xdr:row>
      <xdr:rowOff>0</xdr:rowOff>
    </xdr:from>
    <xdr:ext cx="184731" cy="264560"/>
    <xdr:sp macro="" textlink="">
      <xdr:nvSpPr>
        <xdr:cNvPr id="345" name="CaixaDeTexto 344">
          <a:extLst>
            <a:ext uri="{FF2B5EF4-FFF2-40B4-BE49-F238E27FC236}">
              <a16:creationId xmlns:a16="http://schemas.microsoft.com/office/drawing/2014/main" xmlns="" id="{1F6CD4B2-2309-4121-AD48-2B482E027B7F}"/>
            </a:ext>
          </a:extLst>
        </xdr:cNvPr>
        <xdr:cNvSpPr txBox="1"/>
      </xdr:nvSpPr>
      <xdr:spPr>
        <a:xfrm>
          <a:off x="4724400" y="4260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167</xdr:row>
      <xdr:rowOff>0</xdr:rowOff>
    </xdr:from>
    <xdr:ext cx="184731" cy="264560"/>
    <xdr:sp macro="" textlink="">
      <xdr:nvSpPr>
        <xdr:cNvPr id="346" name="CaixaDeTexto 345">
          <a:extLst>
            <a:ext uri="{FF2B5EF4-FFF2-40B4-BE49-F238E27FC236}">
              <a16:creationId xmlns:a16="http://schemas.microsoft.com/office/drawing/2014/main" xmlns="" id="{FF44704D-8F5D-43E4-9CDD-8866984959D4}"/>
            </a:ext>
          </a:extLst>
        </xdr:cNvPr>
        <xdr:cNvSpPr txBox="1"/>
      </xdr:nvSpPr>
      <xdr:spPr>
        <a:xfrm>
          <a:off x="3095625" y="4260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47" name="CaixaDeTexto 346">
          <a:extLst>
            <a:ext uri="{FF2B5EF4-FFF2-40B4-BE49-F238E27FC236}">
              <a16:creationId xmlns:a16="http://schemas.microsoft.com/office/drawing/2014/main" xmlns="" id="{1D779C58-CFC9-4D67-9CEB-6FCFCB973860}"/>
            </a:ext>
          </a:extLst>
        </xdr:cNvPr>
        <xdr:cNvSpPr txBox="1"/>
      </xdr:nvSpPr>
      <xdr:spPr>
        <a:xfrm>
          <a:off x="4724400" y="4352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48" name="CaixaDeTexto 347">
          <a:extLst>
            <a:ext uri="{FF2B5EF4-FFF2-40B4-BE49-F238E27FC236}">
              <a16:creationId xmlns:a16="http://schemas.microsoft.com/office/drawing/2014/main" xmlns="" id="{B5B3278A-F519-4185-88D5-EC078FCC5DF5}"/>
            </a:ext>
          </a:extLst>
        </xdr:cNvPr>
        <xdr:cNvSpPr txBox="1"/>
      </xdr:nvSpPr>
      <xdr:spPr>
        <a:xfrm>
          <a:off x="3095625" y="4352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49" name="CaixaDeTexto 348">
          <a:extLst>
            <a:ext uri="{FF2B5EF4-FFF2-40B4-BE49-F238E27FC236}">
              <a16:creationId xmlns:a16="http://schemas.microsoft.com/office/drawing/2014/main" xmlns="" id="{F14A8BDA-D7BE-4089-88EC-691F7D4D4B33}"/>
            </a:ext>
          </a:extLst>
        </xdr:cNvPr>
        <xdr:cNvSpPr txBox="1"/>
      </xdr:nvSpPr>
      <xdr:spPr>
        <a:xfrm>
          <a:off x="4724400" y="4352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50" name="CaixaDeTexto 349">
          <a:extLst>
            <a:ext uri="{FF2B5EF4-FFF2-40B4-BE49-F238E27FC236}">
              <a16:creationId xmlns:a16="http://schemas.microsoft.com/office/drawing/2014/main" xmlns="" id="{922F3747-3739-44D7-8D5A-02BFB78BA9CA}"/>
            </a:ext>
          </a:extLst>
        </xdr:cNvPr>
        <xdr:cNvSpPr txBox="1"/>
      </xdr:nvSpPr>
      <xdr:spPr>
        <a:xfrm>
          <a:off x="3095625" y="4352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51" name="CaixaDeTexto 350">
          <a:extLst>
            <a:ext uri="{FF2B5EF4-FFF2-40B4-BE49-F238E27FC236}">
              <a16:creationId xmlns:a16="http://schemas.microsoft.com/office/drawing/2014/main" xmlns="" id="{DA526880-F590-47C7-8307-6640DE202BF0}"/>
            </a:ext>
          </a:extLst>
        </xdr:cNvPr>
        <xdr:cNvSpPr txBox="1"/>
      </xdr:nvSpPr>
      <xdr:spPr>
        <a:xfrm>
          <a:off x="4724400" y="438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52" name="CaixaDeTexto 351">
          <a:extLst>
            <a:ext uri="{FF2B5EF4-FFF2-40B4-BE49-F238E27FC236}">
              <a16:creationId xmlns:a16="http://schemas.microsoft.com/office/drawing/2014/main" xmlns="" id="{4C738F25-D8EA-40BB-9148-1984DA2E5768}"/>
            </a:ext>
          </a:extLst>
        </xdr:cNvPr>
        <xdr:cNvSpPr txBox="1"/>
      </xdr:nvSpPr>
      <xdr:spPr>
        <a:xfrm>
          <a:off x="3095625" y="438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53" name="CaixaDeTexto 352">
          <a:extLst>
            <a:ext uri="{FF2B5EF4-FFF2-40B4-BE49-F238E27FC236}">
              <a16:creationId xmlns:a16="http://schemas.microsoft.com/office/drawing/2014/main" xmlns="" id="{7C770B89-E9A9-42DA-BDA5-59E099AE82D2}"/>
            </a:ext>
          </a:extLst>
        </xdr:cNvPr>
        <xdr:cNvSpPr txBox="1"/>
      </xdr:nvSpPr>
      <xdr:spPr>
        <a:xfrm>
          <a:off x="4724400" y="438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54" name="CaixaDeTexto 353">
          <a:extLst>
            <a:ext uri="{FF2B5EF4-FFF2-40B4-BE49-F238E27FC236}">
              <a16:creationId xmlns:a16="http://schemas.microsoft.com/office/drawing/2014/main" xmlns="" id="{EF6F8EC9-A218-4882-951D-638D2A7E010D}"/>
            </a:ext>
          </a:extLst>
        </xdr:cNvPr>
        <xdr:cNvSpPr txBox="1"/>
      </xdr:nvSpPr>
      <xdr:spPr>
        <a:xfrm>
          <a:off x="3095625" y="438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55" name="CaixaDeTexto 354">
          <a:extLst>
            <a:ext uri="{FF2B5EF4-FFF2-40B4-BE49-F238E27FC236}">
              <a16:creationId xmlns:a16="http://schemas.microsoft.com/office/drawing/2014/main" xmlns="" id="{73C4A45D-FE08-4371-8D96-C62FC2D7B82F}"/>
            </a:ext>
          </a:extLst>
        </xdr:cNvPr>
        <xdr:cNvSpPr txBox="1"/>
      </xdr:nvSpPr>
      <xdr:spPr>
        <a:xfrm>
          <a:off x="4724400" y="438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56" name="CaixaDeTexto 355">
          <a:extLst>
            <a:ext uri="{FF2B5EF4-FFF2-40B4-BE49-F238E27FC236}">
              <a16:creationId xmlns:a16="http://schemas.microsoft.com/office/drawing/2014/main" xmlns="" id="{4C6EDA46-D0C5-43D3-A677-509FF3910DBE}"/>
            </a:ext>
          </a:extLst>
        </xdr:cNvPr>
        <xdr:cNvSpPr txBox="1"/>
      </xdr:nvSpPr>
      <xdr:spPr>
        <a:xfrm>
          <a:off x="3095625" y="438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57" name="CaixaDeTexto 356">
          <a:extLst>
            <a:ext uri="{FF2B5EF4-FFF2-40B4-BE49-F238E27FC236}">
              <a16:creationId xmlns:a16="http://schemas.microsoft.com/office/drawing/2014/main" xmlns="" id="{91C494A9-7BD7-41B5-8E0F-EC9B10E102D8}"/>
            </a:ext>
          </a:extLst>
        </xdr:cNvPr>
        <xdr:cNvSpPr txBox="1"/>
      </xdr:nvSpPr>
      <xdr:spPr>
        <a:xfrm>
          <a:off x="4724400" y="444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58" name="CaixaDeTexto 357">
          <a:extLst>
            <a:ext uri="{FF2B5EF4-FFF2-40B4-BE49-F238E27FC236}">
              <a16:creationId xmlns:a16="http://schemas.microsoft.com/office/drawing/2014/main" xmlns="" id="{BFE0F5BA-A9E9-4586-8603-B4E87EE81E95}"/>
            </a:ext>
          </a:extLst>
        </xdr:cNvPr>
        <xdr:cNvSpPr txBox="1"/>
      </xdr:nvSpPr>
      <xdr:spPr>
        <a:xfrm>
          <a:off x="3095625" y="444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59" name="CaixaDeTexto 358">
          <a:extLst>
            <a:ext uri="{FF2B5EF4-FFF2-40B4-BE49-F238E27FC236}">
              <a16:creationId xmlns:a16="http://schemas.microsoft.com/office/drawing/2014/main" xmlns="" id="{D3E0EFCB-A751-4291-B4F7-EEB30B499007}"/>
            </a:ext>
          </a:extLst>
        </xdr:cNvPr>
        <xdr:cNvSpPr txBox="1"/>
      </xdr:nvSpPr>
      <xdr:spPr>
        <a:xfrm>
          <a:off x="4724400" y="444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60" name="CaixaDeTexto 359">
          <a:extLst>
            <a:ext uri="{FF2B5EF4-FFF2-40B4-BE49-F238E27FC236}">
              <a16:creationId xmlns:a16="http://schemas.microsoft.com/office/drawing/2014/main" xmlns="" id="{4650E6D1-AD08-4556-A12D-72944B235117}"/>
            </a:ext>
          </a:extLst>
        </xdr:cNvPr>
        <xdr:cNvSpPr txBox="1"/>
      </xdr:nvSpPr>
      <xdr:spPr>
        <a:xfrm>
          <a:off x="3095625" y="444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61" name="CaixaDeTexto 360">
          <a:extLst>
            <a:ext uri="{FF2B5EF4-FFF2-40B4-BE49-F238E27FC236}">
              <a16:creationId xmlns:a16="http://schemas.microsoft.com/office/drawing/2014/main" xmlns="" id="{2E0EE950-F6D6-4FD6-A33E-BC60F7B75EB1}"/>
            </a:ext>
          </a:extLst>
        </xdr:cNvPr>
        <xdr:cNvSpPr txBox="1"/>
      </xdr:nvSpPr>
      <xdr:spPr>
        <a:xfrm>
          <a:off x="4724400" y="444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62" name="CaixaDeTexto 361">
          <a:extLst>
            <a:ext uri="{FF2B5EF4-FFF2-40B4-BE49-F238E27FC236}">
              <a16:creationId xmlns:a16="http://schemas.microsoft.com/office/drawing/2014/main" xmlns="" id="{55D5D4A9-B1EC-4EB6-B96C-ABA581ACD40F}"/>
            </a:ext>
          </a:extLst>
        </xdr:cNvPr>
        <xdr:cNvSpPr txBox="1"/>
      </xdr:nvSpPr>
      <xdr:spPr>
        <a:xfrm>
          <a:off x="3095625" y="444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63" name="CaixaDeTexto 362">
          <a:extLst>
            <a:ext uri="{FF2B5EF4-FFF2-40B4-BE49-F238E27FC236}">
              <a16:creationId xmlns:a16="http://schemas.microsoft.com/office/drawing/2014/main" xmlns="" id="{F83BEED2-E808-4741-B170-478B4719BB51}"/>
            </a:ext>
          </a:extLst>
        </xdr:cNvPr>
        <xdr:cNvSpPr txBox="1"/>
      </xdr:nvSpPr>
      <xdr:spPr>
        <a:xfrm>
          <a:off x="4724400" y="4469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64" name="CaixaDeTexto 363">
          <a:extLst>
            <a:ext uri="{FF2B5EF4-FFF2-40B4-BE49-F238E27FC236}">
              <a16:creationId xmlns:a16="http://schemas.microsoft.com/office/drawing/2014/main" xmlns="" id="{6C4F5160-727F-4788-A354-B56F367447BC}"/>
            </a:ext>
          </a:extLst>
        </xdr:cNvPr>
        <xdr:cNvSpPr txBox="1"/>
      </xdr:nvSpPr>
      <xdr:spPr>
        <a:xfrm>
          <a:off x="3095625" y="4469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65" name="CaixaDeTexto 364">
          <a:extLst>
            <a:ext uri="{FF2B5EF4-FFF2-40B4-BE49-F238E27FC236}">
              <a16:creationId xmlns:a16="http://schemas.microsoft.com/office/drawing/2014/main" xmlns="" id="{A069BC99-02A7-4226-9CBD-523341955F60}"/>
            </a:ext>
          </a:extLst>
        </xdr:cNvPr>
        <xdr:cNvSpPr txBox="1"/>
      </xdr:nvSpPr>
      <xdr:spPr>
        <a:xfrm>
          <a:off x="4724400" y="4469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66" name="CaixaDeTexto 365">
          <a:extLst>
            <a:ext uri="{FF2B5EF4-FFF2-40B4-BE49-F238E27FC236}">
              <a16:creationId xmlns:a16="http://schemas.microsoft.com/office/drawing/2014/main" xmlns="" id="{38B1AB54-13B5-4776-A940-9C43B5757CEC}"/>
            </a:ext>
          </a:extLst>
        </xdr:cNvPr>
        <xdr:cNvSpPr txBox="1"/>
      </xdr:nvSpPr>
      <xdr:spPr>
        <a:xfrm>
          <a:off x="3095625" y="4469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67" name="CaixaDeTexto 366">
          <a:extLst>
            <a:ext uri="{FF2B5EF4-FFF2-40B4-BE49-F238E27FC236}">
              <a16:creationId xmlns:a16="http://schemas.microsoft.com/office/drawing/2014/main" xmlns="" id="{CFE9D4E8-B702-44F3-A21A-B5FA5A1DF548}"/>
            </a:ext>
          </a:extLst>
        </xdr:cNvPr>
        <xdr:cNvSpPr txBox="1"/>
      </xdr:nvSpPr>
      <xdr:spPr>
        <a:xfrm>
          <a:off x="4724400" y="4469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68" name="CaixaDeTexto 367">
          <a:extLst>
            <a:ext uri="{FF2B5EF4-FFF2-40B4-BE49-F238E27FC236}">
              <a16:creationId xmlns:a16="http://schemas.microsoft.com/office/drawing/2014/main" xmlns="" id="{0A79D5DE-60D6-4774-ABA7-69D3C49C0354}"/>
            </a:ext>
          </a:extLst>
        </xdr:cNvPr>
        <xdr:cNvSpPr txBox="1"/>
      </xdr:nvSpPr>
      <xdr:spPr>
        <a:xfrm>
          <a:off x="3095625" y="4469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69" name="CaixaDeTexto 368">
          <a:extLst>
            <a:ext uri="{FF2B5EF4-FFF2-40B4-BE49-F238E27FC236}">
              <a16:creationId xmlns:a16="http://schemas.microsoft.com/office/drawing/2014/main" xmlns="" id="{9B1D9585-BE54-4329-BA47-F8F604CA348D}"/>
            </a:ext>
          </a:extLst>
        </xdr:cNvPr>
        <xdr:cNvSpPr txBox="1"/>
      </xdr:nvSpPr>
      <xdr:spPr>
        <a:xfrm>
          <a:off x="4724400" y="449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70" name="CaixaDeTexto 369">
          <a:extLst>
            <a:ext uri="{FF2B5EF4-FFF2-40B4-BE49-F238E27FC236}">
              <a16:creationId xmlns:a16="http://schemas.microsoft.com/office/drawing/2014/main" xmlns="" id="{523FF999-5040-426F-A481-48368262B6CE}"/>
            </a:ext>
          </a:extLst>
        </xdr:cNvPr>
        <xdr:cNvSpPr txBox="1"/>
      </xdr:nvSpPr>
      <xdr:spPr>
        <a:xfrm>
          <a:off x="3095625" y="449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71" name="CaixaDeTexto 370">
          <a:extLst>
            <a:ext uri="{FF2B5EF4-FFF2-40B4-BE49-F238E27FC236}">
              <a16:creationId xmlns:a16="http://schemas.microsoft.com/office/drawing/2014/main" xmlns="" id="{4E012543-0D90-4E1A-92B0-AFD708E26C70}"/>
            </a:ext>
          </a:extLst>
        </xdr:cNvPr>
        <xdr:cNvSpPr txBox="1"/>
      </xdr:nvSpPr>
      <xdr:spPr>
        <a:xfrm>
          <a:off x="4724400" y="449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72" name="CaixaDeTexto 371">
          <a:extLst>
            <a:ext uri="{FF2B5EF4-FFF2-40B4-BE49-F238E27FC236}">
              <a16:creationId xmlns:a16="http://schemas.microsoft.com/office/drawing/2014/main" xmlns="" id="{9507954A-D8F7-46EC-A80A-4F1FA3F723CD}"/>
            </a:ext>
          </a:extLst>
        </xdr:cNvPr>
        <xdr:cNvSpPr txBox="1"/>
      </xdr:nvSpPr>
      <xdr:spPr>
        <a:xfrm>
          <a:off x="3095625" y="449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74" name="CaixaDeTexto 373">
          <a:extLst>
            <a:ext uri="{FF2B5EF4-FFF2-40B4-BE49-F238E27FC236}">
              <a16:creationId xmlns:a16="http://schemas.microsoft.com/office/drawing/2014/main" xmlns="" id="{6C0F85F1-20CC-4E28-A9E0-624F2B89A331}"/>
            </a:ext>
          </a:extLst>
        </xdr:cNvPr>
        <xdr:cNvSpPr txBox="1"/>
      </xdr:nvSpPr>
      <xdr:spPr>
        <a:xfrm>
          <a:off x="3095625" y="449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75" name="CaixaDeTexto 374">
          <a:extLst>
            <a:ext uri="{FF2B5EF4-FFF2-40B4-BE49-F238E27FC236}">
              <a16:creationId xmlns:a16="http://schemas.microsoft.com/office/drawing/2014/main" xmlns="" id="{BA7F6994-BBE2-483D-B952-16958C577F44}"/>
            </a:ext>
          </a:extLst>
        </xdr:cNvPr>
        <xdr:cNvSpPr txBox="1"/>
      </xdr:nvSpPr>
      <xdr:spPr>
        <a:xfrm>
          <a:off x="4724400" y="4572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76" name="CaixaDeTexto 375">
          <a:extLst>
            <a:ext uri="{FF2B5EF4-FFF2-40B4-BE49-F238E27FC236}">
              <a16:creationId xmlns:a16="http://schemas.microsoft.com/office/drawing/2014/main" xmlns="" id="{F580FFBD-EDF0-49E7-97BF-EF633796DAC1}"/>
            </a:ext>
          </a:extLst>
        </xdr:cNvPr>
        <xdr:cNvSpPr txBox="1"/>
      </xdr:nvSpPr>
      <xdr:spPr>
        <a:xfrm>
          <a:off x="3095625" y="4572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77" name="CaixaDeTexto 376">
          <a:extLst>
            <a:ext uri="{FF2B5EF4-FFF2-40B4-BE49-F238E27FC236}">
              <a16:creationId xmlns:a16="http://schemas.microsoft.com/office/drawing/2014/main" xmlns="" id="{161A4A72-6AA3-4918-B47E-0F39A8381FBE}"/>
            </a:ext>
          </a:extLst>
        </xdr:cNvPr>
        <xdr:cNvSpPr txBox="1"/>
      </xdr:nvSpPr>
      <xdr:spPr>
        <a:xfrm>
          <a:off x="4724400" y="4572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78" name="CaixaDeTexto 377">
          <a:extLst>
            <a:ext uri="{FF2B5EF4-FFF2-40B4-BE49-F238E27FC236}">
              <a16:creationId xmlns:a16="http://schemas.microsoft.com/office/drawing/2014/main" xmlns="" id="{BDDB8E16-F38A-441F-BD46-C6965E84369A}"/>
            </a:ext>
          </a:extLst>
        </xdr:cNvPr>
        <xdr:cNvSpPr txBox="1"/>
      </xdr:nvSpPr>
      <xdr:spPr>
        <a:xfrm>
          <a:off x="3095625" y="4572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79" name="CaixaDeTexto 378">
          <a:extLst>
            <a:ext uri="{FF2B5EF4-FFF2-40B4-BE49-F238E27FC236}">
              <a16:creationId xmlns:a16="http://schemas.microsoft.com/office/drawing/2014/main" xmlns="" id="{8A70A0CF-F04A-4795-80F2-39D31324C19F}"/>
            </a:ext>
          </a:extLst>
        </xdr:cNvPr>
        <xdr:cNvSpPr txBox="1"/>
      </xdr:nvSpPr>
      <xdr:spPr>
        <a:xfrm>
          <a:off x="4724400" y="4572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80" name="CaixaDeTexto 379">
          <a:extLst>
            <a:ext uri="{FF2B5EF4-FFF2-40B4-BE49-F238E27FC236}">
              <a16:creationId xmlns:a16="http://schemas.microsoft.com/office/drawing/2014/main" xmlns="" id="{D461D5AD-3795-4C4C-AE04-78247928F4A2}"/>
            </a:ext>
          </a:extLst>
        </xdr:cNvPr>
        <xdr:cNvSpPr txBox="1"/>
      </xdr:nvSpPr>
      <xdr:spPr>
        <a:xfrm>
          <a:off x="3095625" y="4572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81" name="CaixaDeTexto 380">
          <a:extLst>
            <a:ext uri="{FF2B5EF4-FFF2-40B4-BE49-F238E27FC236}">
              <a16:creationId xmlns:a16="http://schemas.microsoft.com/office/drawing/2014/main" xmlns="" id="{48006159-719E-4296-8C79-30C57D7DBD55}"/>
            </a:ext>
          </a:extLst>
        </xdr:cNvPr>
        <xdr:cNvSpPr txBox="1"/>
      </xdr:nvSpPr>
      <xdr:spPr>
        <a:xfrm>
          <a:off x="4724400" y="4608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82" name="CaixaDeTexto 381">
          <a:extLst>
            <a:ext uri="{FF2B5EF4-FFF2-40B4-BE49-F238E27FC236}">
              <a16:creationId xmlns:a16="http://schemas.microsoft.com/office/drawing/2014/main" xmlns="" id="{7E092C4E-0861-4896-8796-AFC6E02F110A}"/>
            </a:ext>
          </a:extLst>
        </xdr:cNvPr>
        <xdr:cNvSpPr txBox="1"/>
      </xdr:nvSpPr>
      <xdr:spPr>
        <a:xfrm>
          <a:off x="3095625" y="4608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83" name="CaixaDeTexto 382">
          <a:extLst>
            <a:ext uri="{FF2B5EF4-FFF2-40B4-BE49-F238E27FC236}">
              <a16:creationId xmlns:a16="http://schemas.microsoft.com/office/drawing/2014/main" xmlns="" id="{3724D347-3CBA-402F-8668-D4C3E9C795A5}"/>
            </a:ext>
          </a:extLst>
        </xdr:cNvPr>
        <xdr:cNvSpPr txBox="1"/>
      </xdr:nvSpPr>
      <xdr:spPr>
        <a:xfrm>
          <a:off x="4724400" y="4608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84" name="CaixaDeTexto 383">
          <a:extLst>
            <a:ext uri="{FF2B5EF4-FFF2-40B4-BE49-F238E27FC236}">
              <a16:creationId xmlns:a16="http://schemas.microsoft.com/office/drawing/2014/main" xmlns="" id="{8B3424BA-2DCA-45C4-8270-6255AC8FCC80}"/>
            </a:ext>
          </a:extLst>
        </xdr:cNvPr>
        <xdr:cNvSpPr txBox="1"/>
      </xdr:nvSpPr>
      <xdr:spPr>
        <a:xfrm>
          <a:off x="3095625" y="4608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85" name="CaixaDeTexto 384">
          <a:extLst>
            <a:ext uri="{FF2B5EF4-FFF2-40B4-BE49-F238E27FC236}">
              <a16:creationId xmlns:a16="http://schemas.microsoft.com/office/drawing/2014/main" xmlns="" id="{B97D153F-0866-4527-9299-A6008FADB229}"/>
            </a:ext>
          </a:extLst>
        </xdr:cNvPr>
        <xdr:cNvSpPr txBox="1"/>
      </xdr:nvSpPr>
      <xdr:spPr>
        <a:xfrm>
          <a:off x="4724400" y="4608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86" name="CaixaDeTexto 385">
          <a:extLst>
            <a:ext uri="{FF2B5EF4-FFF2-40B4-BE49-F238E27FC236}">
              <a16:creationId xmlns:a16="http://schemas.microsoft.com/office/drawing/2014/main" xmlns="" id="{064AC29C-3082-46AF-9D5E-536CD7D2E227}"/>
            </a:ext>
          </a:extLst>
        </xdr:cNvPr>
        <xdr:cNvSpPr txBox="1"/>
      </xdr:nvSpPr>
      <xdr:spPr>
        <a:xfrm>
          <a:off x="3095625" y="4608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87" name="CaixaDeTexto 386">
          <a:extLst>
            <a:ext uri="{FF2B5EF4-FFF2-40B4-BE49-F238E27FC236}">
              <a16:creationId xmlns:a16="http://schemas.microsoft.com/office/drawing/2014/main" xmlns="" id="{B34D4BBF-CC7F-4F1A-84EE-E0397C2DCABA}"/>
            </a:ext>
          </a:extLst>
        </xdr:cNvPr>
        <xdr:cNvSpPr txBox="1"/>
      </xdr:nvSpPr>
      <xdr:spPr>
        <a:xfrm>
          <a:off x="4724400" y="4644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88" name="CaixaDeTexto 387">
          <a:extLst>
            <a:ext uri="{FF2B5EF4-FFF2-40B4-BE49-F238E27FC236}">
              <a16:creationId xmlns:a16="http://schemas.microsoft.com/office/drawing/2014/main" xmlns="" id="{351BD7AF-1CD9-4016-AE4A-7E63AE877456}"/>
            </a:ext>
          </a:extLst>
        </xdr:cNvPr>
        <xdr:cNvSpPr txBox="1"/>
      </xdr:nvSpPr>
      <xdr:spPr>
        <a:xfrm>
          <a:off x="3095625" y="4644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89" name="CaixaDeTexto 388">
          <a:extLst>
            <a:ext uri="{FF2B5EF4-FFF2-40B4-BE49-F238E27FC236}">
              <a16:creationId xmlns:a16="http://schemas.microsoft.com/office/drawing/2014/main" xmlns="" id="{E80202AF-AB95-433D-98CC-8DC8895F4B66}"/>
            </a:ext>
          </a:extLst>
        </xdr:cNvPr>
        <xdr:cNvSpPr txBox="1"/>
      </xdr:nvSpPr>
      <xdr:spPr>
        <a:xfrm>
          <a:off x="4724400" y="4644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90" name="CaixaDeTexto 389">
          <a:extLst>
            <a:ext uri="{FF2B5EF4-FFF2-40B4-BE49-F238E27FC236}">
              <a16:creationId xmlns:a16="http://schemas.microsoft.com/office/drawing/2014/main" xmlns="" id="{3F26007B-1E42-4268-B373-A3B259F22923}"/>
            </a:ext>
          </a:extLst>
        </xdr:cNvPr>
        <xdr:cNvSpPr txBox="1"/>
      </xdr:nvSpPr>
      <xdr:spPr>
        <a:xfrm>
          <a:off x="3095625" y="4644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92" name="CaixaDeTexto 391">
          <a:extLst>
            <a:ext uri="{FF2B5EF4-FFF2-40B4-BE49-F238E27FC236}">
              <a16:creationId xmlns:a16="http://schemas.microsoft.com/office/drawing/2014/main" xmlns="" id="{141DD251-1186-4CC3-A4F0-27EBAAB0DDE2}"/>
            </a:ext>
          </a:extLst>
        </xdr:cNvPr>
        <xdr:cNvSpPr txBox="1"/>
      </xdr:nvSpPr>
      <xdr:spPr>
        <a:xfrm>
          <a:off x="3095625" y="4644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93" name="CaixaDeTexto 392">
          <a:extLst>
            <a:ext uri="{FF2B5EF4-FFF2-40B4-BE49-F238E27FC236}">
              <a16:creationId xmlns:a16="http://schemas.microsoft.com/office/drawing/2014/main" xmlns="" id="{3E3A1917-D7CA-45EF-AD25-7725725DCF1E}"/>
            </a:ext>
          </a:extLst>
        </xdr:cNvPr>
        <xdr:cNvSpPr txBox="1"/>
      </xdr:nvSpPr>
      <xdr:spPr>
        <a:xfrm>
          <a:off x="4724400" y="471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94" name="CaixaDeTexto 393">
          <a:extLst>
            <a:ext uri="{FF2B5EF4-FFF2-40B4-BE49-F238E27FC236}">
              <a16:creationId xmlns:a16="http://schemas.microsoft.com/office/drawing/2014/main" xmlns="" id="{86CF70B2-E6C8-425E-A9E0-BDA2CE730859}"/>
            </a:ext>
          </a:extLst>
        </xdr:cNvPr>
        <xdr:cNvSpPr txBox="1"/>
      </xdr:nvSpPr>
      <xdr:spPr>
        <a:xfrm>
          <a:off x="3095625" y="471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95" name="CaixaDeTexto 394">
          <a:extLst>
            <a:ext uri="{FF2B5EF4-FFF2-40B4-BE49-F238E27FC236}">
              <a16:creationId xmlns:a16="http://schemas.microsoft.com/office/drawing/2014/main" xmlns="" id="{0A163F63-973C-473B-9880-281E806A6120}"/>
            </a:ext>
          </a:extLst>
        </xdr:cNvPr>
        <xdr:cNvSpPr txBox="1"/>
      </xdr:nvSpPr>
      <xdr:spPr>
        <a:xfrm>
          <a:off x="4724400" y="471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96" name="CaixaDeTexto 395">
          <a:extLst>
            <a:ext uri="{FF2B5EF4-FFF2-40B4-BE49-F238E27FC236}">
              <a16:creationId xmlns:a16="http://schemas.microsoft.com/office/drawing/2014/main" xmlns="" id="{23491D4C-81BC-4CDB-B76D-823F626C8CB5}"/>
            </a:ext>
          </a:extLst>
        </xdr:cNvPr>
        <xdr:cNvSpPr txBox="1"/>
      </xdr:nvSpPr>
      <xdr:spPr>
        <a:xfrm>
          <a:off x="3095625" y="471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97" name="CaixaDeTexto 396">
          <a:extLst>
            <a:ext uri="{FF2B5EF4-FFF2-40B4-BE49-F238E27FC236}">
              <a16:creationId xmlns:a16="http://schemas.microsoft.com/office/drawing/2014/main" xmlns="" id="{A5514A4F-34AF-4206-A59B-CF93D1D66DA7}"/>
            </a:ext>
          </a:extLst>
        </xdr:cNvPr>
        <xdr:cNvSpPr txBox="1"/>
      </xdr:nvSpPr>
      <xdr:spPr>
        <a:xfrm>
          <a:off x="4724400" y="471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398" name="CaixaDeTexto 397">
          <a:extLst>
            <a:ext uri="{FF2B5EF4-FFF2-40B4-BE49-F238E27FC236}">
              <a16:creationId xmlns:a16="http://schemas.microsoft.com/office/drawing/2014/main" xmlns="" id="{0B26D0A6-ACAD-4E05-A7E2-BA2534D02547}"/>
            </a:ext>
          </a:extLst>
        </xdr:cNvPr>
        <xdr:cNvSpPr txBox="1"/>
      </xdr:nvSpPr>
      <xdr:spPr>
        <a:xfrm>
          <a:off x="3095625" y="4713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399" name="CaixaDeTexto 398">
          <a:extLst>
            <a:ext uri="{FF2B5EF4-FFF2-40B4-BE49-F238E27FC236}">
              <a16:creationId xmlns:a16="http://schemas.microsoft.com/office/drawing/2014/main" xmlns="" id="{68F17487-8927-4B3C-BB98-6623108C4B72}"/>
            </a:ext>
          </a:extLst>
        </xdr:cNvPr>
        <xdr:cNvSpPr txBox="1"/>
      </xdr:nvSpPr>
      <xdr:spPr>
        <a:xfrm>
          <a:off x="4724400" y="4765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400" name="CaixaDeTexto 399">
          <a:extLst>
            <a:ext uri="{FF2B5EF4-FFF2-40B4-BE49-F238E27FC236}">
              <a16:creationId xmlns:a16="http://schemas.microsoft.com/office/drawing/2014/main" xmlns="" id="{06BEDF10-CB0D-4FE7-B764-21F02D5847F3}"/>
            </a:ext>
          </a:extLst>
        </xdr:cNvPr>
        <xdr:cNvSpPr txBox="1"/>
      </xdr:nvSpPr>
      <xdr:spPr>
        <a:xfrm>
          <a:off x="3095625" y="4765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401" name="CaixaDeTexto 400">
          <a:extLst>
            <a:ext uri="{FF2B5EF4-FFF2-40B4-BE49-F238E27FC236}">
              <a16:creationId xmlns:a16="http://schemas.microsoft.com/office/drawing/2014/main" xmlns="" id="{45757044-5694-4FF2-94D3-D92AE100263F}"/>
            </a:ext>
          </a:extLst>
        </xdr:cNvPr>
        <xdr:cNvSpPr txBox="1"/>
      </xdr:nvSpPr>
      <xdr:spPr>
        <a:xfrm>
          <a:off x="4724400" y="4765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402" name="CaixaDeTexto 401">
          <a:extLst>
            <a:ext uri="{FF2B5EF4-FFF2-40B4-BE49-F238E27FC236}">
              <a16:creationId xmlns:a16="http://schemas.microsoft.com/office/drawing/2014/main" xmlns="" id="{F623C0C0-062B-4726-A601-47756400170D}"/>
            </a:ext>
          </a:extLst>
        </xdr:cNvPr>
        <xdr:cNvSpPr txBox="1"/>
      </xdr:nvSpPr>
      <xdr:spPr>
        <a:xfrm>
          <a:off x="3095625" y="4765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403" name="CaixaDeTexto 402">
          <a:extLst>
            <a:ext uri="{FF2B5EF4-FFF2-40B4-BE49-F238E27FC236}">
              <a16:creationId xmlns:a16="http://schemas.microsoft.com/office/drawing/2014/main" xmlns="" id="{999697A1-53E5-4994-AB9A-3E5E7793B085}"/>
            </a:ext>
          </a:extLst>
        </xdr:cNvPr>
        <xdr:cNvSpPr txBox="1"/>
      </xdr:nvSpPr>
      <xdr:spPr>
        <a:xfrm>
          <a:off x="4724400" y="4765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404" name="CaixaDeTexto 403">
          <a:extLst>
            <a:ext uri="{FF2B5EF4-FFF2-40B4-BE49-F238E27FC236}">
              <a16:creationId xmlns:a16="http://schemas.microsoft.com/office/drawing/2014/main" xmlns="" id="{B694DF5A-39F3-4F7A-88CF-A6B58EC55F8F}"/>
            </a:ext>
          </a:extLst>
        </xdr:cNvPr>
        <xdr:cNvSpPr txBox="1"/>
      </xdr:nvSpPr>
      <xdr:spPr>
        <a:xfrm>
          <a:off x="3095625" y="4765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170</xdr:row>
      <xdr:rowOff>0</xdr:rowOff>
    </xdr:from>
    <xdr:ext cx="184731" cy="264560"/>
    <xdr:sp macro="" textlink="">
      <xdr:nvSpPr>
        <xdr:cNvPr id="405" name="CaixaDeTexto 404">
          <a:extLst>
            <a:ext uri="{FF2B5EF4-FFF2-40B4-BE49-F238E27FC236}">
              <a16:creationId xmlns:a16="http://schemas.microsoft.com/office/drawing/2014/main" xmlns="" id="{EC1999DC-8928-407D-9335-9D8A530B7C6C}"/>
            </a:ext>
          </a:extLst>
        </xdr:cNvPr>
        <xdr:cNvSpPr txBox="1"/>
      </xdr:nvSpPr>
      <xdr:spPr>
        <a:xfrm>
          <a:off x="4724400" y="4817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170</xdr:row>
      <xdr:rowOff>0</xdr:rowOff>
    </xdr:from>
    <xdr:ext cx="184731" cy="264560"/>
    <xdr:sp macro="" textlink="">
      <xdr:nvSpPr>
        <xdr:cNvPr id="406" name="CaixaDeTexto 405">
          <a:extLst>
            <a:ext uri="{FF2B5EF4-FFF2-40B4-BE49-F238E27FC236}">
              <a16:creationId xmlns:a16="http://schemas.microsoft.com/office/drawing/2014/main" xmlns="" id="{36811489-BA52-4DD0-8A8E-9E240F0B6806}"/>
            </a:ext>
          </a:extLst>
        </xdr:cNvPr>
        <xdr:cNvSpPr txBox="1"/>
      </xdr:nvSpPr>
      <xdr:spPr>
        <a:xfrm>
          <a:off x="3095625" y="48177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185</xdr:row>
      <xdr:rowOff>0</xdr:rowOff>
    </xdr:from>
    <xdr:ext cx="184731" cy="264560"/>
    <xdr:sp macro="" textlink="">
      <xdr:nvSpPr>
        <xdr:cNvPr id="407" name="CaixaDeTexto 406">
          <a:extLst>
            <a:ext uri="{FF2B5EF4-FFF2-40B4-BE49-F238E27FC236}">
              <a16:creationId xmlns:a16="http://schemas.microsoft.com/office/drawing/2014/main" xmlns="" id="{8E8237A6-533D-4FC9-BE49-8CB581254412}"/>
            </a:ext>
          </a:extLst>
        </xdr:cNvPr>
        <xdr:cNvSpPr txBox="1"/>
      </xdr:nvSpPr>
      <xdr:spPr>
        <a:xfrm>
          <a:off x="4724400" y="4937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185</xdr:row>
      <xdr:rowOff>0</xdr:rowOff>
    </xdr:from>
    <xdr:ext cx="184731" cy="264560"/>
    <xdr:sp macro="" textlink="">
      <xdr:nvSpPr>
        <xdr:cNvPr id="408" name="CaixaDeTexto 407">
          <a:extLst>
            <a:ext uri="{FF2B5EF4-FFF2-40B4-BE49-F238E27FC236}">
              <a16:creationId xmlns:a16="http://schemas.microsoft.com/office/drawing/2014/main" xmlns="" id="{9A14CB65-649D-4EA8-857F-79F55092F53E}"/>
            </a:ext>
          </a:extLst>
        </xdr:cNvPr>
        <xdr:cNvSpPr txBox="1"/>
      </xdr:nvSpPr>
      <xdr:spPr>
        <a:xfrm>
          <a:off x="3095625" y="4937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185</xdr:row>
      <xdr:rowOff>0</xdr:rowOff>
    </xdr:from>
    <xdr:ext cx="184731" cy="264560"/>
    <xdr:sp macro="" textlink="">
      <xdr:nvSpPr>
        <xdr:cNvPr id="409" name="CaixaDeTexto 408">
          <a:extLst>
            <a:ext uri="{FF2B5EF4-FFF2-40B4-BE49-F238E27FC236}">
              <a16:creationId xmlns:a16="http://schemas.microsoft.com/office/drawing/2014/main" xmlns="" id="{88DD952B-207A-4A09-91AE-8988F5BF53BD}"/>
            </a:ext>
          </a:extLst>
        </xdr:cNvPr>
        <xdr:cNvSpPr txBox="1"/>
      </xdr:nvSpPr>
      <xdr:spPr>
        <a:xfrm>
          <a:off x="4724400" y="4937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185</xdr:row>
      <xdr:rowOff>0</xdr:rowOff>
    </xdr:from>
    <xdr:ext cx="184731" cy="264560"/>
    <xdr:sp macro="" textlink="">
      <xdr:nvSpPr>
        <xdr:cNvPr id="410" name="CaixaDeTexto 409">
          <a:extLst>
            <a:ext uri="{FF2B5EF4-FFF2-40B4-BE49-F238E27FC236}">
              <a16:creationId xmlns:a16="http://schemas.microsoft.com/office/drawing/2014/main" xmlns="" id="{D0CD2EF1-024C-4203-BC2A-0F20FC53B167}"/>
            </a:ext>
          </a:extLst>
        </xdr:cNvPr>
        <xdr:cNvSpPr txBox="1"/>
      </xdr:nvSpPr>
      <xdr:spPr>
        <a:xfrm>
          <a:off x="3095625" y="4937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411" name="CaixaDeTexto 410">
          <a:extLst>
            <a:ext uri="{FF2B5EF4-FFF2-40B4-BE49-F238E27FC236}">
              <a16:creationId xmlns:a16="http://schemas.microsoft.com/office/drawing/2014/main" xmlns="" id="{2AD4C7EA-DDF1-44A1-AF31-847DADC8D3EE}"/>
            </a:ext>
          </a:extLst>
        </xdr:cNvPr>
        <xdr:cNvSpPr txBox="1"/>
      </xdr:nvSpPr>
      <xdr:spPr>
        <a:xfrm>
          <a:off x="4724400" y="4970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412" name="CaixaDeTexto 411">
          <a:extLst>
            <a:ext uri="{FF2B5EF4-FFF2-40B4-BE49-F238E27FC236}">
              <a16:creationId xmlns:a16="http://schemas.microsoft.com/office/drawing/2014/main" xmlns="" id="{0660BBD9-F8DE-4316-AB1B-8CACC74C4287}"/>
            </a:ext>
          </a:extLst>
        </xdr:cNvPr>
        <xdr:cNvSpPr txBox="1"/>
      </xdr:nvSpPr>
      <xdr:spPr>
        <a:xfrm>
          <a:off x="3095625" y="4970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413" name="CaixaDeTexto 412">
          <a:extLst>
            <a:ext uri="{FF2B5EF4-FFF2-40B4-BE49-F238E27FC236}">
              <a16:creationId xmlns:a16="http://schemas.microsoft.com/office/drawing/2014/main" xmlns="" id="{86902843-AABC-46D9-BF6B-F5C3E93B33CA}"/>
            </a:ext>
          </a:extLst>
        </xdr:cNvPr>
        <xdr:cNvSpPr txBox="1"/>
      </xdr:nvSpPr>
      <xdr:spPr>
        <a:xfrm>
          <a:off x="4724400" y="4970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414" name="CaixaDeTexto 413">
          <a:extLst>
            <a:ext uri="{FF2B5EF4-FFF2-40B4-BE49-F238E27FC236}">
              <a16:creationId xmlns:a16="http://schemas.microsoft.com/office/drawing/2014/main" xmlns="" id="{DA502EC9-08DA-4820-9730-369FD59ECE22}"/>
            </a:ext>
          </a:extLst>
        </xdr:cNvPr>
        <xdr:cNvSpPr txBox="1"/>
      </xdr:nvSpPr>
      <xdr:spPr>
        <a:xfrm>
          <a:off x="3095625" y="4970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186</xdr:row>
      <xdr:rowOff>0</xdr:rowOff>
    </xdr:from>
    <xdr:ext cx="184731" cy="264560"/>
    <xdr:sp macro="" textlink="">
      <xdr:nvSpPr>
        <xdr:cNvPr id="415" name="CaixaDeTexto 414">
          <a:extLst>
            <a:ext uri="{FF2B5EF4-FFF2-40B4-BE49-F238E27FC236}">
              <a16:creationId xmlns:a16="http://schemas.microsoft.com/office/drawing/2014/main" xmlns="" id="{F011038E-554D-4F90-9AF3-1FA54BFCB24A}"/>
            </a:ext>
          </a:extLst>
        </xdr:cNvPr>
        <xdr:cNvSpPr txBox="1"/>
      </xdr:nvSpPr>
      <xdr:spPr>
        <a:xfrm>
          <a:off x="4724400" y="4970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186</xdr:row>
      <xdr:rowOff>0</xdr:rowOff>
    </xdr:from>
    <xdr:ext cx="184731" cy="264560"/>
    <xdr:sp macro="" textlink="">
      <xdr:nvSpPr>
        <xdr:cNvPr id="416" name="CaixaDeTexto 415">
          <a:extLst>
            <a:ext uri="{FF2B5EF4-FFF2-40B4-BE49-F238E27FC236}">
              <a16:creationId xmlns:a16="http://schemas.microsoft.com/office/drawing/2014/main" xmlns="" id="{39DDB4BD-E6A7-47A3-8C7C-B30EBAB70DA8}"/>
            </a:ext>
          </a:extLst>
        </xdr:cNvPr>
        <xdr:cNvSpPr txBox="1"/>
      </xdr:nvSpPr>
      <xdr:spPr>
        <a:xfrm>
          <a:off x="3095625" y="4970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417" name="CaixaDeTexto 416">
          <a:extLst>
            <a:ext uri="{FF2B5EF4-FFF2-40B4-BE49-F238E27FC236}">
              <a16:creationId xmlns:a16="http://schemas.microsoft.com/office/drawing/2014/main" xmlns="" id="{50605407-139D-4DED-8BF3-000C1ECF5A00}"/>
            </a:ext>
          </a:extLst>
        </xdr:cNvPr>
        <xdr:cNvSpPr txBox="1"/>
      </xdr:nvSpPr>
      <xdr:spPr>
        <a:xfrm>
          <a:off x="4724400" y="498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418" name="CaixaDeTexto 417">
          <a:extLst>
            <a:ext uri="{FF2B5EF4-FFF2-40B4-BE49-F238E27FC236}">
              <a16:creationId xmlns:a16="http://schemas.microsoft.com/office/drawing/2014/main" xmlns="" id="{C04C69D0-F537-4131-BB5D-615F2F565608}"/>
            </a:ext>
          </a:extLst>
        </xdr:cNvPr>
        <xdr:cNvSpPr txBox="1"/>
      </xdr:nvSpPr>
      <xdr:spPr>
        <a:xfrm>
          <a:off x="3095625" y="498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419" name="CaixaDeTexto 418">
          <a:extLst>
            <a:ext uri="{FF2B5EF4-FFF2-40B4-BE49-F238E27FC236}">
              <a16:creationId xmlns:a16="http://schemas.microsoft.com/office/drawing/2014/main" xmlns="" id="{02F33BEB-7B52-4D03-B8BB-841249D4FEE5}"/>
            </a:ext>
          </a:extLst>
        </xdr:cNvPr>
        <xdr:cNvSpPr txBox="1"/>
      </xdr:nvSpPr>
      <xdr:spPr>
        <a:xfrm>
          <a:off x="4724400" y="498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420" name="CaixaDeTexto 419">
          <a:extLst>
            <a:ext uri="{FF2B5EF4-FFF2-40B4-BE49-F238E27FC236}">
              <a16:creationId xmlns:a16="http://schemas.microsoft.com/office/drawing/2014/main" xmlns="" id="{410654A7-B60D-4998-8C38-EF43C7CB5D79}"/>
            </a:ext>
          </a:extLst>
        </xdr:cNvPr>
        <xdr:cNvSpPr txBox="1"/>
      </xdr:nvSpPr>
      <xdr:spPr>
        <a:xfrm>
          <a:off x="3095625" y="498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187</xdr:row>
      <xdr:rowOff>0</xdr:rowOff>
    </xdr:from>
    <xdr:ext cx="184731" cy="264560"/>
    <xdr:sp macro="" textlink="">
      <xdr:nvSpPr>
        <xdr:cNvPr id="421" name="CaixaDeTexto 420">
          <a:extLst>
            <a:ext uri="{FF2B5EF4-FFF2-40B4-BE49-F238E27FC236}">
              <a16:creationId xmlns:a16="http://schemas.microsoft.com/office/drawing/2014/main" xmlns="" id="{B2A3843C-553B-4B10-A0E3-2B2EB36B93FA}"/>
            </a:ext>
          </a:extLst>
        </xdr:cNvPr>
        <xdr:cNvSpPr txBox="1"/>
      </xdr:nvSpPr>
      <xdr:spPr>
        <a:xfrm>
          <a:off x="4724400" y="498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187</xdr:row>
      <xdr:rowOff>0</xdr:rowOff>
    </xdr:from>
    <xdr:ext cx="184731" cy="264560"/>
    <xdr:sp macro="" textlink="">
      <xdr:nvSpPr>
        <xdr:cNvPr id="422" name="CaixaDeTexto 421">
          <a:extLst>
            <a:ext uri="{FF2B5EF4-FFF2-40B4-BE49-F238E27FC236}">
              <a16:creationId xmlns:a16="http://schemas.microsoft.com/office/drawing/2014/main" xmlns="" id="{A4A96630-239F-4787-9818-65DC100C5280}"/>
            </a:ext>
          </a:extLst>
        </xdr:cNvPr>
        <xdr:cNvSpPr txBox="1"/>
      </xdr:nvSpPr>
      <xdr:spPr>
        <a:xfrm>
          <a:off x="3095625" y="49882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423" name="CaixaDeTexto 422">
          <a:extLst>
            <a:ext uri="{FF2B5EF4-FFF2-40B4-BE49-F238E27FC236}">
              <a16:creationId xmlns:a16="http://schemas.microsoft.com/office/drawing/2014/main" xmlns="" id="{18B63DDC-132A-451E-8FB8-5A51BD2CCD75}"/>
            </a:ext>
          </a:extLst>
        </xdr:cNvPr>
        <xdr:cNvSpPr txBox="1"/>
      </xdr:nvSpPr>
      <xdr:spPr>
        <a:xfrm>
          <a:off x="4724400" y="500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424" name="CaixaDeTexto 423">
          <a:extLst>
            <a:ext uri="{FF2B5EF4-FFF2-40B4-BE49-F238E27FC236}">
              <a16:creationId xmlns:a16="http://schemas.microsoft.com/office/drawing/2014/main" xmlns="" id="{D33A0718-1DDE-434C-983B-C6337D3D05FB}"/>
            </a:ext>
          </a:extLst>
        </xdr:cNvPr>
        <xdr:cNvSpPr txBox="1"/>
      </xdr:nvSpPr>
      <xdr:spPr>
        <a:xfrm>
          <a:off x="3095625" y="500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425" name="CaixaDeTexto 424">
          <a:extLst>
            <a:ext uri="{FF2B5EF4-FFF2-40B4-BE49-F238E27FC236}">
              <a16:creationId xmlns:a16="http://schemas.microsoft.com/office/drawing/2014/main" xmlns="" id="{D9417E45-47A7-438B-B86A-333EA599FDDD}"/>
            </a:ext>
          </a:extLst>
        </xdr:cNvPr>
        <xdr:cNvSpPr txBox="1"/>
      </xdr:nvSpPr>
      <xdr:spPr>
        <a:xfrm>
          <a:off x="4724400" y="500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426" name="CaixaDeTexto 425">
          <a:extLst>
            <a:ext uri="{FF2B5EF4-FFF2-40B4-BE49-F238E27FC236}">
              <a16:creationId xmlns:a16="http://schemas.microsoft.com/office/drawing/2014/main" xmlns="" id="{6BD8FACE-C5C5-421E-94D9-2A152AE7C8C1}"/>
            </a:ext>
          </a:extLst>
        </xdr:cNvPr>
        <xdr:cNvSpPr txBox="1"/>
      </xdr:nvSpPr>
      <xdr:spPr>
        <a:xfrm>
          <a:off x="3095625" y="500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188</xdr:row>
      <xdr:rowOff>0</xdr:rowOff>
    </xdr:from>
    <xdr:ext cx="184731" cy="264560"/>
    <xdr:sp macro="" textlink="">
      <xdr:nvSpPr>
        <xdr:cNvPr id="427" name="CaixaDeTexto 426">
          <a:extLst>
            <a:ext uri="{FF2B5EF4-FFF2-40B4-BE49-F238E27FC236}">
              <a16:creationId xmlns:a16="http://schemas.microsoft.com/office/drawing/2014/main" xmlns="" id="{C5EA66CF-1499-4A9E-91D7-4BD6A8A34596}"/>
            </a:ext>
          </a:extLst>
        </xdr:cNvPr>
        <xdr:cNvSpPr txBox="1"/>
      </xdr:nvSpPr>
      <xdr:spPr>
        <a:xfrm>
          <a:off x="4724400" y="500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188</xdr:row>
      <xdr:rowOff>0</xdr:rowOff>
    </xdr:from>
    <xdr:ext cx="184731" cy="264560"/>
    <xdr:sp macro="" textlink="">
      <xdr:nvSpPr>
        <xdr:cNvPr id="428" name="CaixaDeTexto 427">
          <a:extLst>
            <a:ext uri="{FF2B5EF4-FFF2-40B4-BE49-F238E27FC236}">
              <a16:creationId xmlns:a16="http://schemas.microsoft.com/office/drawing/2014/main" xmlns="" id="{B690877D-36E6-46A4-8E11-97094B25DCC7}"/>
            </a:ext>
          </a:extLst>
        </xdr:cNvPr>
        <xdr:cNvSpPr txBox="1"/>
      </xdr:nvSpPr>
      <xdr:spPr>
        <a:xfrm>
          <a:off x="3095625" y="5005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429" name="CaixaDeTexto 428">
          <a:extLst>
            <a:ext uri="{FF2B5EF4-FFF2-40B4-BE49-F238E27FC236}">
              <a16:creationId xmlns:a16="http://schemas.microsoft.com/office/drawing/2014/main" xmlns="" id="{EAC4AAB7-93D2-4FF6-A8BB-1E289CA18239}"/>
            </a:ext>
          </a:extLst>
        </xdr:cNvPr>
        <xdr:cNvSpPr txBox="1"/>
      </xdr:nvSpPr>
      <xdr:spPr>
        <a:xfrm>
          <a:off x="4724400" y="5021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430" name="CaixaDeTexto 429">
          <a:extLst>
            <a:ext uri="{FF2B5EF4-FFF2-40B4-BE49-F238E27FC236}">
              <a16:creationId xmlns:a16="http://schemas.microsoft.com/office/drawing/2014/main" xmlns="" id="{9CF9AD2A-C773-479E-A871-C9841CB4E030}"/>
            </a:ext>
          </a:extLst>
        </xdr:cNvPr>
        <xdr:cNvSpPr txBox="1"/>
      </xdr:nvSpPr>
      <xdr:spPr>
        <a:xfrm>
          <a:off x="3095625" y="5021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431" name="CaixaDeTexto 430">
          <a:extLst>
            <a:ext uri="{FF2B5EF4-FFF2-40B4-BE49-F238E27FC236}">
              <a16:creationId xmlns:a16="http://schemas.microsoft.com/office/drawing/2014/main" xmlns="" id="{CDDC2401-E3FF-4FDB-8CF4-42D045E1B4BE}"/>
            </a:ext>
          </a:extLst>
        </xdr:cNvPr>
        <xdr:cNvSpPr txBox="1"/>
      </xdr:nvSpPr>
      <xdr:spPr>
        <a:xfrm>
          <a:off x="4724400" y="5021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432" name="CaixaDeTexto 431">
          <a:extLst>
            <a:ext uri="{FF2B5EF4-FFF2-40B4-BE49-F238E27FC236}">
              <a16:creationId xmlns:a16="http://schemas.microsoft.com/office/drawing/2014/main" xmlns="" id="{AA259BAC-AEBA-484D-9701-11021C069767}"/>
            </a:ext>
          </a:extLst>
        </xdr:cNvPr>
        <xdr:cNvSpPr txBox="1"/>
      </xdr:nvSpPr>
      <xdr:spPr>
        <a:xfrm>
          <a:off x="3095625" y="5021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189</xdr:row>
      <xdr:rowOff>0</xdr:rowOff>
    </xdr:from>
    <xdr:ext cx="184731" cy="264560"/>
    <xdr:sp macro="" textlink="">
      <xdr:nvSpPr>
        <xdr:cNvPr id="433" name="CaixaDeTexto 432">
          <a:extLst>
            <a:ext uri="{FF2B5EF4-FFF2-40B4-BE49-F238E27FC236}">
              <a16:creationId xmlns:a16="http://schemas.microsoft.com/office/drawing/2014/main" xmlns="" id="{4F393388-2A37-436C-B802-1569EB534D9C}"/>
            </a:ext>
          </a:extLst>
        </xdr:cNvPr>
        <xdr:cNvSpPr txBox="1"/>
      </xdr:nvSpPr>
      <xdr:spPr>
        <a:xfrm>
          <a:off x="4724400" y="5021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189</xdr:row>
      <xdr:rowOff>0</xdr:rowOff>
    </xdr:from>
    <xdr:ext cx="184731" cy="264560"/>
    <xdr:sp macro="" textlink="">
      <xdr:nvSpPr>
        <xdr:cNvPr id="434" name="CaixaDeTexto 433">
          <a:extLst>
            <a:ext uri="{FF2B5EF4-FFF2-40B4-BE49-F238E27FC236}">
              <a16:creationId xmlns:a16="http://schemas.microsoft.com/office/drawing/2014/main" xmlns="" id="{5B5072F3-9BFA-4EF4-98B7-5E794CB180FC}"/>
            </a:ext>
          </a:extLst>
        </xdr:cNvPr>
        <xdr:cNvSpPr txBox="1"/>
      </xdr:nvSpPr>
      <xdr:spPr>
        <a:xfrm>
          <a:off x="3095625" y="5021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435" name="CaixaDeTexto 434">
          <a:extLst>
            <a:ext uri="{FF2B5EF4-FFF2-40B4-BE49-F238E27FC236}">
              <a16:creationId xmlns:a16="http://schemas.microsoft.com/office/drawing/2014/main" xmlns="" id="{C0EEA5B1-8293-468C-8C7C-62FF258ADA27}"/>
            </a:ext>
          </a:extLst>
        </xdr:cNvPr>
        <xdr:cNvSpPr txBox="1"/>
      </xdr:nvSpPr>
      <xdr:spPr>
        <a:xfrm>
          <a:off x="4724400" y="5075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436" name="CaixaDeTexto 435">
          <a:extLst>
            <a:ext uri="{FF2B5EF4-FFF2-40B4-BE49-F238E27FC236}">
              <a16:creationId xmlns:a16="http://schemas.microsoft.com/office/drawing/2014/main" xmlns="" id="{1A639AF6-B2E2-4D1D-8CCE-14830E2A1133}"/>
            </a:ext>
          </a:extLst>
        </xdr:cNvPr>
        <xdr:cNvSpPr txBox="1"/>
      </xdr:nvSpPr>
      <xdr:spPr>
        <a:xfrm>
          <a:off x="3095625" y="5075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437" name="CaixaDeTexto 436">
          <a:extLst>
            <a:ext uri="{FF2B5EF4-FFF2-40B4-BE49-F238E27FC236}">
              <a16:creationId xmlns:a16="http://schemas.microsoft.com/office/drawing/2014/main" xmlns="" id="{3D7941F9-210B-4911-B784-AFD5C1F44AF2}"/>
            </a:ext>
          </a:extLst>
        </xdr:cNvPr>
        <xdr:cNvSpPr txBox="1"/>
      </xdr:nvSpPr>
      <xdr:spPr>
        <a:xfrm>
          <a:off x="4724400" y="5075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438" name="CaixaDeTexto 437">
          <a:extLst>
            <a:ext uri="{FF2B5EF4-FFF2-40B4-BE49-F238E27FC236}">
              <a16:creationId xmlns:a16="http://schemas.microsoft.com/office/drawing/2014/main" xmlns="" id="{4DF80A70-FA1C-40BD-9BA5-9BE22FC5F72E}"/>
            </a:ext>
          </a:extLst>
        </xdr:cNvPr>
        <xdr:cNvSpPr txBox="1"/>
      </xdr:nvSpPr>
      <xdr:spPr>
        <a:xfrm>
          <a:off x="3095625" y="5075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190</xdr:row>
      <xdr:rowOff>0</xdr:rowOff>
    </xdr:from>
    <xdr:ext cx="184731" cy="264560"/>
    <xdr:sp macro="" textlink="">
      <xdr:nvSpPr>
        <xdr:cNvPr id="439" name="CaixaDeTexto 438">
          <a:extLst>
            <a:ext uri="{FF2B5EF4-FFF2-40B4-BE49-F238E27FC236}">
              <a16:creationId xmlns:a16="http://schemas.microsoft.com/office/drawing/2014/main" xmlns="" id="{E005BEF7-1DDD-4900-BB30-531E0178BCCF}"/>
            </a:ext>
          </a:extLst>
        </xdr:cNvPr>
        <xdr:cNvSpPr txBox="1"/>
      </xdr:nvSpPr>
      <xdr:spPr>
        <a:xfrm>
          <a:off x="4724400" y="5075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190</xdr:row>
      <xdr:rowOff>0</xdr:rowOff>
    </xdr:from>
    <xdr:ext cx="184731" cy="264560"/>
    <xdr:sp macro="" textlink="">
      <xdr:nvSpPr>
        <xdr:cNvPr id="440" name="CaixaDeTexto 439">
          <a:extLst>
            <a:ext uri="{FF2B5EF4-FFF2-40B4-BE49-F238E27FC236}">
              <a16:creationId xmlns:a16="http://schemas.microsoft.com/office/drawing/2014/main" xmlns="" id="{A9151BA5-504A-45CE-8798-37BEE1ED06DD}"/>
            </a:ext>
          </a:extLst>
        </xdr:cNvPr>
        <xdr:cNvSpPr txBox="1"/>
      </xdr:nvSpPr>
      <xdr:spPr>
        <a:xfrm>
          <a:off x="3095625" y="5075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441" name="CaixaDeTexto 440">
          <a:extLst>
            <a:ext uri="{FF2B5EF4-FFF2-40B4-BE49-F238E27FC236}">
              <a16:creationId xmlns:a16="http://schemas.microsoft.com/office/drawing/2014/main" xmlns="" id="{5088550E-4C97-49D7-A0FF-EE6147649873}"/>
            </a:ext>
          </a:extLst>
        </xdr:cNvPr>
        <xdr:cNvSpPr txBox="1"/>
      </xdr:nvSpPr>
      <xdr:spPr>
        <a:xfrm>
          <a:off x="4724400" y="5111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442" name="CaixaDeTexto 441">
          <a:extLst>
            <a:ext uri="{FF2B5EF4-FFF2-40B4-BE49-F238E27FC236}">
              <a16:creationId xmlns:a16="http://schemas.microsoft.com/office/drawing/2014/main" xmlns="" id="{9B3F9DA6-D1B9-4457-B537-7C5ABA59960E}"/>
            </a:ext>
          </a:extLst>
        </xdr:cNvPr>
        <xdr:cNvSpPr txBox="1"/>
      </xdr:nvSpPr>
      <xdr:spPr>
        <a:xfrm>
          <a:off x="3095625" y="5111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443" name="CaixaDeTexto 442">
          <a:extLst>
            <a:ext uri="{FF2B5EF4-FFF2-40B4-BE49-F238E27FC236}">
              <a16:creationId xmlns:a16="http://schemas.microsoft.com/office/drawing/2014/main" xmlns="" id="{CA758DAA-E8DC-428D-81D9-4EB1955C090C}"/>
            </a:ext>
          </a:extLst>
        </xdr:cNvPr>
        <xdr:cNvSpPr txBox="1"/>
      </xdr:nvSpPr>
      <xdr:spPr>
        <a:xfrm>
          <a:off x="4724400" y="5111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444" name="CaixaDeTexto 443">
          <a:extLst>
            <a:ext uri="{FF2B5EF4-FFF2-40B4-BE49-F238E27FC236}">
              <a16:creationId xmlns:a16="http://schemas.microsoft.com/office/drawing/2014/main" xmlns="" id="{33E82C58-8483-465F-9883-0CD94F021035}"/>
            </a:ext>
          </a:extLst>
        </xdr:cNvPr>
        <xdr:cNvSpPr txBox="1"/>
      </xdr:nvSpPr>
      <xdr:spPr>
        <a:xfrm>
          <a:off x="3095625" y="5111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191</xdr:row>
      <xdr:rowOff>0</xdr:rowOff>
    </xdr:from>
    <xdr:ext cx="184731" cy="264560"/>
    <xdr:sp macro="" textlink="">
      <xdr:nvSpPr>
        <xdr:cNvPr id="445" name="CaixaDeTexto 444">
          <a:extLst>
            <a:ext uri="{FF2B5EF4-FFF2-40B4-BE49-F238E27FC236}">
              <a16:creationId xmlns:a16="http://schemas.microsoft.com/office/drawing/2014/main" xmlns="" id="{5EC7B045-0AB4-49A3-9D32-91D7862D1100}"/>
            </a:ext>
          </a:extLst>
        </xdr:cNvPr>
        <xdr:cNvSpPr txBox="1"/>
      </xdr:nvSpPr>
      <xdr:spPr>
        <a:xfrm>
          <a:off x="4724400" y="5111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191</xdr:row>
      <xdr:rowOff>0</xdr:rowOff>
    </xdr:from>
    <xdr:ext cx="184731" cy="264560"/>
    <xdr:sp macro="" textlink="">
      <xdr:nvSpPr>
        <xdr:cNvPr id="446" name="CaixaDeTexto 445">
          <a:extLst>
            <a:ext uri="{FF2B5EF4-FFF2-40B4-BE49-F238E27FC236}">
              <a16:creationId xmlns:a16="http://schemas.microsoft.com/office/drawing/2014/main" xmlns="" id="{51D264E4-EFA7-4653-868A-489F6CB6D5C7}"/>
            </a:ext>
          </a:extLst>
        </xdr:cNvPr>
        <xdr:cNvSpPr txBox="1"/>
      </xdr:nvSpPr>
      <xdr:spPr>
        <a:xfrm>
          <a:off x="3095625" y="5111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192</xdr:row>
      <xdr:rowOff>0</xdr:rowOff>
    </xdr:from>
    <xdr:ext cx="184731" cy="264560"/>
    <xdr:sp macro="" textlink="">
      <xdr:nvSpPr>
        <xdr:cNvPr id="447" name="CaixaDeTexto 446">
          <a:extLst>
            <a:ext uri="{FF2B5EF4-FFF2-40B4-BE49-F238E27FC236}">
              <a16:creationId xmlns:a16="http://schemas.microsoft.com/office/drawing/2014/main" xmlns="" id="{40E180F2-9405-4A79-9A92-3A4ABA6B33A2}"/>
            </a:ext>
          </a:extLst>
        </xdr:cNvPr>
        <xdr:cNvSpPr txBox="1"/>
      </xdr:nvSpPr>
      <xdr:spPr>
        <a:xfrm>
          <a:off x="4724400" y="5143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192</xdr:row>
      <xdr:rowOff>0</xdr:rowOff>
    </xdr:from>
    <xdr:ext cx="184731" cy="264560"/>
    <xdr:sp macro="" textlink="">
      <xdr:nvSpPr>
        <xdr:cNvPr id="448" name="CaixaDeTexto 447">
          <a:extLst>
            <a:ext uri="{FF2B5EF4-FFF2-40B4-BE49-F238E27FC236}">
              <a16:creationId xmlns:a16="http://schemas.microsoft.com/office/drawing/2014/main" xmlns="" id="{BA67E123-70AF-4396-A70A-457AEB9D6A5A}"/>
            </a:ext>
          </a:extLst>
        </xdr:cNvPr>
        <xdr:cNvSpPr txBox="1"/>
      </xdr:nvSpPr>
      <xdr:spPr>
        <a:xfrm>
          <a:off x="3095625" y="5143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192</xdr:row>
      <xdr:rowOff>0</xdr:rowOff>
    </xdr:from>
    <xdr:ext cx="184731" cy="264560"/>
    <xdr:sp macro="" textlink="">
      <xdr:nvSpPr>
        <xdr:cNvPr id="449" name="CaixaDeTexto 448">
          <a:extLst>
            <a:ext uri="{FF2B5EF4-FFF2-40B4-BE49-F238E27FC236}">
              <a16:creationId xmlns:a16="http://schemas.microsoft.com/office/drawing/2014/main" xmlns="" id="{868C31D9-CFC7-4BFE-A666-F0A5B585675A}"/>
            </a:ext>
          </a:extLst>
        </xdr:cNvPr>
        <xdr:cNvSpPr txBox="1"/>
      </xdr:nvSpPr>
      <xdr:spPr>
        <a:xfrm>
          <a:off x="4724400" y="5143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192</xdr:row>
      <xdr:rowOff>0</xdr:rowOff>
    </xdr:from>
    <xdr:ext cx="184731" cy="264560"/>
    <xdr:sp macro="" textlink="">
      <xdr:nvSpPr>
        <xdr:cNvPr id="450" name="CaixaDeTexto 449">
          <a:extLst>
            <a:ext uri="{FF2B5EF4-FFF2-40B4-BE49-F238E27FC236}">
              <a16:creationId xmlns:a16="http://schemas.microsoft.com/office/drawing/2014/main" xmlns="" id="{36C21274-A678-4CA9-8F45-251F8B9E3920}"/>
            </a:ext>
          </a:extLst>
        </xdr:cNvPr>
        <xdr:cNvSpPr txBox="1"/>
      </xdr:nvSpPr>
      <xdr:spPr>
        <a:xfrm>
          <a:off x="3095625" y="5143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192</xdr:row>
      <xdr:rowOff>0</xdr:rowOff>
    </xdr:from>
    <xdr:ext cx="184731" cy="264560"/>
    <xdr:sp macro="" textlink="">
      <xdr:nvSpPr>
        <xdr:cNvPr id="451" name="CaixaDeTexto 450">
          <a:extLst>
            <a:ext uri="{FF2B5EF4-FFF2-40B4-BE49-F238E27FC236}">
              <a16:creationId xmlns:a16="http://schemas.microsoft.com/office/drawing/2014/main" xmlns="" id="{C7C8DC0C-D2A5-4319-BD4F-2A43B57C9281}"/>
            </a:ext>
          </a:extLst>
        </xdr:cNvPr>
        <xdr:cNvSpPr txBox="1"/>
      </xdr:nvSpPr>
      <xdr:spPr>
        <a:xfrm>
          <a:off x="4724400" y="5143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192</xdr:row>
      <xdr:rowOff>0</xdr:rowOff>
    </xdr:from>
    <xdr:ext cx="184731" cy="264560"/>
    <xdr:sp macro="" textlink="">
      <xdr:nvSpPr>
        <xdr:cNvPr id="452" name="CaixaDeTexto 451">
          <a:extLst>
            <a:ext uri="{FF2B5EF4-FFF2-40B4-BE49-F238E27FC236}">
              <a16:creationId xmlns:a16="http://schemas.microsoft.com/office/drawing/2014/main" xmlns="" id="{48472958-867A-4E08-AC56-B496F1FB496B}"/>
            </a:ext>
          </a:extLst>
        </xdr:cNvPr>
        <xdr:cNvSpPr txBox="1"/>
      </xdr:nvSpPr>
      <xdr:spPr>
        <a:xfrm>
          <a:off x="3095625" y="5143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193</xdr:row>
      <xdr:rowOff>0</xdr:rowOff>
    </xdr:from>
    <xdr:ext cx="184731" cy="264560"/>
    <xdr:sp macro="" textlink="">
      <xdr:nvSpPr>
        <xdr:cNvPr id="453" name="CaixaDeTexto 452">
          <a:extLst>
            <a:ext uri="{FF2B5EF4-FFF2-40B4-BE49-F238E27FC236}">
              <a16:creationId xmlns:a16="http://schemas.microsoft.com/office/drawing/2014/main" xmlns="" id="{01089DB0-FCFD-434C-9073-F31FFB370886}"/>
            </a:ext>
          </a:extLst>
        </xdr:cNvPr>
        <xdr:cNvSpPr txBox="1"/>
      </xdr:nvSpPr>
      <xdr:spPr>
        <a:xfrm>
          <a:off x="4724400" y="5183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193</xdr:row>
      <xdr:rowOff>0</xdr:rowOff>
    </xdr:from>
    <xdr:ext cx="184731" cy="264560"/>
    <xdr:sp macro="" textlink="">
      <xdr:nvSpPr>
        <xdr:cNvPr id="454" name="CaixaDeTexto 453">
          <a:extLst>
            <a:ext uri="{FF2B5EF4-FFF2-40B4-BE49-F238E27FC236}">
              <a16:creationId xmlns:a16="http://schemas.microsoft.com/office/drawing/2014/main" xmlns="" id="{D002AAC9-87BD-4303-BEF8-862ACD3E18DF}"/>
            </a:ext>
          </a:extLst>
        </xdr:cNvPr>
        <xdr:cNvSpPr txBox="1"/>
      </xdr:nvSpPr>
      <xdr:spPr>
        <a:xfrm>
          <a:off x="3095625" y="5183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193</xdr:row>
      <xdr:rowOff>0</xdr:rowOff>
    </xdr:from>
    <xdr:ext cx="184731" cy="264560"/>
    <xdr:sp macro="" textlink="">
      <xdr:nvSpPr>
        <xdr:cNvPr id="455" name="CaixaDeTexto 454">
          <a:extLst>
            <a:ext uri="{FF2B5EF4-FFF2-40B4-BE49-F238E27FC236}">
              <a16:creationId xmlns:a16="http://schemas.microsoft.com/office/drawing/2014/main" xmlns="" id="{367585E6-783B-4372-A817-E4ACF1C4FE36}"/>
            </a:ext>
          </a:extLst>
        </xdr:cNvPr>
        <xdr:cNvSpPr txBox="1"/>
      </xdr:nvSpPr>
      <xdr:spPr>
        <a:xfrm>
          <a:off x="4724400" y="5183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193</xdr:row>
      <xdr:rowOff>0</xdr:rowOff>
    </xdr:from>
    <xdr:ext cx="184731" cy="264560"/>
    <xdr:sp macro="" textlink="">
      <xdr:nvSpPr>
        <xdr:cNvPr id="456" name="CaixaDeTexto 455">
          <a:extLst>
            <a:ext uri="{FF2B5EF4-FFF2-40B4-BE49-F238E27FC236}">
              <a16:creationId xmlns:a16="http://schemas.microsoft.com/office/drawing/2014/main" xmlns="" id="{BD08685A-375B-408D-9370-4D4108E92512}"/>
            </a:ext>
          </a:extLst>
        </xdr:cNvPr>
        <xdr:cNvSpPr txBox="1"/>
      </xdr:nvSpPr>
      <xdr:spPr>
        <a:xfrm>
          <a:off x="3095625" y="5183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193</xdr:row>
      <xdr:rowOff>0</xdr:rowOff>
    </xdr:from>
    <xdr:ext cx="184731" cy="264560"/>
    <xdr:sp macro="" textlink="">
      <xdr:nvSpPr>
        <xdr:cNvPr id="457" name="CaixaDeTexto 456">
          <a:extLst>
            <a:ext uri="{FF2B5EF4-FFF2-40B4-BE49-F238E27FC236}">
              <a16:creationId xmlns:a16="http://schemas.microsoft.com/office/drawing/2014/main" xmlns="" id="{14B2EC59-FA09-4F5C-886F-DC7192674C3E}"/>
            </a:ext>
          </a:extLst>
        </xdr:cNvPr>
        <xdr:cNvSpPr txBox="1"/>
      </xdr:nvSpPr>
      <xdr:spPr>
        <a:xfrm>
          <a:off x="4724400" y="5183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193</xdr:row>
      <xdr:rowOff>0</xdr:rowOff>
    </xdr:from>
    <xdr:ext cx="184731" cy="264560"/>
    <xdr:sp macro="" textlink="">
      <xdr:nvSpPr>
        <xdr:cNvPr id="458" name="CaixaDeTexto 457">
          <a:extLst>
            <a:ext uri="{FF2B5EF4-FFF2-40B4-BE49-F238E27FC236}">
              <a16:creationId xmlns:a16="http://schemas.microsoft.com/office/drawing/2014/main" xmlns="" id="{6D2C2F71-6F8B-4360-80D2-ADA8B61C3F97}"/>
            </a:ext>
          </a:extLst>
        </xdr:cNvPr>
        <xdr:cNvSpPr txBox="1"/>
      </xdr:nvSpPr>
      <xdr:spPr>
        <a:xfrm>
          <a:off x="3095625" y="5183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194</xdr:row>
      <xdr:rowOff>0</xdr:rowOff>
    </xdr:from>
    <xdr:ext cx="184731" cy="264560"/>
    <xdr:sp macro="" textlink="">
      <xdr:nvSpPr>
        <xdr:cNvPr id="459" name="CaixaDeTexto 458">
          <a:extLst>
            <a:ext uri="{FF2B5EF4-FFF2-40B4-BE49-F238E27FC236}">
              <a16:creationId xmlns:a16="http://schemas.microsoft.com/office/drawing/2014/main" xmlns="" id="{BDBB30C3-C987-4766-B754-7C777F73D08F}"/>
            </a:ext>
          </a:extLst>
        </xdr:cNvPr>
        <xdr:cNvSpPr txBox="1"/>
      </xdr:nvSpPr>
      <xdr:spPr>
        <a:xfrm>
          <a:off x="4724400" y="522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194</xdr:row>
      <xdr:rowOff>0</xdr:rowOff>
    </xdr:from>
    <xdr:ext cx="184731" cy="264560"/>
    <xdr:sp macro="" textlink="">
      <xdr:nvSpPr>
        <xdr:cNvPr id="460" name="CaixaDeTexto 459">
          <a:extLst>
            <a:ext uri="{FF2B5EF4-FFF2-40B4-BE49-F238E27FC236}">
              <a16:creationId xmlns:a16="http://schemas.microsoft.com/office/drawing/2014/main" xmlns="" id="{747224E6-C93C-41F4-83AE-AF4814DA13F8}"/>
            </a:ext>
          </a:extLst>
        </xdr:cNvPr>
        <xdr:cNvSpPr txBox="1"/>
      </xdr:nvSpPr>
      <xdr:spPr>
        <a:xfrm>
          <a:off x="3095625" y="522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194</xdr:row>
      <xdr:rowOff>0</xdr:rowOff>
    </xdr:from>
    <xdr:ext cx="184731" cy="264560"/>
    <xdr:sp macro="" textlink="">
      <xdr:nvSpPr>
        <xdr:cNvPr id="461" name="CaixaDeTexto 460">
          <a:extLst>
            <a:ext uri="{FF2B5EF4-FFF2-40B4-BE49-F238E27FC236}">
              <a16:creationId xmlns:a16="http://schemas.microsoft.com/office/drawing/2014/main" xmlns="" id="{B4B058B3-9FD9-48ED-8286-A9A1571B552E}"/>
            </a:ext>
          </a:extLst>
        </xdr:cNvPr>
        <xdr:cNvSpPr txBox="1"/>
      </xdr:nvSpPr>
      <xdr:spPr>
        <a:xfrm>
          <a:off x="4724400" y="522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194</xdr:row>
      <xdr:rowOff>0</xdr:rowOff>
    </xdr:from>
    <xdr:ext cx="184731" cy="264560"/>
    <xdr:sp macro="" textlink="">
      <xdr:nvSpPr>
        <xdr:cNvPr id="462" name="CaixaDeTexto 461">
          <a:extLst>
            <a:ext uri="{FF2B5EF4-FFF2-40B4-BE49-F238E27FC236}">
              <a16:creationId xmlns:a16="http://schemas.microsoft.com/office/drawing/2014/main" xmlns="" id="{CE0A6C03-788F-4421-84D1-DD68ECC15028}"/>
            </a:ext>
          </a:extLst>
        </xdr:cNvPr>
        <xdr:cNvSpPr txBox="1"/>
      </xdr:nvSpPr>
      <xdr:spPr>
        <a:xfrm>
          <a:off x="3095625" y="522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194</xdr:row>
      <xdr:rowOff>0</xdr:rowOff>
    </xdr:from>
    <xdr:ext cx="184731" cy="264560"/>
    <xdr:sp macro="" textlink="">
      <xdr:nvSpPr>
        <xdr:cNvPr id="463" name="CaixaDeTexto 462">
          <a:extLst>
            <a:ext uri="{FF2B5EF4-FFF2-40B4-BE49-F238E27FC236}">
              <a16:creationId xmlns:a16="http://schemas.microsoft.com/office/drawing/2014/main" xmlns="" id="{DA37BDED-A8A8-4E19-BB8F-17264C838C26}"/>
            </a:ext>
          </a:extLst>
        </xdr:cNvPr>
        <xdr:cNvSpPr txBox="1"/>
      </xdr:nvSpPr>
      <xdr:spPr>
        <a:xfrm>
          <a:off x="4724400" y="522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194</xdr:row>
      <xdr:rowOff>0</xdr:rowOff>
    </xdr:from>
    <xdr:ext cx="184731" cy="264560"/>
    <xdr:sp macro="" textlink="">
      <xdr:nvSpPr>
        <xdr:cNvPr id="464" name="CaixaDeTexto 463">
          <a:extLst>
            <a:ext uri="{FF2B5EF4-FFF2-40B4-BE49-F238E27FC236}">
              <a16:creationId xmlns:a16="http://schemas.microsoft.com/office/drawing/2014/main" xmlns="" id="{BE0B1501-DB8E-4745-B410-B4D03D66041D}"/>
            </a:ext>
          </a:extLst>
        </xdr:cNvPr>
        <xdr:cNvSpPr txBox="1"/>
      </xdr:nvSpPr>
      <xdr:spPr>
        <a:xfrm>
          <a:off x="3095625" y="522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195</xdr:row>
      <xdr:rowOff>0</xdr:rowOff>
    </xdr:from>
    <xdr:ext cx="184731" cy="264560"/>
    <xdr:sp macro="" textlink="">
      <xdr:nvSpPr>
        <xdr:cNvPr id="465" name="CaixaDeTexto 464">
          <a:extLst>
            <a:ext uri="{FF2B5EF4-FFF2-40B4-BE49-F238E27FC236}">
              <a16:creationId xmlns:a16="http://schemas.microsoft.com/office/drawing/2014/main" xmlns="" id="{9D24ECA8-FE5C-41C4-A216-A1EB83CAF178}"/>
            </a:ext>
          </a:extLst>
        </xdr:cNvPr>
        <xdr:cNvSpPr txBox="1"/>
      </xdr:nvSpPr>
      <xdr:spPr>
        <a:xfrm>
          <a:off x="4724400" y="5288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195</xdr:row>
      <xdr:rowOff>0</xdr:rowOff>
    </xdr:from>
    <xdr:ext cx="184731" cy="264560"/>
    <xdr:sp macro="" textlink="">
      <xdr:nvSpPr>
        <xdr:cNvPr id="466" name="CaixaDeTexto 465">
          <a:extLst>
            <a:ext uri="{FF2B5EF4-FFF2-40B4-BE49-F238E27FC236}">
              <a16:creationId xmlns:a16="http://schemas.microsoft.com/office/drawing/2014/main" xmlns="" id="{C8A63145-3FF8-4808-B9F9-A5A99E54F7C8}"/>
            </a:ext>
          </a:extLst>
        </xdr:cNvPr>
        <xdr:cNvSpPr txBox="1"/>
      </xdr:nvSpPr>
      <xdr:spPr>
        <a:xfrm>
          <a:off x="3095625" y="5288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195</xdr:row>
      <xdr:rowOff>0</xdr:rowOff>
    </xdr:from>
    <xdr:ext cx="184731" cy="264560"/>
    <xdr:sp macro="" textlink="">
      <xdr:nvSpPr>
        <xdr:cNvPr id="467" name="CaixaDeTexto 466">
          <a:extLst>
            <a:ext uri="{FF2B5EF4-FFF2-40B4-BE49-F238E27FC236}">
              <a16:creationId xmlns:a16="http://schemas.microsoft.com/office/drawing/2014/main" xmlns="" id="{CAAB2EAB-2381-48F5-91E0-FFDB331AB2CA}"/>
            </a:ext>
          </a:extLst>
        </xdr:cNvPr>
        <xdr:cNvSpPr txBox="1"/>
      </xdr:nvSpPr>
      <xdr:spPr>
        <a:xfrm>
          <a:off x="4724400" y="5288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195</xdr:row>
      <xdr:rowOff>0</xdr:rowOff>
    </xdr:from>
    <xdr:ext cx="184731" cy="264560"/>
    <xdr:sp macro="" textlink="">
      <xdr:nvSpPr>
        <xdr:cNvPr id="468" name="CaixaDeTexto 467">
          <a:extLst>
            <a:ext uri="{FF2B5EF4-FFF2-40B4-BE49-F238E27FC236}">
              <a16:creationId xmlns:a16="http://schemas.microsoft.com/office/drawing/2014/main" xmlns="" id="{41BA9B6A-D12E-4B21-BEB1-EE8DC05C6D2F}"/>
            </a:ext>
          </a:extLst>
        </xdr:cNvPr>
        <xdr:cNvSpPr txBox="1"/>
      </xdr:nvSpPr>
      <xdr:spPr>
        <a:xfrm>
          <a:off x="3095625" y="5288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195</xdr:row>
      <xdr:rowOff>0</xdr:rowOff>
    </xdr:from>
    <xdr:ext cx="184731" cy="264560"/>
    <xdr:sp macro="" textlink="">
      <xdr:nvSpPr>
        <xdr:cNvPr id="469" name="CaixaDeTexto 468">
          <a:extLst>
            <a:ext uri="{FF2B5EF4-FFF2-40B4-BE49-F238E27FC236}">
              <a16:creationId xmlns:a16="http://schemas.microsoft.com/office/drawing/2014/main" xmlns="" id="{96CCF024-EE7C-4E20-8CD3-B86505F3EFA2}"/>
            </a:ext>
          </a:extLst>
        </xdr:cNvPr>
        <xdr:cNvSpPr txBox="1"/>
      </xdr:nvSpPr>
      <xdr:spPr>
        <a:xfrm>
          <a:off x="4724400" y="5288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195</xdr:row>
      <xdr:rowOff>0</xdr:rowOff>
    </xdr:from>
    <xdr:ext cx="184731" cy="264560"/>
    <xdr:sp macro="" textlink="">
      <xdr:nvSpPr>
        <xdr:cNvPr id="470" name="CaixaDeTexto 469">
          <a:extLst>
            <a:ext uri="{FF2B5EF4-FFF2-40B4-BE49-F238E27FC236}">
              <a16:creationId xmlns:a16="http://schemas.microsoft.com/office/drawing/2014/main" xmlns="" id="{5F564EDD-1E69-4623-A2B8-7721618C5CDD}"/>
            </a:ext>
          </a:extLst>
        </xdr:cNvPr>
        <xdr:cNvSpPr txBox="1"/>
      </xdr:nvSpPr>
      <xdr:spPr>
        <a:xfrm>
          <a:off x="3095625" y="5288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196</xdr:row>
      <xdr:rowOff>0</xdr:rowOff>
    </xdr:from>
    <xdr:ext cx="184731" cy="264560"/>
    <xdr:sp macro="" textlink="">
      <xdr:nvSpPr>
        <xdr:cNvPr id="471" name="CaixaDeTexto 470">
          <a:extLst>
            <a:ext uri="{FF2B5EF4-FFF2-40B4-BE49-F238E27FC236}">
              <a16:creationId xmlns:a16="http://schemas.microsoft.com/office/drawing/2014/main" xmlns="" id="{A0585411-B0C3-49F2-98BF-6682A1B558D7}"/>
            </a:ext>
          </a:extLst>
        </xdr:cNvPr>
        <xdr:cNvSpPr txBox="1"/>
      </xdr:nvSpPr>
      <xdr:spPr>
        <a:xfrm>
          <a:off x="4724400" y="535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196</xdr:row>
      <xdr:rowOff>0</xdr:rowOff>
    </xdr:from>
    <xdr:ext cx="184731" cy="264560"/>
    <xdr:sp macro="" textlink="">
      <xdr:nvSpPr>
        <xdr:cNvPr id="472" name="CaixaDeTexto 471">
          <a:extLst>
            <a:ext uri="{FF2B5EF4-FFF2-40B4-BE49-F238E27FC236}">
              <a16:creationId xmlns:a16="http://schemas.microsoft.com/office/drawing/2014/main" xmlns="" id="{B3EAAB71-0344-4366-A18E-63D720374451}"/>
            </a:ext>
          </a:extLst>
        </xdr:cNvPr>
        <xdr:cNvSpPr txBox="1"/>
      </xdr:nvSpPr>
      <xdr:spPr>
        <a:xfrm>
          <a:off x="3095625" y="535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196</xdr:row>
      <xdr:rowOff>0</xdr:rowOff>
    </xdr:from>
    <xdr:ext cx="184731" cy="264560"/>
    <xdr:sp macro="" textlink="">
      <xdr:nvSpPr>
        <xdr:cNvPr id="473" name="CaixaDeTexto 472">
          <a:extLst>
            <a:ext uri="{FF2B5EF4-FFF2-40B4-BE49-F238E27FC236}">
              <a16:creationId xmlns:a16="http://schemas.microsoft.com/office/drawing/2014/main" xmlns="" id="{E64558E4-3D32-4601-9A67-42B3CA376BB4}"/>
            </a:ext>
          </a:extLst>
        </xdr:cNvPr>
        <xdr:cNvSpPr txBox="1"/>
      </xdr:nvSpPr>
      <xdr:spPr>
        <a:xfrm>
          <a:off x="4724400" y="535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196</xdr:row>
      <xdr:rowOff>0</xdr:rowOff>
    </xdr:from>
    <xdr:ext cx="184731" cy="264560"/>
    <xdr:sp macro="" textlink="">
      <xdr:nvSpPr>
        <xdr:cNvPr id="474" name="CaixaDeTexto 473">
          <a:extLst>
            <a:ext uri="{FF2B5EF4-FFF2-40B4-BE49-F238E27FC236}">
              <a16:creationId xmlns:a16="http://schemas.microsoft.com/office/drawing/2014/main" xmlns="" id="{A7CAF019-1F46-4EF9-B974-8BA59CF51571}"/>
            </a:ext>
          </a:extLst>
        </xdr:cNvPr>
        <xdr:cNvSpPr txBox="1"/>
      </xdr:nvSpPr>
      <xdr:spPr>
        <a:xfrm>
          <a:off x="3095625" y="535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196</xdr:row>
      <xdr:rowOff>0</xdr:rowOff>
    </xdr:from>
    <xdr:ext cx="184731" cy="264560"/>
    <xdr:sp macro="" textlink="">
      <xdr:nvSpPr>
        <xdr:cNvPr id="475" name="CaixaDeTexto 474">
          <a:extLst>
            <a:ext uri="{FF2B5EF4-FFF2-40B4-BE49-F238E27FC236}">
              <a16:creationId xmlns:a16="http://schemas.microsoft.com/office/drawing/2014/main" xmlns="" id="{DA4D7BE6-14EB-4F1D-87FA-9C6151491FEB}"/>
            </a:ext>
          </a:extLst>
        </xdr:cNvPr>
        <xdr:cNvSpPr txBox="1"/>
      </xdr:nvSpPr>
      <xdr:spPr>
        <a:xfrm>
          <a:off x="4724400" y="535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196</xdr:row>
      <xdr:rowOff>0</xdr:rowOff>
    </xdr:from>
    <xdr:ext cx="184731" cy="264560"/>
    <xdr:sp macro="" textlink="">
      <xdr:nvSpPr>
        <xdr:cNvPr id="476" name="CaixaDeTexto 475">
          <a:extLst>
            <a:ext uri="{FF2B5EF4-FFF2-40B4-BE49-F238E27FC236}">
              <a16:creationId xmlns:a16="http://schemas.microsoft.com/office/drawing/2014/main" xmlns="" id="{A7E9E019-66FC-4597-934C-CD2B855D995D}"/>
            </a:ext>
          </a:extLst>
        </xdr:cNvPr>
        <xdr:cNvSpPr txBox="1"/>
      </xdr:nvSpPr>
      <xdr:spPr>
        <a:xfrm>
          <a:off x="3095625" y="53530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197</xdr:row>
      <xdr:rowOff>0</xdr:rowOff>
    </xdr:from>
    <xdr:ext cx="184731" cy="264560"/>
    <xdr:sp macro="" textlink="">
      <xdr:nvSpPr>
        <xdr:cNvPr id="477" name="CaixaDeTexto 476">
          <a:extLst>
            <a:ext uri="{FF2B5EF4-FFF2-40B4-BE49-F238E27FC236}">
              <a16:creationId xmlns:a16="http://schemas.microsoft.com/office/drawing/2014/main" xmlns="" id="{C166322F-F2E6-4E33-883C-10F1B1C5F42C}"/>
            </a:ext>
          </a:extLst>
        </xdr:cNvPr>
        <xdr:cNvSpPr txBox="1"/>
      </xdr:nvSpPr>
      <xdr:spPr>
        <a:xfrm>
          <a:off x="4724400" y="541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197</xdr:row>
      <xdr:rowOff>0</xdr:rowOff>
    </xdr:from>
    <xdr:ext cx="184731" cy="264560"/>
    <xdr:sp macro="" textlink="">
      <xdr:nvSpPr>
        <xdr:cNvPr id="478" name="CaixaDeTexto 477">
          <a:extLst>
            <a:ext uri="{FF2B5EF4-FFF2-40B4-BE49-F238E27FC236}">
              <a16:creationId xmlns:a16="http://schemas.microsoft.com/office/drawing/2014/main" xmlns="" id="{40A14DE3-F1B1-4995-8D7B-4A078DA5A1EA}"/>
            </a:ext>
          </a:extLst>
        </xdr:cNvPr>
        <xdr:cNvSpPr txBox="1"/>
      </xdr:nvSpPr>
      <xdr:spPr>
        <a:xfrm>
          <a:off x="3095625" y="5417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202</xdr:row>
      <xdr:rowOff>0</xdr:rowOff>
    </xdr:from>
    <xdr:ext cx="184731" cy="264560"/>
    <xdr:sp macro="" textlink="">
      <xdr:nvSpPr>
        <xdr:cNvPr id="479" name="CaixaDeTexto 478">
          <a:extLst>
            <a:ext uri="{FF2B5EF4-FFF2-40B4-BE49-F238E27FC236}">
              <a16:creationId xmlns:a16="http://schemas.microsoft.com/office/drawing/2014/main" xmlns="" id="{497D64A8-05B8-4003-A1C9-411232A5E16F}"/>
            </a:ext>
          </a:extLst>
        </xdr:cNvPr>
        <xdr:cNvSpPr txBox="1"/>
      </xdr:nvSpPr>
      <xdr:spPr>
        <a:xfrm>
          <a:off x="4724400" y="5568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202</xdr:row>
      <xdr:rowOff>0</xdr:rowOff>
    </xdr:from>
    <xdr:ext cx="184731" cy="264560"/>
    <xdr:sp macro="" textlink="">
      <xdr:nvSpPr>
        <xdr:cNvPr id="480" name="CaixaDeTexto 479">
          <a:extLst>
            <a:ext uri="{FF2B5EF4-FFF2-40B4-BE49-F238E27FC236}">
              <a16:creationId xmlns:a16="http://schemas.microsoft.com/office/drawing/2014/main" xmlns="" id="{4D43E6D1-3B76-4DAB-AC14-3C48638682D6}"/>
            </a:ext>
          </a:extLst>
        </xdr:cNvPr>
        <xdr:cNvSpPr txBox="1"/>
      </xdr:nvSpPr>
      <xdr:spPr>
        <a:xfrm>
          <a:off x="3095625" y="5568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203</xdr:row>
      <xdr:rowOff>0</xdr:rowOff>
    </xdr:from>
    <xdr:ext cx="184731" cy="264560"/>
    <xdr:sp macro="" textlink="">
      <xdr:nvSpPr>
        <xdr:cNvPr id="481" name="CaixaDeTexto 480">
          <a:extLst>
            <a:ext uri="{FF2B5EF4-FFF2-40B4-BE49-F238E27FC236}">
              <a16:creationId xmlns:a16="http://schemas.microsoft.com/office/drawing/2014/main" xmlns="" id="{94D14482-B40B-4542-AB81-D4D9978FF936}"/>
            </a:ext>
          </a:extLst>
        </xdr:cNvPr>
        <xdr:cNvSpPr txBox="1"/>
      </xdr:nvSpPr>
      <xdr:spPr>
        <a:xfrm>
          <a:off x="4724400" y="5584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203</xdr:row>
      <xdr:rowOff>0</xdr:rowOff>
    </xdr:from>
    <xdr:ext cx="184731" cy="264560"/>
    <xdr:sp macro="" textlink="">
      <xdr:nvSpPr>
        <xdr:cNvPr id="482" name="CaixaDeTexto 481">
          <a:extLst>
            <a:ext uri="{FF2B5EF4-FFF2-40B4-BE49-F238E27FC236}">
              <a16:creationId xmlns:a16="http://schemas.microsoft.com/office/drawing/2014/main" xmlns="" id="{3FDCF155-E4AB-43F7-AD92-4CC7F031482C}"/>
            </a:ext>
          </a:extLst>
        </xdr:cNvPr>
        <xdr:cNvSpPr txBox="1"/>
      </xdr:nvSpPr>
      <xdr:spPr>
        <a:xfrm>
          <a:off x="3095625" y="5584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204</xdr:row>
      <xdr:rowOff>0</xdr:rowOff>
    </xdr:from>
    <xdr:ext cx="184731" cy="264560"/>
    <xdr:sp macro="" textlink="">
      <xdr:nvSpPr>
        <xdr:cNvPr id="483" name="CaixaDeTexto 482">
          <a:extLst>
            <a:ext uri="{FF2B5EF4-FFF2-40B4-BE49-F238E27FC236}">
              <a16:creationId xmlns:a16="http://schemas.microsoft.com/office/drawing/2014/main" xmlns="" id="{B2906E4B-9E1B-4652-AC4B-F70B941D744B}"/>
            </a:ext>
          </a:extLst>
        </xdr:cNvPr>
        <xdr:cNvSpPr txBox="1"/>
      </xdr:nvSpPr>
      <xdr:spPr>
        <a:xfrm>
          <a:off x="4724400" y="5600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204</xdr:row>
      <xdr:rowOff>0</xdr:rowOff>
    </xdr:from>
    <xdr:ext cx="184731" cy="264560"/>
    <xdr:sp macro="" textlink="">
      <xdr:nvSpPr>
        <xdr:cNvPr id="484" name="CaixaDeTexto 483">
          <a:extLst>
            <a:ext uri="{FF2B5EF4-FFF2-40B4-BE49-F238E27FC236}">
              <a16:creationId xmlns:a16="http://schemas.microsoft.com/office/drawing/2014/main" xmlns="" id="{702006B3-F7FE-4EFD-B6C7-CE645FD7D147}"/>
            </a:ext>
          </a:extLst>
        </xdr:cNvPr>
        <xdr:cNvSpPr txBox="1"/>
      </xdr:nvSpPr>
      <xdr:spPr>
        <a:xfrm>
          <a:off x="3095625" y="5600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205</xdr:row>
      <xdr:rowOff>0</xdr:rowOff>
    </xdr:from>
    <xdr:ext cx="184731" cy="264560"/>
    <xdr:sp macro="" textlink="">
      <xdr:nvSpPr>
        <xdr:cNvPr id="485" name="CaixaDeTexto 484">
          <a:extLst>
            <a:ext uri="{FF2B5EF4-FFF2-40B4-BE49-F238E27FC236}">
              <a16:creationId xmlns:a16="http://schemas.microsoft.com/office/drawing/2014/main" xmlns="" id="{DE3F8F1D-7F75-4983-BB76-A1BCF5117A50}"/>
            </a:ext>
          </a:extLst>
        </xdr:cNvPr>
        <xdr:cNvSpPr txBox="1"/>
      </xdr:nvSpPr>
      <xdr:spPr>
        <a:xfrm>
          <a:off x="4724400" y="5616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205</xdr:row>
      <xdr:rowOff>0</xdr:rowOff>
    </xdr:from>
    <xdr:ext cx="184731" cy="264560"/>
    <xdr:sp macro="" textlink="">
      <xdr:nvSpPr>
        <xdr:cNvPr id="486" name="CaixaDeTexto 485">
          <a:extLst>
            <a:ext uri="{FF2B5EF4-FFF2-40B4-BE49-F238E27FC236}">
              <a16:creationId xmlns:a16="http://schemas.microsoft.com/office/drawing/2014/main" xmlns="" id="{51530BF5-365E-4D75-AB24-4B37B6649ACA}"/>
            </a:ext>
          </a:extLst>
        </xdr:cNvPr>
        <xdr:cNvSpPr txBox="1"/>
      </xdr:nvSpPr>
      <xdr:spPr>
        <a:xfrm>
          <a:off x="3095625" y="5616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206</xdr:row>
      <xdr:rowOff>0</xdr:rowOff>
    </xdr:from>
    <xdr:ext cx="184731" cy="264560"/>
    <xdr:sp macro="" textlink="">
      <xdr:nvSpPr>
        <xdr:cNvPr id="487" name="CaixaDeTexto 486">
          <a:extLst>
            <a:ext uri="{FF2B5EF4-FFF2-40B4-BE49-F238E27FC236}">
              <a16:creationId xmlns:a16="http://schemas.microsoft.com/office/drawing/2014/main" xmlns="" id="{162E2705-A087-4D78-8B11-0DC894E2BFFE}"/>
            </a:ext>
          </a:extLst>
        </xdr:cNvPr>
        <xdr:cNvSpPr txBox="1"/>
      </xdr:nvSpPr>
      <xdr:spPr>
        <a:xfrm>
          <a:off x="4724400" y="5637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206</xdr:row>
      <xdr:rowOff>0</xdr:rowOff>
    </xdr:from>
    <xdr:ext cx="184731" cy="264560"/>
    <xdr:sp macro="" textlink="">
      <xdr:nvSpPr>
        <xdr:cNvPr id="488" name="CaixaDeTexto 487">
          <a:extLst>
            <a:ext uri="{FF2B5EF4-FFF2-40B4-BE49-F238E27FC236}">
              <a16:creationId xmlns:a16="http://schemas.microsoft.com/office/drawing/2014/main" xmlns="" id="{34EDF312-32B9-41AC-9030-541F2E233124}"/>
            </a:ext>
          </a:extLst>
        </xdr:cNvPr>
        <xdr:cNvSpPr txBox="1"/>
      </xdr:nvSpPr>
      <xdr:spPr>
        <a:xfrm>
          <a:off x="3095625" y="5637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211</xdr:row>
      <xdr:rowOff>0</xdr:rowOff>
    </xdr:from>
    <xdr:ext cx="184731" cy="264560"/>
    <xdr:sp macro="" textlink="">
      <xdr:nvSpPr>
        <xdr:cNvPr id="489" name="CaixaDeTexto 488">
          <a:extLst>
            <a:ext uri="{FF2B5EF4-FFF2-40B4-BE49-F238E27FC236}">
              <a16:creationId xmlns:a16="http://schemas.microsoft.com/office/drawing/2014/main" xmlns="" id="{AA76CC71-C95F-4960-B9EB-F1FB0657AF1E}"/>
            </a:ext>
          </a:extLst>
        </xdr:cNvPr>
        <xdr:cNvSpPr txBox="1"/>
      </xdr:nvSpPr>
      <xdr:spPr>
        <a:xfrm>
          <a:off x="4724400" y="5774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211</xdr:row>
      <xdr:rowOff>0</xdr:rowOff>
    </xdr:from>
    <xdr:ext cx="184731" cy="264560"/>
    <xdr:sp macro="" textlink="">
      <xdr:nvSpPr>
        <xdr:cNvPr id="490" name="CaixaDeTexto 489">
          <a:extLst>
            <a:ext uri="{FF2B5EF4-FFF2-40B4-BE49-F238E27FC236}">
              <a16:creationId xmlns:a16="http://schemas.microsoft.com/office/drawing/2014/main" xmlns="" id="{F3BCF749-9337-45A3-8B01-37BF6EE0F80A}"/>
            </a:ext>
          </a:extLst>
        </xdr:cNvPr>
        <xdr:cNvSpPr txBox="1"/>
      </xdr:nvSpPr>
      <xdr:spPr>
        <a:xfrm>
          <a:off x="3095625" y="5774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212</xdr:row>
      <xdr:rowOff>0</xdr:rowOff>
    </xdr:from>
    <xdr:ext cx="184731" cy="264560"/>
    <xdr:sp macro="" textlink="">
      <xdr:nvSpPr>
        <xdr:cNvPr id="491" name="CaixaDeTexto 490">
          <a:extLst>
            <a:ext uri="{FF2B5EF4-FFF2-40B4-BE49-F238E27FC236}">
              <a16:creationId xmlns:a16="http://schemas.microsoft.com/office/drawing/2014/main" xmlns="" id="{D5ACEF81-533A-4408-9AB4-EF27FB3C3704}"/>
            </a:ext>
          </a:extLst>
        </xdr:cNvPr>
        <xdr:cNvSpPr txBox="1"/>
      </xdr:nvSpPr>
      <xdr:spPr>
        <a:xfrm>
          <a:off x="3095625" y="5858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213</xdr:row>
      <xdr:rowOff>0</xdr:rowOff>
    </xdr:from>
    <xdr:ext cx="184731" cy="264560"/>
    <xdr:sp macro="" textlink="">
      <xdr:nvSpPr>
        <xdr:cNvPr id="492" name="CaixaDeTexto 491">
          <a:extLst>
            <a:ext uri="{FF2B5EF4-FFF2-40B4-BE49-F238E27FC236}">
              <a16:creationId xmlns:a16="http://schemas.microsoft.com/office/drawing/2014/main" xmlns="" id="{2A4835DB-9D92-47CD-8DCD-E717887BD4E9}"/>
            </a:ext>
          </a:extLst>
        </xdr:cNvPr>
        <xdr:cNvSpPr txBox="1"/>
      </xdr:nvSpPr>
      <xdr:spPr>
        <a:xfrm>
          <a:off x="3095625" y="58750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214</xdr:row>
      <xdr:rowOff>0</xdr:rowOff>
    </xdr:from>
    <xdr:ext cx="184731" cy="264560"/>
    <xdr:sp macro="" textlink="">
      <xdr:nvSpPr>
        <xdr:cNvPr id="493" name="CaixaDeTexto 492">
          <a:extLst>
            <a:ext uri="{FF2B5EF4-FFF2-40B4-BE49-F238E27FC236}">
              <a16:creationId xmlns:a16="http://schemas.microsoft.com/office/drawing/2014/main" xmlns="" id="{27C88FCA-716C-42A5-98CC-7314A3289C57}"/>
            </a:ext>
          </a:extLst>
        </xdr:cNvPr>
        <xdr:cNvSpPr txBox="1"/>
      </xdr:nvSpPr>
      <xdr:spPr>
        <a:xfrm>
          <a:off x="4724400" y="5905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214</xdr:row>
      <xdr:rowOff>0</xdr:rowOff>
    </xdr:from>
    <xdr:ext cx="184731" cy="264560"/>
    <xdr:sp macro="" textlink="">
      <xdr:nvSpPr>
        <xdr:cNvPr id="494" name="CaixaDeTexto 493">
          <a:extLst>
            <a:ext uri="{FF2B5EF4-FFF2-40B4-BE49-F238E27FC236}">
              <a16:creationId xmlns:a16="http://schemas.microsoft.com/office/drawing/2014/main" xmlns="" id="{6D5F5174-9A02-4425-A026-A1AC875ACBDC}"/>
            </a:ext>
          </a:extLst>
        </xdr:cNvPr>
        <xdr:cNvSpPr txBox="1"/>
      </xdr:nvSpPr>
      <xdr:spPr>
        <a:xfrm>
          <a:off x="3095625" y="5905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215</xdr:row>
      <xdr:rowOff>0</xdr:rowOff>
    </xdr:from>
    <xdr:ext cx="184731" cy="264560"/>
    <xdr:sp macro="" textlink="">
      <xdr:nvSpPr>
        <xdr:cNvPr id="495" name="CaixaDeTexto 494">
          <a:extLst>
            <a:ext uri="{FF2B5EF4-FFF2-40B4-BE49-F238E27FC236}">
              <a16:creationId xmlns:a16="http://schemas.microsoft.com/office/drawing/2014/main" xmlns="" id="{A41F271E-291A-476A-B6C4-027576B7E35B}"/>
            </a:ext>
          </a:extLst>
        </xdr:cNvPr>
        <xdr:cNvSpPr txBox="1"/>
      </xdr:nvSpPr>
      <xdr:spPr>
        <a:xfrm>
          <a:off x="4724400" y="5989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215</xdr:row>
      <xdr:rowOff>0</xdr:rowOff>
    </xdr:from>
    <xdr:ext cx="184731" cy="264560"/>
    <xdr:sp macro="" textlink="">
      <xdr:nvSpPr>
        <xdr:cNvPr id="496" name="CaixaDeTexto 495">
          <a:extLst>
            <a:ext uri="{FF2B5EF4-FFF2-40B4-BE49-F238E27FC236}">
              <a16:creationId xmlns:a16="http://schemas.microsoft.com/office/drawing/2014/main" xmlns="" id="{B26686AE-DF83-4B9A-A265-8D5FAA692097}"/>
            </a:ext>
          </a:extLst>
        </xdr:cNvPr>
        <xdr:cNvSpPr txBox="1"/>
      </xdr:nvSpPr>
      <xdr:spPr>
        <a:xfrm>
          <a:off x="3095625" y="5989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220</xdr:row>
      <xdr:rowOff>0</xdr:rowOff>
    </xdr:from>
    <xdr:ext cx="184731" cy="264560"/>
    <xdr:sp macro="" textlink="">
      <xdr:nvSpPr>
        <xdr:cNvPr id="497" name="CaixaDeTexto 496">
          <a:extLst>
            <a:ext uri="{FF2B5EF4-FFF2-40B4-BE49-F238E27FC236}">
              <a16:creationId xmlns:a16="http://schemas.microsoft.com/office/drawing/2014/main" xmlns="" id="{949CEF77-36D0-4A55-896D-8E893B00988E}"/>
            </a:ext>
          </a:extLst>
        </xdr:cNvPr>
        <xdr:cNvSpPr txBox="1"/>
      </xdr:nvSpPr>
      <xdr:spPr>
        <a:xfrm>
          <a:off x="4724400" y="6121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220</xdr:row>
      <xdr:rowOff>0</xdr:rowOff>
    </xdr:from>
    <xdr:ext cx="184731" cy="264560"/>
    <xdr:sp macro="" textlink="">
      <xdr:nvSpPr>
        <xdr:cNvPr id="498" name="CaixaDeTexto 497">
          <a:extLst>
            <a:ext uri="{FF2B5EF4-FFF2-40B4-BE49-F238E27FC236}">
              <a16:creationId xmlns:a16="http://schemas.microsoft.com/office/drawing/2014/main" xmlns="" id="{9A154921-0163-44C9-8259-1989710CEB95}"/>
            </a:ext>
          </a:extLst>
        </xdr:cNvPr>
        <xdr:cNvSpPr txBox="1"/>
      </xdr:nvSpPr>
      <xdr:spPr>
        <a:xfrm>
          <a:off x="3095625" y="61217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221</xdr:row>
      <xdr:rowOff>0</xdr:rowOff>
    </xdr:from>
    <xdr:ext cx="184731" cy="264560"/>
    <xdr:sp macro="" textlink="">
      <xdr:nvSpPr>
        <xdr:cNvPr id="499" name="CaixaDeTexto 498">
          <a:extLst>
            <a:ext uri="{FF2B5EF4-FFF2-40B4-BE49-F238E27FC236}">
              <a16:creationId xmlns:a16="http://schemas.microsoft.com/office/drawing/2014/main" xmlns="" id="{672CC088-B520-49A6-9E30-20FA8DA27F62}"/>
            </a:ext>
          </a:extLst>
        </xdr:cNvPr>
        <xdr:cNvSpPr txBox="1"/>
      </xdr:nvSpPr>
      <xdr:spPr>
        <a:xfrm>
          <a:off x="4724400" y="6151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221</xdr:row>
      <xdr:rowOff>0</xdr:rowOff>
    </xdr:from>
    <xdr:ext cx="184731" cy="264560"/>
    <xdr:sp macro="" textlink="">
      <xdr:nvSpPr>
        <xdr:cNvPr id="500" name="CaixaDeTexto 499">
          <a:extLst>
            <a:ext uri="{FF2B5EF4-FFF2-40B4-BE49-F238E27FC236}">
              <a16:creationId xmlns:a16="http://schemas.microsoft.com/office/drawing/2014/main" xmlns="" id="{FC738CAF-D2A1-497E-BD25-E526508ECEB6}"/>
            </a:ext>
          </a:extLst>
        </xdr:cNvPr>
        <xdr:cNvSpPr txBox="1"/>
      </xdr:nvSpPr>
      <xdr:spPr>
        <a:xfrm>
          <a:off x="3095625" y="6151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222</xdr:row>
      <xdr:rowOff>0</xdr:rowOff>
    </xdr:from>
    <xdr:ext cx="184731" cy="264560"/>
    <xdr:sp macro="" textlink="">
      <xdr:nvSpPr>
        <xdr:cNvPr id="501" name="CaixaDeTexto 500">
          <a:extLst>
            <a:ext uri="{FF2B5EF4-FFF2-40B4-BE49-F238E27FC236}">
              <a16:creationId xmlns:a16="http://schemas.microsoft.com/office/drawing/2014/main" xmlns="" id="{454DC1AB-D2C9-419B-AF63-C1C24D96FE81}"/>
            </a:ext>
          </a:extLst>
        </xdr:cNvPr>
        <xdr:cNvSpPr txBox="1"/>
      </xdr:nvSpPr>
      <xdr:spPr>
        <a:xfrm>
          <a:off x="4724400" y="618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222</xdr:row>
      <xdr:rowOff>0</xdr:rowOff>
    </xdr:from>
    <xdr:ext cx="184731" cy="264560"/>
    <xdr:sp macro="" textlink="">
      <xdr:nvSpPr>
        <xdr:cNvPr id="502" name="CaixaDeTexto 501">
          <a:extLst>
            <a:ext uri="{FF2B5EF4-FFF2-40B4-BE49-F238E27FC236}">
              <a16:creationId xmlns:a16="http://schemas.microsoft.com/office/drawing/2014/main" xmlns="" id="{9B314571-2A2D-4990-A046-35E1FB313AF1}"/>
            </a:ext>
          </a:extLst>
        </xdr:cNvPr>
        <xdr:cNvSpPr txBox="1"/>
      </xdr:nvSpPr>
      <xdr:spPr>
        <a:xfrm>
          <a:off x="3095625" y="6180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223</xdr:row>
      <xdr:rowOff>0</xdr:rowOff>
    </xdr:from>
    <xdr:ext cx="184731" cy="264560"/>
    <xdr:sp macro="" textlink="">
      <xdr:nvSpPr>
        <xdr:cNvPr id="503" name="CaixaDeTexto 502">
          <a:extLst>
            <a:ext uri="{FF2B5EF4-FFF2-40B4-BE49-F238E27FC236}">
              <a16:creationId xmlns:a16="http://schemas.microsoft.com/office/drawing/2014/main" xmlns="" id="{36F6D851-C381-4F03-9908-C7757B7DA8B9}"/>
            </a:ext>
          </a:extLst>
        </xdr:cNvPr>
        <xdr:cNvSpPr txBox="1"/>
      </xdr:nvSpPr>
      <xdr:spPr>
        <a:xfrm>
          <a:off x="4724400" y="6216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223</xdr:row>
      <xdr:rowOff>0</xdr:rowOff>
    </xdr:from>
    <xdr:ext cx="184731" cy="264560"/>
    <xdr:sp macro="" textlink="">
      <xdr:nvSpPr>
        <xdr:cNvPr id="504" name="CaixaDeTexto 503">
          <a:extLst>
            <a:ext uri="{FF2B5EF4-FFF2-40B4-BE49-F238E27FC236}">
              <a16:creationId xmlns:a16="http://schemas.microsoft.com/office/drawing/2014/main" xmlns="" id="{CC622E51-A157-49B2-A9D7-7EE0B40756F7}"/>
            </a:ext>
          </a:extLst>
        </xdr:cNvPr>
        <xdr:cNvSpPr txBox="1"/>
      </xdr:nvSpPr>
      <xdr:spPr>
        <a:xfrm>
          <a:off x="3095625" y="6216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224</xdr:row>
      <xdr:rowOff>0</xdr:rowOff>
    </xdr:from>
    <xdr:ext cx="184731" cy="264560"/>
    <xdr:sp macro="" textlink="">
      <xdr:nvSpPr>
        <xdr:cNvPr id="505" name="CaixaDeTexto 504">
          <a:extLst>
            <a:ext uri="{FF2B5EF4-FFF2-40B4-BE49-F238E27FC236}">
              <a16:creationId xmlns:a16="http://schemas.microsoft.com/office/drawing/2014/main" xmlns="" id="{D3F343C9-95DC-4C9A-B499-5C4A9355BEE8}"/>
            </a:ext>
          </a:extLst>
        </xdr:cNvPr>
        <xdr:cNvSpPr txBox="1"/>
      </xdr:nvSpPr>
      <xdr:spPr>
        <a:xfrm>
          <a:off x="4724400" y="6250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224</xdr:row>
      <xdr:rowOff>0</xdr:rowOff>
    </xdr:from>
    <xdr:ext cx="184731" cy="264560"/>
    <xdr:sp macro="" textlink="">
      <xdr:nvSpPr>
        <xdr:cNvPr id="506" name="CaixaDeTexto 505">
          <a:extLst>
            <a:ext uri="{FF2B5EF4-FFF2-40B4-BE49-F238E27FC236}">
              <a16:creationId xmlns:a16="http://schemas.microsoft.com/office/drawing/2014/main" xmlns="" id="{C696BA95-2047-43F8-B109-4EA4E57EAF6C}"/>
            </a:ext>
          </a:extLst>
        </xdr:cNvPr>
        <xdr:cNvSpPr txBox="1"/>
      </xdr:nvSpPr>
      <xdr:spPr>
        <a:xfrm>
          <a:off x="3095625" y="6250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225</xdr:row>
      <xdr:rowOff>0</xdr:rowOff>
    </xdr:from>
    <xdr:ext cx="184731" cy="264560"/>
    <xdr:sp macro="" textlink="">
      <xdr:nvSpPr>
        <xdr:cNvPr id="507" name="CaixaDeTexto 506">
          <a:extLst>
            <a:ext uri="{FF2B5EF4-FFF2-40B4-BE49-F238E27FC236}">
              <a16:creationId xmlns:a16="http://schemas.microsoft.com/office/drawing/2014/main" xmlns="" id="{313BE603-CD2B-42AA-95E2-8BF66B814E21}"/>
            </a:ext>
          </a:extLst>
        </xdr:cNvPr>
        <xdr:cNvSpPr txBox="1"/>
      </xdr:nvSpPr>
      <xdr:spPr>
        <a:xfrm>
          <a:off x="4724400" y="6307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225</xdr:row>
      <xdr:rowOff>0</xdr:rowOff>
    </xdr:from>
    <xdr:ext cx="184731" cy="264560"/>
    <xdr:sp macro="" textlink="">
      <xdr:nvSpPr>
        <xdr:cNvPr id="508" name="CaixaDeTexto 507">
          <a:extLst>
            <a:ext uri="{FF2B5EF4-FFF2-40B4-BE49-F238E27FC236}">
              <a16:creationId xmlns:a16="http://schemas.microsoft.com/office/drawing/2014/main" xmlns="" id="{68F87523-6BA7-4050-9305-F0A2A7F7FC33}"/>
            </a:ext>
          </a:extLst>
        </xdr:cNvPr>
        <xdr:cNvSpPr txBox="1"/>
      </xdr:nvSpPr>
      <xdr:spPr>
        <a:xfrm>
          <a:off x="3095625" y="6307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226</xdr:row>
      <xdr:rowOff>0</xdr:rowOff>
    </xdr:from>
    <xdr:ext cx="184731" cy="264560"/>
    <xdr:sp macro="" textlink="">
      <xdr:nvSpPr>
        <xdr:cNvPr id="509" name="CaixaDeTexto 508">
          <a:extLst>
            <a:ext uri="{FF2B5EF4-FFF2-40B4-BE49-F238E27FC236}">
              <a16:creationId xmlns:a16="http://schemas.microsoft.com/office/drawing/2014/main" xmlns="" id="{6C52835B-F1F7-444F-BF8E-E195129945C6}"/>
            </a:ext>
          </a:extLst>
        </xdr:cNvPr>
        <xdr:cNvSpPr txBox="1"/>
      </xdr:nvSpPr>
      <xdr:spPr>
        <a:xfrm>
          <a:off x="4724400" y="6354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226</xdr:row>
      <xdr:rowOff>0</xdr:rowOff>
    </xdr:from>
    <xdr:ext cx="184731" cy="264560"/>
    <xdr:sp macro="" textlink="">
      <xdr:nvSpPr>
        <xdr:cNvPr id="510" name="CaixaDeTexto 509">
          <a:extLst>
            <a:ext uri="{FF2B5EF4-FFF2-40B4-BE49-F238E27FC236}">
              <a16:creationId xmlns:a16="http://schemas.microsoft.com/office/drawing/2014/main" xmlns="" id="{8A0A9EB9-39CA-4188-96A1-60B249DC683E}"/>
            </a:ext>
          </a:extLst>
        </xdr:cNvPr>
        <xdr:cNvSpPr txBox="1"/>
      </xdr:nvSpPr>
      <xdr:spPr>
        <a:xfrm>
          <a:off x="3095625" y="6354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227</xdr:row>
      <xdr:rowOff>0</xdr:rowOff>
    </xdr:from>
    <xdr:ext cx="184731" cy="264560"/>
    <xdr:sp macro="" textlink="">
      <xdr:nvSpPr>
        <xdr:cNvPr id="511" name="CaixaDeTexto 510">
          <a:extLst>
            <a:ext uri="{FF2B5EF4-FFF2-40B4-BE49-F238E27FC236}">
              <a16:creationId xmlns:a16="http://schemas.microsoft.com/office/drawing/2014/main" xmlns="" id="{8B94221E-17BB-4FC2-A7C9-8747EFCD0D00}"/>
            </a:ext>
          </a:extLst>
        </xdr:cNvPr>
        <xdr:cNvSpPr txBox="1"/>
      </xdr:nvSpPr>
      <xdr:spPr>
        <a:xfrm>
          <a:off x="4724400" y="6406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228</xdr:row>
      <xdr:rowOff>0</xdr:rowOff>
    </xdr:from>
    <xdr:ext cx="184731" cy="264560"/>
    <xdr:sp macro="" textlink="">
      <xdr:nvSpPr>
        <xdr:cNvPr id="512" name="CaixaDeTexto 511">
          <a:extLst>
            <a:ext uri="{FF2B5EF4-FFF2-40B4-BE49-F238E27FC236}">
              <a16:creationId xmlns:a16="http://schemas.microsoft.com/office/drawing/2014/main" xmlns="" id="{212CC576-45F4-4D21-8AB7-2C4DD5880A7E}"/>
            </a:ext>
          </a:extLst>
        </xdr:cNvPr>
        <xdr:cNvSpPr txBox="1"/>
      </xdr:nvSpPr>
      <xdr:spPr>
        <a:xfrm>
          <a:off x="4724400" y="6448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228</xdr:row>
      <xdr:rowOff>0</xdr:rowOff>
    </xdr:from>
    <xdr:ext cx="184731" cy="264560"/>
    <xdr:sp macro="" textlink="">
      <xdr:nvSpPr>
        <xdr:cNvPr id="513" name="CaixaDeTexto 512">
          <a:extLst>
            <a:ext uri="{FF2B5EF4-FFF2-40B4-BE49-F238E27FC236}">
              <a16:creationId xmlns:a16="http://schemas.microsoft.com/office/drawing/2014/main" xmlns="" id="{0405BBF9-DBAD-4332-B088-9AEE5E833F07}"/>
            </a:ext>
          </a:extLst>
        </xdr:cNvPr>
        <xdr:cNvSpPr txBox="1"/>
      </xdr:nvSpPr>
      <xdr:spPr>
        <a:xfrm>
          <a:off x="3095625" y="6448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229</xdr:row>
      <xdr:rowOff>0</xdr:rowOff>
    </xdr:from>
    <xdr:ext cx="184731" cy="264560"/>
    <xdr:sp macro="" textlink="">
      <xdr:nvSpPr>
        <xdr:cNvPr id="514" name="CaixaDeTexto 513">
          <a:extLst>
            <a:ext uri="{FF2B5EF4-FFF2-40B4-BE49-F238E27FC236}">
              <a16:creationId xmlns:a16="http://schemas.microsoft.com/office/drawing/2014/main" xmlns="" id="{65AF04D2-2D27-464F-BEF8-244C1D58FF4F}"/>
            </a:ext>
          </a:extLst>
        </xdr:cNvPr>
        <xdr:cNvSpPr txBox="1"/>
      </xdr:nvSpPr>
      <xdr:spPr>
        <a:xfrm>
          <a:off x="4724400" y="6468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229</xdr:row>
      <xdr:rowOff>0</xdr:rowOff>
    </xdr:from>
    <xdr:ext cx="184731" cy="264560"/>
    <xdr:sp macro="" textlink="">
      <xdr:nvSpPr>
        <xdr:cNvPr id="515" name="CaixaDeTexto 514">
          <a:extLst>
            <a:ext uri="{FF2B5EF4-FFF2-40B4-BE49-F238E27FC236}">
              <a16:creationId xmlns:a16="http://schemas.microsoft.com/office/drawing/2014/main" xmlns="" id="{9E339F25-B36F-43DE-A667-F2685002FB06}"/>
            </a:ext>
          </a:extLst>
        </xdr:cNvPr>
        <xdr:cNvSpPr txBox="1"/>
      </xdr:nvSpPr>
      <xdr:spPr>
        <a:xfrm>
          <a:off x="3095625" y="6468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230</xdr:row>
      <xdr:rowOff>0</xdr:rowOff>
    </xdr:from>
    <xdr:ext cx="184731" cy="264560"/>
    <xdr:sp macro="" textlink="">
      <xdr:nvSpPr>
        <xdr:cNvPr id="516" name="CaixaDeTexto 515">
          <a:extLst>
            <a:ext uri="{FF2B5EF4-FFF2-40B4-BE49-F238E27FC236}">
              <a16:creationId xmlns:a16="http://schemas.microsoft.com/office/drawing/2014/main" xmlns="" id="{7ADFB05A-F00A-42A8-85B3-3BCC3697EEFE}"/>
            </a:ext>
          </a:extLst>
        </xdr:cNvPr>
        <xdr:cNvSpPr txBox="1"/>
      </xdr:nvSpPr>
      <xdr:spPr>
        <a:xfrm>
          <a:off x="4724400" y="6500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230</xdr:row>
      <xdr:rowOff>0</xdr:rowOff>
    </xdr:from>
    <xdr:ext cx="184731" cy="264560"/>
    <xdr:sp macro="" textlink="">
      <xdr:nvSpPr>
        <xdr:cNvPr id="517" name="CaixaDeTexto 516">
          <a:extLst>
            <a:ext uri="{FF2B5EF4-FFF2-40B4-BE49-F238E27FC236}">
              <a16:creationId xmlns:a16="http://schemas.microsoft.com/office/drawing/2014/main" xmlns="" id="{2E162DD6-0A88-45F1-BC85-AAEFC13702C0}"/>
            </a:ext>
          </a:extLst>
        </xdr:cNvPr>
        <xdr:cNvSpPr txBox="1"/>
      </xdr:nvSpPr>
      <xdr:spPr>
        <a:xfrm>
          <a:off x="3095625" y="6500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235</xdr:row>
      <xdr:rowOff>0</xdr:rowOff>
    </xdr:from>
    <xdr:ext cx="184731" cy="264560"/>
    <xdr:sp macro="" textlink="">
      <xdr:nvSpPr>
        <xdr:cNvPr id="518" name="CaixaDeTexto 517">
          <a:extLst>
            <a:ext uri="{FF2B5EF4-FFF2-40B4-BE49-F238E27FC236}">
              <a16:creationId xmlns:a16="http://schemas.microsoft.com/office/drawing/2014/main" xmlns="" id="{B95CA021-4723-4187-A089-040256D797B5}"/>
            </a:ext>
          </a:extLst>
        </xdr:cNvPr>
        <xdr:cNvSpPr txBox="1"/>
      </xdr:nvSpPr>
      <xdr:spPr>
        <a:xfrm>
          <a:off x="4724400" y="6603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235</xdr:row>
      <xdr:rowOff>0</xdr:rowOff>
    </xdr:from>
    <xdr:ext cx="184731" cy="264560"/>
    <xdr:sp macro="" textlink="">
      <xdr:nvSpPr>
        <xdr:cNvPr id="519" name="CaixaDeTexto 518">
          <a:extLst>
            <a:ext uri="{FF2B5EF4-FFF2-40B4-BE49-F238E27FC236}">
              <a16:creationId xmlns:a16="http://schemas.microsoft.com/office/drawing/2014/main" xmlns="" id="{4FC89134-70E0-4DF7-802D-B7D0C2696EC4}"/>
            </a:ext>
          </a:extLst>
        </xdr:cNvPr>
        <xdr:cNvSpPr txBox="1"/>
      </xdr:nvSpPr>
      <xdr:spPr>
        <a:xfrm>
          <a:off x="3095625" y="6603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236</xdr:row>
      <xdr:rowOff>0</xdr:rowOff>
    </xdr:from>
    <xdr:ext cx="184731" cy="264560"/>
    <xdr:sp macro="" textlink="">
      <xdr:nvSpPr>
        <xdr:cNvPr id="520" name="CaixaDeTexto 519">
          <a:extLst>
            <a:ext uri="{FF2B5EF4-FFF2-40B4-BE49-F238E27FC236}">
              <a16:creationId xmlns:a16="http://schemas.microsoft.com/office/drawing/2014/main" xmlns="" id="{C6565D6D-E461-4034-9BC7-4B1E3E6BDC55}"/>
            </a:ext>
          </a:extLst>
        </xdr:cNvPr>
        <xdr:cNvSpPr txBox="1"/>
      </xdr:nvSpPr>
      <xdr:spPr>
        <a:xfrm>
          <a:off x="4724400" y="6619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236</xdr:row>
      <xdr:rowOff>0</xdr:rowOff>
    </xdr:from>
    <xdr:ext cx="184731" cy="264560"/>
    <xdr:sp macro="" textlink="">
      <xdr:nvSpPr>
        <xdr:cNvPr id="521" name="CaixaDeTexto 520">
          <a:extLst>
            <a:ext uri="{FF2B5EF4-FFF2-40B4-BE49-F238E27FC236}">
              <a16:creationId xmlns:a16="http://schemas.microsoft.com/office/drawing/2014/main" xmlns="" id="{CA0B0679-0B97-492F-9184-4E6D3AAC667B}"/>
            </a:ext>
          </a:extLst>
        </xdr:cNvPr>
        <xdr:cNvSpPr txBox="1"/>
      </xdr:nvSpPr>
      <xdr:spPr>
        <a:xfrm>
          <a:off x="3095625" y="6619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237</xdr:row>
      <xdr:rowOff>0</xdr:rowOff>
    </xdr:from>
    <xdr:ext cx="184731" cy="264560"/>
    <xdr:sp macro="" textlink="">
      <xdr:nvSpPr>
        <xdr:cNvPr id="522" name="CaixaDeTexto 521">
          <a:extLst>
            <a:ext uri="{FF2B5EF4-FFF2-40B4-BE49-F238E27FC236}">
              <a16:creationId xmlns:a16="http://schemas.microsoft.com/office/drawing/2014/main" xmlns="" id="{21CEA68A-4476-400D-94B8-D8CFE177BB2F}"/>
            </a:ext>
          </a:extLst>
        </xdr:cNvPr>
        <xdr:cNvSpPr txBox="1"/>
      </xdr:nvSpPr>
      <xdr:spPr>
        <a:xfrm>
          <a:off x="4724400" y="6636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237</xdr:row>
      <xdr:rowOff>0</xdr:rowOff>
    </xdr:from>
    <xdr:ext cx="184731" cy="264560"/>
    <xdr:sp macro="" textlink="">
      <xdr:nvSpPr>
        <xdr:cNvPr id="523" name="CaixaDeTexto 522">
          <a:extLst>
            <a:ext uri="{FF2B5EF4-FFF2-40B4-BE49-F238E27FC236}">
              <a16:creationId xmlns:a16="http://schemas.microsoft.com/office/drawing/2014/main" xmlns="" id="{A081BE72-73F1-4350-9ABE-B7E7DD17544A}"/>
            </a:ext>
          </a:extLst>
        </xdr:cNvPr>
        <xdr:cNvSpPr txBox="1"/>
      </xdr:nvSpPr>
      <xdr:spPr>
        <a:xfrm>
          <a:off x="3095625" y="6636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238</xdr:row>
      <xdr:rowOff>0</xdr:rowOff>
    </xdr:from>
    <xdr:ext cx="184731" cy="264560"/>
    <xdr:sp macro="" textlink="">
      <xdr:nvSpPr>
        <xdr:cNvPr id="524" name="CaixaDeTexto 523">
          <a:extLst>
            <a:ext uri="{FF2B5EF4-FFF2-40B4-BE49-F238E27FC236}">
              <a16:creationId xmlns:a16="http://schemas.microsoft.com/office/drawing/2014/main" xmlns="" id="{CBE4AE5D-6217-4DBC-99FF-0EE29D5D8CC7}"/>
            </a:ext>
          </a:extLst>
        </xdr:cNvPr>
        <xdr:cNvSpPr txBox="1"/>
      </xdr:nvSpPr>
      <xdr:spPr>
        <a:xfrm>
          <a:off x="4724400" y="6683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238</xdr:row>
      <xdr:rowOff>0</xdr:rowOff>
    </xdr:from>
    <xdr:ext cx="184731" cy="264560"/>
    <xdr:sp macro="" textlink="">
      <xdr:nvSpPr>
        <xdr:cNvPr id="525" name="CaixaDeTexto 524">
          <a:extLst>
            <a:ext uri="{FF2B5EF4-FFF2-40B4-BE49-F238E27FC236}">
              <a16:creationId xmlns:a16="http://schemas.microsoft.com/office/drawing/2014/main" xmlns="" id="{BEDE96E3-8375-4AE0-ADE6-FDA5497DB6A4}"/>
            </a:ext>
          </a:extLst>
        </xdr:cNvPr>
        <xdr:cNvSpPr txBox="1"/>
      </xdr:nvSpPr>
      <xdr:spPr>
        <a:xfrm>
          <a:off x="3095625" y="6683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242</xdr:row>
      <xdr:rowOff>0</xdr:rowOff>
    </xdr:from>
    <xdr:ext cx="184731" cy="264560"/>
    <xdr:sp macro="" textlink="">
      <xdr:nvSpPr>
        <xdr:cNvPr id="526" name="CaixaDeTexto 525">
          <a:extLst>
            <a:ext uri="{FF2B5EF4-FFF2-40B4-BE49-F238E27FC236}">
              <a16:creationId xmlns:a16="http://schemas.microsoft.com/office/drawing/2014/main" xmlns="" id="{A5538BE9-80D4-4742-8D71-D4F304CBAF4E}"/>
            </a:ext>
          </a:extLst>
        </xdr:cNvPr>
        <xdr:cNvSpPr txBox="1"/>
      </xdr:nvSpPr>
      <xdr:spPr>
        <a:xfrm>
          <a:off x="4724400" y="6764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242</xdr:row>
      <xdr:rowOff>0</xdr:rowOff>
    </xdr:from>
    <xdr:ext cx="184731" cy="264560"/>
    <xdr:sp macro="" textlink="">
      <xdr:nvSpPr>
        <xdr:cNvPr id="527" name="CaixaDeTexto 526">
          <a:extLst>
            <a:ext uri="{FF2B5EF4-FFF2-40B4-BE49-F238E27FC236}">
              <a16:creationId xmlns:a16="http://schemas.microsoft.com/office/drawing/2014/main" xmlns="" id="{1DEBF011-24CD-45EF-AADF-761E0ED365B6}"/>
            </a:ext>
          </a:extLst>
        </xdr:cNvPr>
        <xdr:cNvSpPr txBox="1"/>
      </xdr:nvSpPr>
      <xdr:spPr>
        <a:xfrm>
          <a:off x="3095625" y="6764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243</xdr:row>
      <xdr:rowOff>0</xdr:rowOff>
    </xdr:from>
    <xdr:ext cx="184731" cy="264560"/>
    <xdr:sp macro="" textlink="">
      <xdr:nvSpPr>
        <xdr:cNvPr id="528" name="CaixaDeTexto 527">
          <a:extLst>
            <a:ext uri="{FF2B5EF4-FFF2-40B4-BE49-F238E27FC236}">
              <a16:creationId xmlns:a16="http://schemas.microsoft.com/office/drawing/2014/main" xmlns="" id="{9694DA59-66D4-4C2B-86C5-52F12932B2EC}"/>
            </a:ext>
          </a:extLst>
        </xdr:cNvPr>
        <xdr:cNvSpPr txBox="1"/>
      </xdr:nvSpPr>
      <xdr:spPr>
        <a:xfrm>
          <a:off x="4724400" y="67970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243</xdr:row>
      <xdr:rowOff>0</xdr:rowOff>
    </xdr:from>
    <xdr:ext cx="184731" cy="264560"/>
    <xdr:sp macro="" textlink="">
      <xdr:nvSpPr>
        <xdr:cNvPr id="529" name="CaixaDeTexto 528">
          <a:extLst>
            <a:ext uri="{FF2B5EF4-FFF2-40B4-BE49-F238E27FC236}">
              <a16:creationId xmlns:a16="http://schemas.microsoft.com/office/drawing/2014/main" xmlns="" id="{529A95A5-1499-4612-8E2F-57353BC73569}"/>
            </a:ext>
          </a:extLst>
        </xdr:cNvPr>
        <xdr:cNvSpPr txBox="1"/>
      </xdr:nvSpPr>
      <xdr:spPr>
        <a:xfrm>
          <a:off x="3095625" y="67970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243</xdr:row>
      <xdr:rowOff>0</xdr:rowOff>
    </xdr:from>
    <xdr:ext cx="184731" cy="264560"/>
    <xdr:sp macro="" textlink="">
      <xdr:nvSpPr>
        <xdr:cNvPr id="530" name="CaixaDeTexto 529">
          <a:extLst>
            <a:ext uri="{FF2B5EF4-FFF2-40B4-BE49-F238E27FC236}">
              <a16:creationId xmlns:a16="http://schemas.microsoft.com/office/drawing/2014/main" xmlns="" id="{D6D4B441-68E9-424B-8822-3FEF5F0C82D0}"/>
            </a:ext>
          </a:extLst>
        </xdr:cNvPr>
        <xdr:cNvSpPr txBox="1"/>
      </xdr:nvSpPr>
      <xdr:spPr>
        <a:xfrm>
          <a:off x="4724400" y="67970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243</xdr:row>
      <xdr:rowOff>0</xdr:rowOff>
    </xdr:from>
    <xdr:ext cx="184731" cy="264560"/>
    <xdr:sp macro="" textlink="">
      <xdr:nvSpPr>
        <xdr:cNvPr id="531" name="CaixaDeTexto 530">
          <a:extLst>
            <a:ext uri="{FF2B5EF4-FFF2-40B4-BE49-F238E27FC236}">
              <a16:creationId xmlns:a16="http://schemas.microsoft.com/office/drawing/2014/main" xmlns="" id="{9BED4820-470C-4B0B-A753-81F525490974}"/>
            </a:ext>
          </a:extLst>
        </xdr:cNvPr>
        <xdr:cNvSpPr txBox="1"/>
      </xdr:nvSpPr>
      <xdr:spPr>
        <a:xfrm>
          <a:off x="3095625" y="67970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244</xdr:row>
      <xdr:rowOff>0</xdr:rowOff>
    </xdr:from>
    <xdr:ext cx="184731" cy="264560"/>
    <xdr:sp macro="" textlink="">
      <xdr:nvSpPr>
        <xdr:cNvPr id="532" name="CaixaDeTexto 531">
          <a:extLst>
            <a:ext uri="{FF2B5EF4-FFF2-40B4-BE49-F238E27FC236}">
              <a16:creationId xmlns:a16="http://schemas.microsoft.com/office/drawing/2014/main" xmlns="" id="{BD4C82C5-87AB-4BF6-9E1C-B9F573E449A0}"/>
            </a:ext>
          </a:extLst>
        </xdr:cNvPr>
        <xdr:cNvSpPr txBox="1"/>
      </xdr:nvSpPr>
      <xdr:spPr>
        <a:xfrm>
          <a:off x="4724400" y="681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244</xdr:row>
      <xdr:rowOff>0</xdr:rowOff>
    </xdr:from>
    <xdr:ext cx="184731" cy="264560"/>
    <xdr:sp macro="" textlink="">
      <xdr:nvSpPr>
        <xdr:cNvPr id="533" name="CaixaDeTexto 532">
          <a:extLst>
            <a:ext uri="{FF2B5EF4-FFF2-40B4-BE49-F238E27FC236}">
              <a16:creationId xmlns:a16="http://schemas.microsoft.com/office/drawing/2014/main" xmlns="" id="{C30E5547-D96C-469B-B7D1-3085F2154D0E}"/>
            </a:ext>
          </a:extLst>
        </xdr:cNvPr>
        <xdr:cNvSpPr txBox="1"/>
      </xdr:nvSpPr>
      <xdr:spPr>
        <a:xfrm>
          <a:off x="3095625" y="68132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248</xdr:row>
      <xdr:rowOff>0</xdr:rowOff>
    </xdr:from>
    <xdr:ext cx="184731" cy="264560"/>
    <xdr:sp macro="" textlink="">
      <xdr:nvSpPr>
        <xdr:cNvPr id="534" name="CaixaDeTexto 533">
          <a:extLst>
            <a:ext uri="{FF2B5EF4-FFF2-40B4-BE49-F238E27FC236}">
              <a16:creationId xmlns:a16="http://schemas.microsoft.com/office/drawing/2014/main" xmlns="" id="{0F8E87A5-B514-4563-B59F-329AFDDBBA1B}"/>
            </a:ext>
          </a:extLst>
        </xdr:cNvPr>
        <xdr:cNvSpPr txBox="1"/>
      </xdr:nvSpPr>
      <xdr:spPr>
        <a:xfrm>
          <a:off x="4724400" y="692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248</xdr:row>
      <xdr:rowOff>0</xdr:rowOff>
    </xdr:from>
    <xdr:ext cx="184731" cy="264560"/>
    <xdr:sp macro="" textlink="">
      <xdr:nvSpPr>
        <xdr:cNvPr id="535" name="CaixaDeTexto 534">
          <a:extLst>
            <a:ext uri="{FF2B5EF4-FFF2-40B4-BE49-F238E27FC236}">
              <a16:creationId xmlns:a16="http://schemas.microsoft.com/office/drawing/2014/main" xmlns="" id="{D0FCF66F-1866-4CC2-AC9C-F4D4CF697FDC}"/>
            </a:ext>
          </a:extLst>
        </xdr:cNvPr>
        <xdr:cNvSpPr txBox="1"/>
      </xdr:nvSpPr>
      <xdr:spPr>
        <a:xfrm>
          <a:off x="3095625" y="692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248</xdr:row>
      <xdr:rowOff>0</xdr:rowOff>
    </xdr:from>
    <xdr:ext cx="184731" cy="264560"/>
    <xdr:sp macro="" textlink="">
      <xdr:nvSpPr>
        <xdr:cNvPr id="536" name="CaixaDeTexto 535">
          <a:extLst>
            <a:ext uri="{FF2B5EF4-FFF2-40B4-BE49-F238E27FC236}">
              <a16:creationId xmlns:a16="http://schemas.microsoft.com/office/drawing/2014/main" xmlns="" id="{D853E7F4-D178-421C-A7AE-AF3782D81F17}"/>
            </a:ext>
          </a:extLst>
        </xdr:cNvPr>
        <xdr:cNvSpPr txBox="1"/>
      </xdr:nvSpPr>
      <xdr:spPr>
        <a:xfrm>
          <a:off x="4724400" y="692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248</xdr:row>
      <xdr:rowOff>0</xdr:rowOff>
    </xdr:from>
    <xdr:ext cx="184731" cy="264560"/>
    <xdr:sp macro="" textlink="">
      <xdr:nvSpPr>
        <xdr:cNvPr id="537" name="CaixaDeTexto 536">
          <a:extLst>
            <a:ext uri="{FF2B5EF4-FFF2-40B4-BE49-F238E27FC236}">
              <a16:creationId xmlns:a16="http://schemas.microsoft.com/office/drawing/2014/main" xmlns="" id="{92AB6ABC-328F-4B51-A580-206935F091F7}"/>
            </a:ext>
          </a:extLst>
        </xdr:cNvPr>
        <xdr:cNvSpPr txBox="1"/>
      </xdr:nvSpPr>
      <xdr:spPr>
        <a:xfrm>
          <a:off x="3095625" y="6921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249</xdr:row>
      <xdr:rowOff>0</xdr:rowOff>
    </xdr:from>
    <xdr:ext cx="184731" cy="264560"/>
    <xdr:sp macro="" textlink="">
      <xdr:nvSpPr>
        <xdr:cNvPr id="538" name="CaixaDeTexto 537">
          <a:extLst>
            <a:ext uri="{FF2B5EF4-FFF2-40B4-BE49-F238E27FC236}">
              <a16:creationId xmlns:a16="http://schemas.microsoft.com/office/drawing/2014/main" xmlns="" id="{837E5ADA-9941-4750-A9AF-1D94236E2737}"/>
            </a:ext>
          </a:extLst>
        </xdr:cNvPr>
        <xdr:cNvSpPr txBox="1"/>
      </xdr:nvSpPr>
      <xdr:spPr>
        <a:xfrm>
          <a:off x="4724400" y="6954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249</xdr:row>
      <xdr:rowOff>0</xdr:rowOff>
    </xdr:from>
    <xdr:ext cx="184731" cy="264560"/>
    <xdr:sp macro="" textlink="">
      <xdr:nvSpPr>
        <xdr:cNvPr id="539" name="CaixaDeTexto 538">
          <a:extLst>
            <a:ext uri="{FF2B5EF4-FFF2-40B4-BE49-F238E27FC236}">
              <a16:creationId xmlns:a16="http://schemas.microsoft.com/office/drawing/2014/main" xmlns="" id="{95662052-89C0-4330-B5E0-3D712CDBD985}"/>
            </a:ext>
          </a:extLst>
        </xdr:cNvPr>
        <xdr:cNvSpPr txBox="1"/>
      </xdr:nvSpPr>
      <xdr:spPr>
        <a:xfrm>
          <a:off x="3095625" y="6954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249</xdr:row>
      <xdr:rowOff>0</xdr:rowOff>
    </xdr:from>
    <xdr:ext cx="184731" cy="264560"/>
    <xdr:sp macro="" textlink="">
      <xdr:nvSpPr>
        <xdr:cNvPr id="540" name="CaixaDeTexto 539">
          <a:extLst>
            <a:ext uri="{FF2B5EF4-FFF2-40B4-BE49-F238E27FC236}">
              <a16:creationId xmlns:a16="http://schemas.microsoft.com/office/drawing/2014/main" xmlns="" id="{BDB7DB80-F5FB-4C06-9455-B8DF683E58A5}"/>
            </a:ext>
          </a:extLst>
        </xdr:cNvPr>
        <xdr:cNvSpPr txBox="1"/>
      </xdr:nvSpPr>
      <xdr:spPr>
        <a:xfrm>
          <a:off x="4724400" y="6954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249</xdr:row>
      <xdr:rowOff>0</xdr:rowOff>
    </xdr:from>
    <xdr:ext cx="184731" cy="264560"/>
    <xdr:sp macro="" textlink="">
      <xdr:nvSpPr>
        <xdr:cNvPr id="541" name="CaixaDeTexto 540">
          <a:extLst>
            <a:ext uri="{FF2B5EF4-FFF2-40B4-BE49-F238E27FC236}">
              <a16:creationId xmlns:a16="http://schemas.microsoft.com/office/drawing/2014/main" xmlns="" id="{0E980F1C-E8D6-48B5-A0A9-ACA3C279EFAB}"/>
            </a:ext>
          </a:extLst>
        </xdr:cNvPr>
        <xdr:cNvSpPr txBox="1"/>
      </xdr:nvSpPr>
      <xdr:spPr>
        <a:xfrm>
          <a:off x="3095625" y="6954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249</xdr:row>
      <xdr:rowOff>0</xdr:rowOff>
    </xdr:from>
    <xdr:ext cx="184731" cy="264560"/>
    <xdr:sp macro="" textlink="">
      <xdr:nvSpPr>
        <xdr:cNvPr id="542" name="CaixaDeTexto 541">
          <a:extLst>
            <a:ext uri="{FF2B5EF4-FFF2-40B4-BE49-F238E27FC236}">
              <a16:creationId xmlns:a16="http://schemas.microsoft.com/office/drawing/2014/main" xmlns="" id="{F1BF1CBE-431D-46ED-BBE8-660989149CE7}"/>
            </a:ext>
          </a:extLst>
        </xdr:cNvPr>
        <xdr:cNvSpPr txBox="1"/>
      </xdr:nvSpPr>
      <xdr:spPr>
        <a:xfrm>
          <a:off x="4724400" y="6954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249</xdr:row>
      <xdr:rowOff>0</xdr:rowOff>
    </xdr:from>
    <xdr:ext cx="184731" cy="264560"/>
    <xdr:sp macro="" textlink="">
      <xdr:nvSpPr>
        <xdr:cNvPr id="543" name="CaixaDeTexto 542">
          <a:extLst>
            <a:ext uri="{FF2B5EF4-FFF2-40B4-BE49-F238E27FC236}">
              <a16:creationId xmlns:a16="http://schemas.microsoft.com/office/drawing/2014/main" xmlns="" id="{BB3B86FF-4B62-4104-93CF-AA8E4FFD0926}"/>
            </a:ext>
          </a:extLst>
        </xdr:cNvPr>
        <xdr:cNvSpPr txBox="1"/>
      </xdr:nvSpPr>
      <xdr:spPr>
        <a:xfrm>
          <a:off x="3095625" y="6954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250</xdr:row>
      <xdr:rowOff>0</xdr:rowOff>
    </xdr:from>
    <xdr:ext cx="184731" cy="264560"/>
    <xdr:sp macro="" textlink="">
      <xdr:nvSpPr>
        <xdr:cNvPr id="544" name="CaixaDeTexto 543">
          <a:extLst>
            <a:ext uri="{FF2B5EF4-FFF2-40B4-BE49-F238E27FC236}">
              <a16:creationId xmlns:a16="http://schemas.microsoft.com/office/drawing/2014/main" xmlns="" id="{19D3537D-0595-4116-8A82-4D2B4CD481DA}"/>
            </a:ext>
          </a:extLst>
        </xdr:cNvPr>
        <xdr:cNvSpPr txBox="1"/>
      </xdr:nvSpPr>
      <xdr:spPr>
        <a:xfrm>
          <a:off x="4724400" y="6970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250</xdr:row>
      <xdr:rowOff>0</xdr:rowOff>
    </xdr:from>
    <xdr:ext cx="184731" cy="264560"/>
    <xdr:sp macro="" textlink="">
      <xdr:nvSpPr>
        <xdr:cNvPr id="545" name="CaixaDeTexto 544">
          <a:extLst>
            <a:ext uri="{FF2B5EF4-FFF2-40B4-BE49-F238E27FC236}">
              <a16:creationId xmlns:a16="http://schemas.microsoft.com/office/drawing/2014/main" xmlns="" id="{6AC5086C-FC5D-413B-9F7B-D6C5CF4A4500}"/>
            </a:ext>
          </a:extLst>
        </xdr:cNvPr>
        <xdr:cNvSpPr txBox="1"/>
      </xdr:nvSpPr>
      <xdr:spPr>
        <a:xfrm>
          <a:off x="3095625" y="6970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250</xdr:row>
      <xdr:rowOff>0</xdr:rowOff>
    </xdr:from>
    <xdr:ext cx="184731" cy="264560"/>
    <xdr:sp macro="" textlink="">
      <xdr:nvSpPr>
        <xdr:cNvPr id="546" name="CaixaDeTexto 545">
          <a:extLst>
            <a:ext uri="{FF2B5EF4-FFF2-40B4-BE49-F238E27FC236}">
              <a16:creationId xmlns:a16="http://schemas.microsoft.com/office/drawing/2014/main" xmlns="" id="{08E2B463-7585-4D52-90ED-3078A093882C}"/>
            </a:ext>
          </a:extLst>
        </xdr:cNvPr>
        <xdr:cNvSpPr txBox="1"/>
      </xdr:nvSpPr>
      <xdr:spPr>
        <a:xfrm>
          <a:off x="4724400" y="6970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250</xdr:row>
      <xdr:rowOff>0</xdr:rowOff>
    </xdr:from>
    <xdr:ext cx="184731" cy="264560"/>
    <xdr:sp macro="" textlink="">
      <xdr:nvSpPr>
        <xdr:cNvPr id="547" name="CaixaDeTexto 546">
          <a:extLst>
            <a:ext uri="{FF2B5EF4-FFF2-40B4-BE49-F238E27FC236}">
              <a16:creationId xmlns:a16="http://schemas.microsoft.com/office/drawing/2014/main" xmlns="" id="{536CE2B0-3DF0-42F3-B6C6-0224E678D5D5}"/>
            </a:ext>
          </a:extLst>
        </xdr:cNvPr>
        <xdr:cNvSpPr txBox="1"/>
      </xdr:nvSpPr>
      <xdr:spPr>
        <a:xfrm>
          <a:off x="3095625" y="6970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250</xdr:row>
      <xdr:rowOff>0</xdr:rowOff>
    </xdr:from>
    <xdr:ext cx="184731" cy="264560"/>
    <xdr:sp macro="" textlink="">
      <xdr:nvSpPr>
        <xdr:cNvPr id="548" name="CaixaDeTexto 547">
          <a:extLst>
            <a:ext uri="{FF2B5EF4-FFF2-40B4-BE49-F238E27FC236}">
              <a16:creationId xmlns:a16="http://schemas.microsoft.com/office/drawing/2014/main" xmlns="" id="{51376D85-6A56-40C9-8FF1-2C882E1FBEFD}"/>
            </a:ext>
          </a:extLst>
        </xdr:cNvPr>
        <xdr:cNvSpPr txBox="1"/>
      </xdr:nvSpPr>
      <xdr:spPr>
        <a:xfrm>
          <a:off x="4724400" y="6970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250</xdr:row>
      <xdr:rowOff>0</xdr:rowOff>
    </xdr:from>
    <xdr:ext cx="184731" cy="264560"/>
    <xdr:sp macro="" textlink="">
      <xdr:nvSpPr>
        <xdr:cNvPr id="549" name="CaixaDeTexto 548">
          <a:extLst>
            <a:ext uri="{FF2B5EF4-FFF2-40B4-BE49-F238E27FC236}">
              <a16:creationId xmlns:a16="http://schemas.microsoft.com/office/drawing/2014/main" xmlns="" id="{DD69E694-A545-4870-8B56-E5A9A3A13E88}"/>
            </a:ext>
          </a:extLst>
        </xdr:cNvPr>
        <xdr:cNvSpPr txBox="1"/>
      </xdr:nvSpPr>
      <xdr:spPr>
        <a:xfrm>
          <a:off x="3095625" y="6970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251</xdr:row>
      <xdr:rowOff>0</xdr:rowOff>
    </xdr:from>
    <xdr:ext cx="184731" cy="264560"/>
    <xdr:sp macro="" textlink="">
      <xdr:nvSpPr>
        <xdr:cNvPr id="550" name="CaixaDeTexto 549">
          <a:extLst>
            <a:ext uri="{FF2B5EF4-FFF2-40B4-BE49-F238E27FC236}">
              <a16:creationId xmlns:a16="http://schemas.microsoft.com/office/drawing/2014/main" xmlns="" id="{054B7DC4-89B6-49C1-848D-F8FC45516BC2}"/>
            </a:ext>
          </a:extLst>
        </xdr:cNvPr>
        <xdr:cNvSpPr txBox="1"/>
      </xdr:nvSpPr>
      <xdr:spPr>
        <a:xfrm>
          <a:off x="4724400" y="698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251</xdr:row>
      <xdr:rowOff>0</xdr:rowOff>
    </xdr:from>
    <xdr:ext cx="184731" cy="264560"/>
    <xdr:sp macro="" textlink="">
      <xdr:nvSpPr>
        <xdr:cNvPr id="551" name="CaixaDeTexto 550">
          <a:extLst>
            <a:ext uri="{FF2B5EF4-FFF2-40B4-BE49-F238E27FC236}">
              <a16:creationId xmlns:a16="http://schemas.microsoft.com/office/drawing/2014/main" xmlns="" id="{451FD2BB-5592-4E1A-8993-759E791410B1}"/>
            </a:ext>
          </a:extLst>
        </xdr:cNvPr>
        <xdr:cNvSpPr txBox="1"/>
      </xdr:nvSpPr>
      <xdr:spPr>
        <a:xfrm>
          <a:off x="3095625" y="698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251</xdr:row>
      <xdr:rowOff>0</xdr:rowOff>
    </xdr:from>
    <xdr:ext cx="184731" cy="264560"/>
    <xdr:sp macro="" textlink="">
      <xdr:nvSpPr>
        <xdr:cNvPr id="552" name="CaixaDeTexto 551">
          <a:extLst>
            <a:ext uri="{FF2B5EF4-FFF2-40B4-BE49-F238E27FC236}">
              <a16:creationId xmlns:a16="http://schemas.microsoft.com/office/drawing/2014/main" xmlns="" id="{629D0822-A2D6-46CF-9121-219B289BB89D}"/>
            </a:ext>
          </a:extLst>
        </xdr:cNvPr>
        <xdr:cNvSpPr txBox="1"/>
      </xdr:nvSpPr>
      <xdr:spPr>
        <a:xfrm>
          <a:off x="4724400" y="698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251</xdr:row>
      <xdr:rowOff>0</xdr:rowOff>
    </xdr:from>
    <xdr:ext cx="184731" cy="264560"/>
    <xdr:sp macro="" textlink="">
      <xdr:nvSpPr>
        <xdr:cNvPr id="553" name="CaixaDeTexto 552">
          <a:extLst>
            <a:ext uri="{FF2B5EF4-FFF2-40B4-BE49-F238E27FC236}">
              <a16:creationId xmlns:a16="http://schemas.microsoft.com/office/drawing/2014/main" xmlns="" id="{A41D067A-93BE-4405-B71C-43B9CA4E895A}"/>
            </a:ext>
          </a:extLst>
        </xdr:cNvPr>
        <xdr:cNvSpPr txBox="1"/>
      </xdr:nvSpPr>
      <xdr:spPr>
        <a:xfrm>
          <a:off x="3095625" y="698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251</xdr:row>
      <xdr:rowOff>0</xdr:rowOff>
    </xdr:from>
    <xdr:ext cx="184731" cy="264560"/>
    <xdr:sp macro="" textlink="">
      <xdr:nvSpPr>
        <xdr:cNvPr id="554" name="CaixaDeTexto 553">
          <a:extLst>
            <a:ext uri="{FF2B5EF4-FFF2-40B4-BE49-F238E27FC236}">
              <a16:creationId xmlns:a16="http://schemas.microsoft.com/office/drawing/2014/main" xmlns="" id="{FD62F135-2FC7-4870-A6B1-A7394EA0586D}"/>
            </a:ext>
          </a:extLst>
        </xdr:cNvPr>
        <xdr:cNvSpPr txBox="1"/>
      </xdr:nvSpPr>
      <xdr:spPr>
        <a:xfrm>
          <a:off x="4724400" y="698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251</xdr:row>
      <xdr:rowOff>0</xdr:rowOff>
    </xdr:from>
    <xdr:ext cx="184731" cy="264560"/>
    <xdr:sp macro="" textlink="">
      <xdr:nvSpPr>
        <xdr:cNvPr id="555" name="CaixaDeTexto 554">
          <a:extLst>
            <a:ext uri="{FF2B5EF4-FFF2-40B4-BE49-F238E27FC236}">
              <a16:creationId xmlns:a16="http://schemas.microsoft.com/office/drawing/2014/main" xmlns="" id="{C0B26FF8-15AF-4E7F-9F94-ED14578B852A}"/>
            </a:ext>
          </a:extLst>
        </xdr:cNvPr>
        <xdr:cNvSpPr txBox="1"/>
      </xdr:nvSpPr>
      <xdr:spPr>
        <a:xfrm>
          <a:off x="3095625" y="698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252</xdr:row>
      <xdr:rowOff>0</xdr:rowOff>
    </xdr:from>
    <xdr:ext cx="184731" cy="264560"/>
    <xdr:sp macro="" textlink="">
      <xdr:nvSpPr>
        <xdr:cNvPr id="556" name="CaixaDeTexto 555">
          <a:extLst>
            <a:ext uri="{FF2B5EF4-FFF2-40B4-BE49-F238E27FC236}">
              <a16:creationId xmlns:a16="http://schemas.microsoft.com/office/drawing/2014/main" xmlns="" id="{F2368FE0-33DE-4D36-B4C7-7E40300A6978}"/>
            </a:ext>
          </a:extLst>
        </xdr:cNvPr>
        <xdr:cNvSpPr txBox="1"/>
      </xdr:nvSpPr>
      <xdr:spPr>
        <a:xfrm>
          <a:off x="4724400" y="7062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252</xdr:row>
      <xdr:rowOff>0</xdr:rowOff>
    </xdr:from>
    <xdr:ext cx="184731" cy="264560"/>
    <xdr:sp macro="" textlink="">
      <xdr:nvSpPr>
        <xdr:cNvPr id="557" name="CaixaDeTexto 556">
          <a:extLst>
            <a:ext uri="{FF2B5EF4-FFF2-40B4-BE49-F238E27FC236}">
              <a16:creationId xmlns:a16="http://schemas.microsoft.com/office/drawing/2014/main" xmlns="" id="{567D3EDC-FD06-48FF-8F3E-293D7C11769A}"/>
            </a:ext>
          </a:extLst>
        </xdr:cNvPr>
        <xdr:cNvSpPr txBox="1"/>
      </xdr:nvSpPr>
      <xdr:spPr>
        <a:xfrm>
          <a:off x="3095625" y="7062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252</xdr:row>
      <xdr:rowOff>0</xdr:rowOff>
    </xdr:from>
    <xdr:ext cx="184731" cy="264560"/>
    <xdr:sp macro="" textlink="">
      <xdr:nvSpPr>
        <xdr:cNvPr id="558" name="CaixaDeTexto 557">
          <a:extLst>
            <a:ext uri="{FF2B5EF4-FFF2-40B4-BE49-F238E27FC236}">
              <a16:creationId xmlns:a16="http://schemas.microsoft.com/office/drawing/2014/main" xmlns="" id="{C3F08B6F-A4BC-4DC4-B2AD-3AE9A6E4853B}"/>
            </a:ext>
          </a:extLst>
        </xdr:cNvPr>
        <xdr:cNvSpPr txBox="1"/>
      </xdr:nvSpPr>
      <xdr:spPr>
        <a:xfrm>
          <a:off x="4724400" y="7062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252</xdr:row>
      <xdr:rowOff>0</xdr:rowOff>
    </xdr:from>
    <xdr:ext cx="184731" cy="264560"/>
    <xdr:sp macro="" textlink="">
      <xdr:nvSpPr>
        <xdr:cNvPr id="559" name="CaixaDeTexto 558">
          <a:extLst>
            <a:ext uri="{FF2B5EF4-FFF2-40B4-BE49-F238E27FC236}">
              <a16:creationId xmlns:a16="http://schemas.microsoft.com/office/drawing/2014/main" xmlns="" id="{81F4566C-AE07-4EEF-B5FE-ED9E2C5D3B66}"/>
            </a:ext>
          </a:extLst>
        </xdr:cNvPr>
        <xdr:cNvSpPr txBox="1"/>
      </xdr:nvSpPr>
      <xdr:spPr>
        <a:xfrm>
          <a:off x="3095625" y="7062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252</xdr:row>
      <xdr:rowOff>0</xdr:rowOff>
    </xdr:from>
    <xdr:ext cx="184731" cy="264560"/>
    <xdr:sp macro="" textlink="">
      <xdr:nvSpPr>
        <xdr:cNvPr id="560" name="CaixaDeTexto 559">
          <a:extLst>
            <a:ext uri="{FF2B5EF4-FFF2-40B4-BE49-F238E27FC236}">
              <a16:creationId xmlns:a16="http://schemas.microsoft.com/office/drawing/2014/main" xmlns="" id="{7D015804-F243-4F7B-8966-721CDAC0A75A}"/>
            </a:ext>
          </a:extLst>
        </xdr:cNvPr>
        <xdr:cNvSpPr txBox="1"/>
      </xdr:nvSpPr>
      <xdr:spPr>
        <a:xfrm>
          <a:off x="4724400" y="7062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252</xdr:row>
      <xdr:rowOff>0</xdr:rowOff>
    </xdr:from>
    <xdr:ext cx="184731" cy="264560"/>
    <xdr:sp macro="" textlink="">
      <xdr:nvSpPr>
        <xdr:cNvPr id="561" name="CaixaDeTexto 560">
          <a:extLst>
            <a:ext uri="{FF2B5EF4-FFF2-40B4-BE49-F238E27FC236}">
              <a16:creationId xmlns:a16="http://schemas.microsoft.com/office/drawing/2014/main" xmlns="" id="{0CF77645-5494-4F4E-B493-DB3CB047176F}"/>
            </a:ext>
          </a:extLst>
        </xdr:cNvPr>
        <xdr:cNvSpPr txBox="1"/>
      </xdr:nvSpPr>
      <xdr:spPr>
        <a:xfrm>
          <a:off x="3095625" y="7062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253</xdr:row>
      <xdr:rowOff>0</xdr:rowOff>
    </xdr:from>
    <xdr:ext cx="184731" cy="264560"/>
    <xdr:sp macro="" textlink="">
      <xdr:nvSpPr>
        <xdr:cNvPr id="562" name="CaixaDeTexto 561">
          <a:extLst>
            <a:ext uri="{FF2B5EF4-FFF2-40B4-BE49-F238E27FC236}">
              <a16:creationId xmlns:a16="http://schemas.microsoft.com/office/drawing/2014/main" xmlns="" id="{1B7D3D66-B323-426F-942D-A879B913995A}"/>
            </a:ext>
          </a:extLst>
        </xdr:cNvPr>
        <xdr:cNvSpPr txBox="1"/>
      </xdr:nvSpPr>
      <xdr:spPr>
        <a:xfrm>
          <a:off x="4724400" y="7117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253</xdr:row>
      <xdr:rowOff>0</xdr:rowOff>
    </xdr:from>
    <xdr:ext cx="184731" cy="264560"/>
    <xdr:sp macro="" textlink="">
      <xdr:nvSpPr>
        <xdr:cNvPr id="563" name="CaixaDeTexto 562">
          <a:extLst>
            <a:ext uri="{FF2B5EF4-FFF2-40B4-BE49-F238E27FC236}">
              <a16:creationId xmlns:a16="http://schemas.microsoft.com/office/drawing/2014/main" xmlns="" id="{9C8200B2-AFCB-4771-9C38-930FFE222560}"/>
            </a:ext>
          </a:extLst>
        </xdr:cNvPr>
        <xdr:cNvSpPr txBox="1"/>
      </xdr:nvSpPr>
      <xdr:spPr>
        <a:xfrm>
          <a:off x="3095625" y="7117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257</xdr:row>
      <xdr:rowOff>0</xdr:rowOff>
    </xdr:from>
    <xdr:ext cx="184731" cy="264560"/>
    <xdr:sp macro="" textlink="">
      <xdr:nvSpPr>
        <xdr:cNvPr id="564" name="CaixaDeTexto 563">
          <a:extLst>
            <a:ext uri="{FF2B5EF4-FFF2-40B4-BE49-F238E27FC236}">
              <a16:creationId xmlns:a16="http://schemas.microsoft.com/office/drawing/2014/main" xmlns="" id="{05ECEF46-0E3E-4588-B0B9-357A2F1C7250}"/>
            </a:ext>
          </a:extLst>
        </xdr:cNvPr>
        <xdr:cNvSpPr txBox="1"/>
      </xdr:nvSpPr>
      <xdr:spPr>
        <a:xfrm>
          <a:off x="4724400" y="7217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257</xdr:row>
      <xdr:rowOff>0</xdr:rowOff>
    </xdr:from>
    <xdr:ext cx="184731" cy="264560"/>
    <xdr:sp macro="" textlink="">
      <xdr:nvSpPr>
        <xdr:cNvPr id="565" name="CaixaDeTexto 564">
          <a:extLst>
            <a:ext uri="{FF2B5EF4-FFF2-40B4-BE49-F238E27FC236}">
              <a16:creationId xmlns:a16="http://schemas.microsoft.com/office/drawing/2014/main" xmlns="" id="{0DBBD5C5-9A7A-4D7A-9263-4E1C61D4B1BC}"/>
            </a:ext>
          </a:extLst>
        </xdr:cNvPr>
        <xdr:cNvSpPr txBox="1"/>
      </xdr:nvSpPr>
      <xdr:spPr>
        <a:xfrm>
          <a:off x="3095625" y="7217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257</xdr:row>
      <xdr:rowOff>0</xdr:rowOff>
    </xdr:from>
    <xdr:ext cx="184731" cy="264560"/>
    <xdr:sp macro="" textlink="">
      <xdr:nvSpPr>
        <xdr:cNvPr id="566" name="CaixaDeTexto 565">
          <a:extLst>
            <a:ext uri="{FF2B5EF4-FFF2-40B4-BE49-F238E27FC236}">
              <a16:creationId xmlns:a16="http://schemas.microsoft.com/office/drawing/2014/main" xmlns="" id="{B50348AB-E6C2-424B-B52C-B7E123157C99}"/>
            </a:ext>
          </a:extLst>
        </xdr:cNvPr>
        <xdr:cNvSpPr txBox="1"/>
      </xdr:nvSpPr>
      <xdr:spPr>
        <a:xfrm>
          <a:off x="4724400" y="7217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257</xdr:row>
      <xdr:rowOff>0</xdr:rowOff>
    </xdr:from>
    <xdr:ext cx="184731" cy="264560"/>
    <xdr:sp macro="" textlink="">
      <xdr:nvSpPr>
        <xdr:cNvPr id="567" name="CaixaDeTexto 566">
          <a:extLst>
            <a:ext uri="{FF2B5EF4-FFF2-40B4-BE49-F238E27FC236}">
              <a16:creationId xmlns:a16="http://schemas.microsoft.com/office/drawing/2014/main" xmlns="" id="{2D078140-1135-4207-AD23-5D6F1F23B62A}"/>
            </a:ext>
          </a:extLst>
        </xdr:cNvPr>
        <xdr:cNvSpPr txBox="1"/>
      </xdr:nvSpPr>
      <xdr:spPr>
        <a:xfrm>
          <a:off x="3095625" y="7217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568" name="CaixaDeTexto 567">
          <a:extLst>
            <a:ext uri="{FF2B5EF4-FFF2-40B4-BE49-F238E27FC236}">
              <a16:creationId xmlns:a16="http://schemas.microsoft.com/office/drawing/2014/main" xmlns="" id="{3BC0C2D5-8683-40FC-AB37-829A84172843}"/>
            </a:ext>
          </a:extLst>
        </xdr:cNvPr>
        <xdr:cNvSpPr txBox="1"/>
      </xdr:nvSpPr>
      <xdr:spPr>
        <a:xfrm>
          <a:off x="4724400" y="7249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569" name="CaixaDeTexto 568">
          <a:extLst>
            <a:ext uri="{FF2B5EF4-FFF2-40B4-BE49-F238E27FC236}">
              <a16:creationId xmlns:a16="http://schemas.microsoft.com/office/drawing/2014/main" xmlns="" id="{2D6FB4EA-1969-4A72-BC39-E0E44FC9FD4E}"/>
            </a:ext>
          </a:extLst>
        </xdr:cNvPr>
        <xdr:cNvSpPr txBox="1"/>
      </xdr:nvSpPr>
      <xdr:spPr>
        <a:xfrm>
          <a:off x="3095625" y="7249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570" name="CaixaDeTexto 569">
          <a:extLst>
            <a:ext uri="{FF2B5EF4-FFF2-40B4-BE49-F238E27FC236}">
              <a16:creationId xmlns:a16="http://schemas.microsoft.com/office/drawing/2014/main" xmlns="" id="{30177FAB-70D3-429A-9F85-7A498E8D956C}"/>
            </a:ext>
          </a:extLst>
        </xdr:cNvPr>
        <xdr:cNvSpPr txBox="1"/>
      </xdr:nvSpPr>
      <xdr:spPr>
        <a:xfrm>
          <a:off x="4724400" y="7249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571" name="CaixaDeTexto 570">
          <a:extLst>
            <a:ext uri="{FF2B5EF4-FFF2-40B4-BE49-F238E27FC236}">
              <a16:creationId xmlns:a16="http://schemas.microsoft.com/office/drawing/2014/main" xmlns="" id="{D10C77A9-D20D-40B8-8F6D-18B49E2440C8}"/>
            </a:ext>
          </a:extLst>
        </xdr:cNvPr>
        <xdr:cNvSpPr txBox="1"/>
      </xdr:nvSpPr>
      <xdr:spPr>
        <a:xfrm>
          <a:off x="3095625" y="7249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258</xdr:row>
      <xdr:rowOff>0</xdr:rowOff>
    </xdr:from>
    <xdr:ext cx="184731" cy="264560"/>
    <xdr:sp macro="" textlink="">
      <xdr:nvSpPr>
        <xdr:cNvPr id="572" name="CaixaDeTexto 571">
          <a:extLst>
            <a:ext uri="{FF2B5EF4-FFF2-40B4-BE49-F238E27FC236}">
              <a16:creationId xmlns:a16="http://schemas.microsoft.com/office/drawing/2014/main" xmlns="" id="{F311A2D6-C15E-400A-8F02-77703D1E8C86}"/>
            </a:ext>
          </a:extLst>
        </xdr:cNvPr>
        <xdr:cNvSpPr txBox="1"/>
      </xdr:nvSpPr>
      <xdr:spPr>
        <a:xfrm>
          <a:off x="4724400" y="7249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258</xdr:row>
      <xdr:rowOff>0</xdr:rowOff>
    </xdr:from>
    <xdr:ext cx="184731" cy="264560"/>
    <xdr:sp macro="" textlink="">
      <xdr:nvSpPr>
        <xdr:cNvPr id="573" name="CaixaDeTexto 572">
          <a:extLst>
            <a:ext uri="{FF2B5EF4-FFF2-40B4-BE49-F238E27FC236}">
              <a16:creationId xmlns:a16="http://schemas.microsoft.com/office/drawing/2014/main" xmlns="" id="{B3F05914-C41D-416F-BF44-7E76138C3DDA}"/>
            </a:ext>
          </a:extLst>
        </xdr:cNvPr>
        <xdr:cNvSpPr txBox="1"/>
      </xdr:nvSpPr>
      <xdr:spPr>
        <a:xfrm>
          <a:off x="3095625" y="72494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259</xdr:row>
      <xdr:rowOff>0</xdr:rowOff>
    </xdr:from>
    <xdr:ext cx="184731" cy="264560"/>
    <xdr:sp macro="" textlink="">
      <xdr:nvSpPr>
        <xdr:cNvPr id="574" name="CaixaDeTexto 573">
          <a:extLst>
            <a:ext uri="{FF2B5EF4-FFF2-40B4-BE49-F238E27FC236}">
              <a16:creationId xmlns:a16="http://schemas.microsoft.com/office/drawing/2014/main" xmlns="" id="{A9B815BA-E377-4AC4-B4E0-7FA5FB38E384}"/>
            </a:ext>
          </a:extLst>
        </xdr:cNvPr>
        <xdr:cNvSpPr txBox="1"/>
      </xdr:nvSpPr>
      <xdr:spPr>
        <a:xfrm>
          <a:off x="4724400" y="7265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259</xdr:row>
      <xdr:rowOff>0</xdr:rowOff>
    </xdr:from>
    <xdr:ext cx="184731" cy="264560"/>
    <xdr:sp macro="" textlink="">
      <xdr:nvSpPr>
        <xdr:cNvPr id="575" name="CaixaDeTexto 574">
          <a:extLst>
            <a:ext uri="{FF2B5EF4-FFF2-40B4-BE49-F238E27FC236}">
              <a16:creationId xmlns:a16="http://schemas.microsoft.com/office/drawing/2014/main" xmlns="" id="{C9312744-CA13-4346-8777-CF9B095EC020}"/>
            </a:ext>
          </a:extLst>
        </xdr:cNvPr>
        <xdr:cNvSpPr txBox="1"/>
      </xdr:nvSpPr>
      <xdr:spPr>
        <a:xfrm>
          <a:off x="3095625" y="7265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259</xdr:row>
      <xdr:rowOff>0</xdr:rowOff>
    </xdr:from>
    <xdr:ext cx="184731" cy="264560"/>
    <xdr:sp macro="" textlink="">
      <xdr:nvSpPr>
        <xdr:cNvPr id="576" name="CaixaDeTexto 575">
          <a:extLst>
            <a:ext uri="{FF2B5EF4-FFF2-40B4-BE49-F238E27FC236}">
              <a16:creationId xmlns:a16="http://schemas.microsoft.com/office/drawing/2014/main" xmlns="" id="{9164526E-C0F6-44A3-95F0-477CA811731A}"/>
            </a:ext>
          </a:extLst>
        </xdr:cNvPr>
        <xdr:cNvSpPr txBox="1"/>
      </xdr:nvSpPr>
      <xdr:spPr>
        <a:xfrm>
          <a:off x="4724400" y="7265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259</xdr:row>
      <xdr:rowOff>0</xdr:rowOff>
    </xdr:from>
    <xdr:ext cx="184731" cy="264560"/>
    <xdr:sp macro="" textlink="">
      <xdr:nvSpPr>
        <xdr:cNvPr id="577" name="CaixaDeTexto 576">
          <a:extLst>
            <a:ext uri="{FF2B5EF4-FFF2-40B4-BE49-F238E27FC236}">
              <a16:creationId xmlns:a16="http://schemas.microsoft.com/office/drawing/2014/main" xmlns="" id="{8CA5BD4A-65CB-4200-B3F1-6B494EFEAE02}"/>
            </a:ext>
          </a:extLst>
        </xdr:cNvPr>
        <xdr:cNvSpPr txBox="1"/>
      </xdr:nvSpPr>
      <xdr:spPr>
        <a:xfrm>
          <a:off x="3095625" y="7265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259</xdr:row>
      <xdr:rowOff>0</xdr:rowOff>
    </xdr:from>
    <xdr:ext cx="184731" cy="264560"/>
    <xdr:sp macro="" textlink="">
      <xdr:nvSpPr>
        <xdr:cNvPr id="578" name="CaixaDeTexto 577">
          <a:extLst>
            <a:ext uri="{FF2B5EF4-FFF2-40B4-BE49-F238E27FC236}">
              <a16:creationId xmlns:a16="http://schemas.microsoft.com/office/drawing/2014/main" xmlns="" id="{47F9DC6E-025E-4F90-89BB-6621C3A6A679}"/>
            </a:ext>
          </a:extLst>
        </xdr:cNvPr>
        <xdr:cNvSpPr txBox="1"/>
      </xdr:nvSpPr>
      <xdr:spPr>
        <a:xfrm>
          <a:off x="4724400" y="7265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259</xdr:row>
      <xdr:rowOff>0</xdr:rowOff>
    </xdr:from>
    <xdr:ext cx="184731" cy="264560"/>
    <xdr:sp macro="" textlink="">
      <xdr:nvSpPr>
        <xdr:cNvPr id="579" name="CaixaDeTexto 578">
          <a:extLst>
            <a:ext uri="{FF2B5EF4-FFF2-40B4-BE49-F238E27FC236}">
              <a16:creationId xmlns:a16="http://schemas.microsoft.com/office/drawing/2014/main" xmlns="" id="{C8749FCE-B3D9-4C23-B5B1-5DE46BFC0522}"/>
            </a:ext>
          </a:extLst>
        </xdr:cNvPr>
        <xdr:cNvSpPr txBox="1"/>
      </xdr:nvSpPr>
      <xdr:spPr>
        <a:xfrm>
          <a:off x="3095625" y="7265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260</xdr:row>
      <xdr:rowOff>0</xdr:rowOff>
    </xdr:from>
    <xdr:ext cx="184731" cy="264560"/>
    <xdr:sp macro="" textlink="">
      <xdr:nvSpPr>
        <xdr:cNvPr id="580" name="CaixaDeTexto 579">
          <a:extLst>
            <a:ext uri="{FF2B5EF4-FFF2-40B4-BE49-F238E27FC236}">
              <a16:creationId xmlns:a16="http://schemas.microsoft.com/office/drawing/2014/main" xmlns="" id="{463881D5-CEB6-4C72-AF6A-AD625620C042}"/>
            </a:ext>
          </a:extLst>
        </xdr:cNvPr>
        <xdr:cNvSpPr txBox="1"/>
      </xdr:nvSpPr>
      <xdr:spPr>
        <a:xfrm>
          <a:off x="4724400" y="7281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260</xdr:row>
      <xdr:rowOff>0</xdr:rowOff>
    </xdr:from>
    <xdr:ext cx="184731" cy="264560"/>
    <xdr:sp macro="" textlink="">
      <xdr:nvSpPr>
        <xdr:cNvPr id="581" name="CaixaDeTexto 580">
          <a:extLst>
            <a:ext uri="{FF2B5EF4-FFF2-40B4-BE49-F238E27FC236}">
              <a16:creationId xmlns:a16="http://schemas.microsoft.com/office/drawing/2014/main" xmlns="" id="{EDFCCA4B-CCB3-4DDC-B73E-14ED74B37739}"/>
            </a:ext>
          </a:extLst>
        </xdr:cNvPr>
        <xdr:cNvSpPr txBox="1"/>
      </xdr:nvSpPr>
      <xdr:spPr>
        <a:xfrm>
          <a:off x="3095625" y="7281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260</xdr:row>
      <xdr:rowOff>0</xdr:rowOff>
    </xdr:from>
    <xdr:ext cx="184731" cy="264560"/>
    <xdr:sp macro="" textlink="">
      <xdr:nvSpPr>
        <xdr:cNvPr id="582" name="CaixaDeTexto 581">
          <a:extLst>
            <a:ext uri="{FF2B5EF4-FFF2-40B4-BE49-F238E27FC236}">
              <a16:creationId xmlns:a16="http://schemas.microsoft.com/office/drawing/2014/main" xmlns="" id="{20A6BD14-4D72-4AB8-A7A9-0C3C80BC3370}"/>
            </a:ext>
          </a:extLst>
        </xdr:cNvPr>
        <xdr:cNvSpPr txBox="1"/>
      </xdr:nvSpPr>
      <xdr:spPr>
        <a:xfrm>
          <a:off x="4724400" y="7281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260</xdr:row>
      <xdr:rowOff>0</xdr:rowOff>
    </xdr:from>
    <xdr:ext cx="184731" cy="264560"/>
    <xdr:sp macro="" textlink="">
      <xdr:nvSpPr>
        <xdr:cNvPr id="583" name="CaixaDeTexto 582">
          <a:extLst>
            <a:ext uri="{FF2B5EF4-FFF2-40B4-BE49-F238E27FC236}">
              <a16:creationId xmlns:a16="http://schemas.microsoft.com/office/drawing/2014/main" xmlns="" id="{CB24F7CD-573F-4FB1-BACE-AA3170F13E7E}"/>
            </a:ext>
          </a:extLst>
        </xdr:cNvPr>
        <xdr:cNvSpPr txBox="1"/>
      </xdr:nvSpPr>
      <xdr:spPr>
        <a:xfrm>
          <a:off x="3095625" y="7281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260</xdr:row>
      <xdr:rowOff>0</xdr:rowOff>
    </xdr:from>
    <xdr:ext cx="184731" cy="264560"/>
    <xdr:sp macro="" textlink="">
      <xdr:nvSpPr>
        <xdr:cNvPr id="584" name="CaixaDeTexto 583">
          <a:extLst>
            <a:ext uri="{FF2B5EF4-FFF2-40B4-BE49-F238E27FC236}">
              <a16:creationId xmlns:a16="http://schemas.microsoft.com/office/drawing/2014/main" xmlns="" id="{13B19122-C523-4E43-892E-1CFE0ECFFC54}"/>
            </a:ext>
          </a:extLst>
        </xdr:cNvPr>
        <xdr:cNvSpPr txBox="1"/>
      </xdr:nvSpPr>
      <xdr:spPr>
        <a:xfrm>
          <a:off x="4724400" y="7281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260</xdr:row>
      <xdr:rowOff>0</xdr:rowOff>
    </xdr:from>
    <xdr:ext cx="184731" cy="264560"/>
    <xdr:sp macro="" textlink="">
      <xdr:nvSpPr>
        <xdr:cNvPr id="585" name="CaixaDeTexto 584">
          <a:extLst>
            <a:ext uri="{FF2B5EF4-FFF2-40B4-BE49-F238E27FC236}">
              <a16:creationId xmlns:a16="http://schemas.microsoft.com/office/drawing/2014/main" xmlns="" id="{0740CC7E-0846-4F37-BD91-55779F21935B}"/>
            </a:ext>
          </a:extLst>
        </xdr:cNvPr>
        <xdr:cNvSpPr txBox="1"/>
      </xdr:nvSpPr>
      <xdr:spPr>
        <a:xfrm>
          <a:off x="3095625" y="7281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261</xdr:row>
      <xdr:rowOff>0</xdr:rowOff>
    </xdr:from>
    <xdr:ext cx="184731" cy="264560"/>
    <xdr:sp macro="" textlink="">
      <xdr:nvSpPr>
        <xdr:cNvPr id="586" name="CaixaDeTexto 585">
          <a:extLst>
            <a:ext uri="{FF2B5EF4-FFF2-40B4-BE49-F238E27FC236}">
              <a16:creationId xmlns:a16="http://schemas.microsoft.com/office/drawing/2014/main" xmlns="" id="{4530427C-CFC7-4EF3-BBC7-BFB276158CB9}"/>
            </a:ext>
          </a:extLst>
        </xdr:cNvPr>
        <xdr:cNvSpPr txBox="1"/>
      </xdr:nvSpPr>
      <xdr:spPr>
        <a:xfrm>
          <a:off x="4724400" y="7318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261</xdr:row>
      <xdr:rowOff>0</xdr:rowOff>
    </xdr:from>
    <xdr:ext cx="184731" cy="264560"/>
    <xdr:sp macro="" textlink="">
      <xdr:nvSpPr>
        <xdr:cNvPr id="587" name="CaixaDeTexto 586">
          <a:extLst>
            <a:ext uri="{FF2B5EF4-FFF2-40B4-BE49-F238E27FC236}">
              <a16:creationId xmlns:a16="http://schemas.microsoft.com/office/drawing/2014/main" xmlns="" id="{C08E2F4E-CE10-4F73-9DB0-FF2F0A03FCF1}"/>
            </a:ext>
          </a:extLst>
        </xdr:cNvPr>
        <xdr:cNvSpPr txBox="1"/>
      </xdr:nvSpPr>
      <xdr:spPr>
        <a:xfrm>
          <a:off x="3095625" y="7318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261</xdr:row>
      <xdr:rowOff>0</xdr:rowOff>
    </xdr:from>
    <xdr:ext cx="184731" cy="264560"/>
    <xdr:sp macro="" textlink="">
      <xdr:nvSpPr>
        <xdr:cNvPr id="588" name="CaixaDeTexto 587">
          <a:extLst>
            <a:ext uri="{FF2B5EF4-FFF2-40B4-BE49-F238E27FC236}">
              <a16:creationId xmlns:a16="http://schemas.microsoft.com/office/drawing/2014/main" xmlns="" id="{6B5C9888-C049-4616-BACB-7B65B473CB30}"/>
            </a:ext>
          </a:extLst>
        </xdr:cNvPr>
        <xdr:cNvSpPr txBox="1"/>
      </xdr:nvSpPr>
      <xdr:spPr>
        <a:xfrm>
          <a:off x="4724400" y="7318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261</xdr:row>
      <xdr:rowOff>0</xdr:rowOff>
    </xdr:from>
    <xdr:ext cx="184731" cy="264560"/>
    <xdr:sp macro="" textlink="">
      <xdr:nvSpPr>
        <xdr:cNvPr id="589" name="CaixaDeTexto 588">
          <a:extLst>
            <a:ext uri="{FF2B5EF4-FFF2-40B4-BE49-F238E27FC236}">
              <a16:creationId xmlns:a16="http://schemas.microsoft.com/office/drawing/2014/main" xmlns="" id="{69B5E249-BD1D-4E29-B188-DA8BBAFF654D}"/>
            </a:ext>
          </a:extLst>
        </xdr:cNvPr>
        <xdr:cNvSpPr txBox="1"/>
      </xdr:nvSpPr>
      <xdr:spPr>
        <a:xfrm>
          <a:off x="3095625" y="7318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261</xdr:row>
      <xdr:rowOff>0</xdr:rowOff>
    </xdr:from>
    <xdr:ext cx="184731" cy="264560"/>
    <xdr:sp macro="" textlink="">
      <xdr:nvSpPr>
        <xdr:cNvPr id="590" name="CaixaDeTexto 589">
          <a:extLst>
            <a:ext uri="{FF2B5EF4-FFF2-40B4-BE49-F238E27FC236}">
              <a16:creationId xmlns:a16="http://schemas.microsoft.com/office/drawing/2014/main" xmlns="" id="{FDF22CE2-8618-42CC-AEC3-4E1276CC2CF3}"/>
            </a:ext>
          </a:extLst>
        </xdr:cNvPr>
        <xdr:cNvSpPr txBox="1"/>
      </xdr:nvSpPr>
      <xdr:spPr>
        <a:xfrm>
          <a:off x="4724400" y="7318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261</xdr:row>
      <xdr:rowOff>0</xdr:rowOff>
    </xdr:from>
    <xdr:ext cx="184731" cy="264560"/>
    <xdr:sp macro="" textlink="">
      <xdr:nvSpPr>
        <xdr:cNvPr id="591" name="CaixaDeTexto 590">
          <a:extLst>
            <a:ext uri="{FF2B5EF4-FFF2-40B4-BE49-F238E27FC236}">
              <a16:creationId xmlns:a16="http://schemas.microsoft.com/office/drawing/2014/main" xmlns="" id="{F4989E9F-06AA-483B-B297-31CB1EE1BDB0}"/>
            </a:ext>
          </a:extLst>
        </xdr:cNvPr>
        <xdr:cNvSpPr txBox="1"/>
      </xdr:nvSpPr>
      <xdr:spPr>
        <a:xfrm>
          <a:off x="3095625" y="73180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262</xdr:row>
      <xdr:rowOff>0</xdr:rowOff>
    </xdr:from>
    <xdr:ext cx="184731" cy="264560"/>
    <xdr:sp macro="" textlink="">
      <xdr:nvSpPr>
        <xdr:cNvPr id="592" name="CaixaDeTexto 591">
          <a:extLst>
            <a:ext uri="{FF2B5EF4-FFF2-40B4-BE49-F238E27FC236}">
              <a16:creationId xmlns:a16="http://schemas.microsoft.com/office/drawing/2014/main" xmlns="" id="{8AAC23A2-6194-4026-B3FB-67ED58C1BF8C}"/>
            </a:ext>
          </a:extLst>
        </xdr:cNvPr>
        <xdr:cNvSpPr txBox="1"/>
      </xdr:nvSpPr>
      <xdr:spPr>
        <a:xfrm>
          <a:off x="4724400" y="7360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262</xdr:row>
      <xdr:rowOff>0</xdr:rowOff>
    </xdr:from>
    <xdr:ext cx="184731" cy="264560"/>
    <xdr:sp macro="" textlink="">
      <xdr:nvSpPr>
        <xdr:cNvPr id="593" name="CaixaDeTexto 592">
          <a:extLst>
            <a:ext uri="{FF2B5EF4-FFF2-40B4-BE49-F238E27FC236}">
              <a16:creationId xmlns:a16="http://schemas.microsoft.com/office/drawing/2014/main" xmlns="" id="{8FD95E5D-C78C-481E-ABC1-696709199304}"/>
            </a:ext>
          </a:extLst>
        </xdr:cNvPr>
        <xdr:cNvSpPr txBox="1"/>
      </xdr:nvSpPr>
      <xdr:spPr>
        <a:xfrm>
          <a:off x="3095625" y="7360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262</xdr:row>
      <xdr:rowOff>0</xdr:rowOff>
    </xdr:from>
    <xdr:ext cx="184731" cy="264560"/>
    <xdr:sp macro="" textlink="">
      <xdr:nvSpPr>
        <xdr:cNvPr id="594" name="CaixaDeTexto 593">
          <a:extLst>
            <a:ext uri="{FF2B5EF4-FFF2-40B4-BE49-F238E27FC236}">
              <a16:creationId xmlns:a16="http://schemas.microsoft.com/office/drawing/2014/main" xmlns="" id="{04D47E67-946E-4C69-B773-0740975BF2AC}"/>
            </a:ext>
          </a:extLst>
        </xdr:cNvPr>
        <xdr:cNvSpPr txBox="1"/>
      </xdr:nvSpPr>
      <xdr:spPr>
        <a:xfrm>
          <a:off x="4724400" y="7360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262</xdr:row>
      <xdr:rowOff>0</xdr:rowOff>
    </xdr:from>
    <xdr:ext cx="184731" cy="264560"/>
    <xdr:sp macro="" textlink="">
      <xdr:nvSpPr>
        <xdr:cNvPr id="595" name="CaixaDeTexto 594">
          <a:extLst>
            <a:ext uri="{FF2B5EF4-FFF2-40B4-BE49-F238E27FC236}">
              <a16:creationId xmlns:a16="http://schemas.microsoft.com/office/drawing/2014/main" xmlns="" id="{0017961B-B9B7-4571-842B-3DF59367B71F}"/>
            </a:ext>
          </a:extLst>
        </xdr:cNvPr>
        <xdr:cNvSpPr txBox="1"/>
      </xdr:nvSpPr>
      <xdr:spPr>
        <a:xfrm>
          <a:off x="3095625" y="7360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262</xdr:row>
      <xdr:rowOff>0</xdr:rowOff>
    </xdr:from>
    <xdr:ext cx="184731" cy="264560"/>
    <xdr:sp macro="" textlink="">
      <xdr:nvSpPr>
        <xdr:cNvPr id="596" name="CaixaDeTexto 595">
          <a:extLst>
            <a:ext uri="{FF2B5EF4-FFF2-40B4-BE49-F238E27FC236}">
              <a16:creationId xmlns:a16="http://schemas.microsoft.com/office/drawing/2014/main" xmlns="" id="{A4C3AC7E-97A2-4C00-A0DC-073ACACF91A3}"/>
            </a:ext>
          </a:extLst>
        </xdr:cNvPr>
        <xdr:cNvSpPr txBox="1"/>
      </xdr:nvSpPr>
      <xdr:spPr>
        <a:xfrm>
          <a:off x="4724400" y="7360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262</xdr:row>
      <xdr:rowOff>0</xdr:rowOff>
    </xdr:from>
    <xdr:ext cx="184731" cy="264560"/>
    <xdr:sp macro="" textlink="">
      <xdr:nvSpPr>
        <xdr:cNvPr id="597" name="CaixaDeTexto 596">
          <a:extLst>
            <a:ext uri="{FF2B5EF4-FFF2-40B4-BE49-F238E27FC236}">
              <a16:creationId xmlns:a16="http://schemas.microsoft.com/office/drawing/2014/main" xmlns="" id="{209B8922-7A4A-48AF-A730-7935C88D2D44}"/>
            </a:ext>
          </a:extLst>
        </xdr:cNvPr>
        <xdr:cNvSpPr txBox="1"/>
      </xdr:nvSpPr>
      <xdr:spPr>
        <a:xfrm>
          <a:off x="3095625" y="7360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263</xdr:row>
      <xdr:rowOff>0</xdr:rowOff>
    </xdr:from>
    <xdr:ext cx="184731" cy="264560"/>
    <xdr:sp macro="" textlink="">
      <xdr:nvSpPr>
        <xdr:cNvPr id="598" name="CaixaDeTexto 597">
          <a:extLst>
            <a:ext uri="{FF2B5EF4-FFF2-40B4-BE49-F238E27FC236}">
              <a16:creationId xmlns:a16="http://schemas.microsoft.com/office/drawing/2014/main" xmlns="" id="{B4319BE1-BA87-418B-BF3D-33D383FFA8F3}"/>
            </a:ext>
          </a:extLst>
        </xdr:cNvPr>
        <xdr:cNvSpPr txBox="1"/>
      </xdr:nvSpPr>
      <xdr:spPr>
        <a:xfrm>
          <a:off x="4724400" y="7393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263</xdr:row>
      <xdr:rowOff>0</xdr:rowOff>
    </xdr:from>
    <xdr:ext cx="184731" cy="264560"/>
    <xdr:sp macro="" textlink="">
      <xdr:nvSpPr>
        <xdr:cNvPr id="599" name="CaixaDeTexto 598">
          <a:extLst>
            <a:ext uri="{FF2B5EF4-FFF2-40B4-BE49-F238E27FC236}">
              <a16:creationId xmlns:a16="http://schemas.microsoft.com/office/drawing/2014/main" xmlns="" id="{8FA1A968-75E6-4A81-AB1B-DF08C993C32B}"/>
            </a:ext>
          </a:extLst>
        </xdr:cNvPr>
        <xdr:cNvSpPr txBox="1"/>
      </xdr:nvSpPr>
      <xdr:spPr>
        <a:xfrm>
          <a:off x="3095625" y="7393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263</xdr:row>
      <xdr:rowOff>0</xdr:rowOff>
    </xdr:from>
    <xdr:ext cx="184731" cy="264560"/>
    <xdr:sp macro="" textlink="">
      <xdr:nvSpPr>
        <xdr:cNvPr id="600" name="CaixaDeTexto 599">
          <a:extLst>
            <a:ext uri="{FF2B5EF4-FFF2-40B4-BE49-F238E27FC236}">
              <a16:creationId xmlns:a16="http://schemas.microsoft.com/office/drawing/2014/main" xmlns="" id="{E3469001-254E-4DC6-BBB2-15E86182A0A8}"/>
            </a:ext>
          </a:extLst>
        </xdr:cNvPr>
        <xdr:cNvSpPr txBox="1"/>
      </xdr:nvSpPr>
      <xdr:spPr>
        <a:xfrm>
          <a:off x="4724400" y="7393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263</xdr:row>
      <xdr:rowOff>0</xdr:rowOff>
    </xdr:from>
    <xdr:ext cx="184731" cy="264560"/>
    <xdr:sp macro="" textlink="">
      <xdr:nvSpPr>
        <xdr:cNvPr id="601" name="CaixaDeTexto 600">
          <a:extLst>
            <a:ext uri="{FF2B5EF4-FFF2-40B4-BE49-F238E27FC236}">
              <a16:creationId xmlns:a16="http://schemas.microsoft.com/office/drawing/2014/main" xmlns="" id="{65896D7A-B2DA-4E9D-B9A4-C1C2759EAECF}"/>
            </a:ext>
          </a:extLst>
        </xdr:cNvPr>
        <xdr:cNvSpPr txBox="1"/>
      </xdr:nvSpPr>
      <xdr:spPr>
        <a:xfrm>
          <a:off x="3095625" y="7393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263</xdr:row>
      <xdr:rowOff>0</xdr:rowOff>
    </xdr:from>
    <xdr:ext cx="184731" cy="264560"/>
    <xdr:sp macro="" textlink="">
      <xdr:nvSpPr>
        <xdr:cNvPr id="602" name="CaixaDeTexto 601">
          <a:extLst>
            <a:ext uri="{FF2B5EF4-FFF2-40B4-BE49-F238E27FC236}">
              <a16:creationId xmlns:a16="http://schemas.microsoft.com/office/drawing/2014/main" xmlns="" id="{E9E09C53-7094-4F55-AE1B-16F8B964D9BD}"/>
            </a:ext>
          </a:extLst>
        </xdr:cNvPr>
        <xdr:cNvSpPr txBox="1"/>
      </xdr:nvSpPr>
      <xdr:spPr>
        <a:xfrm>
          <a:off x="4724400" y="7393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263</xdr:row>
      <xdr:rowOff>0</xdr:rowOff>
    </xdr:from>
    <xdr:ext cx="184731" cy="264560"/>
    <xdr:sp macro="" textlink="">
      <xdr:nvSpPr>
        <xdr:cNvPr id="603" name="CaixaDeTexto 602">
          <a:extLst>
            <a:ext uri="{FF2B5EF4-FFF2-40B4-BE49-F238E27FC236}">
              <a16:creationId xmlns:a16="http://schemas.microsoft.com/office/drawing/2014/main" xmlns="" id="{78F03515-F286-4211-AACE-F2B8934BF12C}"/>
            </a:ext>
          </a:extLst>
        </xdr:cNvPr>
        <xdr:cNvSpPr txBox="1"/>
      </xdr:nvSpPr>
      <xdr:spPr>
        <a:xfrm>
          <a:off x="3095625" y="7393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264</xdr:row>
      <xdr:rowOff>0</xdr:rowOff>
    </xdr:from>
    <xdr:ext cx="184731" cy="264560"/>
    <xdr:sp macro="" textlink="">
      <xdr:nvSpPr>
        <xdr:cNvPr id="604" name="CaixaDeTexto 603">
          <a:extLst>
            <a:ext uri="{FF2B5EF4-FFF2-40B4-BE49-F238E27FC236}">
              <a16:creationId xmlns:a16="http://schemas.microsoft.com/office/drawing/2014/main" xmlns="" id="{41F6A3D2-585B-4462-8787-69025CCF8AC9}"/>
            </a:ext>
          </a:extLst>
        </xdr:cNvPr>
        <xdr:cNvSpPr txBox="1"/>
      </xdr:nvSpPr>
      <xdr:spPr>
        <a:xfrm>
          <a:off x="4724400" y="7424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264</xdr:row>
      <xdr:rowOff>0</xdr:rowOff>
    </xdr:from>
    <xdr:ext cx="184731" cy="264560"/>
    <xdr:sp macro="" textlink="">
      <xdr:nvSpPr>
        <xdr:cNvPr id="605" name="CaixaDeTexto 604">
          <a:extLst>
            <a:ext uri="{FF2B5EF4-FFF2-40B4-BE49-F238E27FC236}">
              <a16:creationId xmlns:a16="http://schemas.microsoft.com/office/drawing/2014/main" xmlns="" id="{2D9A2272-6D9F-4724-B569-B6163E1C56B5}"/>
            </a:ext>
          </a:extLst>
        </xdr:cNvPr>
        <xdr:cNvSpPr txBox="1"/>
      </xdr:nvSpPr>
      <xdr:spPr>
        <a:xfrm>
          <a:off x="3095625" y="7424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269</xdr:row>
      <xdr:rowOff>0</xdr:rowOff>
    </xdr:from>
    <xdr:ext cx="184731" cy="264560"/>
    <xdr:sp macro="" textlink="">
      <xdr:nvSpPr>
        <xdr:cNvPr id="606" name="CaixaDeTexto 605">
          <a:extLst>
            <a:ext uri="{FF2B5EF4-FFF2-40B4-BE49-F238E27FC236}">
              <a16:creationId xmlns:a16="http://schemas.microsoft.com/office/drawing/2014/main" xmlns="" id="{C2AD8142-B8D3-4302-82D1-D98614F0A3CE}"/>
            </a:ext>
          </a:extLst>
        </xdr:cNvPr>
        <xdr:cNvSpPr txBox="1"/>
      </xdr:nvSpPr>
      <xdr:spPr>
        <a:xfrm>
          <a:off x="4724400" y="7538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269</xdr:row>
      <xdr:rowOff>0</xdr:rowOff>
    </xdr:from>
    <xdr:ext cx="184731" cy="264560"/>
    <xdr:sp macro="" textlink="">
      <xdr:nvSpPr>
        <xdr:cNvPr id="607" name="CaixaDeTexto 606">
          <a:extLst>
            <a:ext uri="{FF2B5EF4-FFF2-40B4-BE49-F238E27FC236}">
              <a16:creationId xmlns:a16="http://schemas.microsoft.com/office/drawing/2014/main" xmlns="" id="{8B6A3775-4277-4D4E-93C4-BDB09696F45F}"/>
            </a:ext>
          </a:extLst>
        </xdr:cNvPr>
        <xdr:cNvSpPr txBox="1"/>
      </xdr:nvSpPr>
      <xdr:spPr>
        <a:xfrm>
          <a:off x="3095625" y="7538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270</xdr:row>
      <xdr:rowOff>0</xdr:rowOff>
    </xdr:from>
    <xdr:ext cx="184731" cy="264560"/>
    <xdr:sp macro="" textlink="">
      <xdr:nvSpPr>
        <xdr:cNvPr id="608" name="CaixaDeTexto 607">
          <a:extLst>
            <a:ext uri="{FF2B5EF4-FFF2-40B4-BE49-F238E27FC236}">
              <a16:creationId xmlns:a16="http://schemas.microsoft.com/office/drawing/2014/main" xmlns="" id="{39E42BF8-6294-4DBB-8F6E-574B0ADB3225}"/>
            </a:ext>
          </a:extLst>
        </xdr:cNvPr>
        <xdr:cNvSpPr txBox="1"/>
      </xdr:nvSpPr>
      <xdr:spPr>
        <a:xfrm>
          <a:off x="4724400" y="755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270</xdr:row>
      <xdr:rowOff>0</xdr:rowOff>
    </xdr:from>
    <xdr:ext cx="184731" cy="264560"/>
    <xdr:sp macro="" textlink="">
      <xdr:nvSpPr>
        <xdr:cNvPr id="609" name="CaixaDeTexto 608">
          <a:extLst>
            <a:ext uri="{FF2B5EF4-FFF2-40B4-BE49-F238E27FC236}">
              <a16:creationId xmlns:a16="http://schemas.microsoft.com/office/drawing/2014/main" xmlns="" id="{A0B11C3C-A0F3-4E75-B439-FD3241D81F45}"/>
            </a:ext>
          </a:extLst>
        </xdr:cNvPr>
        <xdr:cNvSpPr txBox="1"/>
      </xdr:nvSpPr>
      <xdr:spPr>
        <a:xfrm>
          <a:off x="3095625" y="7554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271</xdr:row>
      <xdr:rowOff>0</xdr:rowOff>
    </xdr:from>
    <xdr:ext cx="184731" cy="264560"/>
    <xdr:sp macro="" textlink="">
      <xdr:nvSpPr>
        <xdr:cNvPr id="610" name="CaixaDeTexto 609">
          <a:extLst>
            <a:ext uri="{FF2B5EF4-FFF2-40B4-BE49-F238E27FC236}">
              <a16:creationId xmlns:a16="http://schemas.microsoft.com/office/drawing/2014/main" xmlns="" id="{A644AF3D-6BE6-4C60-8464-8CC48E6F6D05}"/>
            </a:ext>
          </a:extLst>
        </xdr:cNvPr>
        <xdr:cNvSpPr txBox="1"/>
      </xdr:nvSpPr>
      <xdr:spPr>
        <a:xfrm>
          <a:off x="4724400" y="7570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271</xdr:row>
      <xdr:rowOff>0</xdr:rowOff>
    </xdr:from>
    <xdr:ext cx="184731" cy="264560"/>
    <xdr:sp macro="" textlink="">
      <xdr:nvSpPr>
        <xdr:cNvPr id="611" name="CaixaDeTexto 610">
          <a:extLst>
            <a:ext uri="{FF2B5EF4-FFF2-40B4-BE49-F238E27FC236}">
              <a16:creationId xmlns:a16="http://schemas.microsoft.com/office/drawing/2014/main" xmlns="" id="{8009CB7D-D91C-44F2-80AF-2E9BB0D23C59}"/>
            </a:ext>
          </a:extLst>
        </xdr:cNvPr>
        <xdr:cNvSpPr txBox="1"/>
      </xdr:nvSpPr>
      <xdr:spPr>
        <a:xfrm>
          <a:off x="3095625" y="7570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272</xdr:row>
      <xdr:rowOff>0</xdr:rowOff>
    </xdr:from>
    <xdr:ext cx="184731" cy="264560"/>
    <xdr:sp macro="" textlink="">
      <xdr:nvSpPr>
        <xdr:cNvPr id="612" name="CaixaDeTexto 611">
          <a:extLst>
            <a:ext uri="{FF2B5EF4-FFF2-40B4-BE49-F238E27FC236}">
              <a16:creationId xmlns:a16="http://schemas.microsoft.com/office/drawing/2014/main" xmlns="" id="{B8071E50-9A4D-45A0-B646-EF7C66FE0B01}"/>
            </a:ext>
          </a:extLst>
        </xdr:cNvPr>
        <xdr:cNvSpPr txBox="1"/>
      </xdr:nvSpPr>
      <xdr:spPr>
        <a:xfrm>
          <a:off x="4724400" y="7586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272</xdr:row>
      <xdr:rowOff>0</xdr:rowOff>
    </xdr:from>
    <xdr:ext cx="184731" cy="264560"/>
    <xdr:sp macro="" textlink="">
      <xdr:nvSpPr>
        <xdr:cNvPr id="613" name="CaixaDeTexto 612">
          <a:extLst>
            <a:ext uri="{FF2B5EF4-FFF2-40B4-BE49-F238E27FC236}">
              <a16:creationId xmlns:a16="http://schemas.microsoft.com/office/drawing/2014/main" xmlns="" id="{C255A683-F60F-489C-BB80-049CD93E876D}"/>
            </a:ext>
          </a:extLst>
        </xdr:cNvPr>
        <xdr:cNvSpPr txBox="1"/>
      </xdr:nvSpPr>
      <xdr:spPr>
        <a:xfrm>
          <a:off x="3095625" y="7586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278</xdr:row>
      <xdr:rowOff>0</xdr:rowOff>
    </xdr:from>
    <xdr:ext cx="184731" cy="264560"/>
    <xdr:sp macro="" textlink="">
      <xdr:nvSpPr>
        <xdr:cNvPr id="614" name="CaixaDeTexto 613">
          <a:extLst>
            <a:ext uri="{FF2B5EF4-FFF2-40B4-BE49-F238E27FC236}">
              <a16:creationId xmlns:a16="http://schemas.microsoft.com/office/drawing/2014/main" xmlns="" id="{605BAB0D-E28A-4ED4-9AB7-820807C798FD}"/>
            </a:ext>
          </a:extLst>
        </xdr:cNvPr>
        <xdr:cNvSpPr txBox="1"/>
      </xdr:nvSpPr>
      <xdr:spPr>
        <a:xfrm>
          <a:off x="4724400" y="7686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278</xdr:row>
      <xdr:rowOff>0</xdr:rowOff>
    </xdr:from>
    <xdr:ext cx="184731" cy="264560"/>
    <xdr:sp macro="" textlink="">
      <xdr:nvSpPr>
        <xdr:cNvPr id="615" name="CaixaDeTexto 614">
          <a:extLst>
            <a:ext uri="{FF2B5EF4-FFF2-40B4-BE49-F238E27FC236}">
              <a16:creationId xmlns:a16="http://schemas.microsoft.com/office/drawing/2014/main" xmlns="" id="{697EBA33-33FB-41FB-9C7E-7775850CA746}"/>
            </a:ext>
          </a:extLst>
        </xdr:cNvPr>
        <xdr:cNvSpPr txBox="1"/>
      </xdr:nvSpPr>
      <xdr:spPr>
        <a:xfrm>
          <a:off x="3095625" y="7686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279</xdr:row>
      <xdr:rowOff>0</xdr:rowOff>
    </xdr:from>
    <xdr:ext cx="184731" cy="264560"/>
    <xdr:sp macro="" textlink="">
      <xdr:nvSpPr>
        <xdr:cNvPr id="616" name="CaixaDeTexto 615">
          <a:extLst>
            <a:ext uri="{FF2B5EF4-FFF2-40B4-BE49-F238E27FC236}">
              <a16:creationId xmlns:a16="http://schemas.microsoft.com/office/drawing/2014/main" xmlns="" id="{B7FAA18E-3E8E-43F3-AB60-B28B8FA03CDD}"/>
            </a:ext>
          </a:extLst>
        </xdr:cNvPr>
        <xdr:cNvSpPr txBox="1"/>
      </xdr:nvSpPr>
      <xdr:spPr>
        <a:xfrm>
          <a:off x="4724400" y="770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279</xdr:row>
      <xdr:rowOff>0</xdr:rowOff>
    </xdr:from>
    <xdr:ext cx="184731" cy="264560"/>
    <xdr:sp macro="" textlink="">
      <xdr:nvSpPr>
        <xdr:cNvPr id="617" name="CaixaDeTexto 616">
          <a:extLst>
            <a:ext uri="{FF2B5EF4-FFF2-40B4-BE49-F238E27FC236}">
              <a16:creationId xmlns:a16="http://schemas.microsoft.com/office/drawing/2014/main" xmlns="" id="{559A15EF-10CD-41A0-A7FE-6C5C69EC3645}"/>
            </a:ext>
          </a:extLst>
        </xdr:cNvPr>
        <xdr:cNvSpPr txBox="1"/>
      </xdr:nvSpPr>
      <xdr:spPr>
        <a:xfrm>
          <a:off x="3095625" y="770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280</xdr:row>
      <xdr:rowOff>0</xdr:rowOff>
    </xdr:from>
    <xdr:ext cx="184731" cy="264560"/>
    <xdr:sp macro="" textlink="">
      <xdr:nvSpPr>
        <xdr:cNvPr id="618" name="CaixaDeTexto 617">
          <a:extLst>
            <a:ext uri="{FF2B5EF4-FFF2-40B4-BE49-F238E27FC236}">
              <a16:creationId xmlns:a16="http://schemas.microsoft.com/office/drawing/2014/main" xmlns="" id="{2D619ED0-28C1-40C5-96A9-DBBAC975ECD3}"/>
            </a:ext>
          </a:extLst>
        </xdr:cNvPr>
        <xdr:cNvSpPr txBox="1"/>
      </xdr:nvSpPr>
      <xdr:spPr>
        <a:xfrm>
          <a:off x="4724400" y="7729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280</xdr:row>
      <xdr:rowOff>0</xdr:rowOff>
    </xdr:from>
    <xdr:ext cx="184731" cy="264560"/>
    <xdr:sp macro="" textlink="">
      <xdr:nvSpPr>
        <xdr:cNvPr id="619" name="CaixaDeTexto 618">
          <a:extLst>
            <a:ext uri="{FF2B5EF4-FFF2-40B4-BE49-F238E27FC236}">
              <a16:creationId xmlns:a16="http://schemas.microsoft.com/office/drawing/2014/main" xmlns="" id="{DACD1722-BEBF-46D8-A249-A38705CF3FCC}"/>
            </a:ext>
          </a:extLst>
        </xdr:cNvPr>
        <xdr:cNvSpPr txBox="1"/>
      </xdr:nvSpPr>
      <xdr:spPr>
        <a:xfrm>
          <a:off x="3095625" y="77295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281</xdr:row>
      <xdr:rowOff>0</xdr:rowOff>
    </xdr:from>
    <xdr:ext cx="184731" cy="264560"/>
    <xdr:sp macro="" textlink="">
      <xdr:nvSpPr>
        <xdr:cNvPr id="620" name="CaixaDeTexto 619">
          <a:extLst>
            <a:ext uri="{FF2B5EF4-FFF2-40B4-BE49-F238E27FC236}">
              <a16:creationId xmlns:a16="http://schemas.microsoft.com/office/drawing/2014/main" xmlns="" id="{BB5F2AE7-F26B-4826-88A1-2006A90361D5}"/>
            </a:ext>
          </a:extLst>
        </xdr:cNvPr>
        <xdr:cNvSpPr txBox="1"/>
      </xdr:nvSpPr>
      <xdr:spPr>
        <a:xfrm>
          <a:off x="4724400" y="776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281</xdr:row>
      <xdr:rowOff>0</xdr:rowOff>
    </xdr:from>
    <xdr:ext cx="184731" cy="264560"/>
    <xdr:sp macro="" textlink="">
      <xdr:nvSpPr>
        <xdr:cNvPr id="621" name="CaixaDeTexto 620">
          <a:extLst>
            <a:ext uri="{FF2B5EF4-FFF2-40B4-BE49-F238E27FC236}">
              <a16:creationId xmlns:a16="http://schemas.microsoft.com/office/drawing/2014/main" xmlns="" id="{0435C6AC-7EB7-442E-B226-41F1D808F676}"/>
            </a:ext>
          </a:extLst>
        </xdr:cNvPr>
        <xdr:cNvSpPr txBox="1"/>
      </xdr:nvSpPr>
      <xdr:spPr>
        <a:xfrm>
          <a:off x="3095625" y="7763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282</xdr:row>
      <xdr:rowOff>0</xdr:rowOff>
    </xdr:from>
    <xdr:ext cx="184731" cy="264560"/>
    <xdr:sp macro="" textlink="">
      <xdr:nvSpPr>
        <xdr:cNvPr id="622" name="CaixaDeTexto 621">
          <a:extLst>
            <a:ext uri="{FF2B5EF4-FFF2-40B4-BE49-F238E27FC236}">
              <a16:creationId xmlns:a16="http://schemas.microsoft.com/office/drawing/2014/main" xmlns="" id="{1C4BDB1B-7CC0-48AF-8589-7DE29696F2FA}"/>
            </a:ext>
          </a:extLst>
        </xdr:cNvPr>
        <xdr:cNvSpPr txBox="1"/>
      </xdr:nvSpPr>
      <xdr:spPr>
        <a:xfrm>
          <a:off x="4724400" y="7801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282</xdr:row>
      <xdr:rowOff>0</xdr:rowOff>
    </xdr:from>
    <xdr:ext cx="184731" cy="264560"/>
    <xdr:sp macro="" textlink="">
      <xdr:nvSpPr>
        <xdr:cNvPr id="623" name="CaixaDeTexto 622">
          <a:extLst>
            <a:ext uri="{FF2B5EF4-FFF2-40B4-BE49-F238E27FC236}">
              <a16:creationId xmlns:a16="http://schemas.microsoft.com/office/drawing/2014/main" xmlns="" id="{48814110-76E8-4011-A531-4ED086CAD891}"/>
            </a:ext>
          </a:extLst>
        </xdr:cNvPr>
        <xdr:cNvSpPr txBox="1"/>
      </xdr:nvSpPr>
      <xdr:spPr>
        <a:xfrm>
          <a:off x="3095625" y="7801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283</xdr:row>
      <xdr:rowOff>0</xdr:rowOff>
    </xdr:from>
    <xdr:ext cx="184731" cy="264560"/>
    <xdr:sp macro="" textlink="">
      <xdr:nvSpPr>
        <xdr:cNvPr id="624" name="CaixaDeTexto 623">
          <a:extLst>
            <a:ext uri="{FF2B5EF4-FFF2-40B4-BE49-F238E27FC236}">
              <a16:creationId xmlns:a16="http://schemas.microsoft.com/office/drawing/2014/main" xmlns="" id="{969C465D-C06A-4749-9AE4-D80C5AEA6A3A}"/>
            </a:ext>
          </a:extLst>
        </xdr:cNvPr>
        <xdr:cNvSpPr txBox="1"/>
      </xdr:nvSpPr>
      <xdr:spPr>
        <a:xfrm>
          <a:off x="4724400" y="782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283</xdr:row>
      <xdr:rowOff>0</xdr:rowOff>
    </xdr:from>
    <xdr:ext cx="184731" cy="264560"/>
    <xdr:sp macro="" textlink="">
      <xdr:nvSpPr>
        <xdr:cNvPr id="625" name="CaixaDeTexto 624">
          <a:extLst>
            <a:ext uri="{FF2B5EF4-FFF2-40B4-BE49-F238E27FC236}">
              <a16:creationId xmlns:a16="http://schemas.microsoft.com/office/drawing/2014/main" xmlns="" id="{ADE3C4C7-1B73-4744-8A6B-C1B7CB2EF836}"/>
            </a:ext>
          </a:extLst>
        </xdr:cNvPr>
        <xdr:cNvSpPr txBox="1"/>
      </xdr:nvSpPr>
      <xdr:spPr>
        <a:xfrm>
          <a:off x="3095625" y="782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284</xdr:row>
      <xdr:rowOff>0</xdr:rowOff>
    </xdr:from>
    <xdr:ext cx="184731" cy="264560"/>
    <xdr:sp macro="" textlink="">
      <xdr:nvSpPr>
        <xdr:cNvPr id="626" name="CaixaDeTexto 625">
          <a:extLst>
            <a:ext uri="{FF2B5EF4-FFF2-40B4-BE49-F238E27FC236}">
              <a16:creationId xmlns:a16="http://schemas.microsoft.com/office/drawing/2014/main" xmlns="" id="{C17F02E0-2B4C-4BF3-B3D9-7258E64D431D}"/>
            </a:ext>
          </a:extLst>
        </xdr:cNvPr>
        <xdr:cNvSpPr txBox="1"/>
      </xdr:nvSpPr>
      <xdr:spPr>
        <a:xfrm>
          <a:off x="4724400" y="786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284</xdr:row>
      <xdr:rowOff>0</xdr:rowOff>
    </xdr:from>
    <xdr:ext cx="184731" cy="264560"/>
    <xdr:sp macro="" textlink="">
      <xdr:nvSpPr>
        <xdr:cNvPr id="627" name="CaixaDeTexto 626">
          <a:extLst>
            <a:ext uri="{FF2B5EF4-FFF2-40B4-BE49-F238E27FC236}">
              <a16:creationId xmlns:a16="http://schemas.microsoft.com/office/drawing/2014/main" xmlns="" id="{8437F9F6-A8FD-49A5-8CA7-6E110E74044E}"/>
            </a:ext>
          </a:extLst>
        </xdr:cNvPr>
        <xdr:cNvSpPr txBox="1"/>
      </xdr:nvSpPr>
      <xdr:spPr>
        <a:xfrm>
          <a:off x="3095625" y="786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285</xdr:row>
      <xdr:rowOff>0</xdr:rowOff>
    </xdr:from>
    <xdr:ext cx="184731" cy="264560"/>
    <xdr:sp macro="" textlink="">
      <xdr:nvSpPr>
        <xdr:cNvPr id="628" name="CaixaDeTexto 627">
          <a:extLst>
            <a:ext uri="{FF2B5EF4-FFF2-40B4-BE49-F238E27FC236}">
              <a16:creationId xmlns:a16="http://schemas.microsoft.com/office/drawing/2014/main" xmlns="" id="{89D1CEF7-DC53-4E5C-BDD2-56F300D4170D}"/>
            </a:ext>
          </a:extLst>
        </xdr:cNvPr>
        <xdr:cNvSpPr txBox="1"/>
      </xdr:nvSpPr>
      <xdr:spPr>
        <a:xfrm>
          <a:off x="4724400" y="790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285</xdr:row>
      <xdr:rowOff>0</xdr:rowOff>
    </xdr:from>
    <xdr:ext cx="184731" cy="264560"/>
    <xdr:sp macro="" textlink="">
      <xdr:nvSpPr>
        <xdr:cNvPr id="629" name="CaixaDeTexto 628">
          <a:extLst>
            <a:ext uri="{FF2B5EF4-FFF2-40B4-BE49-F238E27FC236}">
              <a16:creationId xmlns:a16="http://schemas.microsoft.com/office/drawing/2014/main" xmlns="" id="{9ED17A8E-29D4-487C-B0ED-1DB17FF4880D}"/>
            </a:ext>
          </a:extLst>
        </xdr:cNvPr>
        <xdr:cNvSpPr txBox="1"/>
      </xdr:nvSpPr>
      <xdr:spPr>
        <a:xfrm>
          <a:off x="3095625" y="790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290</xdr:row>
      <xdr:rowOff>0</xdr:rowOff>
    </xdr:from>
    <xdr:ext cx="184731" cy="264560"/>
    <xdr:sp macro="" textlink="">
      <xdr:nvSpPr>
        <xdr:cNvPr id="630" name="CaixaDeTexto 629">
          <a:extLst>
            <a:ext uri="{FF2B5EF4-FFF2-40B4-BE49-F238E27FC236}">
              <a16:creationId xmlns:a16="http://schemas.microsoft.com/office/drawing/2014/main" xmlns="" id="{2F389E80-56F1-4DB9-BC2D-FDDA7BC9BD98}"/>
            </a:ext>
          </a:extLst>
        </xdr:cNvPr>
        <xdr:cNvSpPr txBox="1"/>
      </xdr:nvSpPr>
      <xdr:spPr>
        <a:xfrm>
          <a:off x="4724400"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290</xdr:row>
      <xdr:rowOff>0</xdr:rowOff>
    </xdr:from>
    <xdr:ext cx="184731" cy="264560"/>
    <xdr:sp macro="" textlink="">
      <xdr:nvSpPr>
        <xdr:cNvPr id="631" name="CaixaDeTexto 630">
          <a:extLst>
            <a:ext uri="{FF2B5EF4-FFF2-40B4-BE49-F238E27FC236}">
              <a16:creationId xmlns:a16="http://schemas.microsoft.com/office/drawing/2014/main" xmlns="" id="{A2626DCD-9B71-4EA9-A706-3745E8715C8C}"/>
            </a:ext>
          </a:extLst>
        </xdr:cNvPr>
        <xdr:cNvSpPr txBox="1"/>
      </xdr:nvSpPr>
      <xdr:spPr>
        <a:xfrm>
          <a:off x="3095625" y="804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291</xdr:row>
      <xdr:rowOff>0</xdr:rowOff>
    </xdr:from>
    <xdr:ext cx="184731" cy="264560"/>
    <xdr:sp macro="" textlink="">
      <xdr:nvSpPr>
        <xdr:cNvPr id="632" name="CaixaDeTexto 631">
          <a:extLst>
            <a:ext uri="{FF2B5EF4-FFF2-40B4-BE49-F238E27FC236}">
              <a16:creationId xmlns:a16="http://schemas.microsoft.com/office/drawing/2014/main" xmlns="" id="{E0475431-73DC-4FE7-BD1E-AB151EAF0039}"/>
            </a:ext>
          </a:extLst>
        </xdr:cNvPr>
        <xdr:cNvSpPr txBox="1"/>
      </xdr:nvSpPr>
      <xdr:spPr>
        <a:xfrm>
          <a:off x="4724400" y="808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291</xdr:row>
      <xdr:rowOff>0</xdr:rowOff>
    </xdr:from>
    <xdr:ext cx="184731" cy="264560"/>
    <xdr:sp macro="" textlink="">
      <xdr:nvSpPr>
        <xdr:cNvPr id="633" name="CaixaDeTexto 632">
          <a:extLst>
            <a:ext uri="{FF2B5EF4-FFF2-40B4-BE49-F238E27FC236}">
              <a16:creationId xmlns:a16="http://schemas.microsoft.com/office/drawing/2014/main" xmlns="" id="{DD43AA59-69CD-40BC-AB6C-5107ED1A3462}"/>
            </a:ext>
          </a:extLst>
        </xdr:cNvPr>
        <xdr:cNvSpPr txBox="1"/>
      </xdr:nvSpPr>
      <xdr:spPr>
        <a:xfrm>
          <a:off x="3095625" y="808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292</xdr:row>
      <xdr:rowOff>0</xdr:rowOff>
    </xdr:from>
    <xdr:ext cx="184731" cy="264560"/>
    <xdr:sp macro="" textlink="">
      <xdr:nvSpPr>
        <xdr:cNvPr id="634" name="CaixaDeTexto 633">
          <a:extLst>
            <a:ext uri="{FF2B5EF4-FFF2-40B4-BE49-F238E27FC236}">
              <a16:creationId xmlns:a16="http://schemas.microsoft.com/office/drawing/2014/main" xmlns="" id="{74393D93-8DF6-49C7-A1AC-D7EFFB54B4C3}"/>
            </a:ext>
          </a:extLst>
        </xdr:cNvPr>
        <xdr:cNvSpPr txBox="1"/>
      </xdr:nvSpPr>
      <xdr:spPr>
        <a:xfrm>
          <a:off x="4724400" y="810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292</xdr:row>
      <xdr:rowOff>0</xdr:rowOff>
    </xdr:from>
    <xdr:ext cx="184731" cy="264560"/>
    <xdr:sp macro="" textlink="">
      <xdr:nvSpPr>
        <xdr:cNvPr id="635" name="CaixaDeTexto 634">
          <a:extLst>
            <a:ext uri="{FF2B5EF4-FFF2-40B4-BE49-F238E27FC236}">
              <a16:creationId xmlns:a16="http://schemas.microsoft.com/office/drawing/2014/main" xmlns="" id="{A2ACC120-9F60-40E7-8C08-0E592E43E8B4}"/>
            </a:ext>
          </a:extLst>
        </xdr:cNvPr>
        <xdr:cNvSpPr txBox="1"/>
      </xdr:nvSpPr>
      <xdr:spPr>
        <a:xfrm>
          <a:off x="3095625" y="8101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297</xdr:row>
      <xdr:rowOff>0</xdr:rowOff>
    </xdr:from>
    <xdr:ext cx="184731" cy="264560"/>
    <xdr:sp macro="" textlink="">
      <xdr:nvSpPr>
        <xdr:cNvPr id="636" name="CaixaDeTexto 635">
          <a:extLst>
            <a:ext uri="{FF2B5EF4-FFF2-40B4-BE49-F238E27FC236}">
              <a16:creationId xmlns:a16="http://schemas.microsoft.com/office/drawing/2014/main" xmlns="" id="{AEB802CE-96BC-47F8-A818-1C8CD2B1FD55}"/>
            </a:ext>
          </a:extLst>
        </xdr:cNvPr>
        <xdr:cNvSpPr txBox="1"/>
      </xdr:nvSpPr>
      <xdr:spPr>
        <a:xfrm>
          <a:off x="4724400" y="821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297</xdr:row>
      <xdr:rowOff>0</xdr:rowOff>
    </xdr:from>
    <xdr:ext cx="184731" cy="264560"/>
    <xdr:sp macro="" textlink="">
      <xdr:nvSpPr>
        <xdr:cNvPr id="637" name="CaixaDeTexto 636">
          <a:extLst>
            <a:ext uri="{FF2B5EF4-FFF2-40B4-BE49-F238E27FC236}">
              <a16:creationId xmlns:a16="http://schemas.microsoft.com/office/drawing/2014/main" xmlns="" id="{F2E6CF49-6EB9-48E2-9F3C-10A7AA5812E5}"/>
            </a:ext>
          </a:extLst>
        </xdr:cNvPr>
        <xdr:cNvSpPr txBox="1"/>
      </xdr:nvSpPr>
      <xdr:spPr>
        <a:xfrm>
          <a:off x="3095625" y="821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298</xdr:row>
      <xdr:rowOff>0</xdr:rowOff>
    </xdr:from>
    <xdr:ext cx="184731" cy="264560"/>
    <xdr:sp macro="" textlink="">
      <xdr:nvSpPr>
        <xdr:cNvPr id="638" name="CaixaDeTexto 637">
          <a:extLst>
            <a:ext uri="{FF2B5EF4-FFF2-40B4-BE49-F238E27FC236}">
              <a16:creationId xmlns:a16="http://schemas.microsoft.com/office/drawing/2014/main" xmlns="" id="{165D9C6C-18F8-4604-A6EA-2312ADAC7692}"/>
            </a:ext>
          </a:extLst>
        </xdr:cNvPr>
        <xdr:cNvSpPr txBox="1"/>
      </xdr:nvSpPr>
      <xdr:spPr>
        <a:xfrm>
          <a:off x="4724400" y="823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298</xdr:row>
      <xdr:rowOff>0</xdr:rowOff>
    </xdr:from>
    <xdr:ext cx="184731" cy="264560"/>
    <xdr:sp macro="" textlink="">
      <xdr:nvSpPr>
        <xdr:cNvPr id="639" name="CaixaDeTexto 638">
          <a:extLst>
            <a:ext uri="{FF2B5EF4-FFF2-40B4-BE49-F238E27FC236}">
              <a16:creationId xmlns:a16="http://schemas.microsoft.com/office/drawing/2014/main" xmlns="" id="{BAF0B5ED-9EF7-44A0-9FAC-92D1C5517747}"/>
            </a:ext>
          </a:extLst>
        </xdr:cNvPr>
        <xdr:cNvSpPr txBox="1"/>
      </xdr:nvSpPr>
      <xdr:spPr>
        <a:xfrm>
          <a:off x="3095625" y="8235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299</xdr:row>
      <xdr:rowOff>0</xdr:rowOff>
    </xdr:from>
    <xdr:ext cx="184731" cy="264560"/>
    <xdr:sp macro="" textlink="">
      <xdr:nvSpPr>
        <xdr:cNvPr id="640" name="CaixaDeTexto 639">
          <a:extLst>
            <a:ext uri="{FF2B5EF4-FFF2-40B4-BE49-F238E27FC236}">
              <a16:creationId xmlns:a16="http://schemas.microsoft.com/office/drawing/2014/main" xmlns="" id="{59723A35-DA50-454E-84A9-4388D487CD59}"/>
            </a:ext>
          </a:extLst>
        </xdr:cNvPr>
        <xdr:cNvSpPr txBox="1"/>
      </xdr:nvSpPr>
      <xdr:spPr>
        <a:xfrm>
          <a:off x="4724400" y="8251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299</xdr:row>
      <xdr:rowOff>0</xdr:rowOff>
    </xdr:from>
    <xdr:ext cx="184731" cy="264560"/>
    <xdr:sp macro="" textlink="">
      <xdr:nvSpPr>
        <xdr:cNvPr id="641" name="CaixaDeTexto 640">
          <a:extLst>
            <a:ext uri="{FF2B5EF4-FFF2-40B4-BE49-F238E27FC236}">
              <a16:creationId xmlns:a16="http://schemas.microsoft.com/office/drawing/2014/main" xmlns="" id="{6369C3CB-A463-4D93-B7E0-88D9B86C8D4C}"/>
            </a:ext>
          </a:extLst>
        </xdr:cNvPr>
        <xdr:cNvSpPr txBox="1"/>
      </xdr:nvSpPr>
      <xdr:spPr>
        <a:xfrm>
          <a:off x="3095625" y="8251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300</xdr:row>
      <xdr:rowOff>0</xdr:rowOff>
    </xdr:from>
    <xdr:ext cx="184731" cy="264560"/>
    <xdr:sp macro="" textlink="">
      <xdr:nvSpPr>
        <xdr:cNvPr id="642" name="CaixaDeTexto 641">
          <a:extLst>
            <a:ext uri="{FF2B5EF4-FFF2-40B4-BE49-F238E27FC236}">
              <a16:creationId xmlns:a16="http://schemas.microsoft.com/office/drawing/2014/main" xmlns="" id="{7453DB90-EA23-43E6-9D5D-3567A81776FD}"/>
            </a:ext>
          </a:extLst>
        </xdr:cNvPr>
        <xdr:cNvSpPr txBox="1"/>
      </xdr:nvSpPr>
      <xdr:spPr>
        <a:xfrm>
          <a:off x="4724400" y="830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300</xdr:row>
      <xdr:rowOff>0</xdr:rowOff>
    </xdr:from>
    <xdr:ext cx="184731" cy="264560"/>
    <xdr:sp macro="" textlink="">
      <xdr:nvSpPr>
        <xdr:cNvPr id="643" name="CaixaDeTexto 642">
          <a:extLst>
            <a:ext uri="{FF2B5EF4-FFF2-40B4-BE49-F238E27FC236}">
              <a16:creationId xmlns:a16="http://schemas.microsoft.com/office/drawing/2014/main" xmlns="" id="{E034A98A-05DF-4926-9159-9BF267AD5DB2}"/>
            </a:ext>
          </a:extLst>
        </xdr:cNvPr>
        <xdr:cNvSpPr txBox="1"/>
      </xdr:nvSpPr>
      <xdr:spPr>
        <a:xfrm>
          <a:off x="3095625" y="830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301</xdr:row>
      <xdr:rowOff>0</xdr:rowOff>
    </xdr:from>
    <xdr:ext cx="184731" cy="264560"/>
    <xdr:sp macro="" textlink="">
      <xdr:nvSpPr>
        <xdr:cNvPr id="644" name="CaixaDeTexto 643">
          <a:extLst>
            <a:ext uri="{FF2B5EF4-FFF2-40B4-BE49-F238E27FC236}">
              <a16:creationId xmlns:a16="http://schemas.microsoft.com/office/drawing/2014/main" xmlns="" id="{CC92BE91-4DDE-4416-933E-62F4615C284C}"/>
            </a:ext>
          </a:extLst>
        </xdr:cNvPr>
        <xdr:cNvSpPr txBox="1"/>
      </xdr:nvSpPr>
      <xdr:spPr>
        <a:xfrm>
          <a:off x="4724400" y="8347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301</xdr:row>
      <xdr:rowOff>0</xdr:rowOff>
    </xdr:from>
    <xdr:ext cx="184731" cy="264560"/>
    <xdr:sp macro="" textlink="">
      <xdr:nvSpPr>
        <xdr:cNvPr id="645" name="CaixaDeTexto 644">
          <a:extLst>
            <a:ext uri="{FF2B5EF4-FFF2-40B4-BE49-F238E27FC236}">
              <a16:creationId xmlns:a16="http://schemas.microsoft.com/office/drawing/2014/main" xmlns="" id="{6A0A8742-5818-4104-92F6-2D8DC46F7FA4}"/>
            </a:ext>
          </a:extLst>
        </xdr:cNvPr>
        <xdr:cNvSpPr txBox="1"/>
      </xdr:nvSpPr>
      <xdr:spPr>
        <a:xfrm>
          <a:off x="3095625" y="8347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306</xdr:row>
      <xdr:rowOff>0</xdr:rowOff>
    </xdr:from>
    <xdr:ext cx="184731" cy="264560"/>
    <xdr:sp macro="" textlink="">
      <xdr:nvSpPr>
        <xdr:cNvPr id="646" name="CaixaDeTexto 645">
          <a:extLst>
            <a:ext uri="{FF2B5EF4-FFF2-40B4-BE49-F238E27FC236}">
              <a16:creationId xmlns:a16="http://schemas.microsoft.com/office/drawing/2014/main" xmlns="" id="{D13043C0-ECCC-4C96-B40A-9F0719A58419}"/>
            </a:ext>
          </a:extLst>
        </xdr:cNvPr>
        <xdr:cNvSpPr txBox="1"/>
      </xdr:nvSpPr>
      <xdr:spPr>
        <a:xfrm>
          <a:off x="4724400" y="8486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306</xdr:row>
      <xdr:rowOff>0</xdr:rowOff>
    </xdr:from>
    <xdr:ext cx="184731" cy="264560"/>
    <xdr:sp macro="" textlink="">
      <xdr:nvSpPr>
        <xdr:cNvPr id="647" name="CaixaDeTexto 646">
          <a:extLst>
            <a:ext uri="{FF2B5EF4-FFF2-40B4-BE49-F238E27FC236}">
              <a16:creationId xmlns:a16="http://schemas.microsoft.com/office/drawing/2014/main" xmlns="" id="{0439D2EE-E058-4591-8EC6-795C0FB2100B}"/>
            </a:ext>
          </a:extLst>
        </xdr:cNvPr>
        <xdr:cNvSpPr txBox="1"/>
      </xdr:nvSpPr>
      <xdr:spPr>
        <a:xfrm>
          <a:off x="3095625" y="8486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307</xdr:row>
      <xdr:rowOff>0</xdr:rowOff>
    </xdr:from>
    <xdr:ext cx="184731" cy="264560"/>
    <xdr:sp macro="" textlink="">
      <xdr:nvSpPr>
        <xdr:cNvPr id="648" name="CaixaDeTexto 647">
          <a:extLst>
            <a:ext uri="{FF2B5EF4-FFF2-40B4-BE49-F238E27FC236}">
              <a16:creationId xmlns:a16="http://schemas.microsoft.com/office/drawing/2014/main" xmlns="" id="{302B543F-B021-4BE3-ACBD-03BCFC141A96}"/>
            </a:ext>
          </a:extLst>
        </xdr:cNvPr>
        <xdr:cNvSpPr txBox="1"/>
      </xdr:nvSpPr>
      <xdr:spPr>
        <a:xfrm>
          <a:off x="4724400" y="8502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307</xdr:row>
      <xdr:rowOff>0</xdr:rowOff>
    </xdr:from>
    <xdr:ext cx="184731" cy="264560"/>
    <xdr:sp macro="" textlink="">
      <xdr:nvSpPr>
        <xdr:cNvPr id="649" name="CaixaDeTexto 648">
          <a:extLst>
            <a:ext uri="{FF2B5EF4-FFF2-40B4-BE49-F238E27FC236}">
              <a16:creationId xmlns:a16="http://schemas.microsoft.com/office/drawing/2014/main" xmlns="" id="{677C5214-BC47-492A-8074-D5A992FF298D}"/>
            </a:ext>
          </a:extLst>
        </xdr:cNvPr>
        <xdr:cNvSpPr txBox="1"/>
      </xdr:nvSpPr>
      <xdr:spPr>
        <a:xfrm>
          <a:off x="3095625" y="8502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312</xdr:row>
      <xdr:rowOff>0</xdr:rowOff>
    </xdr:from>
    <xdr:ext cx="184731" cy="264560"/>
    <xdr:sp macro="" textlink="">
      <xdr:nvSpPr>
        <xdr:cNvPr id="650" name="CaixaDeTexto 649">
          <a:extLst>
            <a:ext uri="{FF2B5EF4-FFF2-40B4-BE49-F238E27FC236}">
              <a16:creationId xmlns:a16="http://schemas.microsoft.com/office/drawing/2014/main" xmlns="" id="{D6CE5076-8EFD-4135-B159-2AAF51DD775B}"/>
            </a:ext>
          </a:extLst>
        </xdr:cNvPr>
        <xdr:cNvSpPr txBox="1"/>
      </xdr:nvSpPr>
      <xdr:spPr>
        <a:xfrm>
          <a:off x="4724400" y="8636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312</xdr:row>
      <xdr:rowOff>0</xdr:rowOff>
    </xdr:from>
    <xdr:ext cx="184731" cy="264560"/>
    <xdr:sp macro="" textlink="">
      <xdr:nvSpPr>
        <xdr:cNvPr id="651" name="CaixaDeTexto 650">
          <a:extLst>
            <a:ext uri="{FF2B5EF4-FFF2-40B4-BE49-F238E27FC236}">
              <a16:creationId xmlns:a16="http://schemas.microsoft.com/office/drawing/2014/main" xmlns="" id="{BF973C66-EB1F-46E1-B32D-6CCCB680C5DA}"/>
            </a:ext>
          </a:extLst>
        </xdr:cNvPr>
        <xdr:cNvSpPr txBox="1"/>
      </xdr:nvSpPr>
      <xdr:spPr>
        <a:xfrm>
          <a:off x="3095625" y="8636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313</xdr:row>
      <xdr:rowOff>0</xdr:rowOff>
    </xdr:from>
    <xdr:ext cx="184731" cy="264560"/>
    <xdr:sp macro="" textlink="">
      <xdr:nvSpPr>
        <xdr:cNvPr id="652" name="CaixaDeTexto 651">
          <a:extLst>
            <a:ext uri="{FF2B5EF4-FFF2-40B4-BE49-F238E27FC236}">
              <a16:creationId xmlns:a16="http://schemas.microsoft.com/office/drawing/2014/main" xmlns="" id="{796BC15B-C2C0-43DD-85A9-8B6D098F1A92}"/>
            </a:ext>
          </a:extLst>
        </xdr:cNvPr>
        <xdr:cNvSpPr txBox="1"/>
      </xdr:nvSpPr>
      <xdr:spPr>
        <a:xfrm>
          <a:off x="4724400" y="8672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313</xdr:row>
      <xdr:rowOff>0</xdr:rowOff>
    </xdr:from>
    <xdr:ext cx="184731" cy="264560"/>
    <xdr:sp macro="" textlink="">
      <xdr:nvSpPr>
        <xdr:cNvPr id="653" name="CaixaDeTexto 652">
          <a:extLst>
            <a:ext uri="{FF2B5EF4-FFF2-40B4-BE49-F238E27FC236}">
              <a16:creationId xmlns:a16="http://schemas.microsoft.com/office/drawing/2014/main" xmlns="" id="{808BF601-212F-454D-9363-B618232B32D2}"/>
            </a:ext>
          </a:extLst>
        </xdr:cNvPr>
        <xdr:cNvSpPr txBox="1"/>
      </xdr:nvSpPr>
      <xdr:spPr>
        <a:xfrm>
          <a:off x="3095625" y="8672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314</xdr:row>
      <xdr:rowOff>0</xdr:rowOff>
    </xdr:from>
    <xdr:ext cx="184731" cy="264560"/>
    <xdr:sp macro="" textlink="">
      <xdr:nvSpPr>
        <xdr:cNvPr id="654" name="CaixaDeTexto 653">
          <a:extLst>
            <a:ext uri="{FF2B5EF4-FFF2-40B4-BE49-F238E27FC236}">
              <a16:creationId xmlns:a16="http://schemas.microsoft.com/office/drawing/2014/main" xmlns="" id="{3B532858-1138-4ED0-BA41-57D32435E1B6}"/>
            </a:ext>
          </a:extLst>
        </xdr:cNvPr>
        <xdr:cNvSpPr txBox="1"/>
      </xdr:nvSpPr>
      <xdr:spPr>
        <a:xfrm>
          <a:off x="4724400" y="8710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314</xdr:row>
      <xdr:rowOff>0</xdr:rowOff>
    </xdr:from>
    <xdr:ext cx="184731" cy="264560"/>
    <xdr:sp macro="" textlink="">
      <xdr:nvSpPr>
        <xdr:cNvPr id="655" name="CaixaDeTexto 654">
          <a:extLst>
            <a:ext uri="{FF2B5EF4-FFF2-40B4-BE49-F238E27FC236}">
              <a16:creationId xmlns:a16="http://schemas.microsoft.com/office/drawing/2014/main" xmlns="" id="{836487B7-FB18-4E52-8506-53C58A7AA333}"/>
            </a:ext>
          </a:extLst>
        </xdr:cNvPr>
        <xdr:cNvSpPr txBox="1"/>
      </xdr:nvSpPr>
      <xdr:spPr>
        <a:xfrm>
          <a:off x="3095625" y="8710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315</xdr:row>
      <xdr:rowOff>0</xdr:rowOff>
    </xdr:from>
    <xdr:ext cx="184731" cy="264560"/>
    <xdr:sp macro="" textlink="">
      <xdr:nvSpPr>
        <xdr:cNvPr id="656" name="CaixaDeTexto 655">
          <a:extLst>
            <a:ext uri="{FF2B5EF4-FFF2-40B4-BE49-F238E27FC236}">
              <a16:creationId xmlns:a16="http://schemas.microsoft.com/office/drawing/2014/main" xmlns="" id="{C9FBFE7A-C478-4BA0-A3F9-BBC236FC7048}"/>
            </a:ext>
          </a:extLst>
        </xdr:cNvPr>
        <xdr:cNvSpPr txBox="1"/>
      </xdr:nvSpPr>
      <xdr:spPr>
        <a:xfrm>
          <a:off x="4724400" y="8766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315</xdr:row>
      <xdr:rowOff>0</xdr:rowOff>
    </xdr:from>
    <xdr:ext cx="184731" cy="264560"/>
    <xdr:sp macro="" textlink="">
      <xdr:nvSpPr>
        <xdr:cNvPr id="657" name="CaixaDeTexto 656">
          <a:extLst>
            <a:ext uri="{FF2B5EF4-FFF2-40B4-BE49-F238E27FC236}">
              <a16:creationId xmlns:a16="http://schemas.microsoft.com/office/drawing/2014/main" xmlns="" id="{18C54627-BE5B-43B4-B0F3-D1C955714336}"/>
            </a:ext>
          </a:extLst>
        </xdr:cNvPr>
        <xdr:cNvSpPr txBox="1"/>
      </xdr:nvSpPr>
      <xdr:spPr>
        <a:xfrm>
          <a:off x="3095625" y="8766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316</xdr:row>
      <xdr:rowOff>0</xdr:rowOff>
    </xdr:from>
    <xdr:ext cx="184731" cy="264560"/>
    <xdr:sp macro="" textlink="">
      <xdr:nvSpPr>
        <xdr:cNvPr id="658" name="CaixaDeTexto 657">
          <a:extLst>
            <a:ext uri="{FF2B5EF4-FFF2-40B4-BE49-F238E27FC236}">
              <a16:creationId xmlns:a16="http://schemas.microsoft.com/office/drawing/2014/main" xmlns="" id="{263B0FD5-6691-4F98-AF68-7A3907A83519}"/>
            </a:ext>
          </a:extLst>
        </xdr:cNvPr>
        <xdr:cNvSpPr txBox="1"/>
      </xdr:nvSpPr>
      <xdr:spPr>
        <a:xfrm>
          <a:off x="4724400" y="8804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316</xdr:row>
      <xdr:rowOff>0</xdr:rowOff>
    </xdr:from>
    <xdr:ext cx="184731" cy="264560"/>
    <xdr:sp macro="" textlink="">
      <xdr:nvSpPr>
        <xdr:cNvPr id="659" name="CaixaDeTexto 658">
          <a:extLst>
            <a:ext uri="{FF2B5EF4-FFF2-40B4-BE49-F238E27FC236}">
              <a16:creationId xmlns:a16="http://schemas.microsoft.com/office/drawing/2014/main" xmlns="" id="{61859CC1-ED39-4F18-97CE-5E3550733AB9}"/>
            </a:ext>
          </a:extLst>
        </xdr:cNvPr>
        <xdr:cNvSpPr txBox="1"/>
      </xdr:nvSpPr>
      <xdr:spPr>
        <a:xfrm>
          <a:off x="3095625" y="8804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317</xdr:row>
      <xdr:rowOff>0</xdr:rowOff>
    </xdr:from>
    <xdr:ext cx="184731" cy="264560"/>
    <xdr:sp macro="" textlink="">
      <xdr:nvSpPr>
        <xdr:cNvPr id="660" name="CaixaDeTexto 659">
          <a:extLst>
            <a:ext uri="{FF2B5EF4-FFF2-40B4-BE49-F238E27FC236}">
              <a16:creationId xmlns:a16="http://schemas.microsoft.com/office/drawing/2014/main" xmlns="" id="{7095AFFE-7763-4C87-AE73-8B675821A915}"/>
            </a:ext>
          </a:extLst>
        </xdr:cNvPr>
        <xdr:cNvSpPr txBox="1"/>
      </xdr:nvSpPr>
      <xdr:spPr>
        <a:xfrm>
          <a:off x="4724400" y="8832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317</xdr:row>
      <xdr:rowOff>0</xdr:rowOff>
    </xdr:from>
    <xdr:ext cx="184731" cy="264560"/>
    <xdr:sp macro="" textlink="">
      <xdr:nvSpPr>
        <xdr:cNvPr id="661" name="CaixaDeTexto 660">
          <a:extLst>
            <a:ext uri="{FF2B5EF4-FFF2-40B4-BE49-F238E27FC236}">
              <a16:creationId xmlns:a16="http://schemas.microsoft.com/office/drawing/2014/main" xmlns="" id="{30BAAE63-B021-4E30-BB8F-428BFD05A674}"/>
            </a:ext>
          </a:extLst>
        </xdr:cNvPr>
        <xdr:cNvSpPr txBox="1"/>
      </xdr:nvSpPr>
      <xdr:spPr>
        <a:xfrm>
          <a:off x="3095625" y="8832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318</xdr:row>
      <xdr:rowOff>0</xdr:rowOff>
    </xdr:from>
    <xdr:ext cx="184731" cy="264560"/>
    <xdr:sp macro="" textlink="">
      <xdr:nvSpPr>
        <xdr:cNvPr id="662" name="CaixaDeTexto 661">
          <a:extLst>
            <a:ext uri="{FF2B5EF4-FFF2-40B4-BE49-F238E27FC236}">
              <a16:creationId xmlns:a16="http://schemas.microsoft.com/office/drawing/2014/main" xmlns="" id="{C29C9236-47D2-440B-A2A6-8BAC3951A4DA}"/>
            </a:ext>
          </a:extLst>
        </xdr:cNvPr>
        <xdr:cNvSpPr txBox="1"/>
      </xdr:nvSpPr>
      <xdr:spPr>
        <a:xfrm>
          <a:off x="4724400" y="8865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318</xdr:row>
      <xdr:rowOff>0</xdr:rowOff>
    </xdr:from>
    <xdr:ext cx="184731" cy="264560"/>
    <xdr:sp macro="" textlink="">
      <xdr:nvSpPr>
        <xdr:cNvPr id="663" name="CaixaDeTexto 662">
          <a:extLst>
            <a:ext uri="{FF2B5EF4-FFF2-40B4-BE49-F238E27FC236}">
              <a16:creationId xmlns:a16="http://schemas.microsoft.com/office/drawing/2014/main" xmlns="" id="{7DAA2391-E901-41F4-A6F5-A5AADCE7259C}"/>
            </a:ext>
          </a:extLst>
        </xdr:cNvPr>
        <xdr:cNvSpPr txBox="1"/>
      </xdr:nvSpPr>
      <xdr:spPr>
        <a:xfrm>
          <a:off x="3095625" y="8865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323</xdr:row>
      <xdr:rowOff>0</xdr:rowOff>
    </xdr:from>
    <xdr:ext cx="184731" cy="264560"/>
    <xdr:sp macro="" textlink="">
      <xdr:nvSpPr>
        <xdr:cNvPr id="664" name="CaixaDeTexto 663">
          <a:extLst>
            <a:ext uri="{FF2B5EF4-FFF2-40B4-BE49-F238E27FC236}">
              <a16:creationId xmlns:a16="http://schemas.microsoft.com/office/drawing/2014/main" xmlns="" id="{73C3EF2A-73DF-484D-90CD-C72DF46CBA07}"/>
            </a:ext>
          </a:extLst>
        </xdr:cNvPr>
        <xdr:cNvSpPr txBox="1"/>
      </xdr:nvSpPr>
      <xdr:spPr>
        <a:xfrm>
          <a:off x="4724400" y="8992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323</xdr:row>
      <xdr:rowOff>0</xdr:rowOff>
    </xdr:from>
    <xdr:ext cx="184731" cy="264560"/>
    <xdr:sp macro="" textlink="">
      <xdr:nvSpPr>
        <xdr:cNvPr id="665" name="CaixaDeTexto 664">
          <a:extLst>
            <a:ext uri="{FF2B5EF4-FFF2-40B4-BE49-F238E27FC236}">
              <a16:creationId xmlns:a16="http://schemas.microsoft.com/office/drawing/2014/main" xmlns="" id="{3A805301-BC08-454E-BA37-9B5B7431C45E}"/>
            </a:ext>
          </a:extLst>
        </xdr:cNvPr>
        <xdr:cNvSpPr txBox="1"/>
      </xdr:nvSpPr>
      <xdr:spPr>
        <a:xfrm>
          <a:off x="3095625" y="89925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324</xdr:row>
      <xdr:rowOff>0</xdr:rowOff>
    </xdr:from>
    <xdr:ext cx="184731" cy="264560"/>
    <xdr:sp macro="" textlink="">
      <xdr:nvSpPr>
        <xdr:cNvPr id="666" name="CaixaDeTexto 665">
          <a:extLst>
            <a:ext uri="{FF2B5EF4-FFF2-40B4-BE49-F238E27FC236}">
              <a16:creationId xmlns:a16="http://schemas.microsoft.com/office/drawing/2014/main" xmlns="" id="{F8619095-F879-4547-9440-7975DB47E3AB}"/>
            </a:ext>
          </a:extLst>
        </xdr:cNvPr>
        <xdr:cNvSpPr txBox="1"/>
      </xdr:nvSpPr>
      <xdr:spPr>
        <a:xfrm>
          <a:off x="4724400" y="9011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324</xdr:row>
      <xdr:rowOff>0</xdr:rowOff>
    </xdr:from>
    <xdr:ext cx="184731" cy="264560"/>
    <xdr:sp macro="" textlink="">
      <xdr:nvSpPr>
        <xdr:cNvPr id="667" name="CaixaDeTexto 666">
          <a:extLst>
            <a:ext uri="{FF2B5EF4-FFF2-40B4-BE49-F238E27FC236}">
              <a16:creationId xmlns:a16="http://schemas.microsoft.com/office/drawing/2014/main" xmlns="" id="{15A20AAA-883E-4213-A18B-881A022F874F}"/>
            </a:ext>
          </a:extLst>
        </xdr:cNvPr>
        <xdr:cNvSpPr txBox="1"/>
      </xdr:nvSpPr>
      <xdr:spPr>
        <a:xfrm>
          <a:off x="3095625" y="90116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328</xdr:row>
      <xdr:rowOff>0</xdr:rowOff>
    </xdr:from>
    <xdr:ext cx="184731" cy="264560"/>
    <xdr:sp macro="" textlink="">
      <xdr:nvSpPr>
        <xdr:cNvPr id="668" name="CaixaDeTexto 667">
          <a:extLst>
            <a:ext uri="{FF2B5EF4-FFF2-40B4-BE49-F238E27FC236}">
              <a16:creationId xmlns:a16="http://schemas.microsoft.com/office/drawing/2014/main" xmlns="" id="{B11B4AAE-7163-4AAC-8CD2-E9E763580300}"/>
            </a:ext>
          </a:extLst>
        </xdr:cNvPr>
        <xdr:cNvSpPr txBox="1"/>
      </xdr:nvSpPr>
      <xdr:spPr>
        <a:xfrm>
          <a:off x="4724400" y="9103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328</xdr:row>
      <xdr:rowOff>0</xdr:rowOff>
    </xdr:from>
    <xdr:ext cx="184731" cy="264560"/>
    <xdr:sp macro="" textlink="">
      <xdr:nvSpPr>
        <xdr:cNvPr id="669" name="CaixaDeTexto 668">
          <a:extLst>
            <a:ext uri="{FF2B5EF4-FFF2-40B4-BE49-F238E27FC236}">
              <a16:creationId xmlns:a16="http://schemas.microsoft.com/office/drawing/2014/main" xmlns="" id="{0218990C-7A56-40EE-968B-399A2CE48A72}"/>
            </a:ext>
          </a:extLst>
        </xdr:cNvPr>
        <xdr:cNvSpPr txBox="1"/>
      </xdr:nvSpPr>
      <xdr:spPr>
        <a:xfrm>
          <a:off x="3095625" y="9103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329</xdr:row>
      <xdr:rowOff>0</xdr:rowOff>
    </xdr:from>
    <xdr:ext cx="184731" cy="264560"/>
    <xdr:sp macro="" textlink="">
      <xdr:nvSpPr>
        <xdr:cNvPr id="670" name="CaixaDeTexto 669">
          <a:extLst>
            <a:ext uri="{FF2B5EF4-FFF2-40B4-BE49-F238E27FC236}">
              <a16:creationId xmlns:a16="http://schemas.microsoft.com/office/drawing/2014/main" xmlns="" id="{826B7BD8-7900-49E3-9558-00A16CC4D6FD}"/>
            </a:ext>
          </a:extLst>
        </xdr:cNvPr>
        <xdr:cNvSpPr txBox="1"/>
      </xdr:nvSpPr>
      <xdr:spPr>
        <a:xfrm>
          <a:off x="4724400"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329</xdr:row>
      <xdr:rowOff>0</xdr:rowOff>
    </xdr:from>
    <xdr:ext cx="184731" cy="264560"/>
    <xdr:sp macro="" textlink="">
      <xdr:nvSpPr>
        <xdr:cNvPr id="671" name="CaixaDeTexto 670">
          <a:extLst>
            <a:ext uri="{FF2B5EF4-FFF2-40B4-BE49-F238E27FC236}">
              <a16:creationId xmlns:a16="http://schemas.microsoft.com/office/drawing/2014/main" xmlns="" id="{C56196AC-2274-415C-845F-0B7ACFB5570A}"/>
            </a:ext>
          </a:extLst>
        </xdr:cNvPr>
        <xdr:cNvSpPr txBox="1"/>
      </xdr:nvSpPr>
      <xdr:spPr>
        <a:xfrm>
          <a:off x="3095625"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329</xdr:row>
      <xdr:rowOff>0</xdr:rowOff>
    </xdr:from>
    <xdr:ext cx="184731" cy="264560"/>
    <xdr:sp macro="" textlink="">
      <xdr:nvSpPr>
        <xdr:cNvPr id="672" name="CaixaDeTexto 671">
          <a:extLst>
            <a:ext uri="{FF2B5EF4-FFF2-40B4-BE49-F238E27FC236}">
              <a16:creationId xmlns:a16="http://schemas.microsoft.com/office/drawing/2014/main" xmlns="" id="{B7866BEF-A31F-4863-AC10-CC84A3A36F3D}"/>
            </a:ext>
          </a:extLst>
        </xdr:cNvPr>
        <xdr:cNvSpPr txBox="1"/>
      </xdr:nvSpPr>
      <xdr:spPr>
        <a:xfrm>
          <a:off x="4724400"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329</xdr:row>
      <xdr:rowOff>0</xdr:rowOff>
    </xdr:from>
    <xdr:ext cx="184731" cy="264560"/>
    <xdr:sp macro="" textlink="">
      <xdr:nvSpPr>
        <xdr:cNvPr id="673" name="CaixaDeTexto 672">
          <a:extLst>
            <a:ext uri="{FF2B5EF4-FFF2-40B4-BE49-F238E27FC236}">
              <a16:creationId xmlns:a16="http://schemas.microsoft.com/office/drawing/2014/main" xmlns="" id="{AA4E0045-6000-4D8D-A461-837E8DBAD299}"/>
            </a:ext>
          </a:extLst>
        </xdr:cNvPr>
        <xdr:cNvSpPr txBox="1"/>
      </xdr:nvSpPr>
      <xdr:spPr>
        <a:xfrm>
          <a:off x="3095625"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330</xdr:row>
      <xdr:rowOff>0</xdr:rowOff>
    </xdr:from>
    <xdr:ext cx="184731" cy="264560"/>
    <xdr:sp macro="" textlink="">
      <xdr:nvSpPr>
        <xdr:cNvPr id="674" name="CaixaDeTexto 673">
          <a:extLst>
            <a:ext uri="{FF2B5EF4-FFF2-40B4-BE49-F238E27FC236}">
              <a16:creationId xmlns:a16="http://schemas.microsoft.com/office/drawing/2014/main" xmlns="" id="{B570E328-30ED-464B-BC90-2C42F9EA9BCF}"/>
            </a:ext>
          </a:extLst>
        </xdr:cNvPr>
        <xdr:cNvSpPr txBox="1"/>
      </xdr:nvSpPr>
      <xdr:spPr>
        <a:xfrm>
          <a:off x="4724400" y="9141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330</xdr:row>
      <xdr:rowOff>0</xdr:rowOff>
    </xdr:from>
    <xdr:ext cx="184731" cy="264560"/>
    <xdr:sp macro="" textlink="">
      <xdr:nvSpPr>
        <xdr:cNvPr id="675" name="CaixaDeTexto 674">
          <a:extLst>
            <a:ext uri="{FF2B5EF4-FFF2-40B4-BE49-F238E27FC236}">
              <a16:creationId xmlns:a16="http://schemas.microsoft.com/office/drawing/2014/main" xmlns="" id="{86FBE231-64F4-4681-BB1B-680029557683}"/>
            </a:ext>
          </a:extLst>
        </xdr:cNvPr>
        <xdr:cNvSpPr txBox="1"/>
      </xdr:nvSpPr>
      <xdr:spPr>
        <a:xfrm>
          <a:off x="3095625" y="9141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328</xdr:row>
      <xdr:rowOff>0</xdr:rowOff>
    </xdr:from>
    <xdr:ext cx="184731" cy="264560"/>
    <xdr:sp macro="" textlink="">
      <xdr:nvSpPr>
        <xdr:cNvPr id="676" name="CaixaDeTexto 675">
          <a:extLst>
            <a:ext uri="{FF2B5EF4-FFF2-40B4-BE49-F238E27FC236}">
              <a16:creationId xmlns:a16="http://schemas.microsoft.com/office/drawing/2014/main" xmlns="" id="{4194F9E9-F610-4B9D-828B-0A017A61BEA0}"/>
            </a:ext>
          </a:extLst>
        </xdr:cNvPr>
        <xdr:cNvSpPr txBox="1"/>
      </xdr:nvSpPr>
      <xdr:spPr>
        <a:xfrm>
          <a:off x="4724400" y="9103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328</xdr:row>
      <xdr:rowOff>0</xdr:rowOff>
    </xdr:from>
    <xdr:ext cx="184731" cy="264560"/>
    <xdr:sp macro="" textlink="">
      <xdr:nvSpPr>
        <xdr:cNvPr id="677" name="CaixaDeTexto 676">
          <a:extLst>
            <a:ext uri="{FF2B5EF4-FFF2-40B4-BE49-F238E27FC236}">
              <a16:creationId xmlns:a16="http://schemas.microsoft.com/office/drawing/2014/main" xmlns="" id="{B7F60063-CA90-44B1-BD61-CBFDB6DFF6CC}"/>
            </a:ext>
          </a:extLst>
        </xdr:cNvPr>
        <xdr:cNvSpPr txBox="1"/>
      </xdr:nvSpPr>
      <xdr:spPr>
        <a:xfrm>
          <a:off x="3095625" y="9103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329</xdr:row>
      <xdr:rowOff>0</xdr:rowOff>
    </xdr:from>
    <xdr:ext cx="184731" cy="264560"/>
    <xdr:sp macro="" textlink="">
      <xdr:nvSpPr>
        <xdr:cNvPr id="678" name="CaixaDeTexto 677">
          <a:extLst>
            <a:ext uri="{FF2B5EF4-FFF2-40B4-BE49-F238E27FC236}">
              <a16:creationId xmlns:a16="http://schemas.microsoft.com/office/drawing/2014/main" xmlns="" id="{9EBC27D9-552B-4388-AAB6-781495EF038F}"/>
            </a:ext>
          </a:extLst>
        </xdr:cNvPr>
        <xdr:cNvSpPr txBox="1"/>
      </xdr:nvSpPr>
      <xdr:spPr>
        <a:xfrm>
          <a:off x="4724400"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329</xdr:row>
      <xdr:rowOff>0</xdr:rowOff>
    </xdr:from>
    <xdr:ext cx="184731" cy="264560"/>
    <xdr:sp macro="" textlink="">
      <xdr:nvSpPr>
        <xdr:cNvPr id="679" name="CaixaDeTexto 678">
          <a:extLst>
            <a:ext uri="{FF2B5EF4-FFF2-40B4-BE49-F238E27FC236}">
              <a16:creationId xmlns:a16="http://schemas.microsoft.com/office/drawing/2014/main" xmlns="" id="{559DE2BC-AA46-4044-BC7F-C64101DC0278}"/>
            </a:ext>
          </a:extLst>
        </xdr:cNvPr>
        <xdr:cNvSpPr txBox="1"/>
      </xdr:nvSpPr>
      <xdr:spPr>
        <a:xfrm>
          <a:off x="3095625"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329</xdr:row>
      <xdr:rowOff>0</xdr:rowOff>
    </xdr:from>
    <xdr:ext cx="184731" cy="264560"/>
    <xdr:sp macro="" textlink="">
      <xdr:nvSpPr>
        <xdr:cNvPr id="680" name="CaixaDeTexto 679">
          <a:extLst>
            <a:ext uri="{FF2B5EF4-FFF2-40B4-BE49-F238E27FC236}">
              <a16:creationId xmlns:a16="http://schemas.microsoft.com/office/drawing/2014/main" xmlns="" id="{05AF35A3-0CFF-496D-B1F8-8D43A35EFA8B}"/>
            </a:ext>
          </a:extLst>
        </xdr:cNvPr>
        <xdr:cNvSpPr txBox="1"/>
      </xdr:nvSpPr>
      <xdr:spPr>
        <a:xfrm>
          <a:off x="4724400"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329</xdr:row>
      <xdr:rowOff>0</xdr:rowOff>
    </xdr:from>
    <xdr:ext cx="184731" cy="264560"/>
    <xdr:sp macro="" textlink="">
      <xdr:nvSpPr>
        <xdr:cNvPr id="681" name="CaixaDeTexto 680">
          <a:extLst>
            <a:ext uri="{FF2B5EF4-FFF2-40B4-BE49-F238E27FC236}">
              <a16:creationId xmlns:a16="http://schemas.microsoft.com/office/drawing/2014/main" xmlns="" id="{525F842A-7D62-4038-91F4-770C04DCB2F2}"/>
            </a:ext>
          </a:extLst>
        </xdr:cNvPr>
        <xdr:cNvSpPr txBox="1"/>
      </xdr:nvSpPr>
      <xdr:spPr>
        <a:xfrm>
          <a:off x="3095625" y="91220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330</xdr:row>
      <xdr:rowOff>0</xdr:rowOff>
    </xdr:from>
    <xdr:ext cx="184731" cy="264560"/>
    <xdr:sp macro="" textlink="">
      <xdr:nvSpPr>
        <xdr:cNvPr id="682" name="CaixaDeTexto 681">
          <a:extLst>
            <a:ext uri="{FF2B5EF4-FFF2-40B4-BE49-F238E27FC236}">
              <a16:creationId xmlns:a16="http://schemas.microsoft.com/office/drawing/2014/main" xmlns="" id="{114175E4-05BD-476A-8EC4-0C6875661495}"/>
            </a:ext>
          </a:extLst>
        </xdr:cNvPr>
        <xdr:cNvSpPr txBox="1"/>
      </xdr:nvSpPr>
      <xdr:spPr>
        <a:xfrm>
          <a:off x="4724400" y="9141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330</xdr:row>
      <xdr:rowOff>0</xdr:rowOff>
    </xdr:from>
    <xdr:ext cx="184731" cy="264560"/>
    <xdr:sp macro="" textlink="">
      <xdr:nvSpPr>
        <xdr:cNvPr id="683" name="CaixaDeTexto 682">
          <a:extLst>
            <a:ext uri="{FF2B5EF4-FFF2-40B4-BE49-F238E27FC236}">
              <a16:creationId xmlns:a16="http://schemas.microsoft.com/office/drawing/2014/main" xmlns="" id="{752D946E-0EE2-4742-8874-0937FFCC7574}"/>
            </a:ext>
          </a:extLst>
        </xdr:cNvPr>
        <xdr:cNvSpPr txBox="1"/>
      </xdr:nvSpPr>
      <xdr:spPr>
        <a:xfrm>
          <a:off x="3095625" y="9141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334</xdr:row>
      <xdr:rowOff>0</xdr:rowOff>
    </xdr:from>
    <xdr:ext cx="184731" cy="264560"/>
    <xdr:sp macro="" textlink="">
      <xdr:nvSpPr>
        <xdr:cNvPr id="684" name="CaixaDeTexto 683">
          <a:extLst>
            <a:ext uri="{FF2B5EF4-FFF2-40B4-BE49-F238E27FC236}">
              <a16:creationId xmlns:a16="http://schemas.microsoft.com/office/drawing/2014/main" xmlns="" id="{1687D123-B189-4DFC-BFCA-5A2CF2B14BA8}"/>
            </a:ext>
          </a:extLst>
        </xdr:cNvPr>
        <xdr:cNvSpPr txBox="1"/>
      </xdr:nvSpPr>
      <xdr:spPr>
        <a:xfrm>
          <a:off x="4724400" y="9250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334</xdr:row>
      <xdr:rowOff>0</xdr:rowOff>
    </xdr:from>
    <xdr:ext cx="184731" cy="264560"/>
    <xdr:sp macro="" textlink="">
      <xdr:nvSpPr>
        <xdr:cNvPr id="685" name="CaixaDeTexto 684">
          <a:extLst>
            <a:ext uri="{FF2B5EF4-FFF2-40B4-BE49-F238E27FC236}">
              <a16:creationId xmlns:a16="http://schemas.microsoft.com/office/drawing/2014/main" xmlns="" id="{87DD650A-287B-48B8-BE83-E71115636B4E}"/>
            </a:ext>
          </a:extLst>
        </xdr:cNvPr>
        <xdr:cNvSpPr txBox="1"/>
      </xdr:nvSpPr>
      <xdr:spPr>
        <a:xfrm>
          <a:off x="3095625" y="9250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335</xdr:row>
      <xdr:rowOff>0</xdr:rowOff>
    </xdr:from>
    <xdr:ext cx="184731" cy="264560"/>
    <xdr:sp macro="" textlink="">
      <xdr:nvSpPr>
        <xdr:cNvPr id="686" name="CaixaDeTexto 685">
          <a:extLst>
            <a:ext uri="{FF2B5EF4-FFF2-40B4-BE49-F238E27FC236}">
              <a16:creationId xmlns:a16="http://schemas.microsoft.com/office/drawing/2014/main" xmlns="" id="{98C673FB-A32D-46EB-97E3-7A2E529271CD}"/>
            </a:ext>
          </a:extLst>
        </xdr:cNvPr>
        <xdr:cNvSpPr txBox="1"/>
      </xdr:nvSpPr>
      <xdr:spPr>
        <a:xfrm>
          <a:off x="4724400" y="928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335</xdr:row>
      <xdr:rowOff>0</xdr:rowOff>
    </xdr:from>
    <xdr:ext cx="184731" cy="264560"/>
    <xdr:sp macro="" textlink="">
      <xdr:nvSpPr>
        <xdr:cNvPr id="687" name="CaixaDeTexto 686">
          <a:extLst>
            <a:ext uri="{FF2B5EF4-FFF2-40B4-BE49-F238E27FC236}">
              <a16:creationId xmlns:a16="http://schemas.microsoft.com/office/drawing/2014/main" xmlns="" id="{802E5DF4-9777-408A-8519-C535E3BBA6BC}"/>
            </a:ext>
          </a:extLst>
        </xdr:cNvPr>
        <xdr:cNvSpPr txBox="1"/>
      </xdr:nvSpPr>
      <xdr:spPr>
        <a:xfrm>
          <a:off x="3095625" y="928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335</xdr:row>
      <xdr:rowOff>0</xdr:rowOff>
    </xdr:from>
    <xdr:ext cx="184731" cy="264560"/>
    <xdr:sp macro="" textlink="">
      <xdr:nvSpPr>
        <xdr:cNvPr id="688" name="CaixaDeTexto 687">
          <a:extLst>
            <a:ext uri="{FF2B5EF4-FFF2-40B4-BE49-F238E27FC236}">
              <a16:creationId xmlns:a16="http://schemas.microsoft.com/office/drawing/2014/main" xmlns="" id="{5ED038D9-1E40-4328-8882-BCEA3C95FB8F}"/>
            </a:ext>
          </a:extLst>
        </xdr:cNvPr>
        <xdr:cNvSpPr txBox="1"/>
      </xdr:nvSpPr>
      <xdr:spPr>
        <a:xfrm>
          <a:off x="4724400" y="928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335</xdr:row>
      <xdr:rowOff>0</xdr:rowOff>
    </xdr:from>
    <xdr:ext cx="184731" cy="264560"/>
    <xdr:sp macro="" textlink="">
      <xdr:nvSpPr>
        <xdr:cNvPr id="689" name="CaixaDeTexto 688">
          <a:extLst>
            <a:ext uri="{FF2B5EF4-FFF2-40B4-BE49-F238E27FC236}">
              <a16:creationId xmlns:a16="http://schemas.microsoft.com/office/drawing/2014/main" xmlns="" id="{DCF4F2D4-B29E-4030-9DAD-7675709AB9F0}"/>
            </a:ext>
          </a:extLst>
        </xdr:cNvPr>
        <xdr:cNvSpPr txBox="1"/>
      </xdr:nvSpPr>
      <xdr:spPr>
        <a:xfrm>
          <a:off x="3095625" y="9283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336</xdr:row>
      <xdr:rowOff>0</xdr:rowOff>
    </xdr:from>
    <xdr:ext cx="184731" cy="264560"/>
    <xdr:sp macro="" textlink="">
      <xdr:nvSpPr>
        <xdr:cNvPr id="690" name="CaixaDeTexto 689">
          <a:extLst>
            <a:ext uri="{FF2B5EF4-FFF2-40B4-BE49-F238E27FC236}">
              <a16:creationId xmlns:a16="http://schemas.microsoft.com/office/drawing/2014/main" xmlns="" id="{46168795-0730-4F7F-89EC-7B48E8E0D057}"/>
            </a:ext>
          </a:extLst>
        </xdr:cNvPr>
        <xdr:cNvSpPr txBox="1"/>
      </xdr:nvSpPr>
      <xdr:spPr>
        <a:xfrm>
          <a:off x="4724400" y="929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336</xdr:row>
      <xdr:rowOff>0</xdr:rowOff>
    </xdr:from>
    <xdr:ext cx="184731" cy="264560"/>
    <xdr:sp macro="" textlink="">
      <xdr:nvSpPr>
        <xdr:cNvPr id="691" name="CaixaDeTexto 690">
          <a:extLst>
            <a:ext uri="{FF2B5EF4-FFF2-40B4-BE49-F238E27FC236}">
              <a16:creationId xmlns:a16="http://schemas.microsoft.com/office/drawing/2014/main" xmlns="" id="{DF9EB180-826C-425F-B2BF-78E870F9E23B}"/>
            </a:ext>
          </a:extLst>
        </xdr:cNvPr>
        <xdr:cNvSpPr txBox="1"/>
      </xdr:nvSpPr>
      <xdr:spPr>
        <a:xfrm>
          <a:off x="3095625" y="929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336</xdr:row>
      <xdr:rowOff>0</xdr:rowOff>
    </xdr:from>
    <xdr:ext cx="184731" cy="264560"/>
    <xdr:sp macro="" textlink="">
      <xdr:nvSpPr>
        <xdr:cNvPr id="692" name="CaixaDeTexto 691">
          <a:extLst>
            <a:ext uri="{FF2B5EF4-FFF2-40B4-BE49-F238E27FC236}">
              <a16:creationId xmlns:a16="http://schemas.microsoft.com/office/drawing/2014/main" xmlns="" id="{35158E35-2168-4558-A2E5-F401F3085675}"/>
            </a:ext>
          </a:extLst>
        </xdr:cNvPr>
        <xdr:cNvSpPr txBox="1"/>
      </xdr:nvSpPr>
      <xdr:spPr>
        <a:xfrm>
          <a:off x="4724400" y="929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336</xdr:row>
      <xdr:rowOff>0</xdr:rowOff>
    </xdr:from>
    <xdr:ext cx="184731" cy="264560"/>
    <xdr:sp macro="" textlink="">
      <xdr:nvSpPr>
        <xdr:cNvPr id="693" name="CaixaDeTexto 692">
          <a:extLst>
            <a:ext uri="{FF2B5EF4-FFF2-40B4-BE49-F238E27FC236}">
              <a16:creationId xmlns:a16="http://schemas.microsoft.com/office/drawing/2014/main" xmlns="" id="{5AB8142F-4D94-46C3-96AA-420550ABFECB}"/>
            </a:ext>
          </a:extLst>
        </xdr:cNvPr>
        <xdr:cNvSpPr txBox="1"/>
      </xdr:nvSpPr>
      <xdr:spPr>
        <a:xfrm>
          <a:off x="3095625" y="92992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337</xdr:row>
      <xdr:rowOff>0</xdr:rowOff>
    </xdr:from>
    <xdr:ext cx="184731" cy="264560"/>
    <xdr:sp macro="" textlink="">
      <xdr:nvSpPr>
        <xdr:cNvPr id="694" name="CaixaDeTexto 693">
          <a:extLst>
            <a:ext uri="{FF2B5EF4-FFF2-40B4-BE49-F238E27FC236}">
              <a16:creationId xmlns:a16="http://schemas.microsoft.com/office/drawing/2014/main" xmlns="" id="{79E72094-4A63-4255-A8F4-603CD206751D}"/>
            </a:ext>
          </a:extLst>
        </xdr:cNvPr>
        <xdr:cNvSpPr txBox="1"/>
      </xdr:nvSpPr>
      <xdr:spPr>
        <a:xfrm>
          <a:off x="4724400" y="931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337</xdr:row>
      <xdr:rowOff>0</xdr:rowOff>
    </xdr:from>
    <xdr:ext cx="184731" cy="264560"/>
    <xdr:sp macro="" textlink="">
      <xdr:nvSpPr>
        <xdr:cNvPr id="695" name="CaixaDeTexto 694">
          <a:extLst>
            <a:ext uri="{FF2B5EF4-FFF2-40B4-BE49-F238E27FC236}">
              <a16:creationId xmlns:a16="http://schemas.microsoft.com/office/drawing/2014/main" xmlns="" id="{40C771D0-96FE-49F2-BDF3-C0685DE9D78A}"/>
            </a:ext>
          </a:extLst>
        </xdr:cNvPr>
        <xdr:cNvSpPr txBox="1"/>
      </xdr:nvSpPr>
      <xdr:spPr>
        <a:xfrm>
          <a:off x="3095625" y="931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337</xdr:row>
      <xdr:rowOff>0</xdr:rowOff>
    </xdr:from>
    <xdr:ext cx="184731" cy="264560"/>
    <xdr:sp macro="" textlink="">
      <xdr:nvSpPr>
        <xdr:cNvPr id="696" name="CaixaDeTexto 695">
          <a:extLst>
            <a:ext uri="{FF2B5EF4-FFF2-40B4-BE49-F238E27FC236}">
              <a16:creationId xmlns:a16="http://schemas.microsoft.com/office/drawing/2014/main" xmlns="" id="{4E2936B2-7852-439C-82C3-2F991237FF86}"/>
            </a:ext>
          </a:extLst>
        </xdr:cNvPr>
        <xdr:cNvSpPr txBox="1"/>
      </xdr:nvSpPr>
      <xdr:spPr>
        <a:xfrm>
          <a:off x="4724400" y="931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337</xdr:row>
      <xdr:rowOff>0</xdr:rowOff>
    </xdr:from>
    <xdr:ext cx="184731" cy="264560"/>
    <xdr:sp macro="" textlink="">
      <xdr:nvSpPr>
        <xdr:cNvPr id="697" name="CaixaDeTexto 696">
          <a:extLst>
            <a:ext uri="{FF2B5EF4-FFF2-40B4-BE49-F238E27FC236}">
              <a16:creationId xmlns:a16="http://schemas.microsoft.com/office/drawing/2014/main" xmlns="" id="{8059E2A1-15D0-448F-AD0C-B5668E94EED5}"/>
            </a:ext>
          </a:extLst>
        </xdr:cNvPr>
        <xdr:cNvSpPr txBox="1"/>
      </xdr:nvSpPr>
      <xdr:spPr>
        <a:xfrm>
          <a:off x="3095625" y="931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338</xdr:row>
      <xdr:rowOff>0</xdr:rowOff>
    </xdr:from>
    <xdr:ext cx="184731" cy="264560"/>
    <xdr:sp macro="" textlink="">
      <xdr:nvSpPr>
        <xdr:cNvPr id="698" name="CaixaDeTexto 697">
          <a:extLst>
            <a:ext uri="{FF2B5EF4-FFF2-40B4-BE49-F238E27FC236}">
              <a16:creationId xmlns:a16="http://schemas.microsoft.com/office/drawing/2014/main" xmlns="" id="{29BEECAD-8029-4A9C-8985-16A6FF00AE27}"/>
            </a:ext>
          </a:extLst>
        </xdr:cNvPr>
        <xdr:cNvSpPr txBox="1"/>
      </xdr:nvSpPr>
      <xdr:spPr>
        <a:xfrm>
          <a:off x="4724400" y="9341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338</xdr:row>
      <xdr:rowOff>0</xdr:rowOff>
    </xdr:from>
    <xdr:ext cx="184731" cy="264560"/>
    <xdr:sp macro="" textlink="">
      <xdr:nvSpPr>
        <xdr:cNvPr id="699" name="CaixaDeTexto 698">
          <a:extLst>
            <a:ext uri="{FF2B5EF4-FFF2-40B4-BE49-F238E27FC236}">
              <a16:creationId xmlns:a16="http://schemas.microsoft.com/office/drawing/2014/main" xmlns="" id="{021E67C5-84C2-4964-91BC-8B47AF9AF220}"/>
            </a:ext>
          </a:extLst>
        </xdr:cNvPr>
        <xdr:cNvSpPr txBox="1"/>
      </xdr:nvSpPr>
      <xdr:spPr>
        <a:xfrm>
          <a:off x="3095625" y="9341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338</xdr:row>
      <xdr:rowOff>0</xdr:rowOff>
    </xdr:from>
    <xdr:ext cx="184731" cy="264560"/>
    <xdr:sp macro="" textlink="">
      <xdr:nvSpPr>
        <xdr:cNvPr id="700" name="CaixaDeTexto 699">
          <a:extLst>
            <a:ext uri="{FF2B5EF4-FFF2-40B4-BE49-F238E27FC236}">
              <a16:creationId xmlns:a16="http://schemas.microsoft.com/office/drawing/2014/main" xmlns="" id="{505B9A4F-045C-4E08-B3BE-42D6AA0C9402}"/>
            </a:ext>
          </a:extLst>
        </xdr:cNvPr>
        <xdr:cNvSpPr txBox="1"/>
      </xdr:nvSpPr>
      <xdr:spPr>
        <a:xfrm>
          <a:off x="4724400" y="9341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338</xdr:row>
      <xdr:rowOff>0</xdr:rowOff>
    </xdr:from>
    <xdr:ext cx="184731" cy="264560"/>
    <xdr:sp macro="" textlink="">
      <xdr:nvSpPr>
        <xdr:cNvPr id="701" name="CaixaDeTexto 700">
          <a:extLst>
            <a:ext uri="{FF2B5EF4-FFF2-40B4-BE49-F238E27FC236}">
              <a16:creationId xmlns:a16="http://schemas.microsoft.com/office/drawing/2014/main" xmlns="" id="{94C0B443-3BC8-4328-BF93-0F6A31C19F99}"/>
            </a:ext>
          </a:extLst>
        </xdr:cNvPr>
        <xdr:cNvSpPr txBox="1"/>
      </xdr:nvSpPr>
      <xdr:spPr>
        <a:xfrm>
          <a:off x="3095625" y="9341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339</xdr:row>
      <xdr:rowOff>0</xdr:rowOff>
    </xdr:from>
    <xdr:ext cx="184731" cy="264560"/>
    <xdr:sp macro="" textlink="">
      <xdr:nvSpPr>
        <xdr:cNvPr id="702" name="CaixaDeTexto 701">
          <a:extLst>
            <a:ext uri="{FF2B5EF4-FFF2-40B4-BE49-F238E27FC236}">
              <a16:creationId xmlns:a16="http://schemas.microsoft.com/office/drawing/2014/main" xmlns="" id="{7229AEF4-3C58-40AB-A155-B5697C1E0DA1}"/>
            </a:ext>
          </a:extLst>
        </xdr:cNvPr>
        <xdr:cNvSpPr txBox="1"/>
      </xdr:nvSpPr>
      <xdr:spPr>
        <a:xfrm>
          <a:off x="4724400" y="9398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339</xdr:row>
      <xdr:rowOff>0</xdr:rowOff>
    </xdr:from>
    <xdr:ext cx="184731" cy="264560"/>
    <xdr:sp macro="" textlink="">
      <xdr:nvSpPr>
        <xdr:cNvPr id="703" name="CaixaDeTexto 702">
          <a:extLst>
            <a:ext uri="{FF2B5EF4-FFF2-40B4-BE49-F238E27FC236}">
              <a16:creationId xmlns:a16="http://schemas.microsoft.com/office/drawing/2014/main" xmlns="" id="{79F7B8A6-784F-43E4-BCFA-876E8E88F28D}"/>
            </a:ext>
          </a:extLst>
        </xdr:cNvPr>
        <xdr:cNvSpPr txBox="1"/>
      </xdr:nvSpPr>
      <xdr:spPr>
        <a:xfrm>
          <a:off x="3095625" y="9398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339</xdr:row>
      <xdr:rowOff>0</xdr:rowOff>
    </xdr:from>
    <xdr:ext cx="184731" cy="264560"/>
    <xdr:sp macro="" textlink="">
      <xdr:nvSpPr>
        <xdr:cNvPr id="704" name="CaixaDeTexto 703">
          <a:extLst>
            <a:ext uri="{FF2B5EF4-FFF2-40B4-BE49-F238E27FC236}">
              <a16:creationId xmlns:a16="http://schemas.microsoft.com/office/drawing/2014/main" xmlns="" id="{9E2E27EF-E06C-45A7-B744-84332876C854}"/>
            </a:ext>
          </a:extLst>
        </xdr:cNvPr>
        <xdr:cNvSpPr txBox="1"/>
      </xdr:nvSpPr>
      <xdr:spPr>
        <a:xfrm>
          <a:off x="4724400" y="9398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339</xdr:row>
      <xdr:rowOff>0</xdr:rowOff>
    </xdr:from>
    <xdr:ext cx="184731" cy="264560"/>
    <xdr:sp macro="" textlink="">
      <xdr:nvSpPr>
        <xdr:cNvPr id="705" name="CaixaDeTexto 704">
          <a:extLst>
            <a:ext uri="{FF2B5EF4-FFF2-40B4-BE49-F238E27FC236}">
              <a16:creationId xmlns:a16="http://schemas.microsoft.com/office/drawing/2014/main" xmlns="" id="{56BE8C1C-512A-470A-BCF7-D349B681E814}"/>
            </a:ext>
          </a:extLst>
        </xdr:cNvPr>
        <xdr:cNvSpPr txBox="1"/>
      </xdr:nvSpPr>
      <xdr:spPr>
        <a:xfrm>
          <a:off x="3095625" y="93983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340</xdr:row>
      <xdr:rowOff>0</xdr:rowOff>
    </xdr:from>
    <xdr:ext cx="184731" cy="264560"/>
    <xdr:sp macro="" textlink="">
      <xdr:nvSpPr>
        <xdr:cNvPr id="706" name="CaixaDeTexto 705">
          <a:extLst>
            <a:ext uri="{FF2B5EF4-FFF2-40B4-BE49-F238E27FC236}">
              <a16:creationId xmlns:a16="http://schemas.microsoft.com/office/drawing/2014/main" xmlns="" id="{8E72B791-C1BB-4087-BDD2-AD38AFBADD72}"/>
            </a:ext>
          </a:extLst>
        </xdr:cNvPr>
        <xdr:cNvSpPr txBox="1"/>
      </xdr:nvSpPr>
      <xdr:spPr>
        <a:xfrm>
          <a:off x="4724400" y="9444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340</xdr:row>
      <xdr:rowOff>0</xdr:rowOff>
    </xdr:from>
    <xdr:ext cx="184731" cy="264560"/>
    <xdr:sp macro="" textlink="">
      <xdr:nvSpPr>
        <xdr:cNvPr id="707" name="CaixaDeTexto 706">
          <a:extLst>
            <a:ext uri="{FF2B5EF4-FFF2-40B4-BE49-F238E27FC236}">
              <a16:creationId xmlns:a16="http://schemas.microsoft.com/office/drawing/2014/main" xmlns="" id="{0CDB0C3B-2B0F-4EB5-B4C1-B33367CE1102}"/>
            </a:ext>
          </a:extLst>
        </xdr:cNvPr>
        <xdr:cNvSpPr txBox="1"/>
      </xdr:nvSpPr>
      <xdr:spPr>
        <a:xfrm>
          <a:off x="3095625" y="9444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340</xdr:row>
      <xdr:rowOff>0</xdr:rowOff>
    </xdr:from>
    <xdr:ext cx="184731" cy="264560"/>
    <xdr:sp macro="" textlink="">
      <xdr:nvSpPr>
        <xdr:cNvPr id="708" name="CaixaDeTexto 707">
          <a:extLst>
            <a:ext uri="{FF2B5EF4-FFF2-40B4-BE49-F238E27FC236}">
              <a16:creationId xmlns:a16="http://schemas.microsoft.com/office/drawing/2014/main" xmlns="" id="{5FE056A4-E9F0-4A9A-BA66-44DC566A8AF8}"/>
            </a:ext>
          </a:extLst>
        </xdr:cNvPr>
        <xdr:cNvSpPr txBox="1"/>
      </xdr:nvSpPr>
      <xdr:spPr>
        <a:xfrm>
          <a:off x="4724400" y="9444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340</xdr:row>
      <xdr:rowOff>0</xdr:rowOff>
    </xdr:from>
    <xdr:ext cx="184731" cy="264560"/>
    <xdr:sp macro="" textlink="">
      <xdr:nvSpPr>
        <xdr:cNvPr id="709" name="CaixaDeTexto 708">
          <a:extLst>
            <a:ext uri="{FF2B5EF4-FFF2-40B4-BE49-F238E27FC236}">
              <a16:creationId xmlns:a16="http://schemas.microsoft.com/office/drawing/2014/main" xmlns="" id="{92BDAC9B-ADAB-4E60-B5FB-C2850113346C}"/>
            </a:ext>
          </a:extLst>
        </xdr:cNvPr>
        <xdr:cNvSpPr txBox="1"/>
      </xdr:nvSpPr>
      <xdr:spPr>
        <a:xfrm>
          <a:off x="3095625" y="9444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341</xdr:row>
      <xdr:rowOff>0</xdr:rowOff>
    </xdr:from>
    <xdr:ext cx="184731" cy="264560"/>
    <xdr:sp macro="" textlink="">
      <xdr:nvSpPr>
        <xdr:cNvPr id="710" name="CaixaDeTexto 709">
          <a:extLst>
            <a:ext uri="{FF2B5EF4-FFF2-40B4-BE49-F238E27FC236}">
              <a16:creationId xmlns:a16="http://schemas.microsoft.com/office/drawing/2014/main" xmlns="" id="{F9BA74F0-5187-4652-AC03-A93C274825BF}"/>
            </a:ext>
          </a:extLst>
        </xdr:cNvPr>
        <xdr:cNvSpPr txBox="1"/>
      </xdr:nvSpPr>
      <xdr:spPr>
        <a:xfrm>
          <a:off x="4724400" y="9485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341</xdr:row>
      <xdr:rowOff>0</xdr:rowOff>
    </xdr:from>
    <xdr:ext cx="184731" cy="264560"/>
    <xdr:sp macro="" textlink="">
      <xdr:nvSpPr>
        <xdr:cNvPr id="711" name="CaixaDeTexto 710">
          <a:extLst>
            <a:ext uri="{FF2B5EF4-FFF2-40B4-BE49-F238E27FC236}">
              <a16:creationId xmlns:a16="http://schemas.microsoft.com/office/drawing/2014/main" xmlns="" id="{5E2E9F70-6AEC-499A-AC88-8AD67F666E7B}"/>
            </a:ext>
          </a:extLst>
        </xdr:cNvPr>
        <xdr:cNvSpPr txBox="1"/>
      </xdr:nvSpPr>
      <xdr:spPr>
        <a:xfrm>
          <a:off x="3095625" y="9485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346</xdr:row>
      <xdr:rowOff>0</xdr:rowOff>
    </xdr:from>
    <xdr:ext cx="184731" cy="264560"/>
    <xdr:sp macro="" textlink="">
      <xdr:nvSpPr>
        <xdr:cNvPr id="712" name="CaixaDeTexto 711">
          <a:extLst>
            <a:ext uri="{FF2B5EF4-FFF2-40B4-BE49-F238E27FC236}">
              <a16:creationId xmlns:a16="http://schemas.microsoft.com/office/drawing/2014/main" xmlns="" id="{59831EBB-ADB6-496F-97AB-1B48FF17B524}"/>
            </a:ext>
          </a:extLst>
        </xdr:cNvPr>
        <xdr:cNvSpPr txBox="1"/>
      </xdr:nvSpPr>
      <xdr:spPr>
        <a:xfrm>
          <a:off x="4724400" y="9614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346</xdr:row>
      <xdr:rowOff>0</xdr:rowOff>
    </xdr:from>
    <xdr:ext cx="184731" cy="264560"/>
    <xdr:sp macro="" textlink="">
      <xdr:nvSpPr>
        <xdr:cNvPr id="713" name="CaixaDeTexto 712">
          <a:extLst>
            <a:ext uri="{FF2B5EF4-FFF2-40B4-BE49-F238E27FC236}">
              <a16:creationId xmlns:a16="http://schemas.microsoft.com/office/drawing/2014/main" xmlns="" id="{D405F698-07C7-4EEA-9A0D-6CCFDF4FE58D}"/>
            </a:ext>
          </a:extLst>
        </xdr:cNvPr>
        <xdr:cNvSpPr txBox="1"/>
      </xdr:nvSpPr>
      <xdr:spPr>
        <a:xfrm>
          <a:off x="3095625" y="96145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347</xdr:row>
      <xdr:rowOff>0</xdr:rowOff>
    </xdr:from>
    <xdr:ext cx="184731" cy="264560"/>
    <xdr:sp macro="" textlink="">
      <xdr:nvSpPr>
        <xdr:cNvPr id="714" name="CaixaDeTexto 713">
          <a:extLst>
            <a:ext uri="{FF2B5EF4-FFF2-40B4-BE49-F238E27FC236}">
              <a16:creationId xmlns:a16="http://schemas.microsoft.com/office/drawing/2014/main" xmlns="" id="{468B01F7-FB4F-481A-9321-B8181F7117CC}"/>
            </a:ext>
          </a:extLst>
        </xdr:cNvPr>
        <xdr:cNvSpPr txBox="1"/>
      </xdr:nvSpPr>
      <xdr:spPr>
        <a:xfrm>
          <a:off x="4724400" y="9630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347</xdr:row>
      <xdr:rowOff>0</xdr:rowOff>
    </xdr:from>
    <xdr:ext cx="184731" cy="264560"/>
    <xdr:sp macro="" textlink="">
      <xdr:nvSpPr>
        <xdr:cNvPr id="715" name="CaixaDeTexto 714">
          <a:extLst>
            <a:ext uri="{FF2B5EF4-FFF2-40B4-BE49-F238E27FC236}">
              <a16:creationId xmlns:a16="http://schemas.microsoft.com/office/drawing/2014/main" xmlns="" id="{71101F84-7178-412C-9D0E-0280C51F8BA7}"/>
            </a:ext>
          </a:extLst>
        </xdr:cNvPr>
        <xdr:cNvSpPr txBox="1"/>
      </xdr:nvSpPr>
      <xdr:spPr>
        <a:xfrm>
          <a:off x="3095625" y="96307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348</xdr:row>
      <xdr:rowOff>0</xdr:rowOff>
    </xdr:from>
    <xdr:ext cx="184731" cy="264560"/>
    <xdr:sp macro="" textlink="">
      <xdr:nvSpPr>
        <xdr:cNvPr id="716" name="CaixaDeTexto 715">
          <a:extLst>
            <a:ext uri="{FF2B5EF4-FFF2-40B4-BE49-F238E27FC236}">
              <a16:creationId xmlns:a16="http://schemas.microsoft.com/office/drawing/2014/main" xmlns="" id="{2FB82947-3940-41C1-B73A-076CEFF3A3F4}"/>
            </a:ext>
          </a:extLst>
        </xdr:cNvPr>
        <xdr:cNvSpPr txBox="1"/>
      </xdr:nvSpPr>
      <xdr:spPr>
        <a:xfrm>
          <a:off x="4724400" y="965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348</xdr:row>
      <xdr:rowOff>0</xdr:rowOff>
    </xdr:from>
    <xdr:ext cx="184731" cy="264560"/>
    <xdr:sp macro="" textlink="">
      <xdr:nvSpPr>
        <xdr:cNvPr id="717" name="CaixaDeTexto 716">
          <a:extLst>
            <a:ext uri="{FF2B5EF4-FFF2-40B4-BE49-F238E27FC236}">
              <a16:creationId xmlns:a16="http://schemas.microsoft.com/office/drawing/2014/main" xmlns="" id="{105CD80F-4845-45D2-96BC-B04A3AB32700}"/>
            </a:ext>
          </a:extLst>
        </xdr:cNvPr>
        <xdr:cNvSpPr txBox="1"/>
      </xdr:nvSpPr>
      <xdr:spPr>
        <a:xfrm>
          <a:off x="3095625" y="96516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349</xdr:row>
      <xdr:rowOff>0</xdr:rowOff>
    </xdr:from>
    <xdr:ext cx="184731" cy="264560"/>
    <xdr:sp macro="" textlink="">
      <xdr:nvSpPr>
        <xdr:cNvPr id="718" name="CaixaDeTexto 717">
          <a:extLst>
            <a:ext uri="{FF2B5EF4-FFF2-40B4-BE49-F238E27FC236}">
              <a16:creationId xmlns:a16="http://schemas.microsoft.com/office/drawing/2014/main" xmlns="" id="{2181713F-2096-4A96-898A-464B8812DE28}"/>
            </a:ext>
          </a:extLst>
        </xdr:cNvPr>
        <xdr:cNvSpPr txBox="1"/>
      </xdr:nvSpPr>
      <xdr:spPr>
        <a:xfrm>
          <a:off x="4724400" y="967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349</xdr:row>
      <xdr:rowOff>0</xdr:rowOff>
    </xdr:from>
    <xdr:ext cx="184731" cy="264560"/>
    <xdr:sp macro="" textlink="">
      <xdr:nvSpPr>
        <xdr:cNvPr id="719" name="CaixaDeTexto 718">
          <a:extLst>
            <a:ext uri="{FF2B5EF4-FFF2-40B4-BE49-F238E27FC236}">
              <a16:creationId xmlns:a16="http://schemas.microsoft.com/office/drawing/2014/main" xmlns="" id="{BC976A4E-8695-466E-BC6D-E1970B914348}"/>
            </a:ext>
          </a:extLst>
        </xdr:cNvPr>
        <xdr:cNvSpPr txBox="1"/>
      </xdr:nvSpPr>
      <xdr:spPr>
        <a:xfrm>
          <a:off x="3095625" y="967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350</xdr:row>
      <xdr:rowOff>0</xdr:rowOff>
    </xdr:from>
    <xdr:ext cx="184731" cy="264560"/>
    <xdr:sp macro="" textlink="">
      <xdr:nvSpPr>
        <xdr:cNvPr id="720" name="CaixaDeTexto 719">
          <a:extLst>
            <a:ext uri="{FF2B5EF4-FFF2-40B4-BE49-F238E27FC236}">
              <a16:creationId xmlns:a16="http://schemas.microsoft.com/office/drawing/2014/main" xmlns="" id="{8D08FCEC-E236-4FB5-9C78-1AA8DEF2389D}"/>
            </a:ext>
          </a:extLst>
        </xdr:cNvPr>
        <xdr:cNvSpPr txBox="1"/>
      </xdr:nvSpPr>
      <xdr:spPr>
        <a:xfrm>
          <a:off x="4724400" y="972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350</xdr:row>
      <xdr:rowOff>0</xdr:rowOff>
    </xdr:from>
    <xdr:ext cx="184731" cy="264560"/>
    <xdr:sp macro="" textlink="">
      <xdr:nvSpPr>
        <xdr:cNvPr id="721" name="CaixaDeTexto 720">
          <a:extLst>
            <a:ext uri="{FF2B5EF4-FFF2-40B4-BE49-F238E27FC236}">
              <a16:creationId xmlns:a16="http://schemas.microsoft.com/office/drawing/2014/main" xmlns="" id="{0D824D23-BBBC-4774-BA84-A1C8C51D26AE}"/>
            </a:ext>
          </a:extLst>
        </xdr:cNvPr>
        <xdr:cNvSpPr txBox="1"/>
      </xdr:nvSpPr>
      <xdr:spPr>
        <a:xfrm>
          <a:off x="3095625" y="9724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351</xdr:row>
      <xdr:rowOff>0</xdr:rowOff>
    </xdr:from>
    <xdr:ext cx="184731" cy="264560"/>
    <xdr:sp macro="" textlink="">
      <xdr:nvSpPr>
        <xdr:cNvPr id="722" name="CaixaDeTexto 721">
          <a:extLst>
            <a:ext uri="{FF2B5EF4-FFF2-40B4-BE49-F238E27FC236}">
              <a16:creationId xmlns:a16="http://schemas.microsoft.com/office/drawing/2014/main" xmlns="" id="{32E482F9-6F64-4E57-9024-2B7FBF2550CD}"/>
            </a:ext>
          </a:extLst>
        </xdr:cNvPr>
        <xdr:cNvSpPr txBox="1"/>
      </xdr:nvSpPr>
      <xdr:spPr>
        <a:xfrm>
          <a:off x="4724400" y="9762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351</xdr:row>
      <xdr:rowOff>0</xdr:rowOff>
    </xdr:from>
    <xdr:ext cx="184731" cy="264560"/>
    <xdr:sp macro="" textlink="">
      <xdr:nvSpPr>
        <xdr:cNvPr id="723" name="CaixaDeTexto 722">
          <a:extLst>
            <a:ext uri="{FF2B5EF4-FFF2-40B4-BE49-F238E27FC236}">
              <a16:creationId xmlns:a16="http://schemas.microsoft.com/office/drawing/2014/main" xmlns="" id="{32FDF780-9C65-494F-AFF1-6BBE0AB882BA}"/>
            </a:ext>
          </a:extLst>
        </xdr:cNvPr>
        <xdr:cNvSpPr txBox="1"/>
      </xdr:nvSpPr>
      <xdr:spPr>
        <a:xfrm>
          <a:off x="3095625" y="9762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352</xdr:row>
      <xdr:rowOff>0</xdr:rowOff>
    </xdr:from>
    <xdr:ext cx="184731" cy="264560"/>
    <xdr:sp macro="" textlink="">
      <xdr:nvSpPr>
        <xdr:cNvPr id="724" name="CaixaDeTexto 723">
          <a:extLst>
            <a:ext uri="{FF2B5EF4-FFF2-40B4-BE49-F238E27FC236}">
              <a16:creationId xmlns:a16="http://schemas.microsoft.com/office/drawing/2014/main" xmlns="" id="{A644555F-A6F4-4058-A147-45EC5C1B078D}"/>
            </a:ext>
          </a:extLst>
        </xdr:cNvPr>
        <xdr:cNvSpPr txBox="1"/>
      </xdr:nvSpPr>
      <xdr:spPr>
        <a:xfrm>
          <a:off x="4724400" y="9799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352</xdr:row>
      <xdr:rowOff>0</xdr:rowOff>
    </xdr:from>
    <xdr:ext cx="184731" cy="264560"/>
    <xdr:sp macro="" textlink="">
      <xdr:nvSpPr>
        <xdr:cNvPr id="725" name="CaixaDeTexto 724">
          <a:extLst>
            <a:ext uri="{FF2B5EF4-FFF2-40B4-BE49-F238E27FC236}">
              <a16:creationId xmlns:a16="http://schemas.microsoft.com/office/drawing/2014/main" xmlns="" id="{B34CEF4E-05E4-4A86-BE0E-7A47D831E14A}"/>
            </a:ext>
          </a:extLst>
        </xdr:cNvPr>
        <xdr:cNvSpPr txBox="1"/>
      </xdr:nvSpPr>
      <xdr:spPr>
        <a:xfrm>
          <a:off x="3095625" y="9799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357</xdr:row>
      <xdr:rowOff>0</xdr:rowOff>
    </xdr:from>
    <xdr:ext cx="184731" cy="264560"/>
    <xdr:sp macro="" textlink="">
      <xdr:nvSpPr>
        <xdr:cNvPr id="726" name="CaixaDeTexto 725">
          <a:extLst>
            <a:ext uri="{FF2B5EF4-FFF2-40B4-BE49-F238E27FC236}">
              <a16:creationId xmlns:a16="http://schemas.microsoft.com/office/drawing/2014/main" xmlns="" id="{A5B5ED3A-4804-412B-B119-28955C880552}"/>
            </a:ext>
          </a:extLst>
        </xdr:cNvPr>
        <xdr:cNvSpPr txBox="1"/>
      </xdr:nvSpPr>
      <xdr:spPr>
        <a:xfrm>
          <a:off x="4724400" y="9926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357</xdr:row>
      <xdr:rowOff>0</xdr:rowOff>
    </xdr:from>
    <xdr:ext cx="184731" cy="264560"/>
    <xdr:sp macro="" textlink="">
      <xdr:nvSpPr>
        <xdr:cNvPr id="727" name="CaixaDeTexto 726">
          <a:extLst>
            <a:ext uri="{FF2B5EF4-FFF2-40B4-BE49-F238E27FC236}">
              <a16:creationId xmlns:a16="http://schemas.microsoft.com/office/drawing/2014/main" xmlns="" id="{E1195290-717B-4D5C-A0E5-85EABF308869}"/>
            </a:ext>
          </a:extLst>
        </xdr:cNvPr>
        <xdr:cNvSpPr txBox="1"/>
      </xdr:nvSpPr>
      <xdr:spPr>
        <a:xfrm>
          <a:off x="3095625" y="9926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358</xdr:row>
      <xdr:rowOff>0</xdr:rowOff>
    </xdr:from>
    <xdr:ext cx="184731" cy="264560"/>
    <xdr:sp macro="" textlink="">
      <xdr:nvSpPr>
        <xdr:cNvPr id="728" name="CaixaDeTexto 727">
          <a:extLst>
            <a:ext uri="{FF2B5EF4-FFF2-40B4-BE49-F238E27FC236}">
              <a16:creationId xmlns:a16="http://schemas.microsoft.com/office/drawing/2014/main" xmlns="" id="{C198B997-2A6E-447F-8E62-9CB5FAC9A19E}"/>
            </a:ext>
          </a:extLst>
        </xdr:cNvPr>
        <xdr:cNvSpPr txBox="1"/>
      </xdr:nvSpPr>
      <xdr:spPr>
        <a:xfrm>
          <a:off x="4724400" y="9943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358</xdr:row>
      <xdr:rowOff>0</xdr:rowOff>
    </xdr:from>
    <xdr:ext cx="184731" cy="264560"/>
    <xdr:sp macro="" textlink="">
      <xdr:nvSpPr>
        <xdr:cNvPr id="729" name="CaixaDeTexto 728">
          <a:extLst>
            <a:ext uri="{FF2B5EF4-FFF2-40B4-BE49-F238E27FC236}">
              <a16:creationId xmlns:a16="http://schemas.microsoft.com/office/drawing/2014/main" xmlns="" id="{7D66A32D-C960-438F-BE9B-87B5A073818B}"/>
            </a:ext>
          </a:extLst>
        </xdr:cNvPr>
        <xdr:cNvSpPr txBox="1"/>
      </xdr:nvSpPr>
      <xdr:spPr>
        <a:xfrm>
          <a:off x="3095625" y="9943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359</xdr:row>
      <xdr:rowOff>0</xdr:rowOff>
    </xdr:from>
    <xdr:ext cx="184731" cy="264560"/>
    <xdr:sp macro="" textlink="">
      <xdr:nvSpPr>
        <xdr:cNvPr id="730" name="CaixaDeTexto 729">
          <a:extLst>
            <a:ext uri="{FF2B5EF4-FFF2-40B4-BE49-F238E27FC236}">
              <a16:creationId xmlns:a16="http://schemas.microsoft.com/office/drawing/2014/main" xmlns="" id="{E243F94A-497E-49CB-8AF5-0C9F7CD7FECB}"/>
            </a:ext>
          </a:extLst>
        </xdr:cNvPr>
        <xdr:cNvSpPr txBox="1"/>
      </xdr:nvSpPr>
      <xdr:spPr>
        <a:xfrm>
          <a:off x="4724400" y="9959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359</xdr:row>
      <xdr:rowOff>0</xdr:rowOff>
    </xdr:from>
    <xdr:ext cx="184731" cy="264560"/>
    <xdr:sp macro="" textlink="">
      <xdr:nvSpPr>
        <xdr:cNvPr id="731" name="CaixaDeTexto 730">
          <a:extLst>
            <a:ext uri="{FF2B5EF4-FFF2-40B4-BE49-F238E27FC236}">
              <a16:creationId xmlns:a16="http://schemas.microsoft.com/office/drawing/2014/main" xmlns="" id="{F0E25445-7271-4D02-B144-B109E0F19022}"/>
            </a:ext>
          </a:extLst>
        </xdr:cNvPr>
        <xdr:cNvSpPr txBox="1"/>
      </xdr:nvSpPr>
      <xdr:spPr>
        <a:xfrm>
          <a:off x="3095625" y="99593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363</xdr:row>
      <xdr:rowOff>0</xdr:rowOff>
    </xdr:from>
    <xdr:ext cx="184731" cy="264560"/>
    <xdr:sp macro="" textlink="">
      <xdr:nvSpPr>
        <xdr:cNvPr id="732" name="CaixaDeTexto 731">
          <a:extLst>
            <a:ext uri="{FF2B5EF4-FFF2-40B4-BE49-F238E27FC236}">
              <a16:creationId xmlns:a16="http://schemas.microsoft.com/office/drawing/2014/main" xmlns="" id="{9D6E00EB-9CFC-4A74-96E5-0C457F4528CD}"/>
            </a:ext>
          </a:extLst>
        </xdr:cNvPr>
        <xdr:cNvSpPr txBox="1"/>
      </xdr:nvSpPr>
      <xdr:spPr>
        <a:xfrm>
          <a:off x="4724400" y="10084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363</xdr:row>
      <xdr:rowOff>0</xdr:rowOff>
    </xdr:from>
    <xdr:ext cx="184731" cy="264560"/>
    <xdr:sp macro="" textlink="">
      <xdr:nvSpPr>
        <xdr:cNvPr id="733" name="CaixaDeTexto 732">
          <a:extLst>
            <a:ext uri="{FF2B5EF4-FFF2-40B4-BE49-F238E27FC236}">
              <a16:creationId xmlns:a16="http://schemas.microsoft.com/office/drawing/2014/main" xmlns="" id="{92E02480-D921-4269-9E08-A050F30BBB99}"/>
            </a:ext>
          </a:extLst>
        </xdr:cNvPr>
        <xdr:cNvSpPr txBox="1"/>
      </xdr:nvSpPr>
      <xdr:spPr>
        <a:xfrm>
          <a:off x="3095625" y="100841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364</xdr:row>
      <xdr:rowOff>0</xdr:rowOff>
    </xdr:from>
    <xdr:ext cx="184731" cy="264560"/>
    <xdr:sp macro="" textlink="">
      <xdr:nvSpPr>
        <xdr:cNvPr id="734" name="CaixaDeTexto 733">
          <a:extLst>
            <a:ext uri="{FF2B5EF4-FFF2-40B4-BE49-F238E27FC236}">
              <a16:creationId xmlns:a16="http://schemas.microsoft.com/office/drawing/2014/main" xmlns="" id="{371415AA-E7A3-414C-ACB8-AD0AD5BC5FF5}"/>
            </a:ext>
          </a:extLst>
        </xdr:cNvPr>
        <xdr:cNvSpPr txBox="1"/>
      </xdr:nvSpPr>
      <xdr:spPr>
        <a:xfrm>
          <a:off x="4724400" y="10116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364</xdr:row>
      <xdr:rowOff>0</xdr:rowOff>
    </xdr:from>
    <xdr:ext cx="184731" cy="264560"/>
    <xdr:sp macro="" textlink="">
      <xdr:nvSpPr>
        <xdr:cNvPr id="735" name="CaixaDeTexto 734">
          <a:extLst>
            <a:ext uri="{FF2B5EF4-FFF2-40B4-BE49-F238E27FC236}">
              <a16:creationId xmlns:a16="http://schemas.microsoft.com/office/drawing/2014/main" xmlns="" id="{19639BE4-BB2B-427D-95B2-D762D193BD89}"/>
            </a:ext>
          </a:extLst>
        </xdr:cNvPr>
        <xdr:cNvSpPr txBox="1"/>
      </xdr:nvSpPr>
      <xdr:spPr>
        <a:xfrm>
          <a:off x="3095625" y="10116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364</xdr:row>
      <xdr:rowOff>0</xdr:rowOff>
    </xdr:from>
    <xdr:ext cx="184731" cy="264560"/>
    <xdr:sp macro="" textlink="">
      <xdr:nvSpPr>
        <xdr:cNvPr id="736" name="CaixaDeTexto 735">
          <a:extLst>
            <a:ext uri="{FF2B5EF4-FFF2-40B4-BE49-F238E27FC236}">
              <a16:creationId xmlns:a16="http://schemas.microsoft.com/office/drawing/2014/main" xmlns="" id="{6C894B96-74E0-4FB6-8A96-7EBDE5FCD9E0}"/>
            </a:ext>
          </a:extLst>
        </xdr:cNvPr>
        <xdr:cNvSpPr txBox="1"/>
      </xdr:nvSpPr>
      <xdr:spPr>
        <a:xfrm>
          <a:off x="4724400" y="10116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364</xdr:row>
      <xdr:rowOff>0</xdr:rowOff>
    </xdr:from>
    <xdr:ext cx="184731" cy="264560"/>
    <xdr:sp macro="" textlink="">
      <xdr:nvSpPr>
        <xdr:cNvPr id="737" name="CaixaDeTexto 736">
          <a:extLst>
            <a:ext uri="{FF2B5EF4-FFF2-40B4-BE49-F238E27FC236}">
              <a16:creationId xmlns:a16="http://schemas.microsoft.com/office/drawing/2014/main" xmlns="" id="{30BD3A6C-4363-4F18-935D-C55C31C1A0DF}"/>
            </a:ext>
          </a:extLst>
        </xdr:cNvPr>
        <xdr:cNvSpPr txBox="1"/>
      </xdr:nvSpPr>
      <xdr:spPr>
        <a:xfrm>
          <a:off x="3095625" y="10116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365</xdr:row>
      <xdr:rowOff>0</xdr:rowOff>
    </xdr:from>
    <xdr:ext cx="184731" cy="264560"/>
    <xdr:sp macro="" textlink="">
      <xdr:nvSpPr>
        <xdr:cNvPr id="738" name="CaixaDeTexto 737">
          <a:extLst>
            <a:ext uri="{FF2B5EF4-FFF2-40B4-BE49-F238E27FC236}">
              <a16:creationId xmlns:a16="http://schemas.microsoft.com/office/drawing/2014/main" xmlns="" id="{84024D23-AB2D-4365-A921-21AF38C54F89}"/>
            </a:ext>
          </a:extLst>
        </xdr:cNvPr>
        <xdr:cNvSpPr txBox="1"/>
      </xdr:nvSpPr>
      <xdr:spPr>
        <a:xfrm>
          <a:off x="4724400" y="10132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365</xdr:row>
      <xdr:rowOff>0</xdr:rowOff>
    </xdr:from>
    <xdr:ext cx="184731" cy="264560"/>
    <xdr:sp macro="" textlink="">
      <xdr:nvSpPr>
        <xdr:cNvPr id="739" name="CaixaDeTexto 738">
          <a:extLst>
            <a:ext uri="{FF2B5EF4-FFF2-40B4-BE49-F238E27FC236}">
              <a16:creationId xmlns:a16="http://schemas.microsoft.com/office/drawing/2014/main" xmlns="" id="{825B5A90-3E00-403E-B038-6D75EE297BDE}"/>
            </a:ext>
          </a:extLst>
        </xdr:cNvPr>
        <xdr:cNvSpPr txBox="1"/>
      </xdr:nvSpPr>
      <xdr:spPr>
        <a:xfrm>
          <a:off x="3095625" y="10132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365</xdr:row>
      <xdr:rowOff>0</xdr:rowOff>
    </xdr:from>
    <xdr:ext cx="184731" cy="264560"/>
    <xdr:sp macro="" textlink="">
      <xdr:nvSpPr>
        <xdr:cNvPr id="740" name="CaixaDeTexto 739">
          <a:extLst>
            <a:ext uri="{FF2B5EF4-FFF2-40B4-BE49-F238E27FC236}">
              <a16:creationId xmlns:a16="http://schemas.microsoft.com/office/drawing/2014/main" xmlns="" id="{E12D8DD1-C314-4C71-A374-3976CA257905}"/>
            </a:ext>
          </a:extLst>
        </xdr:cNvPr>
        <xdr:cNvSpPr txBox="1"/>
      </xdr:nvSpPr>
      <xdr:spPr>
        <a:xfrm>
          <a:off x="4724400" y="10132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365</xdr:row>
      <xdr:rowOff>0</xdr:rowOff>
    </xdr:from>
    <xdr:ext cx="184731" cy="264560"/>
    <xdr:sp macro="" textlink="">
      <xdr:nvSpPr>
        <xdr:cNvPr id="741" name="CaixaDeTexto 740">
          <a:extLst>
            <a:ext uri="{FF2B5EF4-FFF2-40B4-BE49-F238E27FC236}">
              <a16:creationId xmlns:a16="http://schemas.microsoft.com/office/drawing/2014/main" xmlns="" id="{3EEC9601-0326-45AA-8034-6B2875EEFAD5}"/>
            </a:ext>
          </a:extLst>
        </xdr:cNvPr>
        <xdr:cNvSpPr txBox="1"/>
      </xdr:nvSpPr>
      <xdr:spPr>
        <a:xfrm>
          <a:off x="3095625" y="10132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366</xdr:row>
      <xdr:rowOff>0</xdr:rowOff>
    </xdr:from>
    <xdr:ext cx="184731" cy="264560"/>
    <xdr:sp macro="" textlink="">
      <xdr:nvSpPr>
        <xdr:cNvPr id="742" name="CaixaDeTexto 741">
          <a:extLst>
            <a:ext uri="{FF2B5EF4-FFF2-40B4-BE49-F238E27FC236}">
              <a16:creationId xmlns:a16="http://schemas.microsoft.com/office/drawing/2014/main" xmlns="" id="{53D63A66-A090-402F-A423-36692F8C2C0F}"/>
            </a:ext>
          </a:extLst>
        </xdr:cNvPr>
        <xdr:cNvSpPr txBox="1"/>
      </xdr:nvSpPr>
      <xdr:spPr>
        <a:xfrm>
          <a:off x="4724400" y="10148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366</xdr:row>
      <xdr:rowOff>0</xdr:rowOff>
    </xdr:from>
    <xdr:ext cx="184731" cy="264560"/>
    <xdr:sp macro="" textlink="">
      <xdr:nvSpPr>
        <xdr:cNvPr id="743" name="CaixaDeTexto 742">
          <a:extLst>
            <a:ext uri="{FF2B5EF4-FFF2-40B4-BE49-F238E27FC236}">
              <a16:creationId xmlns:a16="http://schemas.microsoft.com/office/drawing/2014/main" xmlns="" id="{E62DA02E-A1BF-4656-ABC8-DE9D3C46989E}"/>
            </a:ext>
          </a:extLst>
        </xdr:cNvPr>
        <xdr:cNvSpPr txBox="1"/>
      </xdr:nvSpPr>
      <xdr:spPr>
        <a:xfrm>
          <a:off x="3095625" y="10148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366</xdr:row>
      <xdr:rowOff>0</xdr:rowOff>
    </xdr:from>
    <xdr:ext cx="184731" cy="264560"/>
    <xdr:sp macro="" textlink="">
      <xdr:nvSpPr>
        <xdr:cNvPr id="744" name="CaixaDeTexto 743">
          <a:extLst>
            <a:ext uri="{FF2B5EF4-FFF2-40B4-BE49-F238E27FC236}">
              <a16:creationId xmlns:a16="http://schemas.microsoft.com/office/drawing/2014/main" xmlns="" id="{2BA31F20-75D0-4A98-A44E-FCA754B6FC56}"/>
            </a:ext>
          </a:extLst>
        </xdr:cNvPr>
        <xdr:cNvSpPr txBox="1"/>
      </xdr:nvSpPr>
      <xdr:spPr>
        <a:xfrm>
          <a:off x="4724400" y="10148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366</xdr:row>
      <xdr:rowOff>0</xdr:rowOff>
    </xdr:from>
    <xdr:ext cx="184731" cy="264560"/>
    <xdr:sp macro="" textlink="">
      <xdr:nvSpPr>
        <xdr:cNvPr id="745" name="CaixaDeTexto 744">
          <a:extLst>
            <a:ext uri="{FF2B5EF4-FFF2-40B4-BE49-F238E27FC236}">
              <a16:creationId xmlns:a16="http://schemas.microsoft.com/office/drawing/2014/main" xmlns="" id="{6E0C02A9-C218-47E6-874A-A50A0603BFD6}"/>
            </a:ext>
          </a:extLst>
        </xdr:cNvPr>
        <xdr:cNvSpPr txBox="1"/>
      </xdr:nvSpPr>
      <xdr:spPr>
        <a:xfrm>
          <a:off x="3095625" y="10148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367</xdr:row>
      <xdr:rowOff>0</xdr:rowOff>
    </xdr:from>
    <xdr:ext cx="184731" cy="264560"/>
    <xdr:sp macro="" textlink="">
      <xdr:nvSpPr>
        <xdr:cNvPr id="746" name="CaixaDeTexto 745">
          <a:extLst>
            <a:ext uri="{FF2B5EF4-FFF2-40B4-BE49-F238E27FC236}">
              <a16:creationId xmlns:a16="http://schemas.microsoft.com/office/drawing/2014/main" xmlns="" id="{B4E72E50-7A22-4EF8-8AFE-944C2F5068BF}"/>
            </a:ext>
          </a:extLst>
        </xdr:cNvPr>
        <xdr:cNvSpPr txBox="1"/>
      </xdr:nvSpPr>
      <xdr:spPr>
        <a:xfrm>
          <a:off x="4724400" y="10165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367</xdr:row>
      <xdr:rowOff>0</xdr:rowOff>
    </xdr:from>
    <xdr:ext cx="184731" cy="264560"/>
    <xdr:sp macro="" textlink="">
      <xdr:nvSpPr>
        <xdr:cNvPr id="747" name="CaixaDeTexto 746">
          <a:extLst>
            <a:ext uri="{FF2B5EF4-FFF2-40B4-BE49-F238E27FC236}">
              <a16:creationId xmlns:a16="http://schemas.microsoft.com/office/drawing/2014/main" xmlns="" id="{A251618F-4146-4090-8661-8BF68D9A050A}"/>
            </a:ext>
          </a:extLst>
        </xdr:cNvPr>
        <xdr:cNvSpPr txBox="1"/>
      </xdr:nvSpPr>
      <xdr:spPr>
        <a:xfrm>
          <a:off x="3095625" y="10165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371</xdr:row>
      <xdr:rowOff>0</xdr:rowOff>
    </xdr:from>
    <xdr:ext cx="184731" cy="264560"/>
    <xdr:sp macro="" textlink="">
      <xdr:nvSpPr>
        <xdr:cNvPr id="748" name="CaixaDeTexto 747">
          <a:extLst>
            <a:ext uri="{FF2B5EF4-FFF2-40B4-BE49-F238E27FC236}">
              <a16:creationId xmlns:a16="http://schemas.microsoft.com/office/drawing/2014/main" xmlns="" id="{B7242BD3-C111-48D7-BFA4-B6A7EC345ACB}"/>
            </a:ext>
          </a:extLst>
        </xdr:cNvPr>
        <xdr:cNvSpPr txBox="1"/>
      </xdr:nvSpPr>
      <xdr:spPr>
        <a:xfrm>
          <a:off x="4724400" y="10255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371</xdr:row>
      <xdr:rowOff>0</xdr:rowOff>
    </xdr:from>
    <xdr:ext cx="184731" cy="264560"/>
    <xdr:sp macro="" textlink="">
      <xdr:nvSpPr>
        <xdr:cNvPr id="749" name="CaixaDeTexto 748">
          <a:extLst>
            <a:ext uri="{FF2B5EF4-FFF2-40B4-BE49-F238E27FC236}">
              <a16:creationId xmlns:a16="http://schemas.microsoft.com/office/drawing/2014/main" xmlns="" id="{660C948A-E32F-41AC-8FDD-C399142AF013}"/>
            </a:ext>
          </a:extLst>
        </xdr:cNvPr>
        <xdr:cNvSpPr txBox="1"/>
      </xdr:nvSpPr>
      <xdr:spPr>
        <a:xfrm>
          <a:off x="3095625" y="10255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371</xdr:row>
      <xdr:rowOff>0</xdr:rowOff>
    </xdr:from>
    <xdr:ext cx="184731" cy="264560"/>
    <xdr:sp macro="" textlink="">
      <xdr:nvSpPr>
        <xdr:cNvPr id="750" name="CaixaDeTexto 749">
          <a:extLst>
            <a:ext uri="{FF2B5EF4-FFF2-40B4-BE49-F238E27FC236}">
              <a16:creationId xmlns:a16="http://schemas.microsoft.com/office/drawing/2014/main" xmlns="" id="{08E6DE5F-BA6A-47E2-A522-ACD8AFE407A1}"/>
            </a:ext>
          </a:extLst>
        </xdr:cNvPr>
        <xdr:cNvSpPr txBox="1"/>
      </xdr:nvSpPr>
      <xdr:spPr>
        <a:xfrm>
          <a:off x="4724400" y="10255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371</xdr:row>
      <xdr:rowOff>0</xdr:rowOff>
    </xdr:from>
    <xdr:ext cx="184731" cy="264560"/>
    <xdr:sp macro="" textlink="">
      <xdr:nvSpPr>
        <xdr:cNvPr id="751" name="CaixaDeTexto 750">
          <a:extLst>
            <a:ext uri="{FF2B5EF4-FFF2-40B4-BE49-F238E27FC236}">
              <a16:creationId xmlns:a16="http://schemas.microsoft.com/office/drawing/2014/main" xmlns="" id="{78E3EFE8-6AEC-4AC1-9CB2-F965EE24B91B}"/>
            </a:ext>
          </a:extLst>
        </xdr:cNvPr>
        <xdr:cNvSpPr txBox="1"/>
      </xdr:nvSpPr>
      <xdr:spPr>
        <a:xfrm>
          <a:off x="3095625" y="10255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372</xdr:row>
      <xdr:rowOff>0</xdr:rowOff>
    </xdr:from>
    <xdr:ext cx="184731" cy="264560"/>
    <xdr:sp macro="" textlink="">
      <xdr:nvSpPr>
        <xdr:cNvPr id="752" name="CaixaDeTexto 751">
          <a:extLst>
            <a:ext uri="{FF2B5EF4-FFF2-40B4-BE49-F238E27FC236}">
              <a16:creationId xmlns:a16="http://schemas.microsoft.com/office/drawing/2014/main" xmlns="" id="{CB9A271D-72B5-413F-B4F9-22BD9C1C3141}"/>
            </a:ext>
          </a:extLst>
        </xdr:cNvPr>
        <xdr:cNvSpPr txBox="1"/>
      </xdr:nvSpPr>
      <xdr:spPr>
        <a:xfrm>
          <a:off x="4724400" y="10287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372</xdr:row>
      <xdr:rowOff>0</xdr:rowOff>
    </xdr:from>
    <xdr:ext cx="184731" cy="264560"/>
    <xdr:sp macro="" textlink="">
      <xdr:nvSpPr>
        <xdr:cNvPr id="753" name="CaixaDeTexto 752">
          <a:extLst>
            <a:ext uri="{FF2B5EF4-FFF2-40B4-BE49-F238E27FC236}">
              <a16:creationId xmlns:a16="http://schemas.microsoft.com/office/drawing/2014/main" xmlns="" id="{0987D0CB-1CEB-437E-8FFB-7A7BB8FAA429}"/>
            </a:ext>
          </a:extLst>
        </xdr:cNvPr>
        <xdr:cNvSpPr txBox="1"/>
      </xdr:nvSpPr>
      <xdr:spPr>
        <a:xfrm>
          <a:off x="3095625" y="10287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372</xdr:row>
      <xdr:rowOff>0</xdr:rowOff>
    </xdr:from>
    <xdr:ext cx="184731" cy="264560"/>
    <xdr:sp macro="" textlink="">
      <xdr:nvSpPr>
        <xdr:cNvPr id="754" name="CaixaDeTexto 753">
          <a:extLst>
            <a:ext uri="{FF2B5EF4-FFF2-40B4-BE49-F238E27FC236}">
              <a16:creationId xmlns:a16="http://schemas.microsoft.com/office/drawing/2014/main" xmlns="" id="{9B3115C4-C03C-427E-BC3B-FCD27C3BB7C9}"/>
            </a:ext>
          </a:extLst>
        </xdr:cNvPr>
        <xdr:cNvSpPr txBox="1"/>
      </xdr:nvSpPr>
      <xdr:spPr>
        <a:xfrm>
          <a:off x="4724400" y="10287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372</xdr:row>
      <xdr:rowOff>0</xdr:rowOff>
    </xdr:from>
    <xdr:ext cx="184731" cy="264560"/>
    <xdr:sp macro="" textlink="">
      <xdr:nvSpPr>
        <xdr:cNvPr id="755" name="CaixaDeTexto 754">
          <a:extLst>
            <a:ext uri="{FF2B5EF4-FFF2-40B4-BE49-F238E27FC236}">
              <a16:creationId xmlns:a16="http://schemas.microsoft.com/office/drawing/2014/main" xmlns="" id="{7B828F85-7D04-4DF3-95B2-E2E59EA1B306}"/>
            </a:ext>
          </a:extLst>
        </xdr:cNvPr>
        <xdr:cNvSpPr txBox="1"/>
      </xdr:nvSpPr>
      <xdr:spPr>
        <a:xfrm>
          <a:off x="3095625" y="10287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372</xdr:row>
      <xdr:rowOff>0</xdr:rowOff>
    </xdr:from>
    <xdr:ext cx="184731" cy="264560"/>
    <xdr:sp macro="" textlink="">
      <xdr:nvSpPr>
        <xdr:cNvPr id="756" name="CaixaDeTexto 755">
          <a:extLst>
            <a:ext uri="{FF2B5EF4-FFF2-40B4-BE49-F238E27FC236}">
              <a16:creationId xmlns:a16="http://schemas.microsoft.com/office/drawing/2014/main" xmlns="" id="{509291AE-9D35-4FA0-8785-8E436A903BCC}"/>
            </a:ext>
          </a:extLst>
        </xdr:cNvPr>
        <xdr:cNvSpPr txBox="1"/>
      </xdr:nvSpPr>
      <xdr:spPr>
        <a:xfrm>
          <a:off x="4724400" y="10287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372</xdr:row>
      <xdr:rowOff>0</xdr:rowOff>
    </xdr:from>
    <xdr:ext cx="184731" cy="264560"/>
    <xdr:sp macro="" textlink="">
      <xdr:nvSpPr>
        <xdr:cNvPr id="757" name="CaixaDeTexto 756">
          <a:extLst>
            <a:ext uri="{FF2B5EF4-FFF2-40B4-BE49-F238E27FC236}">
              <a16:creationId xmlns:a16="http://schemas.microsoft.com/office/drawing/2014/main" xmlns="" id="{773F75E0-1BC2-4413-AD16-5745815D1609}"/>
            </a:ext>
          </a:extLst>
        </xdr:cNvPr>
        <xdr:cNvSpPr txBox="1"/>
      </xdr:nvSpPr>
      <xdr:spPr>
        <a:xfrm>
          <a:off x="3095625" y="10287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373</xdr:row>
      <xdr:rowOff>0</xdr:rowOff>
    </xdr:from>
    <xdr:ext cx="184731" cy="264560"/>
    <xdr:sp macro="" textlink="">
      <xdr:nvSpPr>
        <xdr:cNvPr id="758" name="CaixaDeTexto 757">
          <a:extLst>
            <a:ext uri="{FF2B5EF4-FFF2-40B4-BE49-F238E27FC236}">
              <a16:creationId xmlns:a16="http://schemas.microsoft.com/office/drawing/2014/main" xmlns="" id="{B6E9A74A-1D76-4F9A-844E-099B25400CF5}"/>
            </a:ext>
          </a:extLst>
        </xdr:cNvPr>
        <xdr:cNvSpPr txBox="1"/>
      </xdr:nvSpPr>
      <xdr:spPr>
        <a:xfrm>
          <a:off x="4724400" y="10304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373</xdr:row>
      <xdr:rowOff>0</xdr:rowOff>
    </xdr:from>
    <xdr:ext cx="184731" cy="264560"/>
    <xdr:sp macro="" textlink="">
      <xdr:nvSpPr>
        <xdr:cNvPr id="759" name="CaixaDeTexto 758">
          <a:extLst>
            <a:ext uri="{FF2B5EF4-FFF2-40B4-BE49-F238E27FC236}">
              <a16:creationId xmlns:a16="http://schemas.microsoft.com/office/drawing/2014/main" xmlns="" id="{41AC1DDA-71A1-42EC-8E83-5DFB866A58A9}"/>
            </a:ext>
          </a:extLst>
        </xdr:cNvPr>
        <xdr:cNvSpPr txBox="1"/>
      </xdr:nvSpPr>
      <xdr:spPr>
        <a:xfrm>
          <a:off x="3095625" y="10304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373</xdr:row>
      <xdr:rowOff>0</xdr:rowOff>
    </xdr:from>
    <xdr:ext cx="184731" cy="264560"/>
    <xdr:sp macro="" textlink="">
      <xdr:nvSpPr>
        <xdr:cNvPr id="760" name="CaixaDeTexto 759">
          <a:extLst>
            <a:ext uri="{FF2B5EF4-FFF2-40B4-BE49-F238E27FC236}">
              <a16:creationId xmlns:a16="http://schemas.microsoft.com/office/drawing/2014/main" xmlns="" id="{CC866F9A-62D6-476C-AD06-8B3C7DC0F3AF}"/>
            </a:ext>
          </a:extLst>
        </xdr:cNvPr>
        <xdr:cNvSpPr txBox="1"/>
      </xdr:nvSpPr>
      <xdr:spPr>
        <a:xfrm>
          <a:off x="4724400" y="10304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373</xdr:row>
      <xdr:rowOff>0</xdr:rowOff>
    </xdr:from>
    <xdr:ext cx="184731" cy="264560"/>
    <xdr:sp macro="" textlink="">
      <xdr:nvSpPr>
        <xdr:cNvPr id="761" name="CaixaDeTexto 760">
          <a:extLst>
            <a:ext uri="{FF2B5EF4-FFF2-40B4-BE49-F238E27FC236}">
              <a16:creationId xmlns:a16="http://schemas.microsoft.com/office/drawing/2014/main" xmlns="" id="{67ABCAA6-1B01-4C26-9DAD-EA4976155EF8}"/>
            </a:ext>
          </a:extLst>
        </xdr:cNvPr>
        <xdr:cNvSpPr txBox="1"/>
      </xdr:nvSpPr>
      <xdr:spPr>
        <a:xfrm>
          <a:off x="3095625" y="10304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373</xdr:row>
      <xdr:rowOff>0</xdr:rowOff>
    </xdr:from>
    <xdr:ext cx="184731" cy="264560"/>
    <xdr:sp macro="" textlink="">
      <xdr:nvSpPr>
        <xdr:cNvPr id="762" name="CaixaDeTexto 761">
          <a:extLst>
            <a:ext uri="{FF2B5EF4-FFF2-40B4-BE49-F238E27FC236}">
              <a16:creationId xmlns:a16="http://schemas.microsoft.com/office/drawing/2014/main" xmlns="" id="{4F928D5F-3CDC-45DB-99DF-08637BB53F6B}"/>
            </a:ext>
          </a:extLst>
        </xdr:cNvPr>
        <xdr:cNvSpPr txBox="1"/>
      </xdr:nvSpPr>
      <xdr:spPr>
        <a:xfrm>
          <a:off x="4724400" y="10304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373</xdr:row>
      <xdr:rowOff>0</xdr:rowOff>
    </xdr:from>
    <xdr:ext cx="184731" cy="264560"/>
    <xdr:sp macro="" textlink="">
      <xdr:nvSpPr>
        <xdr:cNvPr id="763" name="CaixaDeTexto 762">
          <a:extLst>
            <a:ext uri="{FF2B5EF4-FFF2-40B4-BE49-F238E27FC236}">
              <a16:creationId xmlns:a16="http://schemas.microsoft.com/office/drawing/2014/main" xmlns="" id="{F16A5A0C-583B-4124-9B5A-EFCCB3669731}"/>
            </a:ext>
          </a:extLst>
        </xdr:cNvPr>
        <xdr:cNvSpPr txBox="1"/>
      </xdr:nvSpPr>
      <xdr:spPr>
        <a:xfrm>
          <a:off x="3095625" y="10304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374</xdr:row>
      <xdr:rowOff>0</xdr:rowOff>
    </xdr:from>
    <xdr:ext cx="184731" cy="264560"/>
    <xdr:sp macro="" textlink="">
      <xdr:nvSpPr>
        <xdr:cNvPr id="764" name="CaixaDeTexto 763">
          <a:extLst>
            <a:ext uri="{FF2B5EF4-FFF2-40B4-BE49-F238E27FC236}">
              <a16:creationId xmlns:a16="http://schemas.microsoft.com/office/drawing/2014/main" xmlns="" id="{C7C27A70-EF97-4958-AB7D-92EE65E23251}"/>
            </a:ext>
          </a:extLst>
        </xdr:cNvPr>
        <xdr:cNvSpPr txBox="1"/>
      </xdr:nvSpPr>
      <xdr:spPr>
        <a:xfrm>
          <a:off x="4724400" y="10320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374</xdr:row>
      <xdr:rowOff>0</xdr:rowOff>
    </xdr:from>
    <xdr:ext cx="184731" cy="264560"/>
    <xdr:sp macro="" textlink="">
      <xdr:nvSpPr>
        <xdr:cNvPr id="765" name="CaixaDeTexto 764">
          <a:extLst>
            <a:ext uri="{FF2B5EF4-FFF2-40B4-BE49-F238E27FC236}">
              <a16:creationId xmlns:a16="http://schemas.microsoft.com/office/drawing/2014/main" xmlns="" id="{E8486D7D-0FD5-4E5D-AE7D-6C1755787F2D}"/>
            </a:ext>
          </a:extLst>
        </xdr:cNvPr>
        <xdr:cNvSpPr txBox="1"/>
      </xdr:nvSpPr>
      <xdr:spPr>
        <a:xfrm>
          <a:off x="3095625" y="103203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766" name="CaixaDeTexto 765">
          <a:extLst>
            <a:ext uri="{FF2B5EF4-FFF2-40B4-BE49-F238E27FC236}">
              <a16:creationId xmlns:a16="http://schemas.microsoft.com/office/drawing/2014/main" xmlns="" id="{29F49A20-35D2-4574-824E-2001770BA606}"/>
            </a:ext>
          </a:extLst>
        </xdr:cNvPr>
        <xdr:cNvSpPr txBox="1"/>
      </xdr:nvSpPr>
      <xdr:spPr>
        <a:xfrm>
          <a:off x="4724400" y="1040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767" name="CaixaDeTexto 766">
          <a:extLst>
            <a:ext uri="{FF2B5EF4-FFF2-40B4-BE49-F238E27FC236}">
              <a16:creationId xmlns:a16="http://schemas.microsoft.com/office/drawing/2014/main" xmlns="" id="{D0ADFC76-9B55-41B4-B25C-EE391896B7A6}"/>
            </a:ext>
          </a:extLst>
        </xdr:cNvPr>
        <xdr:cNvSpPr txBox="1"/>
      </xdr:nvSpPr>
      <xdr:spPr>
        <a:xfrm>
          <a:off x="3095625" y="1040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768" name="CaixaDeTexto 767">
          <a:extLst>
            <a:ext uri="{FF2B5EF4-FFF2-40B4-BE49-F238E27FC236}">
              <a16:creationId xmlns:a16="http://schemas.microsoft.com/office/drawing/2014/main" xmlns="" id="{BB0E29DB-01ED-4C3E-B6CA-31B69B665E87}"/>
            </a:ext>
          </a:extLst>
        </xdr:cNvPr>
        <xdr:cNvSpPr txBox="1"/>
      </xdr:nvSpPr>
      <xdr:spPr>
        <a:xfrm>
          <a:off x="4724400" y="1040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769" name="CaixaDeTexto 768">
          <a:extLst>
            <a:ext uri="{FF2B5EF4-FFF2-40B4-BE49-F238E27FC236}">
              <a16:creationId xmlns:a16="http://schemas.microsoft.com/office/drawing/2014/main" xmlns="" id="{498B954E-C2A5-4D9B-A662-9B69D09781C7}"/>
            </a:ext>
          </a:extLst>
        </xdr:cNvPr>
        <xdr:cNvSpPr txBox="1"/>
      </xdr:nvSpPr>
      <xdr:spPr>
        <a:xfrm>
          <a:off x="3095625" y="1040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378</xdr:row>
      <xdr:rowOff>0</xdr:rowOff>
    </xdr:from>
    <xdr:ext cx="184731" cy="264560"/>
    <xdr:sp macro="" textlink="">
      <xdr:nvSpPr>
        <xdr:cNvPr id="770" name="CaixaDeTexto 769">
          <a:extLst>
            <a:ext uri="{FF2B5EF4-FFF2-40B4-BE49-F238E27FC236}">
              <a16:creationId xmlns:a16="http://schemas.microsoft.com/office/drawing/2014/main" xmlns="" id="{08EF06C6-3AD4-448A-A6EA-9DC34D248563}"/>
            </a:ext>
          </a:extLst>
        </xdr:cNvPr>
        <xdr:cNvSpPr txBox="1"/>
      </xdr:nvSpPr>
      <xdr:spPr>
        <a:xfrm>
          <a:off x="4724400" y="1040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378</xdr:row>
      <xdr:rowOff>0</xdr:rowOff>
    </xdr:from>
    <xdr:ext cx="184731" cy="264560"/>
    <xdr:sp macro="" textlink="">
      <xdr:nvSpPr>
        <xdr:cNvPr id="771" name="CaixaDeTexto 770">
          <a:extLst>
            <a:ext uri="{FF2B5EF4-FFF2-40B4-BE49-F238E27FC236}">
              <a16:creationId xmlns:a16="http://schemas.microsoft.com/office/drawing/2014/main" xmlns="" id="{8328BA16-48C1-491D-9C65-0D7EE328239E}"/>
            </a:ext>
          </a:extLst>
        </xdr:cNvPr>
        <xdr:cNvSpPr txBox="1"/>
      </xdr:nvSpPr>
      <xdr:spPr>
        <a:xfrm>
          <a:off x="3095625" y="10408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772" name="CaixaDeTexto 771">
          <a:extLst>
            <a:ext uri="{FF2B5EF4-FFF2-40B4-BE49-F238E27FC236}">
              <a16:creationId xmlns:a16="http://schemas.microsoft.com/office/drawing/2014/main" xmlns="" id="{2D47545B-2634-4E32-8843-8218290DD1F5}"/>
            </a:ext>
          </a:extLst>
        </xdr:cNvPr>
        <xdr:cNvSpPr txBox="1"/>
      </xdr:nvSpPr>
      <xdr:spPr>
        <a:xfrm>
          <a:off x="4724400"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773" name="CaixaDeTexto 772">
          <a:extLst>
            <a:ext uri="{FF2B5EF4-FFF2-40B4-BE49-F238E27FC236}">
              <a16:creationId xmlns:a16="http://schemas.microsoft.com/office/drawing/2014/main" xmlns="" id="{F59A6BA3-7856-4ABE-AE56-B3060855F73F}"/>
            </a:ext>
          </a:extLst>
        </xdr:cNvPr>
        <xdr:cNvSpPr txBox="1"/>
      </xdr:nvSpPr>
      <xdr:spPr>
        <a:xfrm>
          <a:off x="3095625"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774" name="CaixaDeTexto 773">
          <a:extLst>
            <a:ext uri="{FF2B5EF4-FFF2-40B4-BE49-F238E27FC236}">
              <a16:creationId xmlns:a16="http://schemas.microsoft.com/office/drawing/2014/main" xmlns="" id="{0748888D-55E7-4BD9-A87E-470292433E14}"/>
            </a:ext>
          </a:extLst>
        </xdr:cNvPr>
        <xdr:cNvSpPr txBox="1"/>
      </xdr:nvSpPr>
      <xdr:spPr>
        <a:xfrm>
          <a:off x="4724400"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775" name="CaixaDeTexto 774">
          <a:extLst>
            <a:ext uri="{FF2B5EF4-FFF2-40B4-BE49-F238E27FC236}">
              <a16:creationId xmlns:a16="http://schemas.microsoft.com/office/drawing/2014/main" xmlns="" id="{64B7E676-EDA3-444F-836B-19C834FC96CD}"/>
            </a:ext>
          </a:extLst>
        </xdr:cNvPr>
        <xdr:cNvSpPr txBox="1"/>
      </xdr:nvSpPr>
      <xdr:spPr>
        <a:xfrm>
          <a:off x="3095625"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776" name="CaixaDeTexto 775">
          <a:extLst>
            <a:ext uri="{FF2B5EF4-FFF2-40B4-BE49-F238E27FC236}">
              <a16:creationId xmlns:a16="http://schemas.microsoft.com/office/drawing/2014/main" xmlns="" id="{2082CC0D-6372-4AC1-9228-B1B715A562C3}"/>
            </a:ext>
          </a:extLst>
        </xdr:cNvPr>
        <xdr:cNvSpPr txBox="1"/>
      </xdr:nvSpPr>
      <xdr:spPr>
        <a:xfrm>
          <a:off x="4724400"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777" name="CaixaDeTexto 776">
          <a:extLst>
            <a:ext uri="{FF2B5EF4-FFF2-40B4-BE49-F238E27FC236}">
              <a16:creationId xmlns:a16="http://schemas.microsoft.com/office/drawing/2014/main" xmlns="" id="{4D1042A5-E42D-4509-8E65-30A838D2902C}"/>
            </a:ext>
          </a:extLst>
        </xdr:cNvPr>
        <xdr:cNvSpPr txBox="1"/>
      </xdr:nvSpPr>
      <xdr:spPr>
        <a:xfrm>
          <a:off x="3095625"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379</xdr:row>
      <xdr:rowOff>0</xdr:rowOff>
    </xdr:from>
    <xdr:ext cx="184731" cy="264560"/>
    <xdr:sp macro="" textlink="">
      <xdr:nvSpPr>
        <xdr:cNvPr id="778" name="CaixaDeTexto 777">
          <a:extLst>
            <a:ext uri="{FF2B5EF4-FFF2-40B4-BE49-F238E27FC236}">
              <a16:creationId xmlns:a16="http://schemas.microsoft.com/office/drawing/2014/main" xmlns="" id="{B346D8F9-FB98-4D66-9CC9-0E38F3CE3DE0}"/>
            </a:ext>
          </a:extLst>
        </xdr:cNvPr>
        <xdr:cNvSpPr txBox="1"/>
      </xdr:nvSpPr>
      <xdr:spPr>
        <a:xfrm>
          <a:off x="4724400"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379</xdr:row>
      <xdr:rowOff>0</xdr:rowOff>
    </xdr:from>
    <xdr:ext cx="184731" cy="264560"/>
    <xdr:sp macro="" textlink="">
      <xdr:nvSpPr>
        <xdr:cNvPr id="779" name="CaixaDeTexto 778">
          <a:extLst>
            <a:ext uri="{FF2B5EF4-FFF2-40B4-BE49-F238E27FC236}">
              <a16:creationId xmlns:a16="http://schemas.microsoft.com/office/drawing/2014/main" xmlns="" id="{14ACF937-006B-4374-8259-4AD1B98BEA40}"/>
            </a:ext>
          </a:extLst>
        </xdr:cNvPr>
        <xdr:cNvSpPr txBox="1"/>
      </xdr:nvSpPr>
      <xdr:spPr>
        <a:xfrm>
          <a:off x="3095625" y="10441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780" name="CaixaDeTexto 779">
          <a:extLst>
            <a:ext uri="{FF2B5EF4-FFF2-40B4-BE49-F238E27FC236}">
              <a16:creationId xmlns:a16="http://schemas.microsoft.com/office/drawing/2014/main" xmlns="" id="{81FC623A-0297-47D2-AD5C-7A29E538E184}"/>
            </a:ext>
          </a:extLst>
        </xdr:cNvPr>
        <xdr:cNvSpPr txBox="1"/>
      </xdr:nvSpPr>
      <xdr:spPr>
        <a:xfrm>
          <a:off x="4724400"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781" name="CaixaDeTexto 780">
          <a:extLst>
            <a:ext uri="{FF2B5EF4-FFF2-40B4-BE49-F238E27FC236}">
              <a16:creationId xmlns:a16="http://schemas.microsoft.com/office/drawing/2014/main" xmlns="" id="{AB6A0113-83FA-400E-BE52-5EC6462AF6D8}"/>
            </a:ext>
          </a:extLst>
        </xdr:cNvPr>
        <xdr:cNvSpPr txBox="1"/>
      </xdr:nvSpPr>
      <xdr:spPr>
        <a:xfrm>
          <a:off x="3095625"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782" name="CaixaDeTexto 781">
          <a:extLst>
            <a:ext uri="{FF2B5EF4-FFF2-40B4-BE49-F238E27FC236}">
              <a16:creationId xmlns:a16="http://schemas.microsoft.com/office/drawing/2014/main" xmlns="" id="{67EC62BE-BB44-4977-A928-E82EE44746D6}"/>
            </a:ext>
          </a:extLst>
        </xdr:cNvPr>
        <xdr:cNvSpPr txBox="1"/>
      </xdr:nvSpPr>
      <xdr:spPr>
        <a:xfrm>
          <a:off x="4724400"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783" name="CaixaDeTexto 782">
          <a:extLst>
            <a:ext uri="{FF2B5EF4-FFF2-40B4-BE49-F238E27FC236}">
              <a16:creationId xmlns:a16="http://schemas.microsoft.com/office/drawing/2014/main" xmlns="" id="{E7141163-76BC-45CD-A9B6-CD69C2424C15}"/>
            </a:ext>
          </a:extLst>
        </xdr:cNvPr>
        <xdr:cNvSpPr txBox="1"/>
      </xdr:nvSpPr>
      <xdr:spPr>
        <a:xfrm>
          <a:off x="3095625"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784" name="CaixaDeTexto 783">
          <a:extLst>
            <a:ext uri="{FF2B5EF4-FFF2-40B4-BE49-F238E27FC236}">
              <a16:creationId xmlns:a16="http://schemas.microsoft.com/office/drawing/2014/main" xmlns="" id="{18E10201-343C-4A60-82A9-A38DA9E04108}"/>
            </a:ext>
          </a:extLst>
        </xdr:cNvPr>
        <xdr:cNvSpPr txBox="1"/>
      </xdr:nvSpPr>
      <xdr:spPr>
        <a:xfrm>
          <a:off x="4724400"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785" name="CaixaDeTexto 784">
          <a:extLst>
            <a:ext uri="{FF2B5EF4-FFF2-40B4-BE49-F238E27FC236}">
              <a16:creationId xmlns:a16="http://schemas.microsoft.com/office/drawing/2014/main" xmlns="" id="{3BDB382C-6BF7-4DD1-BEAF-ADD576380881}"/>
            </a:ext>
          </a:extLst>
        </xdr:cNvPr>
        <xdr:cNvSpPr txBox="1"/>
      </xdr:nvSpPr>
      <xdr:spPr>
        <a:xfrm>
          <a:off x="3095625"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380</xdr:row>
      <xdr:rowOff>0</xdr:rowOff>
    </xdr:from>
    <xdr:ext cx="184731" cy="264560"/>
    <xdr:sp macro="" textlink="">
      <xdr:nvSpPr>
        <xdr:cNvPr id="786" name="CaixaDeTexto 785">
          <a:extLst>
            <a:ext uri="{FF2B5EF4-FFF2-40B4-BE49-F238E27FC236}">
              <a16:creationId xmlns:a16="http://schemas.microsoft.com/office/drawing/2014/main" xmlns="" id="{B42326B3-6CBA-445D-87E2-BF16FD3E95C3}"/>
            </a:ext>
          </a:extLst>
        </xdr:cNvPr>
        <xdr:cNvSpPr txBox="1"/>
      </xdr:nvSpPr>
      <xdr:spPr>
        <a:xfrm>
          <a:off x="4724400"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380</xdr:row>
      <xdr:rowOff>0</xdr:rowOff>
    </xdr:from>
    <xdr:ext cx="184731" cy="264560"/>
    <xdr:sp macro="" textlink="">
      <xdr:nvSpPr>
        <xdr:cNvPr id="787" name="CaixaDeTexto 786">
          <a:extLst>
            <a:ext uri="{FF2B5EF4-FFF2-40B4-BE49-F238E27FC236}">
              <a16:creationId xmlns:a16="http://schemas.microsoft.com/office/drawing/2014/main" xmlns="" id="{D232CE9E-95CC-473C-ABE9-C88C69714C60}"/>
            </a:ext>
          </a:extLst>
        </xdr:cNvPr>
        <xdr:cNvSpPr txBox="1"/>
      </xdr:nvSpPr>
      <xdr:spPr>
        <a:xfrm>
          <a:off x="3095625" y="10457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788" name="CaixaDeTexto 787">
          <a:extLst>
            <a:ext uri="{FF2B5EF4-FFF2-40B4-BE49-F238E27FC236}">
              <a16:creationId xmlns:a16="http://schemas.microsoft.com/office/drawing/2014/main" xmlns="" id="{4AB62941-1922-4341-88AF-2ACE091F1319}"/>
            </a:ext>
          </a:extLst>
        </xdr:cNvPr>
        <xdr:cNvSpPr txBox="1"/>
      </xdr:nvSpPr>
      <xdr:spPr>
        <a:xfrm>
          <a:off x="4724400"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789" name="CaixaDeTexto 788">
          <a:extLst>
            <a:ext uri="{FF2B5EF4-FFF2-40B4-BE49-F238E27FC236}">
              <a16:creationId xmlns:a16="http://schemas.microsoft.com/office/drawing/2014/main" xmlns="" id="{7A3D0719-E7F3-418A-91CC-E811F1E6B1EB}"/>
            </a:ext>
          </a:extLst>
        </xdr:cNvPr>
        <xdr:cNvSpPr txBox="1"/>
      </xdr:nvSpPr>
      <xdr:spPr>
        <a:xfrm>
          <a:off x="3095625"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790" name="CaixaDeTexto 789">
          <a:extLst>
            <a:ext uri="{FF2B5EF4-FFF2-40B4-BE49-F238E27FC236}">
              <a16:creationId xmlns:a16="http://schemas.microsoft.com/office/drawing/2014/main" xmlns="" id="{79B98A1E-F707-4FC8-A14A-8E8C3E4EA9F5}"/>
            </a:ext>
          </a:extLst>
        </xdr:cNvPr>
        <xdr:cNvSpPr txBox="1"/>
      </xdr:nvSpPr>
      <xdr:spPr>
        <a:xfrm>
          <a:off x="4724400"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791" name="CaixaDeTexto 790">
          <a:extLst>
            <a:ext uri="{FF2B5EF4-FFF2-40B4-BE49-F238E27FC236}">
              <a16:creationId xmlns:a16="http://schemas.microsoft.com/office/drawing/2014/main" xmlns="" id="{2C98FE55-9EC4-4B4A-B69A-F19E57D676BC}"/>
            </a:ext>
          </a:extLst>
        </xdr:cNvPr>
        <xdr:cNvSpPr txBox="1"/>
      </xdr:nvSpPr>
      <xdr:spPr>
        <a:xfrm>
          <a:off x="3095625"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792" name="CaixaDeTexto 791">
          <a:extLst>
            <a:ext uri="{FF2B5EF4-FFF2-40B4-BE49-F238E27FC236}">
              <a16:creationId xmlns:a16="http://schemas.microsoft.com/office/drawing/2014/main" xmlns="" id="{D9F66D2C-46C8-4250-ACE7-1340CF0B1132}"/>
            </a:ext>
          </a:extLst>
        </xdr:cNvPr>
        <xdr:cNvSpPr txBox="1"/>
      </xdr:nvSpPr>
      <xdr:spPr>
        <a:xfrm>
          <a:off x="4724400"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793" name="CaixaDeTexto 792">
          <a:extLst>
            <a:ext uri="{FF2B5EF4-FFF2-40B4-BE49-F238E27FC236}">
              <a16:creationId xmlns:a16="http://schemas.microsoft.com/office/drawing/2014/main" xmlns="" id="{73766BF4-D732-4CE7-ACBE-BCBF3B0DD92B}"/>
            </a:ext>
          </a:extLst>
        </xdr:cNvPr>
        <xdr:cNvSpPr txBox="1"/>
      </xdr:nvSpPr>
      <xdr:spPr>
        <a:xfrm>
          <a:off x="3095625"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381</xdr:row>
      <xdr:rowOff>0</xdr:rowOff>
    </xdr:from>
    <xdr:ext cx="184731" cy="264560"/>
    <xdr:sp macro="" textlink="">
      <xdr:nvSpPr>
        <xdr:cNvPr id="794" name="CaixaDeTexto 793">
          <a:extLst>
            <a:ext uri="{FF2B5EF4-FFF2-40B4-BE49-F238E27FC236}">
              <a16:creationId xmlns:a16="http://schemas.microsoft.com/office/drawing/2014/main" xmlns="" id="{5ED943AA-6E27-424C-A74E-99D24AF6C3E2}"/>
            </a:ext>
          </a:extLst>
        </xdr:cNvPr>
        <xdr:cNvSpPr txBox="1"/>
      </xdr:nvSpPr>
      <xdr:spPr>
        <a:xfrm>
          <a:off x="4724400"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381</xdr:row>
      <xdr:rowOff>0</xdr:rowOff>
    </xdr:from>
    <xdr:ext cx="184731" cy="264560"/>
    <xdr:sp macro="" textlink="">
      <xdr:nvSpPr>
        <xdr:cNvPr id="795" name="CaixaDeTexto 794">
          <a:extLst>
            <a:ext uri="{FF2B5EF4-FFF2-40B4-BE49-F238E27FC236}">
              <a16:creationId xmlns:a16="http://schemas.microsoft.com/office/drawing/2014/main" xmlns="" id="{5653C18F-A74B-4D16-9455-0FF54AF904EA}"/>
            </a:ext>
          </a:extLst>
        </xdr:cNvPr>
        <xdr:cNvSpPr txBox="1"/>
      </xdr:nvSpPr>
      <xdr:spPr>
        <a:xfrm>
          <a:off x="3095625" y="1047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796" name="CaixaDeTexto 795">
          <a:extLst>
            <a:ext uri="{FF2B5EF4-FFF2-40B4-BE49-F238E27FC236}">
              <a16:creationId xmlns:a16="http://schemas.microsoft.com/office/drawing/2014/main" xmlns="" id="{16F19389-B8DB-44CC-9DC8-22F4D3EF64F9}"/>
            </a:ext>
          </a:extLst>
        </xdr:cNvPr>
        <xdr:cNvSpPr txBox="1"/>
      </xdr:nvSpPr>
      <xdr:spPr>
        <a:xfrm>
          <a:off x="4724400"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797" name="CaixaDeTexto 796">
          <a:extLst>
            <a:ext uri="{FF2B5EF4-FFF2-40B4-BE49-F238E27FC236}">
              <a16:creationId xmlns:a16="http://schemas.microsoft.com/office/drawing/2014/main" xmlns="" id="{280B5479-BD3D-405D-9000-577374391EC0}"/>
            </a:ext>
          </a:extLst>
        </xdr:cNvPr>
        <xdr:cNvSpPr txBox="1"/>
      </xdr:nvSpPr>
      <xdr:spPr>
        <a:xfrm>
          <a:off x="3095625"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798" name="CaixaDeTexto 797">
          <a:extLst>
            <a:ext uri="{FF2B5EF4-FFF2-40B4-BE49-F238E27FC236}">
              <a16:creationId xmlns:a16="http://schemas.microsoft.com/office/drawing/2014/main" xmlns="" id="{FF20391A-164F-4F3B-A0C7-E6A693759697}"/>
            </a:ext>
          </a:extLst>
        </xdr:cNvPr>
        <xdr:cNvSpPr txBox="1"/>
      </xdr:nvSpPr>
      <xdr:spPr>
        <a:xfrm>
          <a:off x="4724400"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799" name="CaixaDeTexto 798">
          <a:extLst>
            <a:ext uri="{FF2B5EF4-FFF2-40B4-BE49-F238E27FC236}">
              <a16:creationId xmlns:a16="http://schemas.microsoft.com/office/drawing/2014/main" xmlns="" id="{4636219B-C072-4370-B35F-FBD7349A89AC}"/>
            </a:ext>
          </a:extLst>
        </xdr:cNvPr>
        <xdr:cNvSpPr txBox="1"/>
      </xdr:nvSpPr>
      <xdr:spPr>
        <a:xfrm>
          <a:off x="3095625"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800" name="CaixaDeTexto 799">
          <a:extLst>
            <a:ext uri="{FF2B5EF4-FFF2-40B4-BE49-F238E27FC236}">
              <a16:creationId xmlns:a16="http://schemas.microsoft.com/office/drawing/2014/main" xmlns="" id="{CF404282-BF60-47F3-B67E-44264A318842}"/>
            </a:ext>
          </a:extLst>
        </xdr:cNvPr>
        <xdr:cNvSpPr txBox="1"/>
      </xdr:nvSpPr>
      <xdr:spPr>
        <a:xfrm>
          <a:off x="4724400"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801" name="CaixaDeTexto 800">
          <a:extLst>
            <a:ext uri="{FF2B5EF4-FFF2-40B4-BE49-F238E27FC236}">
              <a16:creationId xmlns:a16="http://schemas.microsoft.com/office/drawing/2014/main" xmlns="" id="{CA20AE71-9AD0-4701-A3BE-A28D7B3C1881}"/>
            </a:ext>
          </a:extLst>
        </xdr:cNvPr>
        <xdr:cNvSpPr txBox="1"/>
      </xdr:nvSpPr>
      <xdr:spPr>
        <a:xfrm>
          <a:off x="3095625"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382</xdr:row>
      <xdr:rowOff>0</xdr:rowOff>
    </xdr:from>
    <xdr:ext cx="184731" cy="264560"/>
    <xdr:sp macro="" textlink="">
      <xdr:nvSpPr>
        <xdr:cNvPr id="802" name="CaixaDeTexto 801">
          <a:extLst>
            <a:ext uri="{FF2B5EF4-FFF2-40B4-BE49-F238E27FC236}">
              <a16:creationId xmlns:a16="http://schemas.microsoft.com/office/drawing/2014/main" xmlns="" id="{FB225FDA-554B-4B7B-92E0-DBA87DEC2DF9}"/>
            </a:ext>
          </a:extLst>
        </xdr:cNvPr>
        <xdr:cNvSpPr txBox="1"/>
      </xdr:nvSpPr>
      <xdr:spPr>
        <a:xfrm>
          <a:off x="4724400"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382</xdr:row>
      <xdr:rowOff>0</xdr:rowOff>
    </xdr:from>
    <xdr:ext cx="184731" cy="264560"/>
    <xdr:sp macro="" textlink="">
      <xdr:nvSpPr>
        <xdr:cNvPr id="803" name="CaixaDeTexto 802">
          <a:extLst>
            <a:ext uri="{FF2B5EF4-FFF2-40B4-BE49-F238E27FC236}">
              <a16:creationId xmlns:a16="http://schemas.microsoft.com/office/drawing/2014/main" xmlns="" id="{767CB4E4-FB9B-4065-BE97-DC045B554066}"/>
            </a:ext>
          </a:extLst>
        </xdr:cNvPr>
        <xdr:cNvSpPr txBox="1"/>
      </xdr:nvSpPr>
      <xdr:spPr>
        <a:xfrm>
          <a:off x="3095625" y="10489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383</xdr:row>
      <xdr:rowOff>0</xdr:rowOff>
    </xdr:from>
    <xdr:ext cx="184731" cy="264560"/>
    <xdr:sp macro="" textlink="">
      <xdr:nvSpPr>
        <xdr:cNvPr id="804" name="CaixaDeTexto 803">
          <a:extLst>
            <a:ext uri="{FF2B5EF4-FFF2-40B4-BE49-F238E27FC236}">
              <a16:creationId xmlns:a16="http://schemas.microsoft.com/office/drawing/2014/main" xmlns="" id="{6F1281A7-B916-4B18-AFFE-0DEF5DDCDFD2}"/>
            </a:ext>
          </a:extLst>
        </xdr:cNvPr>
        <xdr:cNvSpPr txBox="1"/>
      </xdr:nvSpPr>
      <xdr:spPr>
        <a:xfrm>
          <a:off x="4724400"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383</xdr:row>
      <xdr:rowOff>0</xdr:rowOff>
    </xdr:from>
    <xdr:ext cx="184731" cy="264560"/>
    <xdr:sp macro="" textlink="">
      <xdr:nvSpPr>
        <xdr:cNvPr id="805" name="CaixaDeTexto 804">
          <a:extLst>
            <a:ext uri="{FF2B5EF4-FFF2-40B4-BE49-F238E27FC236}">
              <a16:creationId xmlns:a16="http://schemas.microsoft.com/office/drawing/2014/main" xmlns="" id="{8B2DA4C9-95B2-4232-A4BE-88051D80947F}"/>
            </a:ext>
          </a:extLst>
        </xdr:cNvPr>
        <xdr:cNvSpPr txBox="1"/>
      </xdr:nvSpPr>
      <xdr:spPr>
        <a:xfrm>
          <a:off x="3095625"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383</xdr:row>
      <xdr:rowOff>0</xdr:rowOff>
    </xdr:from>
    <xdr:ext cx="184731" cy="264560"/>
    <xdr:sp macro="" textlink="">
      <xdr:nvSpPr>
        <xdr:cNvPr id="806" name="CaixaDeTexto 805">
          <a:extLst>
            <a:ext uri="{FF2B5EF4-FFF2-40B4-BE49-F238E27FC236}">
              <a16:creationId xmlns:a16="http://schemas.microsoft.com/office/drawing/2014/main" xmlns="" id="{5F92BE1E-C210-47AE-B940-05F689CA65F5}"/>
            </a:ext>
          </a:extLst>
        </xdr:cNvPr>
        <xdr:cNvSpPr txBox="1"/>
      </xdr:nvSpPr>
      <xdr:spPr>
        <a:xfrm>
          <a:off x="4724400"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383</xdr:row>
      <xdr:rowOff>0</xdr:rowOff>
    </xdr:from>
    <xdr:ext cx="184731" cy="264560"/>
    <xdr:sp macro="" textlink="">
      <xdr:nvSpPr>
        <xdr:cNvPr id="807" name="CaixaDeTexto 806">
          <a:extLst>
            <a:ext uri="{FF2B5EF4-FFF2-40B4-BE49-F238E27FC236}">
              <a16:creationId xmlns:a16="http://schemas.microsoft.com/office/drawing/2014/main" xmlns="" id="{6DA05BEB-1BD3-48FC-B298-AF99A43402BB}"/>
            </a:ext>
          </a:extLst>
        </xdr:cNvPr>
        <xdr:cNvSpPr txBox="1"/>
      </xdr:nvSpPr>
      <xdr:spPr>
        <a:xfrm>
          <a:off x="3095625"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383</xdr:row>
      <xdr:rowOff>0</xdr:rowOff>
    </xdr:from>
    <xdr:ext cx="184731" cy="264560"/>
    <xdr:sp macro="" textlink="">
      <xdr:nvSpPr>
        <xdr:cNvPr id="808" name="CaixaDeTexto 807">
          <a:extLst>
            <a:ext uri="{FF2B5EF4-FFF2-40B4-BE49-F238E27FC236}">
              <a16:creationId xmlns:a16="http://schemas.microsoft.com/office/drawing/2014/main" xmlns="" id="{69B85473-BF73-48B8-9B18-DBCFA4743259}"/>
            </a:ext>
          </a:extLst>
        </xdr:cNvPr>
        <xdr:cNvSpPr txBox="1"/>
      </xdr:nvSpPr>
      <xdr:spPr>
        <a:xfrm>
          <a:off x="4724400"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383</xdr:row>
      <xdr:rowOff>0</xdr:rowOff>
    </xdr:from>
    <xdr:ext cx="184731" cy="264560"/>
    <xdr:sp macro="" textlink="">
      <xdr:nvSpPr>
        <xdr:cNvPr id="809" name="CaixaDeTexto 808">
          <a:extLst>
            <a:ext uri="{FF2B5EF4-FFF2-40B4-BE49-F238E27FC236}">
              <a16:creationId xmlns:a16="http://schemas.microsoft.com/office/drawing/2014/main" xmlns="" id="{F6054DAC-DF61-4BA4-B1EF-975C4F156296}"/>
            </a:ext>
          </a:extLst>
        </xdr:cNvPr>
        <xdr:cNvSpPr txBox="1"/>
      </xdr:nvSpPr>
      <xdr:spPr>
        <a:xfrm>
          <a:off x="3095625"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383</xdr:row>
      <xdr:rowOff>0</xdr:rowOff>
    </xdr:from>
    <xdr:ext cx="184731" cy="264560"/>
    <xdr:sp macro="" textlink="">
      <xdr:nvSpPr>
        <xdr:cNvPr id="810" name="CaixaDeTexto 809">
          <a:extLst>
            <a:ext uri="{FF2B5EF4-FFF2-40B4-BE49-F238E27FC236}">
              <a16:creationId xmlns:a16="http://schemas.microsoft.com/office/drawing/2014/main" xmlns="" id="{B8EA0DBE-27F0-429A-8F45-67FF1B14EC5B}"/>
            </a:ext>
          </a:extLst>
        </xdr:cNvPr>
        <xdr:cNvSpPr txBox="1"/>
      </xdr:nvSpPr>
      <xdr:spPr>
        <a:xfrm>
          <a:off x="4724400"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383</xdr:row>
      <xdr:rowOff>0</xdr:rowOff>
    </xdr:from>
    <xdr:ext cx="184731" cy="264560"/>
    <xdr:sp macro="" textlink="">
      <xdr:nvSpPr>
        <xdr:cNvPr id="811" name="CaixaDeTexto 810">
          <a:extLst>
            <a:ext uri="{FF2B5EF4-FFF2-40B4-BE49-F238E27FC236}">
              <a16:creationId xmlns:a16="http://schemas.microsoft.com/office/drawing/2014/main" xmlns="" id="{3F77F363-A759-499B-90C5-6E353EFF8DEB}"/>
            </a:ext>
          </a:extLst>
        </xdr:cNvPr>
        <xdr:cNvSpPr txBox="1"/>
      </xdr:nvSpPr>
      <xdr:spPr>
        <a:xfrm>
          <a:off x="3095625" y="1050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384</xdr:row>
      <xdr:rowOff>0</xdr:rowOff>
    </xdr:from>
    <xdr:ext cx="184731" cy="264560"/>
    <xdr:sp macro="" textlink="">
      <xdr:nvSpPr>
        <xdr:cNvPr id="812" name="CaixaDeTexto 811">
          <a:extLst>
            <a:ext uri="{FF2B5EF4-FFF2-40B4-BE49-F238E27FC236}">
              <a16:creationId xmlns:a16="http://schemas.microsoft.com/office/drawing/2014/main" xmlns="" id="{145D04EF-3CB6-45A9-84CF-B5CD06C908BB}"/>
            </a:ext>
          </a:extLst>
        </xdr:cNvPr>
        <xdr:cNvSpPr txBox="1"/>
      </xdr:nvSpPr>
      <xdr:spPr>
        <a:xfrm>
          <a:off x="4724400"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384</xdr:row>
      <xdr:rowOff>0</xdr:rowOff>
    </xdr:from>
    <xdr:ext cx="184731" cy="264560"/>
    <xdr:sp macro="" textlink="">
      <xdr:nvSpPr>
        <xdr:cNvPr id="813" name="CaixaDeTexto 812">
          <a:extLst>
            <a:ext uri="{FF2B5EF4-FFF2-40B4-BE49-F238E27FC236}">
              <a16:creationId xmlns:a16="http://schemas.microsoft.com/office/drawing/2014/main" xmlns="" id="{08753638-99EB-4E96-899F-092D4BD87940}"/>
            </a:ext>
          </a:extLst>
        </xdr:cNvPr>
        <xdr:cNvSpPr txBox="1"/>
      </xdr:nvSpPr>
      <xdr:spPr>
        <a:xfrm>
          <a:off x="3095625"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384</xdr:row>
      <xdr:rowOff>0</xdr:rowOff>
    </xdr:from>
    <xdr:ext cx="184731" cy="264560"/>
    <xdr:sp macro="" textlink="">
      <xdr:nvSpPr>
        <xdr:cNvPr id="814" name="CaixaDeTexto 813">
          <a:extLst>
            <a:ext uri="{FF2B5EF4-FFF2-40B4-BE49-F238E27FC236}">
              <a16:creationId xmlns:a16="http://schemas.microsoft.com/office/drawing/2014/main" xmlns="" id="{0116CE48-FF19-4C4B-B903-6A144208418D}"/>
            </a:ext>
          </a:extLst>
        </xdr:cNvPr>
        <xdr:cNvSpPr txBox="1"/>
      </xdr:nvSpPr>
      <xdr:spPr>
        <a:xfrm>
          <a:off x="4724400"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384</xdr:row>
      <xdr:rowOff>0</xdr:rowOff>
    </xdr:from>
    <xdr:ext cx="184731" cy="264560"/>
    <xdr:sp macro="" textlink="">
      <xdr:nvSpPr>
        <xdr:cNvPr id="815" name="CaixaDeTexto 814">
          <a:extLst>
            <a:ext uri="{FF2B5EF4-FFF2-40B4-BE49-F238E27FC236}">
              <a16:creationId xmlns:a16="http://schemas.microsoft.com/office/drawing/2014/main" xmlns="" id="{447B1572-353E-4DB9-8E8D-859DD047CE35}"/>
            </a:ext>
          </a:extLst>
        </xdr:cNvPr>
        <xdr:cNvSpPr txBox="1"/>
      </xdr:nvSpPr>
      <xdr:spPr>
        <a:xfrm>
          <a:off x="3095625"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384</xdr:row>
      <xdr:rowOff>0</xdr:rowOff>
    </xdr:from>
    <xdr:ext cx="184731" cy="264560"/>
    <xdr:sp macro="" textlink="">
      <xdr:nvSpPr>
        <xdr:cNvPr id="816" name="CaixaDeTexto 815">
          <a:extLst>
            <a:ext uri="{FF2B5EF4-FFF2-40B4-BE49-F238E27FC236}">
              <a16:creationId xmlns:a16="http://schemas.microsoft.com/office/drawing/2014/main" xmlns="" id="{4CF32224-3329-450F-9B65-A1D686F3413A}"/>
            </a:ext>
          </a:extLst>
        </xdr:cNvPr>
        <xdr:cNvSpPr txBox="1"/>
      </xdr:nvSpPr>
      <xdr:spPr>
        <a:xfrm>
          <a:off x="4724400"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384</xdr:row>
      <xdr:rowOff>0</xdr:rowOff>
    </xdr:from>
    <xdr:ext cx="184731" cy="264560"/>
    <xdr:sp macro="" textlink="">
      <xdr:nvSpPr>
        <xdr:cNvPr id="817" name="CaixaDeTexto 816">
          <a:extLst>
            <a:ext uri="{FF2B5EF4-FFF2-40B4-BE49-F238E27FC236}">
              <a16:creationId xmlns:a16="http://schemas.microsoft.com/office/drawing/2014/main" xmlns="" id="{B94D3E7D-55E9-44E6-8D61-5FBDD93BB7EA}"/>
            </a:ext>
          </a:extLst>
        </xdr:cNvPr>
        <xdr:cNvSpPr txBox="1"/>
      </xdr:nvSpPr>
      <xdr:spPr>
        <a:xfrm>
          <a:off x="3095625"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384</xdr:row>
      <xdr:rowOff>0</xdr:rowOff>
    </xdr:from>
    <xdr:ext cx="184731" cy="264560"/>
    <xdr:sp macro="" textlink="">
      <xdr:nvSpPr>
        <xdr:cNvPr id="818" name="CaixaDeTexto 817">
          <a:extLst>
            <a:ext uri="{FF2B5EF4-FFF2-40B4-BE49-F238E27FC236}">
              <a16:creationId xmlns:a16="http://schemas.microsoft.com/office/drawing/2014/main" xmlns="" id="{74BFA57F-B92F-46DA-B76E-32285737E638}"/>
            </a:ext>
          </a:extLst>
        </xdr:cNvPr>
        <xdr:cNvSpPr txBox="1"/>
      </xdr:nvSpPr>
      <xdr:spPr>
        <a:xfrm>
          <a:off x="4724400"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384</xdr:row>
      <xdr:rowOff>0</xdr:rowOff>
    </xdr:from>
    <xdr:ext cx="184731" cy="264560"/>
    <xdr:sp macro="" textlink="">
      <xdr:nvSpPr>
        <xdr:cNvPr id="819" name="CaixaDeTexto 818">
          <a:extLst>
            <a:ext uri="{FF2B5EF4-FFF2-40B4-BE49-F238E27FC236}">
              <a16:creationId xmlns:a16="http://schemas.microsoft.com/office/drawing/2014/main" xmlns="" id="{488FBDC5-55C0-4AAD-8AE2-19EE7FBF3ECF}"/>
            </a:ext>
          </a:extLst>
        </xdr:cNvPr>
        <xdr:cNvSpPr txBox="1"/>
      </xdr:nvSpPr>
      <xdr:spPr>
        <a:xfrm>
          <a:off x="3095625" y="1053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385</xdr:row>
      <xdr:rowOff>0</xdr:rowOff>
    </xdr:from>
    <xdr:ext cx="184731" cy="264560"/>
    <xdr:sp macro="" textlink="">
      <xdr:nvSpPr>
        <xdr:cNvPr id="820" name="CaixaDeTexto 819">
          <a:extLst>
            <a:ext uri="{FF2B5EF4-FFF2-40B4-BE49-F238E27FC236}">
              <a16:creationId xmlns:a16="http://schemas.microsoft.com/office/drawing/2014/main" xmlns="" id="{833C15A2-8885-4519-B501-3B95D3761539}"/>
            </a:ext>
          </a:extLst>
        </xdr:cNvPr>
        <xdr:cNvSpPr txBox="1"/>
      </xdr:nvSpPr>
      <xdr:spPr>
        <a:xfrm>
          <a:off x="4724400"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385</xdr:row>
      <xdr:rowOff>0</xdr:rowOff>
    </xdr:from>
    <xdr:ext cx="184731" cy="264560"/>
    <xdr:sp macro="" textlink="">
      <xdr:nvSpPr>
        <xdr:cNvPr id="821" name="CaixaDeTexto 820">
          <a:extLst>
            <a:ext uri="{FF2B5EF4-FFF2-40B4-BE49-F238E27FC236}">
              <a16:creationId xmlns:a16="http://schemas.microsoft.com/office/drawing/2014/main" xmlns="" id="{93658596-2DA3-47E1-8D17-B48D90A4495E}"/>
            </a:ext>
          </a:extLst>
        </xdr:cNvPr>
        <xdr:cNvSpPr txBox="1"/>
      </xdr:nvSpPr>
      <xdr:spPr>
        <a:xfrm>
          <a:off x="3095625"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385</xdr:row>
      <xdr:rowOff>0</xdr:rowOff>
    </xdr:from>
    <xdr:ext cx="184731" cy="264560"/>
    <xdr:sp macro="" textlink="">
      <xdr:nvSpPr>
        <xdr:cNvPr id="822" name="CaixaDeTexto 821">
          <a:extLst>
            <a:ext uri="{FF2B5EF4-FFF2-40B4-BE49-F238E27FC236}">
              <a16:creationId xmlns:a16="http://schemas.microsoft.com/office/drawing/2014/main" xmlns="" id="{9C8DB752-1981-4A0A-B192-E6279145585D}"/>
            </a:ext>
          </a:extLst>
        </xdr:cNvPr>
        <xdr:cNvSpPr txBox="1"/>
      </xdr:nvSpPr>
      <xdr:spPr>
        <a:xfrm>
          <a:off x="4724400"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385</xdr:row>
      <xdr:rowOff>0</xdr:rowOff>
    </xdr:from>
    <xdr:ext cx="184731" cy="264560"/>
    <xdr:sp macro="" textlink="">
      <xdr:nvSpPr>
        <xdr:cNvPr id="823" name="CaixaDeTexto 822">
          <a:extLst>
            <a:ext uri="{FF2B5EF4-FFF2-40B4-BE49-F238E27FC236}">
              <a16:creationId xmlns:a16="http://schemas.microsoft.com/office/drawing/2014/main" xmlns="" id="{BD51BCEF-11AD-4440-A1A4-CDB8D906E8EC}"/>
            </a:ext>
          </a:extLst>
        </xdr:cNvPr>
        <xdr:cNvSpPr txBox="1"/>
      </xdr:nvSpPr>
      <xdr:spPr>
        <a:xfrm>
          <a:off x="3095625"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385</xdr:row>
      <xdr:rowOff>0</xdr:rowOff>
    </xdr:from>
    <xdr:ext cx="184731" cy="264560"/>
    <xdr:sp macro="" textlink="">
      <xdr:nvSpPr>
        <xdr:cNvPr id="824" name="CaixaDeTexto 823">
          <a:extLst>
            <a:ext uri="{FF2B5EF4-FFF2-40B4-BE49-F238E27FC236}">
              <a16:creationId xmlns:a16="http://schemas.microsoft.com/office/drawing/2014/main" xmlns="" id="{838C1CB9-8A3A-43FB-8F83-7EF615B68116}"/>
            </a:ext>
          </a:extLst>
        </xdr:cNvPr>
        <xdr:cNvSpPr txBox="1"/>
      </xdr:nvSpPr>
      <xdr:spPr>
        <a:xfrm>
          <a:off x="4724400"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385</xdr:row>
      <xdr:rowOff>0</xdr:rowOff>
    </xdr:from>
    <xdr:ext cx="184731" cy="264560"/>
    <xdr:sp macro="" textlink="">
      <xdr:nvSpPr>
        <xdr:cNvPr id="825" name="CaixaDeTexto 824">
          <a:extLst>
            <a:ext uri="{FF2B5EF4-FFF2-40B4-BE49-F238E27FC236}">
              <a16:creationId xmlns:a16="http://schemas.microsoft.com/office/drawing/2014/main" xmlns="" id="{EF17B52F-D124-4C2E-9EF5-846364A98B42}"/>
            </a:ext>
          </a:extLst>
        </xdr:cNvPr>
        <xdr:cNvSpPr txBox="1"/>
      </xdr:nvSpPr>
      <xdr:spPr>
        <a:xfrm>
          <a:off x="3095625"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385</xdr:row>
      <xdr:rowOff>0</xdr:rowOff>
    </xdr:from>
    <xdr:ext cx="184731" cy="264560"/>
    <xdr:sp macro="" textlink="">
      <xdr:nvSpPr>
        <xdr:cNvPr id="826" name="CaixaDeTexto 825">
          <a:extLst>
            <a:ext uri="{FF2B5EF4-FFF2-40B4-BE49-F238E27FC236}">
              <a16:creationId xmlns:a16="http://schemas.microsoft.com/office/drawing/2014/main" xmlns="" id="{BFD7897D-1019-43D0-9902-5DEF63584994}"/>
            </a:ext>
          </a:extLst>
        </xdr:cNvPr>
        <xdr:cNvSpPr txBox="1"/>
      </xdr:nvSpPr>
      <xdr:spPr>
        <a:xfrm>
          <a:off x="4724400"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385</xdr:row>
      <xdr:rowOff>0</xdr:rowOff>
    </xdr:from>
    <xdr:ext cx="184731" cy="264560"/>
    <xdr:sp macro="" textlink="">
      <xdr:nvSpPr>
        <xdr:cNvPr id="827" name="CaixaDeTexto 826">
          <a:extLst>
            <a:ext uri="{FF2B5EF4-FFF2-40B4-BE49-F238E27FC236}">
              <a16:creationId xmlns:a16="http://schemas.microsoft.com/office/drawing/2014/main" xmlns="" id="{879601DA-B343-4FEA-98E6-55F19223448E}"/>
            </a:ext>
          </a:extLst>
        </xdr:cNvPr>
        <xdr:cNvSpPr txBox="1"/>
      </xdr:nvSpPr>
      <xdr:spPr>
        <a:xfrm>
          <a:off x="3095625" y="10579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386</xdr:row>
      <xdr:rowOff>0</xdr:rowOff>
    </xdr:from>
    <xdr:ext cx="184731" cy="264560"/>
    <xdr:sp macro="" textlink="">
      <xdr:nvSpPr>
        <xdr:cNvPr id="828" name="CaixaDeTexto 827">
          <a:extLst>
            <a:ext uri="{FF2B5EF4-FFF2-40B4-BE49-F238E27FC236}">
              <a16:creationId xmlns:a16="http://schemas.microsoft.com/office/drawing/2014/main" xmlns="" id="{44E39AF3-D89E-4ED0-B6B9-F1CD47997B1C}"/>
            </a:ext>
          </a:extLst>
        </xdr:cNvPr>
        <xdr:cNvSpPr txBox="1"/>
      </xdr:nvSpPr>
      <xdr:spPr>
        <a:xfrm>
          <a:off x="4724400"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386</xdr:row>
      <xdr:rowOff>0</xdr:rowOff>
    </xdr:from>
    <xdr:ext cx="184731" cy="264560"/>
    <xdr:sp macro="" textlink="">
      <xdr:nvSpPr>
        <xdr:cNvPr id="829" name="CaixaDeTexto 828">
          <a:extLst>
            <a:ext uri="{FF2B5EF4-FFF2-40B4-BE49-F238E27FC236}">
              <a16:creationId xmlns:a16="http://schemas.microsoft.com/office/drawing/2014/main" xmlns="" id="{7F575D5A-0E43-4525-83AA-A7AF8F309800}"/>
            </a:ext>
          </a:extLst>
        </xdr:cNvPr>
        <xdr:cNvSpPr txBox="1"/>
      </xdr:nvSpPr>
      <xdr:spPr>
        <a:xfrm>
          <a:off x="3095625"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386</xdr:row>
      <xdr:rowOff>0</xdr:rowOff>
    </xdr:from>
    <xdr:ext cx="184731" cy="264560"/>
    <xdr:sp macro="" textlink="">
      <xdr:nvSpPr>
        <xdr:cNvPr id="830" name="CaixaDeTexto 829">
          <a:extLst>
            <a:ext uri="{FF2B5EF4-FFF2-40B4-BE49-F238E27FC236}">
              <a16:creationId xmlns:a16="http://schemas.microsoft.com/office/drawing/2014/main" xmlns="" id="{C992CA08-496C-42A9-8EFA-C2C923BD45F3}"/>
            </a:ext>
          </a:extLst>
        </xdr:cNvPr>
        <xdr:cNvSpPr txBox="1"/>
      </xdr:nvSpPr>
      <xdr:spPr>
        <a:xfrm>
          <a:off x="4724400"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386</xdr:row>
      <xdr:rowOff>0</xdr:rowOff>
    </xdr:from>
    <xdr:ext cx="184731" cy="264560"/>
    <xdr:sp macro="" textlink="">
      <xdr:nvSpPr>
        <xdr:cNvPr id="831" name="CaixaDeTexto 830">
          <a:extLst>
            <a:ext uri="{FF2B5EF4-FFF2-40B4-BE49-F238E27FC236}">
              <a16:creationId xmlns:a16="http://schemas.microsoft.com/office/drawing/2014/main" xmlns="" id="{B184CEEE-6042-4415-B8F8-C26251FAC66B}"/>
            </a:ext>
          </a:extLst>
        </xdr:cNvPr>
        <xdr:cNvSpPr txBox="1"/>
      </xdr:nvSpPr>
      <xdr:spPr>
        <a:xfrm>
          <a:off x="3095625"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386</xdr:row>
      <xdr:rowOff>0</xdr:rowOff>
    </xdr:from>
    <xdr:ext cx="184731" cy="264560"/>
    <xdr:sp macro="" textlink="">
      <xdr:nvSpPr>
        <xdr:cNvPr id="832" name="CaixaDeTexto 831">
          <a:extLst>
            <a:ext uri="{FF2B5EF4-FFF2-40B4-BE49-F238E27FC236}">
              <a16:creationId xmlns:a16="http://schemas.microsoft.com/office/drawing/2014/main" xmlns="" id="{20540199-1AA8-4FBD-8F6E-719041D8D601}"/>
            </a:ext>
          </a:extLst>
        </xdr:cNvPr>
        <xdr:cNvSpPr txBox="1"/>
      </xdr:nvSpPr>
      <xdr:spPr>
        <a:xfrm>
          <a:off x="4724400"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386</xdr:row>
      <xdr:rowOff>0</xdr:rowOff>
    </xdr:from>
    <xdr:ext cx="184731" cy="264560"/>
    <xdr:sp macro="" textlink="">
      <xdr:nvSpPr>
        <xdr:cNvPr id="833" name="CaixaDeTexto 832">
          <a:extLst>
            <a:ext uri="{FF2B5EF4-FFF2-40B4-BE49-F238E27FC236}">
              <a16:creationId xmlns:a16="http://schemas.microsoft.com/office/drawing/2014/main" xmlns="" id="{691C6ACC-0FF7-4100-B009-124639AAF5F5}"/>
            </a:ext>
          </a:extLst>
        </xdr:cNvPr>
        <xdr:cNvSpPr txBox="1"/>
      </xdr:nvSpPr>
      <xdr:spPr>
        <a:xfrm>
          <a:off x="3095625"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386</xdr:row>
      <xdr:rowOff>0</xdr:rowOff>
    </xdr:from>
    <xdr:ext cx="184731" cy="264560"/>
    <xdr:sp macro="" textlink="">
      <xdr:nvSpPr>
        <xdr:cNvPr id="834" name="CaixaDeTexto 833">
          <a:extLst>
            <a:ext uri="{FF2B5EF4-FFF2-40B4-BE49-F238E27FC236}">
              <a16:creationId xmlns:a16="http://schemas.microsoft.com/office/drawing/2014/main" xmlns="" id="{51C7BC3B-71C9-4ACC-8AB6-F31D0B06315B}"/>
            </a:ext>
          </a:extLst>
        </xdr:cNvPr>
        <xdr:cNvSpPr txBox="1"/>
      </xdr:nvSpPr>
      <xdr:spPr>
        <a:xfrm>
          <a:off x="4724400"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386</xdr:row>
      <xdr:rowOff>0</xdr:rowOff>
    </xdr:from>
    <xdr:ext cx="184731" cy="264560"/>
    <xdr:sp macro="" textlink="">
      <xdr:nvSpPr>
        <xdr:cNvPr id="835" name="CaixaDeTexto 834">
          <a:extLst>
            <a:ext uri="{FF2B5EF4-FFF2-40B4-BE49-F238E27FC236}">
              <a16:creationId xmlns:a16="http://schemas.microsoft.com/office/drawing/2014/main" xmlns="" id="{74CDE06C-E1DB-4E07-8C29-759E9B30ECCE}"/>
            </a:ext>
          </a:extLst>
        </xdr:cNvPr>
        <xdr:cNvSpPr txBox="1"/>
      </xdr:nvSpPr>
      <xdr:spPr>
        <a:xfrm>
          <a:off x="3095625" y="10610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387</xdr:row>
      <xdr:rowOff>0</xdr:rowOff>
    </xdr:from>
    <xdr:ext cx="184731" cy="264560"/>
    <xdr:sp macro="" textlink="">
      <xdr:nvSpPr>
        <xdr:cNvPr id="836" name="CaixaDeTexto 835">
          <a:extLst>
            <a:ext uri="{FF2B5EF4-FFF2-40B4-BE49-F238E27FC236}">
              <a16:creationId xmlns:a16="http://schemas.microsoft.com/office/drawing/2014/main" xmlns="" id="{78DEA6E0-6407-42CB-BE28-D386E513A587}"/>
            </a:ext>
          </a:extLst>
        </xdr:cNvPr>
        <xdr:cNvSpPr txBox="1"/>
      </xdr:nvSpPr>
      <xdr:spPr>
        <a:xfrm>
          <a:off x="4724400" y="10640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387</xdr:row>
      <xdr:rowOff>0</xdr:rowOff>
    </xdr:from>
    <xdr:ext cx="184731" cy="264560"/>
    <xdr:sp macro="" textlink="">
      <xdr:nvSpPr>
        <xdr:cNvPr id="837" name="CaixaDeTexto 836">
          <a:extLst>
            <a:ext uri="{FF2B5EF4-FFF2-40B4-BE49-F238E27FC236}">
              <a16:creationId xmlns:a16="http://schemas.microsoft.com/office/drawing/2014/main" xmlns="" id="{331DEC11-5F8C-4697-9839-93E475E4FB0C}"/>
            </a:ext>
          </a:extLst>
        </xdr:cNvPr>
        <xdr:cNvSpPr txBox="1"/>
      </xdr:nvSpPr>
      <xdr:spPr>
        <a:xfrm>
          <a:off x="3095625" y="106403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838" name="CaixaDeTexto 837">
          <a:extLst>
            <a:ext uri="{FF2B5EF4-FFF2-40B4-BE49-F238E27FC236}">
              <a16:creationId xmlns:a16="http://schemas.microsoft.com/office/drawing/2014/main" xmlns="" id="{8FB6FC85-6242-451C-B908-2DECA8BC4F0E}"/>
            </a:ext>
          </a:extLst>
        </xdr:cNvPr>
        <xdr:cNvSpPr txBox="1"/>
      </xdr:nvSpPr>
      <xdr:spPr>
        <a:xfrm>
          <a:off x="4724400" y="10734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839" name="CaixaDeTexto 838">
          <a:extLst>
            <a:ext uri="{FF2B5EF4-FFF2-40B4-BE49-F238E27FC236}">
              <a16:creationId xmlns:a16="http://schemas.microsoft.com/office/drawing/2014/main" xmlns="" id="{D148D7AC-3292-46C4-BE26-09315B507DEA}"/>
            </a:ext>
          </a:extLst>
        </xdr:cNvPr>
        <xdr:cNvSpPr txBox="1"/>
      </xdr:nvSpPr>
      <xdr:spPr>
        <a:xfrm>
          <a:off x="3095625" y="10734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840" name="CaixaDeTexto 839">
          <a:extLst>
            <a:ext uri="{FF2B5EF4-FFF2-40B4-BE49-F238E27FC236}">
              <a16:creationId xmlns:a16="http://schemas.microsoft.com/office/drawing/2014/main" xmlns="" id="{6E36F6CF-70CE-4BB0-B541-B370A5665DE1}"/>
            </a:ext>
          </a:extLst>
        </xdr:cNvPr>
        <xdr:cNvSpPr txBox="1"/>
      </xdr:nvSpPr>
      <xdr:spPr>
        <a:xfrm>
          <a:off x="4724400" y="10734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841" name="CaixaDeTexto 840">
          <a:extLst>
            <a:ext uri="{FF2B5EF4-FFF2-40B4-BE49-F238E27FC236}">
              <a16:creationId xmlns:a16="http://schemas.microsoft.com/office/drawing/2014/main" xmlns="" id="{63470C57-ECC5-4FF3-B1E8-F9029E94BEEE}"/>
            </a:ext>
          </a:extLst>
        </xdr:cNvPr>
        <xdr:cNvSpPr txBox="1"/>
      </xdr:nvSpPr>
      <xdr:spPr>
        <a:xfrm>
          <a:off x="3095625" y="10734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391</xdr:row>
      <xdr:rowOff>0</xdr:rowOff>
    </xdr:from>
    <xdr:ext cx="184731" cy="264560"/>
    <xdr:sp macro="" textlink="">
      <xdr:nvSpPr>
        <xdr:cNvPr id="842" name="CaixaDeTexto 841">
          <a:extLst>
            <a:ext uri="{FF2B5EF4-FFF2-40B4-BE49-F238E27FC236}">
              <a16:creationId xmlns:a16="http://schemas.microsoft.com/office/drawing/2014/main" xmlns="" id="{45B2DFC5-9893-422A-B70A-7563E02BC4B6}"/>
            </a:ext>
          </a:extLst>
        </xdr:cNvPr>
        <xdr:cNvSpPr txBox="1"/>
      </xdr:nvSpPr>
      <xdr:spPr>
        <a:xfrm>
          <a:off x="4724400" y="10734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391</xdr:row>
      <xdr:rowOff>0</xdr:rowOff>
    </xdr:from>
    <xdr:ext cx="184731" cy="264560"/>
    <xdr:sp macro="" textlink="">
      <xdr:nvSpPr>
        <xdr:cNvPr id="843" name="CaixaDeTexto 842">
          <a:extLst>
            <a:ext uri="{FF2B5EF4-FFF2-40B4-BE49-F238E27FC236}">
              <a16:creationId xmlns:a16="http://schemas.microsoft.com/office/drawing/2014/main" xmlns="" id="{7A474756-A34B-47F9-BA96-FF547E319D8B}"/>
            </a:ext>
          </a:extLst>
        </xdr:cNvPr>
        <xdr:cNvSpPr txBox="1"/>
      </xdr:nvSpPr>
      <xdr:spPr>
        <a:xfrm>
          <a:off x="3095625" y="10734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844" name="CaixaDeTexto 843">
          <a:extLst>
            <a:ext uri="{FF2B5EF4-FFF2-40B4-BE49-F238E27FC236}">
              <a16:creationId xmlns:a16="http://schemas.microsoft.com/office/drawing/2014/main" xmlns="" id="{D6046459-F00C-444C-9572-37CFE7BDA12D}"/>
            </a:ext>
          </a:extLst>
        </xdr:cNvPr>
        <xdr:cNvSpPr txBox="1"/>
      </xdr:nvSpPr>
      <xdr:spPr>
        <a:xfrm>
          <a:off x="4724400"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845" name="CaixaDeTexto 844">
          <a:extLst>
            <a:ext uri="{FF2B5EF4-FFF2-40B4-BE49-F238E27FC236}">
              <a16:creationId xmlns:a16="http://schemas.microsoft.com/office/drawing/2014/main" xmlns="" id="{71FA20AA-7330-44FC-9D91-B40423D265AC}"/>
            </a:ext>
          </a:extLst>
        </xdr:cNvPr>
        <xdr:cNvSpPr txBox="1"/>
      </xdr:nvSpPr>
      <xdr:spPr>
        <a:xfrm>
          <a:off x="3095625"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846" name="CaixaDeTexto 845">
          <a:extLst>
            <a:ext uri="{FF2B5EF4-FFF2-40B4-BE49-F238E27FC236}">
              <a16:creationId xmlns:a16="http://schemas.microsoft.com/office/drawing/2014/main" xmlns="" id="{CE07C67B-E7D8-413B-82E7-F7DF79596378}"/>
            </a:ext>
          </a:extLst>
        </xdr:cNvPr>
        <xdr:cNvSpPr txBox="1"/>
      </xdr:nvSpPr>
      <xdr:spPr>
        <a:xfrm>
          <a:off x="4724400"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847" name="CaixaDeTexto 846">
          <a:extLst>
            <a:ext uri="{FF2B5EF4-FFF2-40B4-BE49-F238E27FC236}">
              <a16:creationId xmlns:a16="http://schemas.microsoft.com/office/drawing/2014/main" xmlns="" id="{A37D5339-67F3-49CA-BF42-336A058CAEBD}"/>
            </a:ext>
          </a:extLst>
        </xdr:cNvPr>
        <xdr:cNvSpPr txBox="1"/>
      </xdr:nvSpPr>
      <xdr:spPr>
        <a:xfrm>
          <a:off x="3095625"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848" name="CaixaDeTexto 847">
          <a:extLst>
            <a:ext uri="{FF2B5EF4-FFF2-40B4-BE49-F238E27FC236}">
              <a16:creationId xmlns:a16="http://schemas.microsoft.com/office/drawing/2014/main" xmlns="" id="{59AB3F06-DD3E-4F85-B26C-41788138571F}"/>
            </a:ext>
          </a:extLst>
        </xdr:cNvPr>
        <xdr:cNvSpPr txBox="1"/>
      </xdr:nvSpPr>
      <xdr:spPr>
        <a:xfrm>
          <a:off x="4724400"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849" name="CaixaDeTexto 848">
          <a:extLst>
            <a:ext uri="{FF2B5EF4-FFF2-40B4-BE49-F238E27FC236}">
              <a16:creationId xmlns:a16="http://schemas.microsoft.com/office/drawing/2014/main" xmlns="" id="{11C1535B-6F59-472C-B094-FC3493FAE043}"/>
            </a:ext>
          </a:extLst>
        </xdr:cNvPr>
        <xdr:cNvSpPr txBox="1"/>
      </xdr:nvSpPr>
      <xdr:spPr>
        <a:xfrm>
          <a:off x="3095625"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392</xdr:row>
      <xdr:rowOff>0</xdr:rowOff>
    </xdr:from>
    <xdr:ext cx="184731" cy="264560"/>
    <xdr:sp macro="" textlink="">
      <xdr:nvSpPr>
        <xdr:cNvPr id="850" name="CaixaDeTexto 849">
          <a:extLst>
            <a:ext uri="{FF2B5EF4-FFF2-40B4-BE49-F238E27FC236}">
              <a16:creationId xmlns:a16="http://schemas.microsoft.com/office/drawing/2014/main" xmlns="" id="{A25E5AC8-CBD5-417B-BEEC-D567EBDF6E97}"/>
            </a:ext>
          </a:extLst>
        </xdr:cNvPr>
        <xdr:cNvSpPr txBox="1"/>
      </xdr:nvSpPr>
      <xdr:spPr>
        <a:xfrm>
          <a:off x="4724400"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392</xdr:row>
      <xdr:rowOff>0</xdr:rowOff>
    </xdr:from>
    <xdr:ext cx="184731" cy="264560"/>
    <xdr:sp macro="" textlink="">
      <xdr:nvSpPr>
        <xdr:cNvPr id="851" name="CaixaDeTexto 850">
          <a:extLst>
            <a:ext uri="{FF2B5EF4-FFF2-40B4-BE49-F238E27FC236}">
              <a16:creationId xmlns:a16="http://schemas.microsoft.com/office/drawing/2014/main" xmlns="" id="{CCBC39C3-A17C-4CEF-879D-4B44C5E3CF1F}"/>
            </a:ext>
          </a:extLst>
        </xdr:cNvPr>
        <xdr:cNvSpPr txBox="1"/>
      </xdr:nvSpPr>
      <xdr:spPr>
        <a:xfrm>
          <a:off x="3095625" y="10767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393</xdr:row>
      <xdr:rowOff>0</xdr:rowOff>
    </xdr:from>
    <xdr:ext cx="184731" cy="264560"/>
    <xdr:sp macro="" textlink="">
      <xdr:nvSpPr>
        <xdr:cNvPr id="852" name="CaixaDeTexto 851">
          <a:extLst>
            <a:ext uri="{FF2B5EF4-FFF2-40B4-BE49-F238E27FC236}">
              <a16:creationId xmlns:a16="http://schemas.microsoft.com/office/drawing/2014/main" xmlns="" id="{5E5B935D-FD18-45C0-99E6-CB4D17B7ED42}"/>
            </a:ext>
          </a:extLst>
        </xdr:cNvPr>
        <xdr:cNvSpPr txBox="1"/>
      </xdr:nvSpPr>
      <xdr:spPr>
        <a:xfrm>
          <a:off x="4724400"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393</xdr:row>
      <xdr:rowOff>0</xdr:rowOff>
    </xdr:from>
    <xdr:ext cx="184731" cy="264560"/>
    <xdr:sp macro="" textlink="">
      <xdr:nvSpPr>
        <xdr:cNvPr id="853" name="CaixaDeTexto 852">
          <a:extLst>
            <a:ext uri="{FF2B5EF4-FFF2-40B4-BE49-F238E27FC236}">
              <a16:creationId xmlns:a16="http://schemas.microsoft.com/office/drawing/2014/main" xmlns="" id="{033B73CB-0B09-4274-A74E-0A30F3F53B14}"/>
            </a:ext>
          </a:extLst>
        </xdr:cNvPr>
        <xdr:cNvSpPr txBox="1"/>
      </xdr:nvSpPr>
      <xdr:spPr>
        <a:xfrm>
          <a:off x="3095625"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393</xdr:row>
      <xdr:rowOff>0</xdr:rowOff>
    </xdr:from>
    <xdr:ext cx="184731" cy="264560"/>
    <xdr:sp macro="" textlink="">
      <xdr:nvSpPr>
        <xdr:cNvPr id="854" name="CaixaDeTexto 853">
          <a:extLst>
            <a:ext uri="{FF2B5EF4-FFF2-40B4-BE49-F238E27FC236}">
              <a16:creationId xmlns:a16="http://schemas.microsoft.com/office/drawing/2014/main" xmlns="" id="{8C10D09C-4643-4452-AD11-9A6D029F4F84}"/>
            </a:ext>
          </a:extLst>
        </xdr:cNvPr>
        <xdr:cNvSpPr txBox="1"/>
      </xdr:nvSpPr>
      <xdr:spPr>
        <a:xfrm>
          <a:off x="4724400"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393</xdr:row>
      <xdr:rowOff>0</xdr:rowOff>
    </xdr:from>
    <xdr:ext cx="184731" cy="264560"/>
    <xdr:sp macro="" textlink="">
      <xdr:nvSpPr>
        <xdr:cNvPr id="855" name="CaixaDeTexto 854">
          <a:extLst>
            <a:ext uri="{FF2B5EF4-FFF2-40B4-BE49-F238E27FC236}">
              <a16:creationId xmlns:a16="http://schemas.microsoft.com/office/drawing/2014/main" xmlns="" id="{A69358CE-CA03-4564-8A14-F6B5D3DB30A3}"/>
            </a:ext>
          </a:extLst>
        </xdr:cNvPr>
        <xdr:cNvSpPr txBox="1"/>
      </xdr:nvSpPr>
      <xdr:spPr>
        <a:xfrm>
          <a:off x="3095625"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393</xdr:row>
      <xdr:rowOff>0</xdr:rowOff>
    </xdr:from>
    <xdr:ext cx="184731" cy="264560"/>
    <xdr:sp macro="" textlink="">
      <xdr:nvSpPr>
        <xdr:cNvPr id="856" name="CaixaDeTexto 855">
          <a:extLst>
            <a:ext uri="{FF2B5EF4-FFF2-40B4-BE49-F238E27FC236}">
              <a16:creationId xmlns:a16="http://schemas.microsoft.com/office/drawing/2014/main" xmlns="" id="{13D93D85-53A0-44DA-BB23-50E7AAEBA723}"/>
            </a:ext>
          </a:extLst>
        </xdr:cNvPr>
        <xdr:cNvSpPr txBox="1"/>
      </xdr:nvSpPr>
      <xdr:spPr>
        <a:xfrm>
          <a:off x="4724400"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393</xdr:row>
      <xdr:rowOff>0</xdr:rowOff>
    </xdr:from>
    <xdr:ext cx="184731" cy="264560"/>
    <xdr:sp macro="" textlink="">
      <xdr:nvSpPr>
        <xdr:cNvPr id="857" name="CaixaDeTexto 856">
          <a:extLst>
            <a:ext uri="{FF2B5EF4-FFF2-40B4-BE49-F238E27FC236}">
              <a16:creationId xmlns:a16="http://schemas.microsoft.com/office/drawing/2014/main" xmlns="" id="{E0FE7DCA-E870-4E05-9DE7-BE691CADBEA1}"/>
            </a:ext>
          </a:extLst>
        </xdr:cNvPr>
        <xdr:cNvSpPr txBox="1"/>
      </xdr:nvSpPr>
      <xdr:spPr>
        <a:xfrm>
          <a:off x="3095625"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393</xdr:row>
      <xdr:rowOff>0</xdr:rowOff>
    </xdr:from>
    <xdr:ext cx="184731" cy="264560"/>
    <xdr:sp macro="" textlink="">
      <xdr:nvSpPr>
        <xdr:cNvPr id="858" name="CaixaDeTexto 857">
          <a:extLst>
            <a:ext uri="{FF2B5EF4-FFF2-40B4-BE49-F238E27FC236}">
              <a16:creationId xmlns:a16="http://schemas.microsoft.com/office/drawing/2014/main" xmlns="" id="{1711E3D2-1F5A-4398-ADDE-5AD07902E5EF}"/>
            </a:ext>
          </a:extLst>
        </xdr:cNvPr>
        <xdr:cNvSpPr txBox="1"/>
      </xdr:nvSpPr>
      <xdr:spPr>
        <a:xfrm>
          <a:off x="4724400"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393</xdr:row>
      <xdr:rowOff>0</xdr:rowOff>
    </xdr:from>
    <xdr:ext cx="184731" cy="264560"/>
    <xdr:sp macro="" textlink="">
      <xdr:nvSpPr>
        <xdr:cNvPr id="859" name="CaixaDeTexto 858">
          <a:extLst>
            <a:ext uri="{FF2B5EF4-FFF2-40B4-BE49-F238E27FC236}">
              <a16:creationId xmlns:a16="http://schemas.microsoft.com/office/drawing/2014/main" xmlns="" id="{E3C7409D-D205-4620-A147-FED7A7B83DC6}"/>
            </a:ext>
          </a:extLst>
        </xdr:cNvPr>
        <xdr:cNvSpPr txBox="1"/>
      </xdr:nvSpPr>
      <xdr:spPr>
        <a:xfrm>
          <a:off x="3095625" y="10783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394</xdr:row>
      <xdr:rowOff>0</xdr:rowOff>
    </xdr:from>
    <xdr:ext cx="184731" cy="264560"/>
    <xdr:sp macro="" textlink="">
      <xdr:nvSpPr>
        <xdr:cNvPr id="860" name="CaixaDeTexto 859">
          <a:extLst>
            <a:ext uri="{FF2B5EF4-FFF2-40B4-BE49-F238E27FC236}">
              <a16:creationId xmlns:a16="http://schemas.microsoft.com/office/drawing/2014/main" xmlns="" id="{5CC002FA-89E7-4996-BBDF-9811A6F18713}"/>
            </a:ext>
          </a:extLst>
        </xdr:cNvPr>
        <xdr:cNvSpPr txBox="1"/>
      </xdr:nvSpPr>
      <xdr:spPr>
        <a:xfrm>
          <a:off x="4724400"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394</xdr:row>
      <xdr:rowOff>0</xdr:rowOff>
    </xdr:from>
    <xdr:ext cx="184731" cy="264560"/>
    <xdr:sp macro="" textlink="">
      <xdr:nvSpPr>
        <xdr:cNvPr id="861" name="CaixaDeTexto 860">
          <a:extLst>
            <a:ext uri="{FF2B5EF4-FFF2-40B4-BE49-F238E27FC236}">
              <a16:creationId xmlns:a16="http://schemas.microsoft.com/office/drawing/2014/main" xmlns="" id="{9C5329F9-6AF1-4898-B18C-E99DD81190A1}"/>
            </a:ext>
          </a:extLst>
        </xdr:cNvPr>
        <xdr:cNvSpPr txBox="1"/>
      </xdr:nvSpPr>
      <xdr:spPr>
        <a:xfrm>
          <a:off x="3095625"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394</xdr:row>
      <xdr:rowOff>0</xdr:rowOff>
    </xdr:from>
    <xdr:ext cx="184731" cy="264560"/>
    <xdr:sp macro="" textlink="">
      <xdr:nvSpPr>
        <xdr:cNvPr id="862" name="CaixaDeTexto 861">
          <a:extLst>
            <a:ext uri="{FF2B5EF4-FFF2-40B4-BE49-F238E27FC236}">
              <a16:creationId xmlns:a16="http://schemas.microsoft.com/office/drawing/2014/main" xmlns="" id="{F0C1480C-819A-475B-BBC3-05CA1842613D}"/>
            </a:ext>
          </a:extLst>
        </xdr:cNvPr>
        <xdr:cNvSpPr txBox="1"/>
      </xdr:nvSpPr>
      <xdr:spPr>
        <a:xfrm>
          <a:off x="4724400"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394</xdr:row>
      <xdr:rowOff>0</xdr:rowOff>
    </xdr:from>
    <xdr:ext cx="184731" cy="264560"/>
    <xdr:sp macro="" textlink="">
      <xdr:nvSpPr>
        <xdr:cNvPr id="863" name="CaixaDeTexto 862">
          <a:extLst>
            <a:ext uri="{FF2B5EF4-FFF2-40B4-BE49-F238E27FC236}">
              <a16:creationId xmlns:a16="http://schemas.microsoft.com/office/drawing/2014/main" xmlns="" id="{F09AA32E-E71B-48C8-867B-58513CBCE813}"/>
            </a:ext>
          </a:extLst>
        </xdr:cNvPr>
        <xdr:cNvSpPr txBox="1"/>
      </xdr:nvSpPr>
      <xdr:spPr>
        <a:xfrm>
          <a:off x="3095625"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394</xdr:row>
      <xdr:rowOff>0</xdr:rowOff>
    </xdr:from>
    <xdr:ext cx="184731" cy="264560"/>
    <xdr:sp macro="" textlink="">
      <xdr:nvSpPr>
        <xdr:cNvPr id="864" name="CaixaDeTexto 863">
          <a:extLst>
            <a:ext uri="{FF2B5EF4-FFF2-40B4-BE49-F238E27FC236}">
              <a16:creationId xmlns:a16="http://schemas.microsoft.com/office/drawing/2014/main" xmlns="" id="{4966AD5A-31B4-4830-A22C-45CEBA43D307}"/>
            </a:ext>
          </a:extLst>
        </xdr:cNvPr>
        <xdr:cNvSpPr txBox="1"/>
      </xdr:nvSpPr>
      <xdr:spPr>
        <a:xfrm>
          <a:off x="4724400"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394</xdr:row>
      <xdr:rowOff>0</xdr:rowOff>
    </xdr:from>
    <xdr:ext cx="184731" cy="264560"/>
    <xdr:sp macro="" textlink="">
      <xdr:nvSpPr>
        <xdr:cNvPr id="865" name="CaixaDeTexto 864">
          <a:extLst>
            <a:ext uri="{FF2B5EF4-FFF2-40B4-BE49-F238E27FC236}">
              <a16:creationId xmlns:a16="http://schemas.microsoft.com/office/drawing/2014/main" xmlns="" id="{0CE22A82-1BE3-49E8-BB1F-7E7AA67CFCF3}"/>
            </a:ext>
          </a:extLst>
        </xdr:cNvPr>
        <xdr:cNvSpPr txBox="1"/>
      </xdr:nvSpPr>
      <xdr:spPr>
        <a:xfrm>
          <a:off x="3095625"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394</xdr:row>
      <xdr:rowOff>0</xdr:rowOff>
    </xdr:from>
    <xdr:ext cx="184731" cy="264560"/>
    <xdr:sp macro="" textlink="">
      <xdr:nvSpPr>
        <xdr:cNvPr id="866" name="CaixaDeTexto 865">
          <a:extLst>
            <a:ext uri="{FF2B5EF4-FFF2-40B4-BE49-F238E27FC236}">
              <a16:creationId xmlns:a16="http://schemas.microsoft.com/office/drawing/2014/main" xmlns="" id="{A44CACC3-E178-4549-AAF8-FE4067F4ED6B}"/>
            </a:ext>
          </a:extLst>
        </xdr:cNvPr>
        <xdr:cNvSpPr txBox="1"/>
      </xdr:nvSpPr>
      <xdr:spPr>
        <a:xfrm>
          <a:off x="4724400"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394</xdr:row>
      <xdr:rowOff>0</xdr:rowOff>
    </xdr:from>
    <xdr:ext cx="184731" cy="264560"/>
    <xdr:sp macro="" textlink="">
      <xdr:nvSpPr>
        <xdr:cNvPr id="867" name="CaixaDeTexto 866">
          <a:extLst>
            <a:ext uri="{FF2B5EF4-FFF2-40B4-BE49-F238E27FC236}">
              <a16:creationId xmlns:a16="http://schemas.microsoft.com/office/drawing/2014/main" xmlns="" id="{224472D7-5857-4708-BE7C-F58DB1EF4C8C}"/>
            </a:ext>
          </a:extLst>
        </xdr:cNvPr>
        <xdr:cNvSpPr txBox="1"/>
      </xdr:nvSpPr>
      <xdr:spPr>
        <a:xfrm>
          <a:off x="3095625" y="10799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395</xdr:row>
      <xdr:rowOff>0</xdr:rowOff>
    </xdr:from>
    <xdr:ext cx="184731" cy="264560"/>
    <xdr:sp macro="" textlink="">
      <xdr:nvSpPr>
        <xdr:cNvPr id="868" name="CaixaDeTexto 867">
          <a:extLst>
            <a:ext uri="{FF2B5EF4-FFF2-40B4-BE49-F238E27FC236}">
              <a16:creationId xmlns:a16="http://schemas.microsoft.com/office/drawing/2014/main" xmlns="" id="{C14E353C-CA98-47EC-90B6-6E23179740DE}"/>
            </a:ext>
          </a:extLst>
        </xdr:cNvPr>
        <xdr:cNvSpPr txBox="1"/>
      </xdr:nvSpPr>
      <xdr:spPr>
        <a:xfrm>
          <a:off x="4724400"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395</xdr:row>
      <xdr:rowOff>0</xdr:rowOff>
    </xdr:from>
    <xdr:ext cx="184731" cy="264560"/>
    <xdr:sp macro="" textlink="">
      <xdr:nvSpPr>
        <xdr:cNvPr id="869" name="CaixaDeTexto 868">
          <a:extLst>
            <a:ext uri="{FF2B5EF4-FFF2-40B4-BE49-F238E27FC236}">
              <a16:creationId xmlns:a16="http://schemas.microsoft.com/office/drawing/2014/main" xmlns="" id="{8228CA37-DF07-4628-97C4-5F8168DCC8EB}"/>
            </a:ext>
          </a:extLst>
        </xdr:cNvPr>
        <xdr:cNvSpPr txBox="1"/>
      </xdr:nvSpPr>
      <xdr:spPr>
        <a:xfrm>
          <a:off x="3095625"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395</xdr:row>
      <xdr:rowOff>0</xdr:rowOff>
    </xdr:from>
    <xdr:ext cx="184731" cy="264560"/>
    <xdr:sp macro="" textlink="">
      <xdr:nvSpPr>
        <xdr:cNvPr id="870" name="CaixaDeTexto 869">
          <a:extLst>
            <a:ext uri="{FF2B5EF4-FFF2-40B4-BE49-F238E27FC236}">
              <a16:creationId xmlns:a16="http://schemas.microsoft.com/office/drawing/2014/main" xmlns="" id="{EADD20D2-DF54-4EE9-8088-CAF402B07F76}"/>
            </a:ext>
          </a:extLst>
        </xdr:cNvPr>
        <xdr:cNvSpPr txBox="1"/>
      </xdr:nvSpPr>
      <xdr:spPr>
        <a:xfrm>
          <a:off x="4724400"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395</xdr:row>
      <xdr:rowOff>0</xdr:rowOff>
    </xdr:from>
    <xdr:ext cx="184731" cy="264560"/>
    <xdr:sp macro="" textlink="">
      <xdr:nvSpPr>
        <xdr:cNvPr id="871" name="CaixaDeTexto 870">
          <a:extLst>
            <a:ext uri="{FF2B5EF4-FFF2-40B4-BE49-F238E27FC236}">
              <a16:creationId xmlns:a16="http://schemas.microsoft.com/office/drawing/2014/main" xmlns="" id="{D259D0D3-4302-49AF-A72D-2BC634348ABB}"/>
            </a:ext>
          </a:extLst>
        </xdr:cNvPr>
        <xdr:cNvSpPr txBox="1"/>
      </xdr:nvSpPr>
      <xdr:spPr>
        <a:xfrm>
          <a:off x="3095625"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395</xdr:row>
      <xdr:rowOff>0</xdr:rowOff>
    </xdr:from>
    <xdr:ext cx="184731" cy="264560"/>
    <xdr:sp macro="" textlink="">
      <xdr:nvSpPr>
        <xdr:cNvPr id="872" name="CaixaDeTexto 871">
          <a:extLst>
            <a:ext uri="{FF2B5EF4-FFF2-40B4-BE49-F238E27FC236}">
              <a16:creationId xmlns:a16="http://schemas.microsoft.com/office/drawing/2014/main" xmlns="" id="{ED9F0854-CFB6-440D-8C96-23B33A5685F7}"/>
            </a:ext>
          </a:extLst>
        </xdr:cNvPr>
        <xdr:cNvSpPr txBox="1"/>
      </xdr:nvSpPr>
      <xdr:spPr>
        <a:xfrm>
          <a:off x="4724400"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395</xdr:row>
      <xdr:rowOff>0</xdr:rowOff>
    </xdr:from>
    <xdr:ext cx="184731" cy="264560"/>
    <xdr:sp macro="" textlink="">
      <xdr:nvSpPr>
        <xdr:cNvPr id="873" name="CaixaDeTexto 872">
          <a:extLst>
            <a:ext uri="{FF2B5EF4-FFF2-40B4-BE49-F238E27FC236}">
              <a16:creationId xmlns:a16="http://schemas.microsoft.com/office/drawing/2014/main" xmlns="" id="{90FF02C4-4422-4BF5-ACF7-9D54F58AA1AD}"/>
            </a:ext>
          </a:extLst>
        </xdr:cNvPr>
        <xdr:cNvSpPr txBox="1"/>
      </xdr:nvSpPr>
      <xdr:spPr>
        <a:xfrm>
          <a:off x="3095625"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395</xdr:row>
      <xdr:rowOff>0</xdr:rowOff>
    </xdr:from>
    <xdr:ext cx="184731" cy="264560"/>
    <xdr:sp macro="" textlink="">
      <xdr:nvSpPr>
        <xdr:cNvPr id="874" name="CaixaDeTexto 873">
          <a:extLst>
            <a:ext uri="{FF2B5EF4-FFF2-40B4-BE49-F238E27FC236}">
              <a16:creationId xmlns:a16="http://schemas.microsoft.com/office/drawing/2014/main" xmlns="" id="{40982E29-28A2-45A1-B99C-8379AB4B6F2C}"/>
            </a:ext>
          </a:extLst>
        </xdr:cNvPr>
        <xdr:cNvSpPr txBox="1"/>
      </xdr:nvSpPr>
      <xdr:spPr>
        <a:xfrm>
          <a:off x="4724400"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395</xdr:row>
      <xdr:rowOff>0</xdr:rowOff>
    </xdr:from>
    <xdr:ext cx="184731" cy="264560"/>
    <xdr:sp macro="" textlink="">
      <xdr:nvSpPr>
        <xdr:cNvPr id="875" name="CaixaDeTexto 874">
          <a:extLst>
            <a:ext uri="{FF2B5EF4-FFF2-40B4-BE49-F238E27FC236}">
              <a16:creationId xmlns:a16="http://schemas.microsoft.com/office/drawing/2014/main" xmlns="" id="{C17A14BD-DCFC-4366-96AB-EAB730DC1B7D}"/>
            </a:ext>
          </a:extLst>
        </xdr:cNvPr>
        <xdr:cNvSpPr txBox="1"/>
      </xdr:nvSpPr>
      <xdr:spPr>
        <a:xfrm>
          <a:off x="3095625" y="10840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396</xdr:row>
      <xdr:rowOff>0</xdr:rowOff>
    </xdr:from>
    <xdr:ext cx="184731" cy="264560"/>
    <xdr:sp macro="" textlink="">
      <xdr:nvSpPr>
        <xdr:cNvPr id="876" name="CaixaDeTexto 875">
          <a:extLst>
            <a:ext uri="{FF2B5EF4-FFF2-40B4-BE49-F238E27FC236}">
              <a16:creationId xmlns:a16="http://schemas.microsoft.com/office/drawing/2014/main" xmlns="" id="{D82F83E2-4379-4911-95C7-6ED1A987895B}"/>
            </a:ext>
          </a:extLst>
        </xdr:cNvPr>
        <xdr:cNvSpPr txBox="1"/>
      </xdr:nvSpPr>
      <xdr:spPr>
        <a:xfrm>
          <a:off x="4724400"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396</xdr:row>
      <xdr:rowOff>0</xdr:rowOff>
    </xdr:from>
    <xdr:ext cx="184731" cy="264560"/>
    <xdr:sp macro="" textlink="">
      <xdr:nvSpPr>
        <xdr:cNvPr id="877" name="CaixaDeTexto 876">
          <a:extLst>
            <a:ext uri="{FF2B5EF4-FFF2-40B4-BE49-F238E27FC236}">
              <a16:creationId xmlns:a16="http://schemas.microsoft.com/office/drawing/2014/main" xmlns="" id="{9F2B2E31-BB9D-420C-B5D0-0F9326C493C1}"/>
            </a:ext>
          </a:extLst>
        </xdr:cNvPr>
        <xdr:cNvSpPr txBox="1"/>
      </xdr:nvSpPr>
      <xdr:spPr>
        <a:xfrm>
          <a:off x="3095625"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396</xdr:row>
      <xdr:rowOff>0</xdr:rowOff>
    </xdr:from>
    <xdr:ext cx="184731" cy="264560"/>
    <xdr:sp macro="" textlink="">
      <xdr:nvSpPr>
        <xdr:cNvPr id="878" name="CaixaDeTexto 877">
          <a:extLst>
            <a:ext uri="{FF2B5EF4-FFF2-40B4-BE49-F238E27FC236}">
              <a16:creationId xmlns:a16="http://schemas.microsoft.com/office/drawing/2014/main" xmlns="" id="{ED52CE46-5C14-4729-A96B-E3C70C61E509}"/>
            </a:ext>
          </a:extLst>
        </xdr:cNvPr>
        <xdr:cNvSpPr txBox="1"/>
      </xdr:nvSpPr>
      <xdr:spPr>
        <a:xfrm>
          <a:off x="4724400"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396</xdr:row>
      <xdr:rowOff>0</xdr:rowOff>
    </xdr:from>
    <xdr:ext cx="184731" cy="264560"/>
    <xdr:sp macro="" textlink="">
      <xdr:nvSpPr>
        <xdr:cNvPr id="879" name="CaixaDeTexto 878">
          <a:extLst>
            <a:ext uri="{FF2B5EF4-FFF2-40B4-BE49-F238E27FC236}">
              <a16:creationId xmlns:a16="http://schemas.microsoft.com/office/drawing/2014/main" xmlns="" id="{8E2DF3C2-7CA9-4DDE-BC53-C34167172F80}"/>
            </a:ext>
          </a:extLst>
        </xdr:cNvPr>
        <xdr:cNvSpPr txBox="1"/>
      </xdr:nvSpPr>
      <xdr:spPr>
        <a:xfrm>
          <a:off x="3095625"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396</xdr:row>
      <xdr:rowOff>0</xdr:rowOff>
    </xdr:from>
    <xdr:ext cx="184731" cy="264560"/>
    <xdr:sp macro="" textlink="">
      <xdr:nvSpPr>
        <xdr:cNvPr id="880" name="CaixaDeTexto 879">
          <a:extLst>
            <a:ext uri="{FF2B5EF4-FFF2-40B4-BE49-F238E27FC236}">
              <a16:creationId xmlns:a16="http://schemas.microsoft.com/office/drawing/2014/main" xmlns="" id="{D9D01D5F-6392-4D38-8380-29D723AF7BD0}"/>
            </a:ext>
          </a:extLst>
        </xdr:cNvPr>
        <xdr:cNvSpPr txBox="1"/>
      </xdr:nvSpPr>
      <xdr:spPr>
        <a:xfrm>
          <a:off x="4724400"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396</xdr:row>
      <xdr:rowOff>0</xdr:rowOff>
    </xdr:from>
    <xdr:ext cx="184731" cy="264560"/>
    <xdr:sp macro="" textlink="">
      <xdr:nvSpPr>
        <xdr:cNvPr id="881" name="CaixaDeTexto 880">
          <a:extLst>
            <a:ext uri="{FF2B5EF4-FFF2-40B4-BE49-F238E27FC236}">
              <a16:creationId xmlns:a16="http://schemas.microsoft.com/office/drawing/2014/main" xmlns="" id="{349F683A-8BAF-4730-83BC-9F4AB299EB0E}"/>
            </a:ext>
          </a:extLst>
        </xdr:cNvPr>
        <xdr:cNvSpPr txBox="1"/>
      </xdr:nvSpPr>
      <xdr:spPr>
        <a:xfrm>
          <a:off x="3095625"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396</xdr:row>
      <xdr:rowOff>0</xdr:rowOff>
    </xdr:from>
    <xdr:ext cx="184731" cy="264560"/>
    <xdr:sp macro="" textlink="">
      <xdr:nvSpPr>
        <xdr:cNvPr id="882" name="CaixaDeTexto 881">
          <a:extLst>
            <a:ext uri="{FF2B5EF4-FFF2-40B4-BE49-F238E27FC236}">
              <a16:creationId xmlns:a16="http://schemas.microsoft.com/office/drawing/2014/main" xmlns="" id="{F195F616-DB0B-4A47-8739-E9792E5E90D3}"/>
            </a:ext>
          </a:extLst>
        </xdr:cNvPr>
        <xdr:cNvSpPr txBox="1"/>
      </xdr:nvSpPr>
      <xdr:spPr>
        <a:xfrm>
          <a:off x="4724400"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396</xdr:row>
      <xdr:rowOff>0</xdr:rowOff>
    </xdr:from>
    <xdr:ext cx="184731" cy="264560"/>
    <xdr:sp macro="" textlink="">
      <xdr:nvSpPr>
        <xdr:cNvPr id="883" name="CaixaDeTexto 882">
          <a:extLst>
            <a:ext uri="{FF2B5EF4-FFF2-40B4-BE49-F238E27FC236}">
              <a16:creationId xmlns:a16="http://schemas.microsoft.com/office/drawing/2014/main" xmlns="" id="{8EFFBCFE-09DC-4F61-93A9-A63C326DC011}"/>
            </a:ext>
          </a:extLst>
        </xdr:cNvPr>
        <xdr:cNvSpPr txBox="1"/>
      </xdr:nvSpPr>
      <xdr:spPr>
        <a:xfrm>
          <a:off x="3095625" y="10895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397</xdr:row>
      <xdr:rowOff>0</xdr:rowOff>
    </xdr:from>
    <xdr:ext cx="184731" cy="264560"/>
    <xdr:sp macro="" textlink="">
      <xdr:nvSpPr>
        <xdr:cNvPr id="884" name="CaixaDeTexto 883">
          <a:extLst>
            <a:ext uri="{FF2B5EF4-FFF2-40B4-BE49-F238E27FC236}">
              <a16:creationId xmlns:a16="http://schemas.microsoft.com/office/drawing/2014/main" xmlns="" id="{0C36BDFE-6D1A-4353-B095-C7B4DDC2BEB3}"/>
            </a:ext>
          </a:extLst>
        </xdr:cNvPr>
        <xdr:cNvSpPr txBox="1"/>
      </xdr:nvSpPr>
      <xdr:spPr>
        <a:xfrm>
          <a:off x="4724400" y="10950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397</xdr:row>
      <xdr:rowOff>0</xdr:rowOff>
    </xdr:from>
    <xdr:ext cx="184731" cy="264560"/>
    <xdr:sp macro="" textlink="">
      <xdr:nvSpPr>
        <xdr:cNvPr id="885" name="CaixaDeTexto 884">
          <a:extLst>
            <a:ext uri="{FF2B5EF4-FFF2-40B4-BE49-F238E27FC236}">
              <a16:creationId xmlns:a16="http://schemas.microsoft.com/office/drawing/2014/main" xmlns="" id="{33374CFA-FA17-4E53-BA3F-D1C0202AD28C}"/>
            </a:ext>
          </a:extLst>
        </xdr:cNvPr>
        <xdr:cNvSpPr txBox="1"/>
      </xdr:nvSpPr>
      <xdr:spPr>
        <a:xfrm>
          <a:off x="3095625" y="10950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402</xdr:row>
      <xdr:rowOff>0</xdr:rowOff>
    </xdr:from>
    <xdr:ext cx="184731" cy="264560"/>
    <xdr:sp macro="" textlink="">
      <xdr:nvSpPr>
        <xdr:cNvPr id="886" name="CaixaDeTexto 885">
          <a:extLst>
            <a:ext uri="{FF2B5EF4-FFF2-40B4-BE49-F238E27FC236}">
              <a16:creationId xmlns:a16="http://schemas.microsoft.com/office/drawing/2014/main" xmlns="" id="{64E7169B-A0BE-4418-A2AF-9B56EB6254E3}"/>
            </a:ext>
          </a:extLst>
        </xdr:cNvPr>
        <xdr:cNvSpPr txBox="1"/>
      </xdr:nvSpPr>
      <xdr:spPr>
        <a:xfrm>
          <a:off x="4724400" y="11099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402</xdr:row>
      <xdr:rowOff>0</xdr:rowOff>
    </xdr:from>
    <xdr:ext cx="184731" cy="264560"/>
    <xdr:sp macro="" textlink="">
      <xdr:nvSpPr>
        <xdr:cNvPr id="887" name="CaixaDeTexto 886">
          <a:extLst>
            <a:ext uri="{FF2B5EF4-FFF2-40B4-BE49-F238E27FC236}">
              <a16:creationId xmlns:a16="http://schemas.microsoft.com/office/drawing/2014/main" xmlns="" id="{EC8EB531-FDA5-443E-A1A4-8FC763A3A15B}"/>
            </a:ext>
          </a:extLst>
        </xdr:cNvPr>
        <xdr:cNvSpPr txBox="1"/>
      </xdr:nvSpPr>
      <xdr:spPr>
        <a:xfrm>
          <a:off x="3095625" y="11099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403</xdr:row>
      <xdr:rowOff>0</xdr:rowOff>
    </xdr:from>
    <xdr:ext cx="184731" cy="264560"/>
    <xdr:sp macro="" textlink="">
      <xdr:nvSpPr>
        <xdr:cNvPr id="888" name="CaixaDeTexto 887">
          <a:extLst>
            <a:ext uri="{FF2B5EF4-FFF2-40B4-BE49-F238E27FC236}">
              <a16:creationId xmlns:a16="http://schemas.microsoft.com/office/drawing/2014/main" xmlns="" id="{F9CEE062-B51A-4631-9C8D-B670634151E2}"/>
            </a:ext>
          </a:extLst>
        </xdr:cNvPr>
        <xdr:cNvSpPr txBox="1"/>
      </xdr:nvSpPr>
      <xdr:spPr>
        <a:xfrm>
          <a:off x="4724400" y="11115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403</xdr:row>
      <xdr:rowOff>0</xdr:rowOff>
    </xdr:from>
    <xdr:ext cx="184731" cy="264560"/>
    <xdr:sp macro="" textlink="">
      <xdr:nvSpPr>
        <xdr:cNvPr id="889" name="CaixaDeTexto 888">
          <a:extLst>
            <a:ext uri="{FF2B5EF4-FFF2-40B4-BE49-F238E27FC236}">
              <a16:creationId xmlns:a16="http://schemas.microsoft.com/office/drawing/2014/main" xmlns="" id="{426C34E5-ED29-4EA9-8F2E-0C114E11C4DC}"/>
            </a:ext>
          </a:extLst>
        </xdr:cNvPr>
        <xdr:cNvSpPr txBox="1"/>
      </xdr:nvSpPr>
      <xdr:spPr>
        <a:xfrm>
          <a:off x="3095625" y="11115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404</xdr:row>
      <xdr:rowOff>0</xdr:rowOff>
    </xdr:from>
    <xdr:ext cx="184731" cy="264560"/>
    <xdr:sp macro="" textlink="">
      <xdr:nvSpPr>
        <xdr:cNvPr id="890" name="CaixaDeTexto 889">
          <a:extLst>
            <a:ext uri="{FF2B5EF4-FFF2-40B4-BE49-F238E27FC236}">
              <a16:creationId xmlns:a16="http://schemas.microsoft.com/office/drawing/2014/main" xmlns="" id="{70081406-FBBF-4F4D-A100-E4486DC19289}"/>
            </a:ext>
          </a:extLst>
        </xdr:cNvPr>
        <xdr:cNvSpPr txBox="1"/>
      </xdr:nvSpPr>
      <xdr:spPr>
        <a:xfrm>
          <a:off x="4724400" y="11136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404</xdr:row>
      <xdr:rowOff>0</xdr:rowOff>
    </xdr:from>
    <xdr:ext cx="184731" cy="264560"/>
    <xdr:sp macro="" textlink="">
      <xdr:nvSpPr>
        <xdr:cNvPr id="891" name="CaixaDeTexto 890">
          <a:extLst>
            <a:ext uri="{FF2B5EF4-FFF2-40B4-BE49-F238E27FC236}">
              <a16:creationId xmlns:a16="http://schemas.microsoft.com/office/drawing/2014/main" xmlns="" id="{06A49F58-4478-49F2-8D4B-DED3773423AA}"/>
            </a:ext>
          </a:extLst>
        </xdr:cNvPr>
        <xdr:cNvSpPr txBox="1"/>
      </xdr:nvSpPr>
      <xdr:spPr>
        <a:xfrm>
          <a:off x="3095625" y="11136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405</xdr:row>
      <xdr:rowOff>0</xdr:rowOff>
    </xdr:from>
    <xdr:ext cx="184731" cy="264560"/>
    <xdr:sp macro="" textlink="">
      <xdr:nvSpPr>
        <xdr:cNvPr id="892" name="CaixaDeTexto 891">
          <a:extLst>
            <a:ext uri="{FF2B5EF4-FFF2-40B4-BE49-F238E27FC236}">
              <a16:creationId xmlns:a16="http://schemas.microsoft.com/office/drawing/2014/main" xmlns="" id="{E27A5688-C035-47A3-8285-52FBCE203BFC}"/>
            </a:ext>
          </a:extLst>
        </xdr:cNvPr>
        <xdr:cNvSpPr txBox="1"/>
      </xdr:nvSpPr>
      <xdr:spPr>
        <a:xfrm>
          <a:off x="4724400" y="11181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405</xdr:row>
      <xdr:rowOff>0</xdr:rowOff>
    </xdr:from>
    <xdr:ext cx="184731" cy="264560"/>
    <xdr:sp macro="" textlink="">
      <xdr:nvSpPr>
        <xdr:cNvPr id="893" name="CaixaDeTexto 892">
          <a:extLst>
            <a:ext uri="{FF2B5EF4-FFF2-40B4-BE49-F238E27FC236}">
              <a16:creationId xmlns:a16="http://schemas.microsoft.com/office/drawing/2014/main" xmlns="" id="{6D4D746D-9360-4428-9E7D-F475DA5480A0}"/>
            </a:ext>
          </a:extLst>
        </xdr:cNvPr>
        <xdr:cNvSpPr txBox="1"/>
      </xdr:nvSpPr>
      <xdr:spPr>
        <a:xfrm>
          <a:off x="3095625" y="11181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406</xdr:row>
      <xdr:rowOff>0</xdr:rowOff>
    </xdr:from>
    <xdr:ext cx="184731" cy="264560"/>
    <xdr:sp macro="" textlink="">
      <xdr:nvSpPr>
        <xdr:cNvPr id="894" name="CaixaDeTexto 893">
          <a:extLst>
            <a:ext uri="{FF2B5EF4-FFF2-40B4-BE49-F238E27FC236}">
              <a16:creationId xmlns:a16="http://schemas.microsoft.com/office/drawing/2014/main" xmlns="" id="{89FD5A8F-A1FD-4FF4-904A-C5D9E9A76F0E}"/>
            </a:ext>
          </a:extLst>
        </xdr:cNvPr>
        <xdr:cNvSpPr txBox="1"/>
      </xdr:nvSpPr>
      <xdr:spPr>
        <a:xfrm>
          <a:off x="4724400" y="11226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406</xdr:row>
      <xdr:rowOff>0</xdr:rowOff>
    </xdr:from>
    <xdr:ext cx="184731" cy="264560"/>
    <xdr:sp macro="" textlink="">
      <xdr:nvSpPr>
        <xdr:cNvPr id="895" name="CaixaDeTexto 894">
          <a:extLst>
            <a:ext uri="{FF2B5EF4-FFF2-40B4-BE49-F238E27FC236}">
              <a16:creationId xmlns:a16="http://schemas.microsoft.com/office/drawing/2014/main" xmlns="" id="{C92AE462-CDFF-465C-B9CF-14154AFBF1C2}"/>
            </a:ext>
          </a:extLst>
        </xdr:cNvPr>
        <xdr:cNvSpPr txBox="1"/>
      </xdr:nvSpPr>
      <xdr:spPr>
        <a:xfrm>
          <a:off x="3095625" y="11226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407</xdr:row>
      <xdr:rowOff>0</xdr:rowOff>
    </xdr:from>
    <xdr:ext cx="184731" cy="264560"/>
    <xdr:sp macro="" textlink="">
      <xdr:nvSpPr>
        <xdr:cNvPr id="896" name="CaixaDeTexto 895">
          <a:extLst>
            <a:ext uri="{FF2B5EF4-FFF2-40B4-BE49-F238E27FC236}">
              <a16:creationId xmlns:a16="http://schemas.microsoft.com/office/drawing/2014/main" xmlns="" id="{BCECE1B8-D716-4201-985E-8AD387E61332}"/>
            </a:ext>
          </a:extLst>
        </xdr:cNvPr>
        <xdr:cNvSpPr txBox="1"/>
      </xdr:nvSpPr>
      <xdr:spPr>
        <a:xfrm>
          <a:off x="4724400" y="11269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407</xdr:row>
      <xdr:rowOff>0</xdr:rowOff>
    </xdr:from>
    <xdr:ext cx="184731" cy="264560"/>
    <xdr:sp macro="" textlink="">
      <xdr:nvSpPr>
        <xdr:cNvPr id="897" name="CaixaDeTexto 896">
          <a:extLst>
            <a:ext uri="{FF2B5EF4-FFF2-40B4-BE49-F238E27FC236}">
              <a16:creationId xmlns:a16="http://schemas.microsoft.com/office/drawing/2014/main" xmlns="" id="{D9B8B6EE-9273-4F4F-8109-B0489C305D7E}"/>
            </a:ext>
          </a:extLst>
        </xdr:cNvPr>
        <xdr:cNvSpPr txBox="1"/>
      </xdr:nvSpPr>
      <xdr:spPr>
        <a:xfrm>
          <a:off x="3095625" y="11269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412</xdr:row>
      <xdr:rowOff>0</xdr:rowOff>
    </xdr:from>
    <xdr:ext cx="184731" cy="264560"/>
    <xdr:sp macro="" textlink="">
      <xdr:nvSpPr>
        <xdr:cNvPr id="898" name="CaixaDeTexto 897">
          <a:extLst>
            <a:ext uri="{FF2B5EF4-FFF2-40B4-BE49-F238E27FC236}">
              <a16:creationId xmlns:a16="http://schemas.microsoft.com/office/drawing/2014/main" xmlns="" id="{5BBC04AD-FDA1-483F-89BE-FBA9D208D17F}"/>
            </a:ext>
          </a:extLst>
        </xdr:cNvPr>
        <xdr:cNvSpPr txBox="1"/>
      </xdr:nvSpPr>
      <xdr:spPr>
        <a:xfrm>
          <a:off x="4724400" y="11414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412</xdr:row>
      <xdr:rowOff>0</xdr:rowOff>
    </xdr:from>
    <xdr:ext cx="184731" cy="264560"/>
    <xdr:sp macro="" textlink="">
      <xdr:nvSpPr>
        <xdr:cNvPr id="899" name="CaixaDeTexto 898">
          <a:extLst>
            <a:ext uri="{FF2B5EF4-FFF2-40B4-BE49-F238E27FC236}">
              <a16:creationId xmlns:a16="http://schemas.microsoft.com/office/drawing/2014/main" xmlns="" id="{0D8E5D89-C3B4-4F1B-88FB-5360E5249E91}"/>
            </a:ext>
          </a:extLst>
        </xdr:cNvPr>
        <xdr:cNvSpPr txBox="1"/>
      </xdr:nvSpPr>
      <xdr:spPr>
        <a:xfrm>
          <a:off x="3095625" y="11414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413</xdr:row>
      <xdr:rowOff>0</xdr:rowOff>
    </xdr:from>
    <xdr:ext cx="184731" cy="264560"/>
    <xdr:sp macro="" textlink="">
      <xdr:nvSpPr>
        <xdr:cNvPr id="900" name="CaixaDeTexto 899">
          <a:extLst>
            <a:ext uri="{FF2B5EF4-FFF2-40B4-BE49-F238E27FC236}">
              <a16:creationId xmlns:a16="http://schemas.microsoft.com/office/drawing/2014/main" xmlns="" id="{27672872-0A42-4128-A0A7-054EBE447EC0}"/>
            </a:ext>
          </a:extLst>
        </xdr:cNvPr>
        <xdr:cNvSpPr txBox="1"/>
      </xdr:nvSpPr>
      <xdr:spPr>
        <a:xfrm>
          <a:off x="4724400" y="11430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413</xdr:row>
      <xdr:rowOff>0</xdr:rowOff>
    </xdr:from>
    <xdr:ext cx="184731" cy="264560"/>
    <xdr:sp macro="" textlink="">
      <xdr:nvSpPr>
        <xdr:cNvPr id="901" name="CaixaDeTexto 900">
          <a:extLst>
            <a:ext uri="{FF2B5EF4-FFF2-40B4-BE49-F238E27FC236}">
              <a16:creationId xmlns:a16="http://schemas.microsoft.com/office/drawing/2014/main" xmlns="" id="{8AFCF2AF-E5DD-4F8A-B58C-F0DD64DF849B}"/>
            </a:ext>
          </a:extLst>
        </xdr:cNvPr>
        <xdr:cNvSpPr txBox="1"/>
      </xdr:nvSpPr>
      <xdr:spPr>
        <a:xfrm>
          <a:off x="3095625" y="11430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414</xdr:row>
      <xdr:rowOff>0</xdr:rowOff>
    </xdr:from>
    <xdr:ext cx="184731" cy="264560"/>
    <xdr:sp macro="" textlink="">
      <xdr:nvSpPr>
        <xdr:cNvPr id="902" name="CaixaDeTexto 901">
          <a:extLst>
            <a:ext uri="{FF2B5EF4-FFF2-40B4-BE49-F238E27FC236}">
              <a16:creationId xmlns:a16="http://schemas.microsoft.com/office/drawing/2014/main" xmlns="" id="{55FFAA71-4F89-44FA-A9B2-96DC8181C4E2}"/>
            </a:ext>
          </a:extLst>
        </xdr:cNvPr>
        <xdr:cNvSpPr txBox="1"/>
      </xdr:nvSpPr>
      <xdr:spPr>
        <a:xfrm>
          <a:off x="4724400" y="11448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414</xdr:row>
      <xdr:rowOff>0</xdr:rowOff>
    </xdr:from>
    <xdr:ext cx="184731" cy="264560"/>
    <xdr:sp macro="" textlink="">
      <xdr:nvSpPr>
        <xdr:cNvPr id="903" name="CaixaDeTexto 902">
          <a:extLst>
            <a:ext uri="{FF2B5EF4-FFF2-40B4-BE49-F238E27FC236}">
              <a16:creationId xmlns:a16="http://schemas.microsoft.com/office/drawing/2014/main" xmlns="" id="{3D9295ED-0FA3-4E6E-895B-6A4540E9DCB4}"/>
            </a:ext>
          </a:extLst>
        </xdr:cNvPr>
        <xdr:cNvSpPr txBox="1"/>
      </xdr:nvSpPr>
      <xdr:spPr>
        <a:xfrm>
          <a:off x="3095625" y="11448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415</xdr:row>
      <xdr:rowOff>0</xdr:rowOff>
    </xdr:from>
    <xdr:ext cx="184731" cy="264560"/>
    <xdr:sp macro="" textlink="">
      <xdr:nvSpPr>
        <xdr:cNvPr id="904" name="CaixaDeTexto 903">
          <a:extLst>
            <a:ext uri="{FF2B5EF4-FFF2-40B4-BE49-F238E27FC236}">
              <a16:creationId xmlns:a16="http://schemas.microsoft.com/office/drawing/2014/main" xmlns="" id="{B0EECBF9-084E-4C58-B5BE-3AF4EEA7B6FA}"/>
            </a:ext>
          </a:extLst>
        </xdr:cNvPr>
        <xdr:cNvSpPr txBox="1"/>
      </xdr:nvSpPr>
      <xdr:spPr>
        <a:xfrm>
          <a:off x="4724400" y="11482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415</xdr:row>
      <xdr:rowOff>0</xdr:rowOff>
    </xdr:from>
    <xdr:ext cx="184731" cy="264560"/>
    <xdr:sp macro="" textlink="">
      <xdr:nvSpPr>
        <xdr:cNvPr id="905" name="CaixaDeTexto 904">
          <a:extLst>
            <a:ext uri="{FF2B5EF4-FFF2-40B4-BE49-F238E27FC236}">
              <a16:creationId xmlns:a16="http://schemas.microsoft.com/office/drawing/2014/main" xmlns="" id="{9822D9EB-BFCD-4134-8D87-3434A99333D8}"/>
            </a:ext>
          </a:extLst>
        </xdr:cNvPr>
        <xdr:cNvSpPr txBox="1"/>
      </xdr:nvSpPr>
      <xdr:spPr>
        <a:xfrm>
          <a:off x="3095625" y="11482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416</xdr:row>
      <xdr:rowOff>0</xdr:rowOff>
    </xdr:from>
    <xdr:ext cx="184731" cy="264560"/>
    <xdr:sp macro="" textlink="">
      <xdr:nvSpPr>
        <xdr:cNvPr id="906" name="CaixaDeTexto 905">
          <a:extLst>
            <a:ext uri="{FF2B5EF4-FFF2-40B4-BE49-F238E27FC236}">
              <a16:creationId xmlns:a16="http://schemas.microsoft.com/office/drawing/2014/main" xmlns="" id="{DC2CBDBF-0ECD-497E-B44C-54A23A05069E}"/>
            </a:ext>
          </a:extLst>
        </xdr:cNvPr>
        <xdr:cNvSpPr txBox="1"/>
      </xdr:nvSpPr>
      <xdr:spPr>
        <a:xfrm>
          <a:off x="4724400"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416</xdr:row>
      <xdr:rowOff>0</xdr:rowOff>
    </xdr:from>
    <xdr:ext cx="184731" cy="264560"/>
    <xdr:sp macro="" textlink="">
      <xdr:nvSpPr>
        <xdr:cNvPr id="907" name="CaixaDeTexto 906">
          <a:extLst>
            <a:ext uri="{FF2B5EF4-FFF2-40B4-BE49-F238E27FC236}">
              <a16:creationId xmlns:a16="http://schemas.microsoft.com/office/drawing/2014/main" xmlns="" id="{FFEC412A-2AAE-4E10-9A8C-584004083799}"/>
            </a:ext>
          </a:extLst>
        </xdr:cNvPr>
        <xdr:cNvSpPr txBox="1"/>
      </xdr:nvSpPr>
      <xdr:spPr>
        <a:xfrm>
          <a:off x="3095625" y="11526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417</xdr:row>
      <xdr:rowOff>0</xdr:rowOff>
    </xdr:from>
    <xdr:ext cx="184731" cy="264560"/>
    <xdr:sp macro="" textlink="">
      <xdr:nvSpPr>
        <xdr:cNvPr id="908" name="CaixaDeTexto 907">
          <a:extLst>
            <a:ext uri="{FF2B5EF4-FFF2-40B4-BE49-F238E27FC236}">
              <a16:creationId xmlns:a16="http://schemas.microsoft.com/office/drawing/2014/main" xmlns="" id="{A2F91317-FE0F-4DB6-8C10-E5E6A1935BDC}"/>
            </a:ext>
          </a:extLst>
        </xdr:cNvPr>
        <xdr:cNvSpPr txBox="1"/>
      </xdr:nvSpPr>
      <xdr:spPr>
        <a:xfrm>
          <a:off x="4724400" y="11564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417</xdr:row>
      <xdr:rowOff>0</xdr:rowOff>
    </xdr:from>
    <xdr:ext cx="184731" cy="264560"/>
    <xdr:sp macro="" textlink="">
      <xdr:nvSpPr>
        <xdr:cNvPr id="909" name="CaixaDeTexto 908">
          <a:extLst>
            <a:ext uri="{FF2B5EF4-FFF2-40B4-BE49-F238E27FC236}">
              <a16:creationId xmlns:a16="http://schemas.microsoft.com/office/drawing/2014/main" xmlns="" id="{569681AD-7242-4EBB-B566-741487B81BFC}"/>
            </a:ext>
          </a:extLst>
        </xdr:cNvPr>
        <xdr:cNvSpPr txBox="1"/>
      </xdr:nvSpPr>
      <xdr:spPr>
        <a:xfrm>
          <a:off x="3095625" y="11564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422</xdr:row>
      <xdr:rowOff>0</xdr:rowOff>
    </xdr:from>
    <xdr:ext cx="184731" cy="264560"/>
    <xdr:sp macro="" textlink="">
      <xdr:nvSpPr>
        <xdr:cNvPr id="910" name="CaixaDeTexto 909">
          <a:extLst>
            <a:ext uri="{FF2B5EF4-FFF2-40B4-BE49-F238E27FC236}">
              <a16:creationId xmlns:a16="http://schemas.microsoft.com/office/drawing/2014/main" xmlns="" id="{12AC2E04-F810-48C6-9617-14775CFE8B91}"/>
            </a:ext>
          </a:extLst>
        </xdr:cNvPr>
        <xdr:cNvSpPr txBox="1"/>
      </xdr:nvSpPr>
      <xdr:spPr>
        <a:xfrm>
          <a:off x="4724400" y="1171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422</xdr:row>
      <xdr:rowOff>0</xdr:rowOff>
    </xdr:from>
    <xdr:ext cx="184731" cy="264560"/>
    <xdr:sp macro="" textlink="">
      <xdr:nvSpPr>
        <xdr:cNvPr id="911" name="CaixaDeTexto 910">
          <a:extLst>
            <a:ext uri="{FF2B5EF4-FFF2-40B4-BE49-F238E27FC236}">
              <a16:creationId xmlns:a16="http://schemas.microsoft.com/office/drawing/2014/main" xmlns="" id="{AFB5A549-A594-4E7E-8347-5FE29A5A9063}"/>
            </a:ext>
          </a:extLst>
        </xdr:cNvPr>
        <xdr:cNvSpPr txBox="1"/>
      </xdr:nvSpPr>
      <xdr:spPr>
        <a:xfrm>
          <a:off x="3095625" y="1171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423</xdr:row>
      <xdr:rowOff>0</xdr:rowOff>
    </xdr:from>
    <xdr:ext cx="184731" cy="264560"/>
    <xdr:sp macro="" textlink="">
      <xdr:nvSpPr>
        <xdr:cNvPr id="912" name="CaixaDeTexto 911">
          <a:extLst>
            <a:ext uri="{FF2B5EF4-FFF2-40B4-BE49-F238E27FC236}">
              <a16:creationId xmlns:a16="http://schemas.microsoft.com/office/drawing/2014/main" xmlns="" id="{D269ED6C-0E2F-4968-8908-C1BFF8034130}"/>
            </a:ext>
          </a:extLst>
        </xdr:cNvPr>
        <xdr:cNvSpPr txBox="1"/>
      </xdr:nvSpPr>
      <xdr:spPr>
        <a:xfrm>
          <a:off x="4724400" y="1172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423</xdr:row>
      <xdr:rowOff>0</xdr:rowOff>
    </xdr:from>
    <xdr:ext cx="184731" cy="264560"/>
    <xdr:sp macro="" textlink="">
      <xdr:nvSpPr>
        <xdr:cNvPr id="913" name="CaixaDeTexto 912">
          <a:extLst>
            <a:ext uri="{FF2B5EF4-FFF2-40B4-BE49-F238E27FC236}">
              <a16:creationId xmlns:a16="http://schemas.microsoft.com/office/drawing/2014/main" xmlns="" id="{E8A9F2F9-AF91-46A6-BC78-F7855C0F485A}"/>
            </a:ext>
          </a:extLst>
        </xdr:cNvPr>
        <xdr:cNvSpPr txBox="1"/>
      </xdr:nvSpPr>
      <xdr:spPr>
        <a:xfrm>
          <a:off x="3095625" y="1172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424</xdr:row>
      <xdr:rowOff>0</xdr:rowOff>
    </xdr:from>
    <xdr:ext cx="184731" cy="264560"/>
    <xdr:sp macro="" textlink="">
      <xdr:nvSpPr>
        <xdr:cNvPr id="914" name="CaixaDeTexto 913">
          <a:extLst>
            <a:ext uri="{FF2B5EF4-FFF2-40B4-BE49-F238E27FC236}">
              <a16:creationId xmlns:a16="http://schemas.microsoft.com/office/drawing/2014/main" xmlns="" id="{464EF16F-2D10-40E5-BB2B-C28261D1D36D}"/>
            </a:ext>
          </a:extLst>
        </xdr:cNvPr>
        <xdr:cNvSpPr txBox="1"/>
      </xdr:nvSpPr>
      <xdr:spPr>
        <a:xfrm>
          <a:off x="4724400" y="1174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424</xdr:row>
      <xdr:rowOff>0</xdr:rowOff>
    </xdr:from>
    <xdr:ext cx="184731" cy="264560"/>
    <xdr:sp macro="" textlink="">
      <xdr:nvSpPr>
        <xdr:cNvPr id="915" name="CaixaDeTexto 914">
          <a:extLst>
            <a:ext uri="{FF2B5EF4-FFF2-40B4-BE49-F238E27FC236}">
              <a16:creationId xmlns:a16="http://schemas.microsoft.com/office/drawing/2014/main" xmlns="" id="{A8A1E8EC-167D-44A3-8369-675EFEFBF00B}"/>
            </a:ext>
          </a:extLst>
        </xdr:cNvPr>
        <xdr:cNvSpPr txBox="1"/>
      </xdr:nvSpPr>
      <xdr:spPr>
        <a:xfrm>
          <a:off x="3095625" y="1174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425</xdr:row>
      <xdr:rowOff>0</xdr:rowOff>
    </xdr:from>
    <xdr:ext cx="184731" cy="264560"/>
    <xdr:sp macro="" textlink="">
      <xdr:nvSpPr>
        <xdr:cNvPr id="916" name="CaixaDeTexto 915">
          <a:extLst>
            <a:ext uri="{FF2B5EF4-FFF2-40B4-BE49-F238E27FC236}">
              <a16:creationId xmlns:a16="http://schemas.microsoft.com/office/drawing/2014/main" xmlns="" id="{CA9CE013-9461-48E3-8EE9-5B87C391FBFD}"/>
            </a:ext>
          </a:extLst>
        </xdr:cNvPr>
        <xdr:cNvSpPr txBox="1"/>
      </xdr:nvSpPr>
      <xdr:spPr>
        <a:xfrm>
          <a:off x="4724400" y="11790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425</xdr:row>
      <xdr:rowOff>0</xdr:rowOff>
    </xdr:from>
    <xdr:ext cx="184731" cy="264560"/>
    <xdr:sp macro="" textlink="">
      <xdr:nvSpPr>
        <xdr:cNvPr id="917" name="CaixaDeTexto 916">
          <a:extLst>
            <a:ext uri="{FF2B5EF4-FFF2-40B4-BE49-F238E27FC236}">
              <a16:creationId xmlns:a16="http://schemas.microsoft.com/office/drawing/2014/main" xmlns="" id="{1881E7AC-90F7-4C1B-BE23-88CD8B97818A}"/>
            </a:ext>
          </a:extLst>
        </xdr:cNvPr>
        <xdr:cNvSpPr txBox="1"/>
      </xdr:nvSpPr>
      <xdr:spPr>
        <a:xfrm>
          <a:off x="3095625" y="11790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426</xdr:row>
      <xdr:rowOff>0</xdr:rowOff>
    </xdr:from>
    <xdr:ext cx="184731" cy="264560"/>
    <xdr:sp macro="" textlink="">
      <xdr:nvSpPr>
        <xdr:cNvPr id="918" name="CaixaDeTexto 917">
          <a:extLst>
            <a:ext uri="{FF2B5EF4-FFF2-40B4-BE49-F238E27FC236}">
              <a16:creationId xmlns:a16="http://schemas.microsoft.com/office/drawing/2014/main" xmlns="" id="{CA2744A6-79A4-4088-8360-84207B7DF2A4}"/>
            </a:ext>
          </a:extLst>
        </xdr:cNvPr>
        <xdr:cNvSpPr txBox="1"/>
      </xdr:nvSpPr>
      <xdr:spPr>
        <a:xfrm>
          <a:off x="4724400" y="11839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426</xdr:row>
      <xdr:rowOff>0</xdr:rowOff>
    </xdr:from>
    <xdr:ext cx="184731" cy="264560"/>
    <xdr:sp macro="" textlink="">
      <xdr:nvSpPr>
        <xdr:cNvPr id="919" name="CaixaDeTexto 918">
          <a:extLst>
            <a:ext uri="{FF2B5EF4-FFF2-40B4-BE49-F238E27FC236}">
              <a16:creationId xmlns:a16="http://schemas.microsoft.com/office/drawing/2014/main" xmlns="" id="{C74E36ED-1EAD-467D-BA5A-42F542859A23}"/>
            </a:ext>
          </a:extLst>
        </xdr:cNvPr>
        <xdr:cNvSpPr txBox="1"/>
      </xdr:nvSpPr>
      <xdr:spPr>
        <a:xfrm>
          <a:off x="3095625" y="11839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427</xdr:row>
      <xdr:rowOff>0</xdr:rowOff>
    </xdr:from>
    <xdr:ext cx="184731" cy="264560"/>
    <xdr:sp macro="" textlink="">
      <xdr:nvSpPr>
        <xdr:cNvPr id="920" name="CaixaDeTexto 919">
          <a:extLst>
            <a:ext uri="{FF2B5EF4-FFF2-40B4-BE49-F238E27FC236}">
              <a16:creationId xmlns:a16="http://schemas.microsoft.com/office/drawing/2014/main" xmlns="" id="{9BD132FA-1D17-46D8-ACC7-1E54FDF7D8C7}"/>
            </a:ext>
          </a:extLst>
        </xdr:cNvPr>
        <xdr:cNvSpPr txBox="1"/>
      </xdr:nvSpPr>
      <xdr:spPr>
        <a:xfrm>
          <a:off x="4724400" y="11880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427</xdr:row>
      <xdr:rowOff>0</xdr:rowOff>
    </xdr:from>
    <xdr:ext cx="184731" cy="264560"/>
    <xdr:sp macro="" textlink="">
      <xdr:nvSpPr>
        <xdr:cNvPr id="921" name="CaixaDeTexto 920">
          <a:extLst>
            <a:ext uri="{FF2B5EF4-FFF2-40B4-BE49-F238E27FC236}">
              <a16:creationId xmlns:a16="http://schemas.microsoft.com/office/drawing/2014/main" xmlns="" id="{95A69424-9642-47F1-8FDA-9D625517CB4B}"/>
            </a:ext>
          </a:extLst>
        </xdr:cNvPr>
        <xdr:cNvSpPr txBox="1"/>
      </xdr:nvSpPr>
      <xdr:spPr>
        <a:xfrm>
          <a:off x="3095625" y="11880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432</xdr:row>
      <xdr:rowOff>0</xdr:rowOff>
    </xdr:from>
    <xdr:ext cx="184731" cy="264560"/>
    <xdr:sp macro="" textlink="">
      <xdr:nvSpPr>
        <xdr:cNvPr id="922" name="CaixaDeTexto 921">
          <a:extLst>
            <a:ext uri="{FF2B5EF4-FFF2-40B4-BE49-F238E27FC236}">
              <a16:creationId xmlns:a16="http://schemas.microsoft.com/office/drawing/2014/main" xmlns="" id="{FCA074F2-7016-4CC2-B529-7EFF93E6DF34}"/>
            </a:ext>
          </a:extLst>
        </xdr:cNvPr>
        <xdr:cNvSpPr txBox="1"/>
      </xdr:nvSpPr>
      <xdr:spPr>
        <a:xfrm>
          <a:off x="4724400" y="12025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432</xdr:row>
      <xdr:rowOff>0</xdr:rowOff>
    </xdr:from>
    <xdr:ext cx="184731" cy="264560"/>
    <xdr:sp macro="" textlink="">
      <xdr:nvSpPr>
        <xdr:cNvPr id="923" name="CaixaDeTexto 922">
          <a:extLst>
            <a:ext uri="{FF2B5EF4-FFF2-40B4-BE49-F238E27FC236}">
              <a16:creationId xmlns:a16="http://schemas.microsoft.com/office/drawing/2014/main" xmlns="" id="{4CC9A433-4BEE-40B7-A54C-34D3380D849C}"/>
            </a:ext>
          </a:extLst>
        </xdr:cNvPr>
        <xdr:cNvSpPr txBox="1"/>
      </xdr:nvSpPr>
      <xdr:spPr>
        <a:xfrm>
          <a:off x="3095625" y="12025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433</xdr:row>
      <xdr:rowOff>0</xdr:rowOff>
    </xdr:from>
    <xdr:ext cx="184731" cy="264560"/>
    <xdr:sp macro="" textlink="">
      <xdr:nvSpPr>
        <xdr:cNvPr id="924" name="CaixaDeTexto 923">
          <a:extLst>
            <a:ext uri="{FF2B5EF4-FFF2-40B4-BE49-F238E27FC236}">
              <a16:creationId xmlns:a16="http://schemas.microsoft.com/office/drawing/2014/main" xmlns="" id="{50951CB6-E9B6-4B86-9099-46B92261DB3D}"/>
            </a:ext>
          </a:extLst>
        </xdr:cNvPr>
        <xdr:cNvSpPr txBox="1"/>
      </xdr:nvSpPr>
      <xdr:spPr>
        <a:xfrm>
          <a:off x="4724400" y="12048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433</xdr:row>
      <xdr:rowOff>0</xdr:rowOff>
    </xdr:from>
    <xdr:ext cx="184731" cy="264560"/>
    <xdr:sp macro="" textlink="">
      <xdr:nvSpPr>
        <xdr:cNvPr id="925" name="CaixaDeTexto 924">
          <a:extLst>
            <a:ext uri="{FF2B5EF4-FFF2-40B4-BE49-F238E27FC236}">
              <a16:creationId xmlns:a16="http://schemas.microsoft.com/office/drawing/2014/main" xmlns="" id="{90FF1543-1884-45A6-ABF2-78C02343D375}"/>
            </a:ext>
          </a:extLst>
        </xdr:cNvPr>
        <xdr:cNvSpPr txBox="1"/>
      </xdr:nvSpPr>
      <xdr:spPr>
        <a:xfrm>
          <a:off x="3095625" y="120481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434</xdr:row>
      <xdr:rowOff>0</xdr:rowOff>
    </xdr:from>
    <xdr:ext cx="184731" cy="264560"/>
    <xdr:sp macro="" textlink="">
      <xdr:nvSpPr>
        <xdr:cNvPr id="926" name="CaixaDeTexto 925">
          <a:extLst>
            <a:ext uri="{FF2B5EF4-FFF2-40B4-BE49-F238E27FC236}">
              <a16:creationId xmlns:a16="http://schemas.microsoft.com/office/drawing/2014/main" xmlns="" id="{E45B042C-CB99-45C4-8406-BC4CD2E6706E}"/>
            </a:ext>
          </a:extLst>
        </xdr:cNvPr>
        <xdr:cNvSpPr txBox="1"/>
      </xdr:nvSpPr>
      <xdr:spPr>
        <a:xfrm>
          <a:off x="4724400" y="12074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434</xdr:row>
      <xdr:rowOff>0</xdr:rowOff>
    </xdr:from>
    <xdr:ext cx="184731" cy="264560"/>
    <xdr:sp macro="" textlink="">
      <xdr:nvSpPr>
        <xdr:cNvPr id="927" name="CaixaDeTexto 926">
          <a:extLst>
            <a:ext uri="{FF2B5EF4-FFF2-40B4-BE49-F238E27FC236}">
              <a16:creationId xmlns:a16="http://schemas.microsoft.com/office/drawing/2014/main" xmlns="" id="{271EB51E-056A-4CFB-9513-4F31FC0BCDD5}"/>
            </a:ext>
          </a:extLst>
        </xdr:cNvPr>
        <xdr:cNvSpPr txBox="1"/>
      </xdr:nvSpPr>
      <xdr:spPr>
        <a:xfrm>
          <a:off x="3095625" y="120748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435</xdr:row>
      <xdr:rowOff>0</xdr:rowOff>
    </xdr:from>
    <xdr:ext cx="184731" cy="264560"/>
    <xdr:sp macro="" textlink="">
      <xdr:nvSpPr>
        <xdr:cNvPr id="928" name="CaixaDeTexto 927">
          <a:extLst>
            <a:ext uri="{FF2B5EF4-FFF2-40B4-BE49-F238E27FC236}">
              <a16:creationId xmlns:a16="http://schemas.microsoft.com/office/drawing/2014/main" xmlns="" id="{6EE23A84-C459-473B-8CCB-B3DB4F84C6A0}"/>
            </a:ext>
          </a:extLst>
        </xdr:cNvPr>
        <xdr:cNvSpPr txBox="1"/>
      </xdr:nvSpPr>
      <xdr:spPr>
        <a:xfrm>
          <a:off x="4724400" y="12111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435</xdr:row>
      <xdr:rowOff>0</xdr:rowOff>
    </xdr:from>
    <xdr:ext cx="184731" cy="264560"/>
    <xdr:sp macro="" textlink="">
      <xdr:nvSpPr>
        <xdr:cNvPr id="929" name="CaixaDeTexto 928">
          <a:extLst>
            <a:ext uri="{FF2B5EF4-FFF2-40B4-BE49-F238E27FC236}">
              <a16:creationId xmlns:a16="http://schemas.microsoft.com/office/drawing/2014/main" xmlns="" id="{8289B70B-4F47-4C76-9B15-8729DF817FF9}"/>
            </a:ext>
          </a:extLst>
        </xdr:cNvPr>
        <xdr:cNvSpPr txBox="1"/>
      </xdr:nvSpPr>
      <xdr:spPr>
        <a:xfrm>
          <a:off x="3095625" y="12111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436</xdr:row>
      <xdr:rowOff>0</xdr:rowOff>
    </xdr:from>
    <xdr:ext cx="184731" cy="264560"/>
    <xdr:sp macro="" textlink="">
      <xdr:nvSpPr>
        <xdr:cNvPr id="930" name="CaixaDeTexto 929">
          <a:extLst>
            <a:ext uri="{FF2B5EF4-FFF2-40B4-BE49-F238E27FC236}">
              <a16:creationId xmlns:a16="http://schemas.microsoft.com/office/drawing/2014/main" xmlns="" id="{C771E2E8-B608-499F-B521-DCD0723DBBCD}"/>
            </a:ext>
          </a:extLst>
        </xdr:cNvPr>
        <xdr:cNvSpPr txBox="1"/>
      </xdr:nvSpPr>
      <xdr:spPr>
        <a:xfrm>
          <a:off x="4724400" y="1213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436</xdr:row>
      <xdr:rowOff>0</xdr:rowOff>
    </xdr:from>
    <xdr:ext cx="184731" cy="264560"/>
    <xdr:sp macro="" textlink="">
      <xdr:nvSpPr>
        <xdr:cNvPr id="931" name="CaixaDeTexto 930">
          <a:extLst>
            <a:ext uri="{FF2B5EF4-FFF2-40B4-BE49-F238E27FC236}">
              <a16:creationId xmlns:a16="http://schemas.microsoft.com/office/drawing/2014/main" xmlns="" id="{F3B31FF8-F70E-4472-96D2-2709971BB0A5}"/>
            </a:ext>
          </a:extLst>
        </xdr:cNvPr>
        <xdr:cNvSpPr txBox="1"/>
      </xdr:nvSpPr>
      <xdr:spPr>
        <a:xfrm>
          <a:off x="3095625" y="1213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932" name="CaixaDeTexto 931">
          <a:extLst>
            <a:ext uri="{FF2B5EF4-FFF2-40B4-BE49-F238E27FC236}">
              <a16:creationId xmlns:a16="http://schemas.microsoft.com/office/drawing/2014/main" xmlns="" id="{59831EBB-ADB6-496F-97AB-1B48FF17B524}"/>
            </a:ext>
          </a:extLst>
        </xdr:cNvPr>
        <xdr:cNvSpPr txBox="1"/>
      </xdr:nvSpPr>
      <xdr:spPr>
        <a:xfrm>
          <a:off x="4724400"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933" name="CaixaDeTexto 932">
          <a:extLst>
            <a:ext uri="{FF2B5EF4-FFF2-40B4-BE49-F238E27FC236}">
              <a16:creationId xmlns:a16="http://schemas.microsoft.com/office/drawing/2014/main" xmlns="" id="{D405F698-07C7-4EEA-9A0D-6CCFDF4FE58D}"/>
            </a:ext>
          </a:extLst>
        </xdr:cNvPr>
        <xdr:cNvSpPr txBox="1"/>
      </xdr:nvSpPr>
      <xdr:spPr>
        <a:xfrm>
          <a:off x="3095625"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934" name="CaixaDeTexto 933">
          <a:extLst>
            <a:ext uri="{FF2B5EF4-FFF2-40B4-BE49-F238E27FC236}">
              <a16:creationId xmlns:a16="http://schemas.microsoft.com/office/drawing/2014/main" xmlns="" id="{468B01F7-FB4F-481A-9321-B8181F7117CC}"/>
            </a:ext>
          </a:extLst>
        </xdr:cNvPr>
        <xdr:cNvSpPr txBox="1"/>
      </xdr:nvSpPr>
      <xdr:spPr>
        <a:xfrm>
          <a:off x="4724400"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935" name="CaixaDeTexto 934">
          <a:extLst>
            <a:ext uri="{FF2B5EF4-FFF2-40B4-BE49-F238E27FC236}">
              <a16:creationId xmlns:a16="http://schemas.microsoft.com/office/drawing/2014/main" xmlns="" id="{71101F84-7178-412C-9D0E-0280C51F8BA7}"/>
            </a:ext>
          </a:extLst>
        </xdr:cNvPr>
        <xdr:cNvSpPr txBox="1"/>
      </xdr:nvSpPr>
      <xdr:spPr>
        <a:xfrm>
          <a:off x="3095625"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936" name="CaixaDeTexto 935">
          <a:extLst>
            <a:ext uri="{FF2B5EF4-FFF2-40B4-BE49-F238E27FC236}">
              <a16:creationId xmlns:a16="http://schemas.microsoft.com/office/drawing/2014/main" xmlns="" id="{2FB82947-3940-41C1-B73A-076CEFF3A3F4}"/>
            </a:ext>
          </a:extLst>
        </xdr:cNvPr>
        <xdr:cNvSpPr txBox="1"/>
      </xdr:nvSpPr>
      <xdr:spPr>
        <a:xfrm>
          <a:off x="4724400"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937" name="CaixaDeTexto 936">
          <a:extLst>
            <a:ext uri="{FF2B5EF4-FFF2-40B4-BE49-F238E27FC236}">
              <a16:creationId xmlns:a16="http://schemas.microsoft.com/office/drawing/2014/main" xmlns="" id="{105CD80F-4845-45D2-96BC-B04A3AB32700}"/>
            </a:ext>
          </a:extLst>
        </xdr:cNvPr>
        <xdr:cNvSpPr txBox="1"/>
      </xdr:nvSpPr>
      <xdr:spPr>
        <a:xfrm>
          <a:off x="3095625"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938" name="CaixaDeTexto 937">
          <a:extLst>
            <a:ext uri="{FF2B5EF4-FFF2-40B4-BE49-F238E27FC236}">
              <a16:creationId xmlns:a16="http://schemas.microsoft.com/office/drawing/2014/main" xmlns="" id="{2181713F-2096-4A96-898A-464B8812DE28}"/>
            </a:ext>
          </a:extLst>
        </xdr:cNvPr>
        <xdr:cNvSpPr txBox="1"/>
      </xdr:nvSpPr>
      <xdr:spPr>
        <a:xfrm>
          <a:off x="4724400"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939" name="CaixaDeTexto 938">
          <a:extLst>
            <a:ext uri="{FF2B5EF4-FFF2-40B4-BE49-F238E27FC236}">
              <a16:creationId xmlns:a16="http://schemas.microsoft.com/office/drawing/2014/main" xmlns="" id="{BC976A4E-8695-466E-BC6D-E1970B914348}"/>
            </a:ext>
          </a:extLst>
        </xdr:cNvPr>
        <xdr:cNvSpPr txBox="1"/>
      </xdr:nvSpPr>
      <xdr:spPr>
        <a:xfrm>
          <a:off x="3095625"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940" name="CaixaDeTexto 939">
          <a:extLst>
            <a:ext uri="{FF2B5EF4-FFF2-40B4-BE49-F238E27FC236}">
              <a16:creationId xmlns:a16="http://schemas.microsoft.com/office/drawing/2014/main" xmlns="" id="{8D08FCEC-E236-4FB5-9C78-1AA8DEF2389D}"/>
            </a:ext>
          </a:extLst>
        </xdr:cNvPr>
        <xdr:cNvSpPr txBox="1"/>
      </xdr:nvSpPr>
      <xdr:spPr>
        <a:xfrm>
          <a:off x="4724400"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941" name="CaixaDeTexto 940">
          <a:extLst>
            <a:ext uri="{FF2B5EF4-FFF2-40B4-BE49-F238E27FC236}">
              <a16:creationId xmlns:a16="http://schemas.microsoft.com/office/drawing/2014/main" xmlns="" id="{0D824D23-BBBC-4774-BA84-A1C8C51D26AE}"/>
            </a:ext>
          </a:extLst>
        </xdr:cNvPr>
        <xdr:cNvSpPr txBox="1"/>
      </xdr:nvSpPr>
      <xdr:spPr>
        <a:xfrm>
          <a:off x="3095625"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942" name="CaixaDeTexto 941">
          <a:extLst>
            <a:ext uri="{FF2B5EF4-FFF2-40B4-BE49-F238E27FC236}">
              <a16:creationId xmlns:a16="http://schemas.microsoft.com/office/drawing/2014/main" xmlns="" id="{32E482F9-6F64-4E57-9024-2B7FBF2550CD}"/>
            </a:ext>
          </a:extLst>
        </xdr:cNvPr>
        <xdr:cNvSpPr txBox="1"/>
      </xdr:nvSpPr>
      <xdr:spPr>
        <a:xfrm>
          <a:off x="4724400"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943" name="CaixaDeTexto 942">
          <a:extLst>
            <a:ext uri="{FF2B5EF4-FFF2-40B4-BE49-F238E27FC236}">
              <a16:creationId xmlns:a16="http://schemas.microsoft.com/office/drawing/2014/main" xmlns="" id="{32FDF780-9C65-494F-AFF1-6BBE0AB882BA}"/>
            </a:ext>
          </a:extLst>
        </xdr:cNvPr>
        <xdr:cNvSpPr txBox="1"/>
      </xdr:nvSpPr>
      <xdr:spPr>
        <a:xfrm>
          <a:off x="3095625"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1628775</xdr:colOff>
      <xdr:row>551</xdr:row>
      <xdr:rowOff>0</xdr:rowOff>
    </xdr:from>
    <xdr:ext cx="184731" cy="264560"/>
    <xdr:sp macro="" textlink="">
      <xdr:nvSpPr>
        <xdr:cNvPr id="944" name="CaixaDeTexto 943">
          <a:extLst>
            <a:ext uri="{FF2B5EF4-FFF2-40B4-BE49-F238E27FC236}">
              <a16:creationId xmlns:a16="http://schemas.microsoft.com/office/drawing/2014/main" xmlns="" id="{A644555F-A6F4-4058-A147-45EC5C1B078D}"/>
            </a:ext>
          </a:extLst>
        </xdr:cNvPr>
        <xdr:cNvSpPr txBox="1"/>
      </xdr:nvSpPr>
      <xdr:spPr>
        <a:xfrm>
          <a:off x="4724400"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3</xdr:col>
      <xdr:colOff>0</xdr:colOff>
      <xdr:row>551</xdr:row>
      <xdr:rowOff>0</xdr:rowOff>
    </xdr:from>
    <xdr:ext cx="184731" cy="264560"/>
    <xdr:sp macro="" textlink="">
      <xdr:nvSpPr>
        <xdr:cNvPr id="945" name="CaixaDeTexto 944">
          <a:extLst>
            <a:ext uri="{FF2B5EF4-FFF2-40B4-BE49-F238E27FC236}">
              <a16:creationId xmlns:a16="http://schemas.microsoft.com/office/drawing/2014/main" xmlns="" id="{B34CEF4E-05E4-4A86-BE0E-7A47D831E14A}"/>
            </a:ext>
          </a:extLst>
        </xdr:cNvPr>
        <xdr:cNvSpPr txBox="1"/>
      </xdr:nvSpPr>
      <xdr:spPr>
        <a:xfrm>
          <a:off x="3095625" y="14675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555</xdr:row>
      <xdr:rowOff>0</xdr:rowOff>
    </xdr:from>
    <xdr:ext cx="184731" cy="264560"/>
    <xdr:sp macro="" textlink="">
      <xdr:nvSpPr>
        <xdr:cNvPr id="946" name="CaixaDeTexto 945"/>
        <xdr:cNvSpPr txBox="1"/>
      </xdr:nvSpPr>
      <xdr:spPr>
        <a:xfrm>
          <a:off x="2362200" y="1523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561</xdr:row>
      <xdr:rowOff>0</xdr:rowOff>
    </xdr:from>
    <xdr:ext cx="184731" cy="264560"/>
    <xdr:sp macro="" textlink="">
      <xdr:nvSpPr>
        <xdr:cNvPr id="947" name="CaixaDeTexto 946"/>
        <xdr:cNvSpPr txBox="1"/>
      </xdr:nvSpPr>
      <xdr:spPr>
        <a:xfrm>
          <a:off x="2362200" y="1534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567</xdr:row>
      <xdr:rowOff>0</xdr:rowOff>
    </xdr:from>
    <xdr:ext cx="184731" cy="264560"/>
    <xdr:sp macro="" textlink="">
      <xdr:nvSpPr>
        <xdr:cNvPr id="948" name="CaixaDeTexto 947"/>
        <xdr:cNvSpPr txBox="1"/>
      </xdr:nvSpPr>
      <xdr:spPr>
        <a:xfrm>
          <a:off x="2362200" y="1546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573</xdr:row>
      <xdr:rowOff>0</xdr:rowOff>
    </xdr:from>
    <xdr:ext cx="184731" cy="264560"/>
    <xdr:sp macro="" textlink="">
      <xdr:nvSpPr>
        <xdr:cNvPr id="949" name="CaixaDeTexto 948"/>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950" name="CaixaDeTexto 949"/>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951" name="CaixaDeTexto 950"/>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52" name="CaixaDeTexto 951"/>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561</xdr:row>
      <xdr:rowOff>0</xdr:rowOff>
    </xdr:from>
    <xdr:ext cx="184731" cy="264560"/>
    <xdr:sp macro="" textlink="">
      <xdr:nvSpPr>
        <xdr:cNvPr id="953" name="CaixaDeTexto 952"/>
        <xdr:cNvSpPr txBox="1"/>
      </xdr:nvSpPr>
      <xdr:spPr>
        <a:xfrm>
          <a:off x="2362200" y="15346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567</xdr:row>
      <xdr:rowOff>0</xdr:rowOff>
    </xdr:from>
    <xdr:ext cx="184731" cy="264560"/>
    <xdr:sp macro="" textlink="">
      <xdr:nvSpPr>
        <xdr:cNvPr id="954" name="CaixaDeTexto 953"/>
        <xdr:cNvSpPr txBox="1"/>
      </xdr:nvSpPr>
      <xdr:spPr>
        <a:xfrm>
          <a:off x="2362200" y="1546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567</xdr:row>
      <xdr:rowOff>0</xdr:rowOff>
    </xdr:from>
    <xdr:ext cx="184731" cy="264560"/>
    <xdr:sp macro="" textlink="">
      <xdr:nvSpPr>
        <xdr:cNvPr id="955" name="CaixaDeTexto 954"/>
        <xdr:cNvSpPr txBox="1"/>
      </xdr:nvSpPr>
      <xdr:spPr>
        <a:xfrm>
          <a:off x="2362200" y="15460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573</xdr:row>
      <xdr:rowOff>0</xdr:rowOff>
    </xdr:from>
    <xdr:ext cx="184731" cy="264560"/>
    <xdr:sp macro="" textlink="">
      <xdr:nvSpPr>
        <xdr:cNvPr id="956" name="CaixaDeTexto 955"/>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573</xdr:row>
      <xdr:rowOff>0</xdr:rowOff>
    </xdr:from>
    <xdr:ext cx="184731" cy="264560"/>
    <xdr:sp macro="" textlink="">
      <xdr:nvSpPr>
        <xdr:cNvPr id="957" name="CaixaDeTexto 956"/>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573</xdr:row>
      <xdr:rowOff>0</xdr:rowOff>
    </xdr:from>
    <xdr:ext cx="184731" cy="264560"/>
    <xdr:sp macro="" textlink="">
      <xdr:nvSpPr>
        <xdr:cNvPr id="958" name="CaixaDeTexto 957"/>
        <xdr:cNvSpPr txBox="1"/>
      </xdr:nvSpPr>
      <xdr:spPr>
        <a:xfrm>
          <a:off x="2362200" y="15573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959" name="CaixaDeTexto 958"/>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960" name="CaixaDeTexto 959"/>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961" name="CaixaDeTexto 960"/>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579</xdr:row>
      <xdr:rowOff>0</xdr:rowOff>
    </xdr:from>
    <xdr:ext cx="184731" cy="264560"/>
    <xdr:sp macro="" textlink="">
      <xdr:nvSpPr>
        <xdr:cNvPr id="962" name="CaixaDeTexto 961"/>
        <xdr:cNvSpPr txBox="1"/>
      </xdr:nvSpPr>
      <xdr:spPr>
        <a:xfrm>
          <a:off x="2362200" y="15686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963" name="CaixaDeTexto 962"/>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964" name="CaixaDeTexto 963"/>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965" name="CaixaDeTexto 964"/>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585</xdr:row>
      <xdr:rowOff>0</xdr:rowOff>
    </xdr:from>
    <xdr:ext cx="184731" cy="264560"/>
    <xdr:sp macro="" textlink="">
      <xdr:nvSpPr>
        <xdr:cNvPr id="966" name="CaixaDeTexto 965"/>
        <xdr:cNvSpPr txBox="1"/>
      </xdr:nvSpPr>
      <xdr:spPr>
        <a:xfrm>
          <a:off x="2362200" y="1580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67" name="CaixaDeTexto 966"/>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68" name="CaixaDeTexto 967"/>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69" name="CaixaDeTexto 968"/>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70" name="CaixaDeTexto 969"/>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71" name="CaixaDeTexto 970"/>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72" name="CaixaDeTexto 971"/>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73" name="CaixaDeTexto 972"/>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oneCellAnchor>
    <xdr:from>
      <xdr:col>2</xdr:col>
      <xdr:colOff>1628775</xdr:colOff>
      <xdr:row>591</xdr:row>
      <xdr:rowOff>0</xdr:rowOff>
    </xdr:from>
    <xdr:ext cx="184731" cy="264560"/>
    <xdr:sp macro="" textlink="">
      <xdr:nvSpPr>
        <xdr:cNvPr id="974" name="CaixaDeTexto 973"/>
        <xdr:cNvSpPr txBox="1"/>
      </xdr:nvSpPr>
      <xdr:spPr>
        <a:xfrm>
          <a:off x="2362200" y="159134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sz="11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3</xdr:col>
      <xdr:colOff>546100</xdr:colOff>
      <xdr:row>1</xdr:row>
      <xdr:rowOff>136937</xdr:rowOff>
    </xdr:from>
    <xdr:to>
      <xdr:col>4</xdr:col>
      <xdr:colOff>1356784</xdr:colOff>
      <xdr:row>5</xdr:row>
      <xdr:rowOff>76198</xdr:rowOff>
    </xdr:to>
    <xdr:pic>
      <xdr:nvPicPr>
        <xdr:cNvPr id="3" name="Imagem 3" descr="http://hotspot.pmvg.intra/logo.jpg"/>
        <xdr:cNvPicPr>
          <a:picLocks noChangeAspect="1" noChangeArrowheads="1"/>
        </xdr:cNvPicPr>
      </xdr:nvPicPr>
      <xdr:blipFill>
        <a:blip xmlns:r="http://schemas.openxmlformats.org/officeDocument/2006/relationships" r:embed="rId1" cstate="print"/>
        <a:srcRect/>
        <a:stretch>
          <a:fillRect/>
        </a:stretch>
      </xdr:blipFill>
      <xdr:spPr bwMode="auto">
        <a:xfrm>
          <a:off x="5003800" y="336962"/>
          <a:ext cx="2353734" cy="653636"/>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76199</xdr:colOff>
      <xdr:row>0</xdr:row>
      <xdr:rowOff>228779</xdr:rowOff>
    </xdr:from>
    <xdr:to>
      <xdr:col>11</xdr:col>
      <xdr:colOff>127001</xdr:colOff>
      <xdr:row>4</xdr:row>
      <xdr:rowOff>55032</xdr:rowOff>
    </xdr:to>
    <xdr:pic>
      <xdr:nvPicPr>
        <xdr:cNvPr id="2" name="Imagem 1" descr="123.bmp"/>
        <xdr:cNvPicPr>
          <a:picLocks noChangeAspect="1"/>
        </xdr:cNvPicPr>
      </xdr:nvPicPr>
      <xdr:blipFill>
        <a:blip xmlns:r="http://schemas.openxmlformats.org/officeDocument/2006/relationships" r:embed="rId1" cstate="print"/>
        <a:stretch>
          <a:fillRect/>
        </a:stretch>
      </xdr:blipFill>
      <xdr:spPr>
        <a:xfrm>
          <a:off x="9277349" y="228779"/>
          <a:ext cx="2355852" cy="8073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2990851</xdr:colOff>
      <xdr:row>0</xdr:row>
      <xdr:rowOff>85725</xdr:rowOff>
    </xdr:from>
    <xdr:to>
      <xdr:col>2</xdr:col>
      <xdr:colOff>1028700</xdr:colOff>
      <xdr:row>3</xdr:row>
      <xdr:rowOff>95249</xdr:rowOff>
    </xdr:to>
    <xdr:pic>
      <xdr:nvPicPr>
        <xdr:cNvPr id="2" name="Imagem 2" descr="LOGO PREF-JPG"/>
        <xdr:cNvPicPr>
          <a:picLocks noChangeAspect="1" noChangeArrowheads="1"/>
        </xdr:cNvPicPr>
      </xdr:nvPicPr>
      <xdr:blipFill>
        <a:blip xmlns:r="http://schemas.openxmlformats.org/officeDocument/2006/relationships" r:embed="rId1" cstate="print"/>
        <a:srcRect/>
        <a:stretch>
          <a:fillRect/>
        </a:stretch>
      </xdr:blipFill>
      <xdr:spPr bwMode="auto">
        <a:xfrm>
          <a:off x="4333876" y="85725"/>
          <a:ext cx="1647824" cy="590549"/>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BS%20-%20construmat%20Porte%20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ILHA%20OR&#199;AMENTARIA%20S&#195;O%20MATHEUS%20II_JONA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NSOLIDADA"/>
      <sheetName val="PLANILHA"/>
      <sheetName val="CRONO(total)"/>
      <sheetName val="2ª Med_Adit"/>
      <sheetName val="1ª Med_Adit"/>
      <sheetName val="1ª Med_Contr"/>
      <sheetName val="2ª Med_Contr"/>
      <sheetName val="3ª Med_Contr"/>
      <sheetName val="Cron Const"/>
      <sheetName val="Estrutural-12 Salas"/>
      <sheetName val="Estrutural Coz Refeitório"/>
      <sheetName val="Cron Praça Recreação e Urban"/>
      <sheetName val="Quant Praça Recreação Urban"/>
      <sheetName val="Hidro Sanit"/>
      <sheetName val="Cron hidro"/>
      <sheetName val="Elétrica"/>
      <sheetName val="Crono Elétrica"/>
      <sheetName val="Crono Muro"/>
      <sheetName val="Crono Quadra"/>
      <sheetName val="Quant Quadra"/>
    </sheetNames>
    <sheetDataSet>
      <sheetData sheetId="0">
        <row r="6">
          <cell r="A6" t="str">
            <v>UNIDADE BÁSICA DE SAÚDE CONSTRUMAT - PORTE I</v>
          </cell>
        </row>
        <row r="7">
          <cell r="A7" t="str">
            <v>ENDEREÇO: RUA ANTÔNIO LINO- BAIRRO CONSTRUMAT -  Várzea Grande/MT</v>
          </cell>
        </row>
        <row r="8">
          <cell r="A8" t="str">
            <v>CIDADE: VÁRZEA GRANDE -MT</v>
          </cell>
        </row>
        <row r="13">
          <cell r="B13" t="str">
            <v>MOBILIZAÇÃO - CANTEIRO DE OBRAS - DEMOLIÇÕES</v>
          </cell>
        </row>
        <row r="14">
          <cell r="B14" t="str">
            <v>COBERTURA</v>
          </cell>
        </row>
        <row r="15">
          <cell r="B15" t="str">
            <v>FUNDAÇÃO E ESTRUTURA</v>
          </cell>
        </row>
        <row r="16">
          <cell r="B16" t="str">
            <v>ALVENARIA - VEDAÇÃO</v>
          </cell>
        </row>
        <row r="17">
          <cell r="B17" t="str">
            <v>IMPERMEABILIZAÇÃO</v>
          </cell>
        </row>
        <row r="18">
          <cell r="B18" t="str">
            <v>REVESTIMENTOS - PISOS, PAREDES E TETOS</v>
          </cell>
        </row>
        <row r="19">
          <cell r="B19" t="str">
            <v>ESQUARIAS</v>
          </cell>
        </row>
        <row r="20">
          <cell r="B20" t="str">
            <v>INSTALAÇÃO ELÉTRICA</v>
          </cell>
        </row>
        <row r="21">
          <cell r="B21" t="str">
            <v>INSTALAÇÃO HIDRÁULICA</v>
          </cell>
        </row>
        <row r="22">
          <cell r="B22" t="str">
            <v>SISTEMA DE TRATAMENTO DE ESGOTO</v>
          </cell>
        </row>
        <row r="23">
          <cell r="B23" t="str">
            <v>REDE AR COMPRIMIDO</v>
          </cell>
        </row>
        <row r="24">
          <cell r="B24" t="str">
            <v>DIVERSOS E LIMPEZA DA OBRA</v>
          </cell>
        </row>
        <row r="26">
          <cell r="B26" t="str">
            <v>TOTAL DA OBRA =</v>
          </cell>
        </row>
      </sheetData>
      <sheetData sheetId="1">
        <row r="11">
          <cell r="C11" t="str">
            <v>MOBILIZAÇÃO - CANTEIRO DE OBRAS - DEMOLIÇÕES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ow r="141">
          <cell r="N141">
            <v>0</v>
          </cell>
        </row>
      </sheetData>
      <sheetData sheetId="16"/>
      <sheetData sheetId="17"/>
      <sheetData sheetId="18"/>
      <sheetData sheetId="1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ão mateus"/>
      <sheetName val="composição"/>
      <sheetName val="INSUMOS"/>
      <sheetName val="SERVIÇO"/>
      <sheetName val="BDI"/>
      <sheetName val="MEMORIAL DE CALCULO"/>
      <sheetName val="CONSOLIDADA"/>
      <sheetName val="CRONOGRAMA"/>
    </sheetNames>
    <sheetDataSet>
      <sheetData sheetId="0">
        <row r="188">
          <cell r="D188" t="str">
            <v>ARMAÇÃO DE LAJE DE UMA ESTRUTURA CONVENCIONAL DE CONCRETO ARMADO EM UM A EDIFÍCAÇÃO TÉRREA OU SOBRADO UTILIZANDO AÇO CA-50 DE 10.0 MM - MONTA GEM. AF_12/2015_P</v>
          </cell>
        </row>
      </sheetData>
      <sheetData sheetId="1">
        <row r="1">
          <cell r="A1" t="str">
            <v>PREFEITURA MUNICIPAL DE VARZEA GRANDE</v>
          </cell>
        </row>
        <row r="2">
          <cell r="A2" t="str">
            <v>SECRETARIA MUNICIPAL DE SAÚDE</v>
          </cell>
        </row>
        <row r="3">
          <cell r="A3" t="str">
            <v>SUPERINTENDENCIA DE PROJETOS E OBRAS</v>
          </cell>
        </row>
        <row r="5">
          <cell r="A5" t="str">
            <v>OBRA: CONSTRUÇÃO DA UNIDADE BÁSICA DE SAÚDE - SÃO MATEUS II - TIPO III</v>
          </cell>
        </row>
        <row r="6">
          <cell r="A6" t="str">
            <v>ENDEREÇO :RUA CARMELITA FERNANDES - SÃO MATEUS -VG</v>
          </cell>
        </row>
        <row r="7">
          <cell r="E7" t="str">
            <v>BDI</v>
          </cell>
          <cell r="F7">
            <v>0.28239999999999998</v>
          </cell>
        </row>
        <row r="8">
          <cell r="A8" t="str">
            <v>COMPOSIÇÃO DE CUSTOS DE SERVIÇOS ADICIONAIS</v>
          </cell>
        </row>
        <row r="10">
          <cell r="A10" t="str">
            <v>COMP 01</v>
          </cell>
          <cell r="C10" t="str">
            <v>02515.8.1.1- INSTAL/LIGACAO PROVISORIA ELETRICA BAIXA TENSÃO P/CANTEIRO DE OBRA- CHAVE 100A CARGA 3KWH,20CV EXCL FORN MEDIDOR - instalação mínima - unidade: und</v>
          </cell>
        </row>
        <row r="11">
          <cell r="A11" t="str">
            <v>SINAPI</v>
          </cell>
          <cell r="B11" t="str">
            <v>COD TCPO</v>
          </cell>
          <cell r="C11" t="str">
            <v>DESCRIÇÃO</v>
          </cell>
          <cell r="E11" t="str">
            <v>UND</v>
          </cell>
          <cell r="F11" t="str">
            <v>QTD</v>
          </cell>
          <cell r="G11" t="str">
            <v>Custo unitário (R$)</v>
          </cell>
          <cell r="H11" t="str">
            <v>CUSTO TOTAL</v>
          </cell>
        </row>
        <row r="12">
          <cell r="A12">
            <v>13393</v>
          </cell>
          <cell r="B12" t="str">
            <v>16136.3.3.1</v>
          </cell>
          <cell r="C12" t="str">
            <v xml:space="preserve">QUADRO DE DISTRIBUICAO COM BARRAMENTO TRIFASICO, DE EMBUTIR, EM CHAPA DE ACO GALVANIZADO, PARA 12 DISJUNTORES DIN, 100 A                                                                                                                                                                                                                                                                                                                                                                                  </v>
          </cell>
          <cell r="E12" t="str">
            <v xml:space="preserve">UN    </v>
          </cell>
          <cell r="F12">
            <v>1</v>
          </cell>
          <cell r="G12" t="str">
            <v>240,69</v>
          </cell>
          <cell r="H12">
            <v>240.69</v>
          </cell>
        </row>
        <row r="13">
          <cell r="A13">
            <v>12378</v>
          </cell>
          <cell r="B13" t="str">
            <v>16588.3.7.1</v>
          </cell>
          <cell r="C13" t="str">
            <v xml:space="preserve">POSTE CONICO CONTINUO EM ACO GALVANIZADO, RETO, FLANGEADO, H = 6 M, DIAMETRO INFERIOR = *90* CM                                                                                                                                                                                                                                                                                                                                                                                                           </v>
          </cell>
          <cell r="E13" t="str">
            <v>und</v>
          </cell>
          <cell r="F13">
            <v>1</v>
          </cell>
          <cell r="G13" t="str">
            <v>597,25</v>
          </cell>
          <cell r="H13">
            <v>597.25</v>
          </cell>
        </row>
        <row r="14">
          <cell r="A14">
            <v>34609</v>
          </cell>
          <cell r="B14" t="str">
            <v>16120.3.7.4</v>
          </cell>
          <cell r="C14" t="str">
            <v xml:space="preserve">CABO FLEXIVEL PVC 750 V, 2 CONDUTORES DE 6,0 MM2                                                                                                                                                                                                                                                                                                                                                                                                                                                          </v>
          </cell>
          <cell r="E14" t="str">
            <v>m</v>
          </cell>
          <cell r="F14">
            <v>27</v>
          </cell>
          <cell r="G14" t="str">
            <v>7,33</v>
          </cell>
          <cell r="H14">
            <v>197.91</v>
          </cell>
        </row>
        <row r="15">
          <cell r="A15">
            <v>88264</v>
          </cell>
          <cell r="B15" t="str">
            <v>01270.0.221</v>
          </cell>
          <cell r="C15" t="str">
            <v>ELETRICISTA COM ENCARGOS COMPLEMENTARES</v>
          </cell>
          <cell r="E15" t="str">
            <v>h</v>
          </cell>
          <cell r="F15">
            <v>24</v>
          </cell>
          <cell r="G15" t="str">
            <v>18,04</v>
          </cell>
          <cell r="H15">
            <v>432.96</v>
          </cell>
        </row>
        <row r="16">
          <cell r="A16">
            <v>88247</v>
          </cell>
          <cell r="B16" t="str">
            <v>01270.01.13</v>
          </cell>
          <cell r="C16" t="str">
            <v>AUXILIAR DE ELETRICISTA COM ENCARGOS COMPLEMENTARES</v>
          </cell>
          <cell r="E16" t="str">
            <v>h</v>
          </cell>
          <cell r="F16">
            <v>24</v>
          </cell>
          <cell r="G16" t="str">
            <v>14,01</v>
          </cell>
          <cell r="H16">
            <v>336.24</v>
          </cell>
        </row>
        <row r="17">
          <cell r="F17" t="str">
            <v>Valor Total do item</v>
          </cell>
          <cell r="H17">
            <v>1805.0500000000002</v>
          </cell>
        </row>
        <row r="19">
          <cell r="A19" t="str">
            <v>COMP 02</v>
          </cell>
          <cell r="C19" t="str">
            <v>INST/LIGACAO PROVISORIA DE AGUA PARA OBRA E INSTALACAO SANITARIA PROVISORIA , PEQUENAS OBRAS -INSTALACAO MINIMA - UNIDADE: UND</v>
          </cell>
        </row>
        <row r="20">
          <cell r="A20" t="str">
            <v>SINAPI</v>
          </cell>
          <cell r="B20" t="str">
            <v>COD TCPO</v>
          </cell>
          <cell r="C20" t="str">
            <v>DESCRIÇÃO</v>
          </cell>
          <cell r="E20" t="str">
            <v>UND</v>
          </cell>
          <cell r="F20" t="str">
            <v>QTD</v>
          </cell>
          <cell r="G20" t="str">
            <v>Custo unitário (R$)</v>
          </cell>
          <cell r="H20" t="str">
            <v>CUSTO TOTAL</v>
          </cell>
        </row>
        <row r="21">
          <cell r="A21">
            <v>3993</v>
          </cell>
          <cell r="C21" t="str">
            <v xml:space="preserve">TABUA DE MADEIRA APARELHADA *2,5 X 15* CM, MACARANDUBA, ANGELIM OU EQUIVALENTE DA REGIAO                                                                                                                                                                                                                                                                                                                                                                                                                  </v>
          </cell>
          <cell r="E21" t="str">
            <v xml:space="preserve">M2    </v>
          </cell>
          <cell r="F21">
            <v>8</v>
          </cell>
          <cell r="G21" t="str">
            <v>32,00</v>
          </cell>
          <cell r="H21">
            <v>256</v>
          </cell>
        </row>
        <row r="22">
          <cell r="A22">
            <v>7269</v>
          </cell>
          <cell r="C22" t="str">
            <v xml:space="preserve">BLOCO CERAMICO (ALVENARIA DE VEDACAO), 6 FUROS, DE 9 X 9 X 19 CM                                                                                                                                                                                                                                                                                                                                                                                                                                          </v>
          </cell>
          <cell r="E22" t="str">
            <v xml:space="preserve">UN    </v>
          </cell>
          <cell r="F22">
            <v>20</v>
          </cell>
          <cell r="G22" t="str">
            <v>0,35</v>
          </cell>
          <cell r="H22">
            <v>7</v>
          </cell>
        </row>
        <row r="23">
          <cell r="A23">
            <v>370</v>
          </cell>
          <cell r="C23" t="str">
            <v xml:space="preserve">AREIA MEDIA - POSTO JAZIDA/FORNECEDOR (RETIRADO NA JAZIDA, SEM TRANSPORTE)                                                                                                                                                                                                                                                                                                                                                                                                                                </v>
          </cell>
          <cell r="E23" t="str">
            <v xml:space="preserve">M3    </v>
          </cell>
          <cell r="F23">
            <v>2.1700000000000001E-2</v>
          </cell>
          <cell r="G23" t="str">
            <v>62,75</v>
          </cell>
          <cell r="H23">
            <v>1.36</v>
          </cell>
        </row>
        <row r="24">
          <cell r="A24">
            <v>36365</v>
          </cell>
          <cell r="C24" t="str">
            <v xml:space="preserve">TUBO COLETOR DE ESGOTO PVC, JEI, DN 100 MM (NBR  7362)                                                                                                                                                                                                                                                                                                                                                                                                                                                    </v>
          </cell>
          <cell r="E24" t="str">
            <v xml:space="preserve">M     </v>
          </cell>
          <cell r="F24">
            <v>2</v>
          </cell>
          <cell r="G24" t="str">
            <v>17,49</v>
          </cell>
          <cell r="H24">
            <v>34.979999999999997</v>
          </cell>
        </row>
        <row r="25">
          <cell r="A25">
            <v>10420</v>
          </cell>
          <cell r="C25" t="str">
            <v xml:space="preserve">BACIA SANITARIA (VASO) CONVENCIONAL DE LOUCA BRANCA                                                                                                                                                                                                                                                                                                                                                                                                                                                       </v>
          </cell>
          <cell r="E25" t="str">
            <v xml:space="preserve">UN    </v>
          </cell>
          <cell r="F25">
            <v>1</v>
          </cell>
          <cell r="G25" t="str">
            <v>110,00</v>
          </cell>
          <cell r="H25">
            <v>110</v>
          </cell>
        </row>
        <row r="26">
          <cell r="A26">
            <v>11868</v>
          </cell>
          <cell r="C26" t="str">
            <v xml:space="preserve">CAIXA D'AGUA FIBRA DE VIDRO PARA 1000 LITROS, COM TAMPA                                                                                                                                                                                                                                                                                                                                                                                                                                                   </v>
          </cell>
          <cell r="E26" t="str">
            <v xml:space="preserve">UN    </v>
          </cell>
          <cell r="F26">
            <v>1</v>
          </cell>
          <cell r="G26" t="str">
            <v>293,63</v>
          </cell>
          <cell r="H26">
            <v>293.63</v>
          </cell>
        </row>
        <row r="27">
          <cell r="A27">
            <v>21009</v>
          </cell>
          <cell r="C27" t="str">
            <v xml:space="preserve">TUBO ACO GALVANIZADO COM COSTURA, CLASSE LEVE, DN 20 MM ( 3/4"),  E = 2,25 MM,  *1,3* KG/M (NBR 5580)                                                                                                                                                                                                                                                                                                                                                                                                     </v>
          </cell>
          <cell r="E27" t="str">
            <v xml:space="preserve">M     </v>
          </cell>
          <cell r="F27">
            <v>20</v>
          </cell>
          <cell r="G27" t="str">
            <v>12,51</v>
          </cell>
          <cell r="H27">
            <v>250.2</v>
          </cell>
        </row>
        <row r="28">
          <cell r="A28">
            <v>20247</v>
          </cell>
          <cell r="C28" t="str">
            <v xml:space="preserve">PREGO DE ACO POLIDO COM CABECA 15 X 15 (1 1/4 X 13)                                                                                                                                                                                                                                                                                                                                                                                                                                                       </v>
          </cell>
          <cell r="E28" t="str">
            <v xml:space="preserve">KG    </v>
          </cell>
          <cell r="F28">
            <v>1</v>
          </cell>
          <cell r="G28" t="str">
            <v>10,13</v>
          </cell>
          <cell r="H28">
            <v>10.130000000000001</v>
          </cell>
        </row>
        <row r="29">
          <cell r="A29">
            <v>88262</v>
          </cell>
          <cell r="C29" t="str">
            <v>CARPINTEIRO DE FORMAS COM ENCARGOS COMPLEMENTARES</v>
          </cell>
          <cell r="E29" t="str">
            <v>H</v>
          </cell>
          <cell r="F29">
            <v>8</v>
          </cell>
          <cell r="G29" t="str">
            <v>17,32</v>
          </cell>
          <cell r="H29">
            <v>138.56</v>
          </cell>
        </row>
        <row r="30">
          <cell r="A30">
            <v>88316</v>
          </cell>
          <cell r="C30" t="str">
            <v>SERVENTE COM ENCARGOS COMPLEMENTARES</v>
          </cell>
          <cell r="E30" t="str">
            <v>H</v>
          </cell>
          <cell r="F30">
            <v>8</v>
          </cell>
          <cell r="G30" t="str">
            <v>14,13</v>
          </cell>
          <cell r="H30">
            <v>113.04</v>
          </cell>
        </row>
        <row r="31">
          <cell r="A31">
            <v>88267</v>
          </cell>
          <cell r="C31" t="str">
            <v>ENCANADOR OU BOMBEIRO HIDRÁULICO COM ENCARGOS COMPLEMENTARES</v>
          </cell>
          <cell r="E31" t="str">
            <v>H</v>
          </cell>
          <cell r="F31">
            <v>8</v>
          </cell>
          <cell r="G31" t="str">
            <v>17,84</v>
          </cell>
          <cell r="H31">
            <v>142.72</v>
          </cell>
        </row>
        <row r="32">
          <cell r="A32">
            <v>88238</v>
          </cell>
          <cell r="C32" t="str">
            <v>AJUDANTE DE ARMADOR COM ENCARGOS COMPLEMENTARES</v>
          </cell>
          <cell r="E32" t="str">
            <v>H</v>
          </cell>
          <cell r="F32">
            <v>4</v>
          </cell>
          <cell r="G32" t="str">
            <v>13,44</v>
          </cell>
          <cell r="H32">
            <v>53.76</v>
          </cell>
        </row>
        <row r="33">
          <cell r="F33" t="str">
            <v>valor total do item</v>
          </cell>
          <cell r="H33">
            <v>1411.38</v>
          </cell>
        </row>
        <row r="35">
          <cell r="A35" t="str">
            <v>COMP 03</v>
          </cell>
          <cell r="C35" t="str">
            <v>BARRACÃO DE OBRA EM CHAPA DE MADEIRA COMPENSADA COM BANHEIRO COBERTURA EM   FIBROCIMENTO 4   MM,   INCLUSO INSTALAÇÕES HIDRO-SANITARIAS E ELETRICAS *Refeitorio, vestuário, banheiro, deposito) - UNIDADE: M²</v>
          </cell>
        </row>
        <row r="36">
          <cell r="A36" t="str">
            <v>SINAPI</v>
          </cell>
          <cell r="B36" t="str">
            <v>COD TCPO</v>
          </cell>
          <cell r="C36" t="str">
            <v>DESCRIÇÃO</v>
          </cell>
          <cell r="E36" t="str">
            <v>UNID</v>
          </cell>
          <cell r="F36" t="str">
            <v>Quant</v>
          </cell>
          <cell r="G36" t="str">
            <v>custo unitário (R$)</v>
          </cell>
          <cell r="H36" t="str">
            <v>custo total</v>
          </cell>
        </row>
        <row r="37">
          <cell r="A37">
            <v>367</v>
          </cell>
          <cell r="C37" t="str">
            <v xml:space="preserve">AREIA GROSSA - POSTO JAZIDA/FORNECEDOR (RETIRADO NA JAZIDA, SEM TRANSPORTE)                                                                                                                                                                                                                                                                                                                                                                                                                               </v>
          </cell>
          <cell r="E37" t="str">
            <v xml:space="preserve">M3    </v>
          </cell>
          <cell r="F37">
            <v>0.03</v>
          </cell>
          <cell r="G37" t="str">
            <v>54,00</v>
          </cell>
          <cell r="H37">
            <v>1.62</v>
          </cell>
        </row>
        <row r="38">
          <cell r="A38">
            <v>12296</v>
          </cell>
          <cell r="C38" t="str">
            <v xml:space="preserve">SOQUETE DE PORCELANA BASE E27, FIXO DE TETO, PARA LAMPADAS                                                                                                                                                                                                                                                                                                                                                                                                                                                </v>
          </cell>
          <cell r="E38" t="str">
            <v xml:space="preserve">UN    </v>
          </cell>
          <cell r="F38">
            <v>0.15</v>
          </cell>
          <cell r="G38" t="str">
            <v>3,49</v>
          </cell>
          <cell r="H38">
            <v>0.52</v>
          </cell>
        </row>
        <row r="39">
          <cell r="A39">
            <v>34637</v>
          </cell>
          <cell r="C39" t="str">
            <v xml:space="preserve">CAIXA D'AGUA EM POLIETILENO 500 LITROS, COM TAMPA                                                                                                                                                                                                                                                                                                                                                                                                                                                         </v>
          </cell>
          <cell r="E39" t="str">
            <v xml:space="preserve">UN    </v>
          </cell>
          <cell r="F39">
            <v>0.03</v>
          </cell>
          <cell r="G39" t="str">
            <v>158,42</v>
          </cell>
          <cell r="H39">
            <v>4.75</v>
          </cell>
        </row>
        <row r="40">
          <cell r="A40">
            <v>10425</v>
          </cell>
          <cell r="C40" t="str">
            <v xml:space="preserve">LAVATORIO LOUCA BRANCA SUSPENSO *40 X 30* CM                                                                                                                                                                                                                                                                                                                                                                                                                                                              </v>
          </cell>
          <cell r="E40" t="str">
            <v xml:space="preserve">UN    </v>
          </cell>
          <cell r="F40">
            <v>0.03</v>
          </cell>
          <cell r="G40" t="str">
            <v>71,78</v>
          </cell>
          <cell r="H40">
            <v>2.15</v>
          </cell>
        </row>
        <row r="41">
          <cell r="A41">
            <v>9868</v>
          </cell>
          <cell r="C41" t="str">
            <v xml:space="preserve">TUBO PVC, SOLDAVEL, DN 25 MM, AGUA FRIA (NBR-5648)                                                                                                                                                                                                                                                                                                                                                                                                                                                        </v>
          </cell>
          <cell r="E41" t="str">
            <v xml:space="preserve">M     </v>
          </cell>
          <cell r="F41">
            <v>0.37</v>
          </cell>
          <cell r="G41" t="str">
            <v>2,87</v>
          </cell>
          <cell r="H41">
            <v>1.06</v>
          </cell>
        </row>
        <row r="42">
          <cell r="A42">
            <v>1031</v>
          </cell>
          <cell r="C42" t="str">
            <v xml:space="preserve">TUBO DE DESCIDA EXTERNO DE PVC PARA CAIXA DE DESCARGA EXTERNA ALTA - 40 MM X 1,60 M                                                                                                                                                                                                                                                                                                                                                                                                                       </v>
          </cell>
          <cell r="E42" t="str">
            <v xml:space="preserve">UN    </v>
          </cell>
          <cell r="F42">
            <v>0.03</v>
          </cell>
          <cell r="G42" t="str">
            <v>8,44</v>
          </cell>
          <cell r="H42">
            <v>0.25</v>
          </cell>
        </row>
        <row r="43">
          <cell r="A43">
            <v>1030</v>
          </cell>
          <cell r="C43" t="str">
            <v xml:space="preserve">CAIXA DE DESCARGA DE PLASTICO EXTERNA, DE *9* L, PUXADOR FIO DE NYLON, NAO INCLUSO CANO, BOLSA, ENGATE                                                                                                                                                                                                                                                                                                                                                                                                    </v>
          </cell>
          <cell r="E43" t="str">
            <v xml:space="preserve">UN    </v>
          </cell>
          <cell r="F43">
            <v>0.03</v>
          </cell>
          <cell r="G43" t="str">
            <v>27,87</v>
          </cell>
          <cell r="H43">
            <v>0.84</v>
          </cell>
        </row>
        <row r="44">
          <cell r="A44">
            <v>938</v>
          </cell>
          <cell r="C44" t="str">
            <v xml:space="preserve">FIO DE COBRE, SOLIDO, CLASSE 1, ISOLACAO EM PVC/A, ANTICHAMA BWF-B, 450/750V, SECAO NOMINAL 1,5 MM2                                                                                                                                                                                                                                                                                                                                                                                                       </v>
          </cell>
          <cell r="E44" t="str">
            <v xml:space="preserve">M     </v>
          </cell>
          <cell r="F44">
            <v>0.02</v>
          </cell>
          <cell r="G44" t="str">
            <v>0,78</v>
          </cell>
          <cell r="H44">
            <v>0.02</v>
          </cell>
        </row>
        <row r="45">
          <cell r="A45">
            <v>88261</v>
          </cell>
          <cell r="C45" t="str">
            <v>CARPINTEIRO DE ESQUADRIA COM ENCARGOS COMPLEMENTARES</v>
          </cell>
          <cell r="E45" t="str">
            <v>H</v>
          </cell>
          <cell r="F45">
            <v>0.95</v>
          </cell>
          <cell r="G45" t="str">
            <v>18,52</v>
          </cell>
          <cell r="H45">
            <v>17.59</v>
          </cell>
        </row>
        <row r="46">
          <cell r="A46">
            <v>1379</v>
          </cell>
          <cell r="C46" t="str">
            <v xml:space="preserve">CIMENTO PORTLAND COMPOSTO CP II-32                                                                                                                                                                                                                                                                                                                                                                                                                                                                        </v>
          </cell>
          <cell r="E46" t="str">
            <v xml:space="preserve">KG    </v>
          </cell>
          <cell r="F46">
            <v>12.67</v>
          </cell>
          <cell r="G46" t="str">
            <v>0,50</v>
          </cell>
          <cell r="H46">
            <v>6.34</v>
          </cell>
        </row>
        <row r="47">
          <cell r="A47">
            <v>2420</v>
          </cell>
          <cell r="C47" t="str">
            <v xml:space="preserve">DOBRADICA EM ACO/FERRO, 3" X 2 1/2", E= 1,9 A 2 MM, SEM ANEL,  CROMADO OU ZINCADO, TAMPA BOLA, COM PARAFUSOS                                                                                                                                                                                                                                                                                                                                                                                              </v>
          </cell>
          <cell r="E47" t="str">
            <v xml:space="preserve">UN    </v>
          </cell>
          <cell r="F47">
            <v>4.9000000000000004</v>
          </cell>
          <cell r="G47" t="str">
            <v>7,74</v>
          </cell>
          <cell r="H47">
            <v>37.93</v>
          </cell>
        </row>
        <row r="48">
          <cell r="A48">
            <v>5069</v>
          </cell>
          <cell r="C48" t="str">
            <v xml:space="preserve">PREGO DE ACO POLIDO COM CABECA 17 X 27 (2 1/2 X 11)                                                                                                                                                                                                                                                                                                                                                                                                                                                       </v>
          </cell>
          <cell r="E48" t="str">
            <v xml:space="preserve">KG    </v>
          </cell>
          <cell r="F48">
            <v>0.28000000000000003</v>
          </cell>
          <cell r="G48" t="str">
            <v>9,33</v>
          </cell>
          <cell r="H48">
            <v>2.61</v>
          </cell>
        </row>
        <row r="49">
          <cell r="A49">
            <v>5088</v>
          </cell>
          <cell r="C49" t="str">
            <v xml:space="preserve">PORTA CADEADO,  3 1/2", EM ACO ZINCADO, PRETO, PARA PORTAO E JANELA                                                                                                                                                                                                                                                                                                                                                                                                                                       </v>
          </cell>
          <cell r="E49" t="str">
            <v xml:space="preserve">UN    </v>
          </cell>
          <cell r="F49">
            <v>0.09</v>
          </cell>
          <cell r="G49" t="str">
            <v>2,45</v>
          </cell>
          <cell r="H49">
            <v>0.22</v>
          </cell>
        </row>
        <row r="50">
          <cell r="A50">
            <v>38780</v>
          </cell>
          <cell r="C50" t="str">
            <v xml:space="preserve">LAMPADA FLUORESCENTE COMPACTA 3U BRANCA 20 W, BASE E27 (127/220 V)                                                                                                                                                                                                                                                                                                                                                                                                                                        </v>
          </cell>
          <cell r="E50" t="str">
            <v xml:space="preserve">UN    </v>
          </cell>
          <cell r="F50">
            <v>0.15</v>
          </cell>
          <cell r="G50" t="str">
            <v>8,92</v>
          </cell>
          <cell r="H50">
            <v>1.34</v>
          </cell>
        </row>
        <row r="51">
          <cell r="A51">
            <v>4425</v>
          </cell>
          <cell r="C51" t="str">
            <v xml:space="preserve">VIGA DE MADEIRA NAO APARELHADA 6 X 12 CM, MACARANDUBA, ANGELIM OU EQUIVALENTE DA REGIAO                                                                                                                                                                                                                                                                                                                                                                                                                   </v>
          </cell>
          <cell r="E51" t="str">
            <v xml:space="preserve">M     </v>
          </cell>
          <cell r="F51">
            <v>0.03</v>
          </cell>
          <cell r="G51" t="str">
            <v>9,90</v>
          </cell>
          <cell r="H51">
            <v>0.3</v>
          </cell>
        </row>
        <row r="52">
          <cell r="A52">
            <v>4430</v>
          </cell>
          <cell r="C52" t="str">
            <v xml:space="preserve">CAIBRO DE MADEIRA NAO APARELHADA *5 X 6* CM, MACARANDUBA, ANGELIM OU EQUIVALENTE DA REGIAO                                                                                                                                                                                                                                                                                                                                                                                                                </v>
          </cell>
          <cell r="E52" t="str">
            <v xml:space="preserve">M     </v>
          </cell>
          <cell r="F52">
            <v>1.3</v>
          </cell>
          <cell r="G52" t="str">
            <v>5,11</v>
          </cell>
          <cell r="H52">
            <v>6.64</v>
          </cell>
        </row>
        <row r="53">
          <cell r="A53">
            <v>4509</v>
          </cell>
          <cell r="C53" t="str">
            <v xml:space="preserve">PECA DE MADEIRA 3A QUALIDADE 2,5 X 10CM NAO APARELHADA                                                                                                                                                                                                                                                                                                                                                                                                                                                    </v>
          </cell>
          <cell r="E53" t="str">
            <v xml:space="preserve">M     </v>
          </cell>
          <cell r="F53">
            <v>3.83</v>
          </cell>
          <cell r="G53" t="str">
            <v>2,22</v>
          </cell>
          <cell r="H53">
            <v>8.5</v>
          </cell>
        </row>
        <row r="54">
          <cell r="A54">
            <v>4721</v>
          </cell>
          <cell r="C54" t="str">
            <v xml:space="preserve">PEDRA BRITADA N. 1 (9,5 a 19 MM) POSTO PEDREIRA/FORNECEDOR, SEM FRETE                                                                                                                                                                                                                                                                                                                                                                                                                                     </v>
          </cell>
          <cell r="E54" t="str">
            <v xml:space="preserve">M3    </v>
          </cell>
          <cell r="F54">
            <v>0.03</v>
          </cell>
          <cell r="G54" t="str">
            <v>63,77</v>
          </cell>
          <cell r="H54">
            <v>1.91</v>
          </cell>
        </row>
        <row r="55">
          <cell r="A55">
            <v>13415</v>
          </cell>
          <cell r="C55" t="str">
            <v xml:space="preserve">TORNEIRA CROMADA DE MESA PARA LAVATORIO, PADRAO POPULAR, 1/2 " OU 3/4 " (REF 1193)                                                                                                                                                                                                                                                                                                                                                                                                                        </v>
          </cell>
          <cell r="E55" t="str">
            <v xml:space="preserve">UN    </v>
          </cell>
          <cell r="F55">
            <v>0.03</v>
          </cell>
          <cell r="G55" t="str">
            <v>48,90</v>
          </cell>
          <cell r="H55">
            <v>1.47</v>
          </cell>
        </row>
        <row r="56">
          <cell r="A56">
            <v>88309</v>
          </cell>
          <cell r="C56" t="str">
            <v>PEDREIRO COM ENCARGOS COMPLEMENTARES</v>
          </cell>
          <cell r="E56" t="str">
            <v>H</v>
          </cell>
          <cell r="F56">
            <v>0.36</v>
          </cell>
          <cell r="G56" t="str">
            <v>17,42</v>
          </cell>
          <cell r="H56">
            <v>6.27</v>
          </cell>
        </row>
        <row r="57">
          <cell r="A57">
            <v>9836</v>
          </cell>
          <cell r="C57" t="str">
            <v xml:space="preserve">TUBO PVC  SERIE NORMAL, DN 100 MM, PARA ESGOTO  PREDIAL (NBR 5688)                                                                                                                                                                                                                                                                                                                                                                                                                                        </v>
          </cell>
          <cell r="E57" t="str">
            <v xml:space="preserve">M     </v>
          </cell>
          <cell r="F57">
            <v>0.31</v>
          </cell>
          <cell r="G57" t="str">
            <v>8,17</v>
          </cell>
          <cell r="H57">
            <v>2.5299999999999998</v>
          </cell>
        </row>
        <row r="58">
          <cell r="A58">
            <v>88316</v>
          </cell>
          <cell r="C58" t="str">
            <v>SERVENTE COM ENCARGOS COMPLEMENTARES</v>
          </cell>
          <cell r="E58" t="str">
            <v>H</v>
          </cell>
          <cell r="F58">
            <v>1.9</v>
          </cell>
          <cell r="G58" t="str">
            <v>14,13</v>
          </cell>
          <cell r="H58">
            <v>26.85</v>
          </cell>
        </row>
        <row r="59">
          <cell r="A59">
            <v>6140</v>
          </cell>
          <cell r="C59" t="str">
            <v xml:space="preserve">BOLSA DE LIGACAO EM PVC FLEXIVEL PARA VASO SANITARIO 1.1/2 " (40 MM)                                                                                                                                                                                                                                                                                                                                                                                                                                      </v>
          </cell>
          <cell r="E59" t="str">
            <v xml:space="preserve">UN    </v>
          </cell>
          <cell r="F59">
            <v>0.03</v>
          </cell>
          <cell r="G59" t="str">
            <v>2,42</v>
          </cell>
          <cell r="H59">
            <v>7.0000000000000007E-2</v>
          </cell>
        </row>
        <row r="60">
          <cell r="A60">
            <v>6141</v>
          </cell>
          <cell r="C60" t="str">
            <v xml:space="preserve">ENGATE/RABICHO FLEXIVEL PLASTICO (PVC OU ABS) BRANCO 1/2 " X 30 CM                                                                                                                                                                                                                                                                                                                                                                                                                                        </v>
          </cell>
          <cell r="E60" t="str">
            <v xml:space="preserve">UN    </v>
          </cell>
          <cell r="F60">
            <v>0.06</v>
          </cell>
          <cell r="G60" t="str">
            <v>2,83</v>
          </cell>
          <cell r="H60">
            <v>0.17</v>
          </cell>
        </row>
        <row r="61">
          <cell r="A61">
            <v>6146</v>
          </cell>
          <cell r="C61" t="str">
            <v xml:space="preserve">SIFAO PLASTICO TIPO COPO PARA TANQUE, 1.1/4 X 1.1/2 "                                                                                                                                                                                                                                                                                                                                                                                                                                                     </v>
          </cell>
          <cell r="E61" t="str">
            <v xml:space="preserve">UN    </v>
          </cell>
          <cell r="F61">
            <v>0.03</v>
          </cell>
          <cell r="G61" t="str">
            <v>11,29</v>
          </cell>
          <cell r="H61">
            <v>0.34</v>
          </cell>
        </row>
        <row r="62">
          <cell r="A62">
            <v>6158</v>
          </cell>
          <cell r="C62" t="str">
            <v xml:space="preserve">VALVULA EM PLASTICO BRANCO PARA LAVATORIO 1 ", SEM UNHO, COM LADRAO                                                                                                                                                                                                                                                                                                                                                                                                                                       </v>
          </cell>
          <cell r="E62" t="str">
            <v xml:space="preserve">UN    </v>
          </cell>
          <cell r="F62">
            <v>0.03</v>
          </cell>
          <cell r="G62" t="str">
            <v>2,91</v>
          </cell>
          <cell r="H62">
            <v>0.09</v>
          </cell>
        </row>
        <row r="63">
          <cell r="A63">
            <v>7191</v>
          </cell>
          <cell r="C63" t="str">
            <v xml:space="preserve">TELHA DE FIBROCIMENTO ONDULADA E = 4 MM, DE 2,44 X 0,50 M (SEM AMIANTO)                                                                                                                                                                                                                                                                                                                                                                                                                                   </v>
          </cell>
          <cell r="E63" t="str">
            <v xml:space="preserve">UN    </v>
          </cell>
          <cell r="F63">
            <v>1.53</v>
          </cell>
          <cell r="G63" t="str">
            <v>13,75</v>
          </cell>
          <cell r="H63">
            <v>21.04</v>
          </cell>
        </row>
        <row r="64">
          <cell r="A64">
            <v>7608</v>
          </cell>
          <cell r="C64" t="str">
            <v xml:space="preserve">CHUVEIRO PLASTICO BRANCO SIMPLES 5 '' PARA ACOPLAR EM HASTE 1/2 ", AGUA FRIA                                                                                                                                                                                                                                                                                                                                                                                                                              </v>
          </cell>
          <cell r="E64" t="str">
            <v xml:space="preserve">UN    </v>
          </cell>
          <cell r="F64">
            <v>0.03</v>
          </cell>
          <cell r="G64" t="str">
            <v>3,96</v>
          </cell>
          <cell r="H64">
            <v>0.12</v>
          </cell>
        </row>
        <row r="65">
          <cell r="A65">
            <v>88267</v>
          </cell>
          <cell r="C65" t="str">
            <v>ENCANADOR OU BOMBEIRO HIDRÁULICO COM ENCARGOS COMPLEMENTARES</v>
          </cell>
          <cell r="E65" t="str">
            <v>H</v>
          </cell>
          <cell r="F65">
            <v>0.16</v>
          </cell>
          <cell r="G65" t="str">
            <v>17,84</v>
          </cell>
          <cell r="H65">
            <v>2.85</v>
          </cell>
        </row>
        <row r="66">
          <cell r="A66">
            <v>3080</v>
          </cell>
          <cell r="C66" t="str">
            <v xml:space="preserve">FECHADURA DE EMBUTIR PARA PORTA EXTERNA / ENTRADA, MAQUINA 40 MM, COM CILINDRO, MACANETA ALAVANCA E ESPELHO EM METAL CROMADO - NIVEL SEGURANCA MEDIO - COMPLETA                                                                                                                                                                                                                                                                                                                                           </v>
          </cell>
          <cell r="E66" t="str">
            <v xml:space="preserve">CJ    </v>
          </cell>
          <cell r="F66">
            <v>0.09</v>
          </cell>
          <cell r="G66" t="str">
            <v>44,51</v>
          </cell>
          <cell r="H66">
            <v>4.01</v>
          </cell>
        </row>
        <row r="67">
          <cell r="A67">
            <v>10420</v>
          </cell>
          <cell r="C67" t="str">
            <v xml:space="preserve">BACIA SANITARIA (VASO) CONVENCIONAL DE LOUCA BRANCA                                                                                                                                                                                                                                                                                                                                                                                                                                                       </v>
          </cell>
          <cell r="E67" t="str">
            <v xml:space="preserve">UN    </v>
          </cell>
          <cell r="F67">
            <v>0.03</v>
          </cell>
          <cell r="G67" t="str">
            <v>110,00</v>
          </cell>
          <cell r="H67">
            <v>3.3</v>
          </cell>
        </row>
        <row r="68">
          <cell r="A68">
            <v>11753</v>
          </cell>
          <cell r="C68" t="str">
            <v xml:space="preserve">REGISTRO PRESSAO BRUTO EM LATAO FORJADO, BITOLA 3/4 " (REF 1400)                                                                                                                                                                                                                                                                                                                                                                                                                                          </v>
          </cell>
          <cell r="E68" t="str">
            <v xml:space="preserve">UN    </v>
          </cell>
          <cell r="F68">
            <v>0.03</v>
          </cell>
          <cell r="G68" t="str">
            <v>7,96</v>
          </cell>
          <cell r="H68">
            <v>0.24</v>
          </cell>
        </row>
        <row r="69">
          <cell r="A69">
            <v>12128</v>
          </cell>
          <cell r="C69" t="str">
            <v xml:space="preserve">INTERRUPTOR SIMPLES 10A, 250V, CONJUNTO MONTADO PARA SOBREPOR 4" X 2" (CAIXA + MODULO)                                                                                                                                                                                                                                                                                                                                                                                                                    </v>
          </cell>
          <cell r="E69" t="str">
            <v xml:space="preserve">UN    </v>
          </cell>
          <cell r="F69">
            <v>0.15</v>
          </cell>
          <cell r="G69" t="str">
            <v>5,44</v>
          </cell>
          <cell r="H69">
            <v>0.82</v>
          </cell>
        </row>
        <row r="70">
          <cell r="A70">
            <v>88264</v>
          </cell>
          <cell r="C70" t="str">
            <v>ELETRICISTA COM ENCARGOS COMPLEMENTARES</v>
          </cell>
          <cell r="E70" t="str">
            <v>H</v>
          </cell>
          <cell r="F70">
            <v>0.16</v>
          </cell>
          <cell r="G70" t="str">
            <v>18,04</v>
          </cell>
          <cell r="H70">
            <v>2.89</v>
          </cell>
        </row>
        <row r="71">
          <cell r="A71">
            <v>1357</v>
          </cell>
          <cell r="C71" t="str">
            <v xml:space="preserve">CHAPA DE MADEIRA COMPENSADA RESINADA PARA FORMA DE CONCRETO, DE *2,2 X 1,1* M, E = 12 MM                                                                                                                                                                                                                                                                                                                                                                                                                  </v>
          </cell>
          <cell r="E71" t="str">
            <v xml:space="preserve">UN    </v>
          </cell>
          <cell r="F71">
            <v>0.51</v>
          </cell>
          <cell r="G71" t="str">
            <v>47,36</v>
          </cell>
          <cell r="H71">
            <v>24.15</v>
          </cell>
        </row>
        <row r="72">
          <cell r="A72">
            <v>1966</v>
          </cell>
          <cell r="C72" t="str">
            <v xml:space="preserve">CURVA PVC CURTA 90 GRAUS, 100 MM, PARA ESGOTO PREDIAL                                                                                                                                                                                                                                                                                                                                                                                                                                                     </v>
          </cell>
          <cell r="E72" t="str">
            <v xml:space="preserve">UN    </v>
          </cell>
          <cell r="F72">
            <v>0.03</v>
          </cell>
          <cell r="G72" t="str">
            <v>14,32</v>
          </cell>
          <cell r="H72">
            <v>0.43</v>
          </cell>
        </row>
        <row r="73">
          <cell r="F73" t="str">
            <v>valor total do item</v>
          </cell>
          <cell r="H73">
            <v>192.22999999999996</v>
          </cell>
        </row>
        <row r="75">
          <cell r="A75" t="str">
            <v>COMP 04</v>
          </cell>
          <cell r="C75" t="str">
            <v>ESTRUTURA DE MADEIRA APARELHADA EM ESTRUTURA CERÂMICA OU CONCRETO APOIADA EM MADEIRA - UNIDADE:M²</v>
          </cell>
        </row>
        <row r="76">
          <cell r="A76" t="str">
            <v>SINAPI</v>
          </cell>
          <cell r="B76" t="str">
            <v>COD TCPO</v>
          </cell>
          <cell r="C76" t="str">
            <v>DESCRIÇÃO</v>
          </cell>
          <cell r="E76" t="str">
            <v>UND</v>
          </cell>
          <cell r="F76" t="str">
            <v>QTD</v>
          </cell>
          <cell r="G76" t="str">
            <v>Custo unitário (R$)</v>
          </cell>
          <cell r="H76" t="str">
            <v>CUSTO TOTAL</v>
          </cell>
        </row>
        <row r="77">
          <cell r="A77">
            <v>88239</v>
          </cell>
          <cell r="B77" t="str">
            <v>01270.0.1.11</v>
          </cell>
          <cell r="C77" t="str">
            <v>AJUDANTE DE CARPINTEIRO COM ENCARGOS COMPLEMENTARES</v>
          </cell>
          <cell r="E77" t="str">
            <v>H</v>
          </cell>
          <cell r="F77">
            <v>1.25</v>
          </cell>
          <cell r="G77" t="str">
            <v>16,54</v>
          </cell>
          <cell r="H77">
            <v>20.68</v>
          </cell>
        </row>
        <row r="78">
          <cell r="A78">
            <v>88262</v>
          </cell>
          <cell r="B78" t="str">
            <v>01270.0.19.1</v>
          </cell>
          <cell r="C78" t="str">
            <v>CARPINTEIRO DE FORMAS COM ENCARGOS COMPLEMENTARES</v>
          </cell>
          <cell r="E78" t="str">
            <v>H</v>
          </cell>
          <cell r="F78">
            <v>1.25</v>
          </cell>
          <cell r="G78" t="str">
            <v>17,32</v>
          </cell>
          <cell r="H78">
            <v>21.65</v>
          </cell>
        </row>
        <row r="79">
          <cell r="A79">
            <v>5061</v>
          </cell>
          <cell r="B79" t="str">
            <v>05060.3.20.6</v>
          </cell>
          <cell r="C79" t="str">
            <v xml:space="preserve">PREGO DE ACO POLIDO COM CABECA 18 X 27 (2 1/2 X 10)                                                                                                                                                                                                                                                                                                                                                                                                                                                       </v>
          </cell>
          <cell r="E79" t="str">
            <v xml:space="preserve">KG    </v>
          </cell>
          <cell r="F79">
            <v>0.13</v>
          </cell>
          <cell r="G79" t="str">
            <v>9,00</v>
          </cell>
          <cell r="H79">
            <v>1.17</v>
          </cell>
        </row>
        <row r="80">
          <cell r="A80">
            <v>559</v>
          </cell>
          <cell r="B80" t="str">
            <v>05060.3.9.1</v>
          </cell>
          <cell r="C80" t="str">
            <v xml:space="preserve">BARRA DE FERRO RETANGULAR, BARRA CHATA, 2" X 1/4" (L X E), 2,53 KG/M                                                                                                                                                                                                                                                                                                                                                                                                                                      </v>
          </cell>
          <cell r="E80" t="str">
            <v xml:space="preserve">M     </v>
          </cell>
          <cell r="F80">
            <v>0.19</v>
          </cell>
          <cell r="G80" t="str">
            <v>16,11</v>
          </cell>
          <cell r="H80">
            <v>3.06</v>
          </cell>
        </row>
        <row r="81">
          <cell r="A81">
            <v>4006</v>
          </cell>
          <cell r="B81" t="str">
            <v>05060.3.1.1</v>
          </cell>
          <cell r="C81" t="str">
            <v xml:space="preserve">MADEIRA PINHO SERRADA 3A QUALIDADE NAO APARELHADA                                                                                                                                                                                                                                                                                                                                                                                                                                                         </v>
          </cell>
          <cell r="E81" t="str">
            <v xml:space="preserve">M3    </v>
          </cell>
          <cell r="F81">
            <v>0.03</v>
          </cell>
          <cell r="G81" t="str">
            <v>672,61</v>
          </cell>
          <cell r="H81">
            <v>20.18</v>
          </cell>
        </row>
        <row r="82">
          <cell r="F82" t="str">
            <v>Valor Total do item</v>
          </cell>
          <cell r="H82">
            <v>66.740000000000009</v>
          </cell>
        </row>
        <row r="84">
          <cell r="A84" t="str">
            <v>COMP 05</v>
          </cell>
          <cell r="C84" t="str">
            <v>07320.8.3.. COBERTURA TELHA CERÂMINHA TIPO ROMANA, EXCLUINDO MADEIRAMENTO, inclinação 35% - unidade: m²</v>
          </cell>
        </row>
        <row r="85">
          <cell r="A85" t="str">
            <v>SINAPI</v>
          </cell>
          <cell r="B85" t="str">
            <v>COD TCPO</v>
          </cell>
          <cell r="C85" t="str">
            <v>DESCRIÇÃO</v>
          </cell>
          <cell r="E85" t="str">
            <v>UND</v>
          </cell>
          <cell r="F85" t="str">
            <v>QTD</v>
          </cell>
          <cell r="G85" t="str">
            <v>Custo unitário (R$)</v>
          </cell>
          <cell r="H85" t="str">
            <v>CUSTO TOTAL</v>
          </cell>
        </row>
        <row r="86">
          <cell r="A86">
            <v>88239</v>
          </cell>
          <cell r="B86" t="str">
            <v>01270.0.1.20</v>
          </cell>
          <cell r="C86" t="str">
            <v>AJUDANTE DE CARPINTEIRO COM ENCARGOS COMPLEMENTARES</v>
          </cell>
          <cell r="E86" t="str">
            <v>H</v>
          </cell>
          <cell r="F86">
            <v>1</v>
          </cell>
          <cell r="G86" t="str">
            <v>16,54</v>
          </cell>
          <cell r="H86">
            <v>16.54</v>
          </cell>
        </row>
        <row r="87">
          <cell r="A87">
            <v>88323</v>
          </cell>
          <cell r="B87" t="str">
            <v>01270.0.48.1</v>
          </cell>
          <cell r="C87" t="str">
            <v>TELHADISTA COM ENCARGOS COMPLEMENTARES</v>
          </cell>
          <cell r="E87" t="str">
            <v>H</v>
          </cell>
          <cell r="F87">
            <v>0.5</v>
          </cell>
          <cell r="G87" t="str">
            <v>18,48</v>
          </cell>
          <cell r="H87">
            <v>9.24</v>
          </cell>
        </row>
        <row r="88">
          <cell r="A88">
            <v>7175</v>
          </cell>
          <cell r="C88" t="str">
            <v xml:space="preserve">TELHA CERAMICA TIPO ROMANA, COMPRIMENTO DE *41* CM,  RENDIMENTO DE *16* TELHAS/M2                                                                                                                                                                                                                                                                                                                                                                                                                         </v>
          </cell>
          <cell r="E88" t="str">
            <v xml:space="preserve">UN    </v>
          </cell>
          <cell r="F88">
            <v>16</v>
          </cell>
          <cell r="G88" t="str">
            <v>1,32</v>
          </cell>
          <cell r="H88">
            <v>21.12</v>
          </cell>
        </row>
        <row r="89">
          <cell r="F89" t="str">
            <v>Valor Total do item</v>
          </cell>
          <cell r="H89">
            <v>46.900000000000006</v>
          </cell>
        </row>
        <row r="91">
          <cell r="A91" t="str">
            <v>COMP 06</v>
          </cell>
          <cell r="C91" t="str">
            <v>TELHAMENTO COM TELHA METÁLICA TRAPEZOIDAL A = 40MM E = 0,5 MM, COM ATÉ 2 ÁGUAS, INCLUSO IÇAMENTO - UNIDADE: M²</v>
          </cell>
        </row>
        <row r="92">
          <cell r="A92" t="str">
            <v>SINAPI</v>
          </cell>
          <cell r="C92" t="str">
            <v>DESCRIÇÃO</v>
          </cell>
          <cell r="E92" t="str">
            <v>UND</v>
          </cell>
          <cell r="F92" t="str">
            <v>QTD</v>
          </cell>
          <cell r="G92" t="str">
            <v>Custo unitário (R$)</v>
          </cell>
          <cell r="H92" t="str">
            <v>CUSTO TOTAL</v>
          </cell>
        </row>
        <row r="93">
          <cell r="A93">
            <v>88323</v>
          </cell>
          <cell r="C93" t="str">
            <v>TELHADISTA COM ENCARGOS COMPLEMENTARES</v>
          </cell>
          <cell r="E93" t="str">
            <v>H</v>
          </cell>
          <cell r="F93">
            <v>5.6000000000000001E-2</v>
          </cell>
          <cell r="G93" t="str">
            <v>18,48</v>
          </cell>
          <cell r="H93">
            <v>1.03</v>
          </cell>
        </row>
        <row r="94">
          <cell r="A94">
            <v>88316</v>
          </cell>
          <cell r="C94" t="str">
            <v>SERVENTE COM ENCARGOS COMPLEMENTARES</v>
          </cell>
          <cell r="E94" t="str">
            <v>H</v>
          </cell>
          <cell r="F94">
            <v>6.0999999999999999E-2</v>
          </cell>
          <cell r="G94" t="str">
            <v>14,13</v>
          </cell>
          <cell r="H94">
            <v>0.86</v>
          </cell>
        </row>
        <row r="95">
          <cell r="A95">
            <v>11029</v>
          </cell>
          <cell r="C95" t="str">
            <v xml:space="preserve">HASTE RETA PARA GANCHO DE FERRO GALVANIZADO, COM ROSCA 1/4 " X 30 CM PARA FIXACAO DE TELHA METALICA, INCLUI PORCA E ARRUELAS DE VEDACAO                                                                                                                                                                                                                                                                                                                                                                   </v>
          </cell>
          <cell r="E95" t="str">
            <v xml:space="preserve">CJ    </v>
          </cell>
          <cell r="F95">
            <v>4.1500000000000004</v>
          </cell>
          <cell r="G95" t="str">
            <v>1,11</v>
          </cell>
          <cell r="H95">
            <v>4.6100000000000003</v>
          </cell>
        </row>
        <row r="96">
          <cell r="A96">
            <v>93287</v>
          </cell>
          <cell r="C96" t="str">
            <v>GUINDASTE HIDRÁULICO AUTOPROPELIDO, COM LANÇA TELESCÓPICA 40 M, CAPACIDADE MÁXIMA 60 T, POTÊNCIA 260 KW - CHP DIURNO. AF_03/2016</v>
          </cell>
          <cell r="E96" t="str">
            <v>CHP</v>
          </cell>
          <cell r="F96">
            <v>6.9999999999999999E-4</v>
          </cell>
          <cell r="G96" t="str">
            <v>264,83</v>
          </cell>
          <cell r="H96">
            <v>0.19</v>
          </cell>
        </row>
        <row r="97">
          <cell r="A97">
            <v>93288</v>
          </cell>
          <cell r="C97" t="str">
            <v>GUINDASTE HIDRÁULICO AUTOPROPELIDO, COM LANÇA TELESCÓPICA 40 M, CAPACIDADE MÁXIMA 60 T, POTÊNCIA 260 KW - CHI DIURNO. AF_03/2016</v>
          </cell>
          <cell r="E97" t="str">
            <v>CHI</v>
          </cell>
          <cell r="F97">
            <v>1E-3</v>
          </cell>
          <cell r="G97" t="str">
            <v>78,58</v>
          </cell>
          <cell r="H97">
            <v>0.08</v>
          </cell>
        </row>
        <row r="98">
          <cell r="A98">
            <v>7243</v>
          </cell>
          <cell r="C98" t="str">
            <v xml:space="preserve">TELHA DE ACO ZINCADO TRAPEZOIDAL, A = *40* MM, E = 0,5 MM, SEM PINTURA                                                                                                                                                                                                                                                                                                                                                                                                                                    </v>
          </cell>
          <cell r="E98" t="str">
            <v xml:space="preserve">M2    </v>
          </cell>
          <cell r="F98">
            <v>1.1459999999999999</v>
          </cell>
          <cell r="G98" t="str">
            <v>27,20</v>
          </cell>
          <cell r="H98">
            <v>31.17</v>
          </cell>
        </row>
        <row r="99">
          <cell r="F99" t="str">
            <v>Valor Total do item</v>
          </cell>
          <cell r="H99">
            <v>37.940000000000005</v>
          </cell>
        </row>
        <row r="101">
          <cell r="A101" t="str">
            <v>COMP 07</v>
          </cell>
          <cell r="C101" t="str">
            <v>FECHAMENTO COM PLACA CIMENTÍCIA LISA E = 6MM, DE 1,20 X 3,00M (SEM AMIANTO)  - TELHAMENTO COM TELHA METÁLICA TRAPEZOIDAL A = 40MM E = 0,5 MM, COM ATÉ 2 ÁGUAS, INCLUSO IÇAMENTO - UNIDADE: M²</v>
          </cell>
        </row>
        <row r="102">
          <cell r="A102" t="str">
            <v>SINAPI</v>
          </cell>
          <cell r="C102" t="str">
            <v>DESCRIÇÃO</v>
          </cell>
          <cell r="E102" t="str">
            <v>UND</v>
          </cell>
          <cell r="F102" t="str">
            <v>QTD</v>
          </cell>
          <cell r="G102" t="str">
            <v>Custo unitário (R$)</v>
          </cell>
          <cell r="H102" t="str">
            <v>CUSTO TOTAL</v>
          </cell>
        </row>
        <row r="103">
          <cell r="A103">
            <v>88323</v>
          </cell>
          <cell r="C103" t="str">
            <v>TELHADISTA COM ENCARGOS COMPLEMENTARES</v>
          </cell>
          <cell r="E103" t="str">
            <v>H</v>
          </cell>
          <cell r="F103">
            <v>5.6000000000000001E-2</v>
          </cell>
          <cell r="G103" t="str">
            <v>18,48</v>
          </cell>
          <cell r="H103">
            <v>1.03</v>
          </cell>
        </row>
        <row r="104">
          <cell r="A104">
            <v>88316</v>
          </cell>
          <cell r="C104" t="str">
            <v>SERVENTE COM ENCARGOS COMPLEMENTARES</v>
          </cell>
          <cell r="E104" t="str">
            <v>H</v>
          </cell>
          <cell r="F104">
            <v>6.0999999999999999E-2</v>
          </cell>
          <cell r="G104" t="str">
            <v>14,13</v>
          </cell>
          <cell r="H104">
            <v>0.86</v>
          </cell>
        </row>
        <row r="105">
          <cell r="A105">
            <v>11029</v>
          </cell>
          <cell r="C105" t="str">
            <v xml:space="preserve">HASTE RETA PARA GANCHO DE FERRO GALVANIZADO, COM ROSCA 1/4 " X 30 CM PARA FIXACAO DE TELHA METALICA, INCLUI PORCA E ARRUELAS DE VEDACAO                                                                                                                                                                                                                                                                                                                                                                   </v>
          </cell>
          <cell r="E105" t="str">
            <v xml:space="preserve">CJ    </v>
          </cell>
          <cell r="F105">
            <v>4.1500000000000004</v>
          </cell>
          <cell r="G105" t="str">
            <v>1,11</v>
          </cell>
          <cell r="H105">
            <v>4.6100000000000003</v>
          </cell>
        </row>
        <row r="106">
          <cell r="A106">
            <v>93287</v>
          </cell>
          <cell r="C106" t="str">
            <v>GUINDASTE HIDRÁULICO AUTOPROPELIDO, COM LANÇA TELESCÓPICA 40 M, CAPACIDADE MÁXIMA 60 T, POTÊNCIA 260 KW - CHP DIURNO. AF_03/2016</v>
          </cell>
          <cell r="E106" t="str">
            <v>CHP</v>
          </cell>
          <cell r="F106">
            <v>6.9999999999999999E-4</v>
          </cell>
          <cell r="G106" t="str">
            <v>264,83</v>
          </cell>
          <cell r="H106">
            <v>0.19</v>
          </cell>
        </row>
        <row r="107">
          <cell r="A107">
            <v>93288</v>
          </cell>
          <cell r="C107" t="str">
            <v>GUINDASTE HIDRÁULICO AUTOPROPELIDO, COM LANÇA TELESCÓPICA 40 M, CAPACIDADE MÁXIMA 60 T, POTÊNCIA 260 KW - CHI DIURNO. AF_03/2016</v>
          </cell>
          <cell r="E107" t="str">
            <v>CHI</v>
          </cell>
          <cell r="F107">
            <v>1E-3</v>
          </cell>
          <cell r="G107" t="str">
            <v>78,58</v>
          </cell>
          <cell r="H107">
            <v>0.08</v>
          </cell>
        </row>
        <row r="108">
          <cell r="A108">
            <v>7243</v>
          </cell>
          <cell r="C108" t="str">
            <v xml:space="preserve">TELHA DE ACO ZINCADO TRAPEZOIDAL, A = *40* MM, E = 0,5 MM, SEM PINTURA                                                                                                                                                                                                                                                                                                                                                                                                                                    </v>
          </cell>
          <cell r="E108" t="str">
            <v xml:space="preserve">M2    </v>
          </cell>
          <cell r="F108">
            <v>1</v>
          </cell>
          <cell r="G108" t="str">
            <v>27,20</v>
          </cell>
          <cell r="H108">
            <v>27.2</v>
          </cell>
        </row>
        <row r="109">
          <cell r="F109" t="str">
            <v>Valor Total do item</v>
          </cell>
          <cell r="H109">
            <v>33.97</v>
          </cell>
        </row>
        <row r="111">
          <cell r="A111" t="str">
            <v>COMP 08</v>
          </cell>
          <cell r="B111" t="str">
            <v>02821.8.2.1-MURO divisória com bloco de concreto 14 cm x 19 cm x 39 cm, e = 14 cm, altura 0,60 m, assentado sobre sapata corrida com argamassa mista de cimento, cal hidratada e areia sem peneirar traço 1:0,5:8 - undade: M</v>
          </cell>
        </row>
        <row r="112">
          <cell r="A112" t="str">
            <v>SINAPI</v>
          </cell>
          <cell r="B112" t="str">
            <v>SINAPI</v>
          </cell>
          <cell r="C112" t="str">
            <v>Descrição</v>
          </cell>
          <cell r="E112" t="str">
            <v>Unid</v>
          </cell>
          <cell r="F112" t="str">
            <v>Quant</v>
          </cell>
          <cell r="G112" t="str">
            <v>v. unitario</v>
          </cell>
          <cell r="H112" t="str">
            <v>Vlr Total</v>
          </cell>
        </row>
        <row r="113">
          <cell r="A113">
            <v>88238</v>
          </cell>
          <cell r="C113" t="str">
            <v>AJUDANTE DE ARMADOR COM ENCARGOS COMPLEMENTARES</v>
          </cell>
          <cell r="E113" t="str">
            <v>H</v>
          </cell>
          <cell r="F113">
            <v>0.22</v>
          </cell>
          <cell r="G113" t="str">
            <v>13,44</v>
          </cell>
          <cell r="H113">
            <v>2.96</v>
          </cell>
        </row>
        <row r="114">
          <cell r="A114">
            <v>88239</v>
          </cell>
          <cell r="C114" t="str">
            <v>AJUDANTE DE CARPINTEIRO COM ENCARGOS COMPLEMENTARES</v>
          </cell>
          <cell r="E114" t="str">
            <v>H</v>
          </cell>
          <cell r="F114">
            <v>0.53</v>
          </cell>
          <cell r="G114" t="str">
            <v>16,54</v>
          </cell>
          <cell r="H114">
            <v>8.77</v>
          </cell>
        </row>
        <row r="115">
          <cell r="A115">
            <v>88261</v>
          </cell>
          <cell r="C115" t="str">
            <v>CARPINTEIRO DE ESQUADRIA COM ENCARGOS COMPLEMENTARES</v>
          </cell>
          <cell r="E115" t="str">
            <v>H</v>
          </cell>
          <cell r="F115">
            <v>0.53</v>
          </cell>
          <cell r="G115" t="str">
            <v>18,52</v>
          </cell>
          <cell r="H115">
            <v>9.82</v>
          </cell>
        </row>
        <row r="116">
          <cell r="A116">
            <v>88245</v>
          </cell>
          <cell r="C116" t="str">
            <v>ARMADOR COM ENCARGOS COMPLEMENTARES</v>
          </cell>
          <cell r="E116" t="str">
            <v>H</v>
          </cell>
          <cell r="F116">
            <v>0.22</v>
          </cell>
          <cell r="G116" t="str">
            <v>17,32</v>
          </cell>
          <cell r="H116">
            <v>3.81</v>
          </cell>
        </row>
        <row r="117">
          <cell r="A117">
            <v>88309</v>
          </cell>
          <cell r="C117" t="str">
            <v>PEDREIRO COM ENCARGOS COMPLEMENTARES</v>
          </cell>
          <cell r="E117" t="str">
            <v>H</v>
          </cell>
          <cell r="F117">
            <v>0.89</v>
          </cell>
          <cell r="G117" t="str">
            <v>17,42</v>
          </cell>
          <cell r="H117">
            <v>15.5</v>
          </cell>
        </row>
        <row r="118">
          <cell r="A118">
            <v>88316</v>
          </cell>
          <cell r="C118" t="str">
            <v>SERVENTE COM ENCARGOS COMPLEMENTARES</v>
          </cell>
          <cell r="E118" t="str">
            <v>H</v>
          </cell>
          <cell r="F118">
            <v>3.15</v>
          </cell>
          <cell r="G118" t="str">
            <v>14,13</v>
          </cell>
          <cell r="H118">
            <v>44.51</v>
          </cell>
        </row>
        <row r="119">
          <cell r="A119">
            <v>370</v>
          </cell>
          <cell r="C119" t="str">
            <v xml:space="preserve">AREIA MEDIA - POSTO JAZIDA/FORNECEDOR (RETIRADO NA JAZIDA, SEM TRANSPORTE)                                                                                                                                                                                                                                                                                                                                                                                                                                </v>
          </cell>
          <cell r="E119" t="str">
            <v xml:space="preserve">M3    </v>
          </cell>
          <cell r="F119">
            <v>0.06</v>
          </cell>
          <cell r="G119" t="str">
            <v>62,75</v>
          </cell>
          <cell r="H119">
            <v>3.77</v>
          </cell>
        </row>
        <row r="120">
          <cell r="A120">
            <v>4721</v>
          </cell>
          <cell r="C120" t="str">
            <v xml:space="preserve">PEDRA BRITADA N. 1 (9,5 a 19 MM) POSTO PEDREIRA/FORNECEDOR, SEM FRETE                                                                                                                                                                                                                                                                                                                                                                                                                                     </v>
          </cell>
          <cell r="E120" t="str">
            <v xml:space="preserve">M3    </v>
          </cell>
          <cell r="F120">
            <v>0.01</v>
          </cell>
          <cell r="G120" t="str">
            <v>63,77</v>
          </cell>
          <cell r="H120">
            <v>0.64</v>
          </cell>
        </row>
        <row r="121">
          <cell r="A121">
            <v>4718</v>
          </cell>
          <cell r="C121" t="str">
            <v xml:space="preserve">PEDRA BRITADA N. 2 (19 A 38 MM) POSTO PEDREIRA/FORNECEDOR, SEM FRETE                                                                                                                                                                                                                                                                                                                                                                                                                                      </v>
          </cell>
          <cell r="E121" t="str">
            <v xml:space="preserve">M3    </v>
          </cell>
          <cell r="F121">
            <v>0.02</v>
          </cell>
          <cell r="G121" t="str">
            <v>63,77</v>
          </cell>
          <cell r="H121">
            <v>1.28</v>
          </cell>
        </row>
        <row r="122">
          <cell r="A122">
            <v>4720</v>
          </cell>
          <cell r="C122" t="str">
            <v xml:space="preserve">PEDRA BRITADA N. 0, OU PEDRISCO (4,8 A 9,5 MM) POSTO PEDREIRA/FORNECEDOR, SEM FRETE                                                                                                                                                                                                                                                                                                                                                                                                                       </v>
          </cell>
          <cell r="E122" t="str">
            <v xml:space="preserve">M3    </v>
          </cell>
          <cell r="F122">
            <v>0.01</v>
          </cell>
          <cell r="G122" t="str">
            <v>81,42</v>
          </cell>
          <cell r="H122">
            <v>0.81</v>
          </cell>
        </row>
        <row r="123">
          <cell r="A123">
            <v>1106</v>
          </cell>
          <cell r="C123" t="str">
            <v xml:space="preserve">CAL HIDRATADA CH-I PARA ARGAMASSAS                                                                                                                                                                                                                                                                                                                                                                                                                                                                        </v>
          </cell>
          <cell r="E123" t="str">
            <v xml:space="preserve">KG    </v>
          </cell>
          <cell r="F123">
            <v>0.54</v>
          </cell>
          <cell r="G123" t="str">
            <v>0,56</v>
          </cell>
          <cell r="H123">
            <v>0.3</v>
          </cell>
        </row>
        <row r="124">
          <cell r="A124">
            <v>1379</v>
          </cell>
          <cell r="C124" t="str">
            <v xml:space="preserve">CIMENTO PORTLAND COMPOSTO CP II-32                                                                                                                                                                                                                                                                                                                                                                                                                                                                        </v>
          </cell>
          <cell r="E124" t="str">
            <v xml:space="preserve">KG    </v>
          </cell>
          <cell r="F124">
            <v>19.13</v>
          </cell>
          <cell r="G124" t="str">
            <v>0,50</v>
          </cell>
          <cell r="H124">
            <v>9.57</v>
          </cell>
        </row>
        <row r="125">
          <cell r="A125">
            <v>39397</v>
          </cell>
          <cell r="C125" t="str">
            <v xml:space="preserve">DESMOLDANTE PARA FORMAS METALICAS A BASE DE OLEO VEGETAL                                                                                                                                                                                                                                                                                                                                                                                                                                                  </v>
          </cell>
          <cell r="E125" t="str">
            <v xml:space="preserve">L     </v>
          </cell>
          <cell r="F125">
            <v>0.06</v>
          </cell>
          <cell r="G125" t="str">
            <v>11,47</v>
          </cell>
          <cell r="H125">
            <v>0.69</v>
          </cell>
        </row>
        <row r="126">
          <cell r="A126">
            <v>39</v>
          </cell>
          <cell r="C126" t="str">
            <v xml:space="preserve">ACO CA-60, 5,0 MM, VERGALHAO                                                                                                                                                                                                                                                                                                                                                                                                                                                                              </v>
          </cell>
          <cell r="E126" t="str">
            <v xml:space="preserve">KG    </v>
          </cell>
          <cell r="F126">
            <v>0.92</v>
          </cell>
          <cell r="G126" t="str">
            <v>4,23</v>
          </cell>
          <cell r="H126">
            <v>3.89</v>
          </cell>
        </row>
        <row r="127">
          <cell r="A127">
            <v>34</v>
          </cell>
          <cell r="C127" t="str">
            <v xml:space="preserve">ACO CA-50, 10,0 MM, VERGALHAO                                                                                                                                                                                                                                                                                                                                                                                                                                                                             </v>
          </cell>
          <cell r="E127" t="str">
            <v xml:space="preserve">KG    </v>
          </cell>
          <cell r="F127">
            <v>2.27</v>
          </cell>
          <cell r="G127" t="str">
            <v>4,27</v>
          </cell>
          <cell r="H127">
            <v>9.69</v>
          </cell>
        </row>
        <row r="128">
          <cell r="A128">
            <v>34573</v>
          </cell>
          <cell r="C128" t="str">
            <v xml:space="preserve">BLOCO CONCRETO ESTRUTURAL 14 X 19 X 39 CM, FBK 8 MPA (NBR 6136)                                                                                                                                                                                                                                                                                                                                                                                                                                           </v>
          </cell>
          <cell r="E128" t="str">
            <v xml:space="preserve">UN    </v>
          </cell>
          <cell r="F128">
            <v>10</v>
          </cell>
          <cell r="G128" t="str">
            <v>2,71</v>
          </cell>
          <cell r="H128">
            <v>27.1</v>
          </cell>
        </row>
        <row r="129">
          <cell r="A129">
            <v>5061</v>
          </cell>
          <cell r="C129" t="str">
            <v xml:space="preserve">PREGO DE ACO POLIDO COM CABECA 18 X 27 (2 1/2 X 10)                                                                                                                                                                                                                                                                                                                                                                                                                                                       </v>
          </cell>
          <cell r="E129" t="str">
            <v xml:space="preserve">KG    </v>
          </cell>
          <cell r="F129">
            <v>7.0000000000000007E-2</v>
          </cell>
          <cell r="G129" t="str">
            <v>9,00</v>
          </cell>
          <cell r="H129">
            <v>0.63</v>
          </cell>
        </row>
        <row r="130">
          <cell r="A130">
            <v>337</v>
          </cell>
          <cell r="C130" t="str">
            <v xml:space="preserve">ARAME RECOZIDO 18 BWG, 1,25 MM (0,01 KG/M)                                                                                                                                                                                                                                                                                                                                                                                                                                                                </v>
          </cell>
          <cell r="E130" t="str">
            <v xml:space="preserve">KG    </v>
          </cell>
          <cell r="F130">
            <v>5.6000000000000001E-2</v>
          </cell>
          <cell r="G130" t="str">
            <v>8,98</v>
          </cell>
          <cell r="H130">
            <v>0.5</v>
          </cell>
        </row>
        <row r="131">
          <cell r="A131">
            <v>4496</v>
          </cell>
          <cell r="C131" t="str">
            <v xml:space="preserve">CAIBRO DE MADEIRA NATIVA/REGIONAL 5 X 5 CM NAO APARELHADA (P/FORMA)                                                                                                                                                                                                                                                                                                                                                                                                                                       </v>
          </cell>
          <cell r="E131" t="str">
            <v xml:space="preserve">M     </v>
          </cell>
          <cell r="F131">
            <v>1.07</v>
          </cell>
          <cell r="G131" t="str">
            <v>2,59</v>
          </cell>
          <cell r="H131">
            <v>2.77</v>
          </cell>
        </row>
        <row r="132">
          <cell r="A132">
            <v>4460</v>
          </cell>
          <cell r="C132" t="str">
            <v xml:space="preserve">SARRAFO DE MADEIRA NAO APARELHADA *2,5 X 10 CM, MACARANDUBA, ANGELIM OU EQUIVALENTE DA REGIAO                                                                                                                                                                                                                                                                                                                                                                                                             </v>
          </cell>
          <cell r="E132" t="str">
            <v xml:space="preserve">M     </v>
          </cell>
          <cell r="F132">
            <v>0.54</v>
          </cell>
          <cell r="G132" t="str">
            <v>4,68</v>
          </cell>
          <cell r="H132">
            <v>2.5299999999999998</v>
          </cell>
        </row>
        <row r="133">
          <cell r="A133">
            <v>6189</v>
          </cell>
          <cell r="C133" t="str">
            <v xml:space="preserve">TABUA MADEIRA 2A QUALIDADE 2,5 X 30,0CM (1 X 12") NAO APARELHADA                                                                                                                                                                                                                                                                                                                                                                                                                                          </v>
          </cell>
          <cell r="E133" t="str">
            <v xml:space="preserve">M     </v>
          </cell>
          <cell r="F133">
            <v>1.01</v>
          </cell>
          <cell r="G133" t="str">
            <v>6,26</v>
          </cell>
          <cell r="H133">
            <v>6.32</v>
          </cell>
        </row>
        <row r="134">
          <cell r="F134" t="str">
            <v>SUBTOTAL</v>
          </cell>
          <cell r="H134">
            <v>155.86000000000001</v>
          </cell>
        </row>
        <row r="137">
          <cell r="A137" t="str">
            <v>COMP 09</v>
          </cell>
          <cell r="B137" t="str">
            <v>Pintura de muro com cal virgem</v>
          </cell>
        </row>
        <row r="138">
          <cell r="A138" t="str">
            <v>SINAPI</v>
          </cell>
          <cell r="B138" t="str">
            <v>SINAPI</v>
          </cell>
          <cell r="C138" t="str">
            <v>Descrição</v>
          </cell>
          <cell r="E138" t="str">
            <v>Unid</v>
          </cell>
          <cell r="F138" t="str">
            <v>Quant</v>
          </cell>
          <cell r="G138" t="str">
            <v>v. unitario</v>
          </cell>
          <cell r="H138" t="str">
            <v>Vlr Total</v>
          </cell>
        </row>
        <row r="139">
          <cell r="A139">
            <v>11161</v>
          </cell>
          <cell r="C139" t="str">
            <v xml:space="preserve">CAL HIDRATADA PARA PINTURA                                                                                                                                                                                                                                                                                                                                                                                                                                                                                </v>
          </cell>
          <cell r="E139" t="str">
            <v xml:space="preserve">KG    </v>
          </cell>
          <cell r="F139">
            <v>0.45</v>
          </cell>
          <cell r="G139" t="str">
            <v>0,93</v>
          </cell>
          <cell r="H139">
            <v>0.42</v>
          </cell>
        </row>
        <row r="140">
          <cell r="A140">
            <v>88316</v>
          </cell>
          <cell r="C140" t="str">
            <v>SERVENTE COM ENCARGOS COMPLEMENTARES</v>
          </cell>
          <cell r="E140" t="str">
            <v>H</v>
          </cell>
          <cell r="F140">
            <v>0.3</v>
          </cell>
          <cell r="G140" t="str">
            <v>14,13</v>
          </cell>
          <cell r="H140">
            <v>4.24</v>
          </cell>
        </row>
        <row r="141">
          <cell r="F141" t="str">
            <v>SUBTOTAL</v>
          </cell>
          <cell r="H141">
            <v>4.66</v>
          </cell>
        </row>
        <row r="143">
          <cell r="A143" t="str">
            <v>COMP 10</v>
          </cell>
          <cell r="C143" t="str">
            <v>07185.8.1.1 - PROTEÇÃO MECÂNICA de superfície sujeita a trânsito com argamassa de cimento e areia traço 1:7, e = 3 cm - unidade: m2</v>
          </cell>
        </row>
        <row r="144">
          <cell r="A144" t="str">
            <v>CODIGO</v>
          </cell>
          <cell r="C144" t="str">
            <v>DESCRIÇÃO</v>
          </cell>
          <cell r="E144" t="str">
            <v>UND</v>
          </cell>
          <cell r="F144" t="str">
            <v>QTD</v>
          </cell>
          <cell r="G144" t="str">
            <v>Custo unitário (R$)</v>
          </cell>
          <cell r="H144" t="str">
            <v>CUSTO TOTAL</v>
          </cell>
        </row>
        <row r="145">
          <cell r="A145">
            <v>88309</v>
          </cell>
          <cell r="B145" t="str">
            <v>01270.0.40.1</v>
          </cell>
          <cell r="C145" t="str">
            <v>PEDREIRO COM ENCARGOS COMPLEMENTARES</v>
          </cell>
          <cell r="E145" t="str">
            <v>H</v>
          </cell>
          <cell r="F145">
            <v>0.5</v>
          </cell>
          <cell r="G145" t="str">
            <v>17,42</v>
          </cell>
          <cell r="H145">
            <v>8.7100000000000009</v>
          </cell>
        </row>
        <row r="146">
          <cell r="A146">
            <v>88242</v>
          </cell>
          <cell r="B146" t="str">
            <v>01270.0.45.1</v>
          </cell>
          <cell r="C146" t="str">
            <v>AJUDANTE DE PEDREIRO COM ENCARGOS COMPLEMENTARES</v>
          </cell>
          <cell r="E146" t="str">
            <v>H</v>
          </cell>
          <cell r="F146">
            <v>0.8</v>
          </cell>
          <cell r="G146" t="str">
            <v>14,06</v>
          </cell>
          <cell r="H146">
            <v>11.25</v>
          </cell>
        </row>
        <row r="147">
          <cell r="A147">
            <v>370</v>
          </cell>
          <cell r="B147" t="str">
            <v>020603.22</v>
          </cell>
          <cell r="C147" t="str">
            <v xml:space="preserve">AREIA MEDIA - POSTO JAZIDA/FORNECEDOR (RETIRADO NA JAZIDA, SEM TRANSPORTE)                                                                                                                                                                                                                                                                                                                                                                                                                                </v>
          </cell>
          <cell r="E147" t="str">
            <v xml:space="preserve">M3    </v>
          </cell>
          <cell r="F147">
            <v>2.3E-2</v>
          </cell>
          <cell r="G147" t="str">
            <v>62,75</v>
          </cell>
          <cell r="H147">
            <v>1.44</v>
          </cell>
        </row>
        <row r="148">
          <cell r="A148">
            <v>1379</v>
          </cell>
          <cell r="B148">
            <v>2065353</v>
          </cell>
          <cell r="C148" t="str">
            <v xml:space="preserve">CIMENTO PORTLAND COMPOSTO CP II-32                                                                                                                                                                                                                                                                                                                                                                                                                                                                        </v>
          </cell>
          <cell r="E148" t="str">
            <v xml:space="preserve">KG    </v>
          </cell>
          <cell r="F148">
            <v>9.4499999999999993</v>
          </cell>
          <cell r="G148" t="str">
            <v>0,50</v>
          </cell>
          <cell r="H148">
            <v>4.7300000000000004</v>
          </cell>
        </row>
        <row r="149">
          <cell r="A149">
            <v>38366</v>
          </cell>
          <cell r="B149" t="str">
            <v>071203.11.1</v>
          </cell>
          <cell r="C149" t="str">
            <v xml:space="preserve">PAPEL KRAFT BETUMADO                                                                                                                                                                                                                                                                                                                                                                                                                                                                                      </v>
          </cell>
          <cell r="E149" t="str">
            <v xml:space="preserve">M2    </v>
          </cell>
          <cell r="F149">
            <v>1.1499999999999999</v>
          </cell>
          <cell r="G149" t="str">
            <v>4,01</v>
          </cell>
          <cell r="H149">
            <v>4.6100000000000003</v>
          </cell>
        </row>
        <row r="150">
          <cell r="F150" t="str">
            <v>Valor Total do item</v>
          </cell>
          <cell r="H150">
            <v>30.740000000000002</v>
          </cell>
        </row>
        <row r="152">
          <cell r="A152" t="str">
            <v>COMP 11</v>
          </cell>
          <cell r="C152" t="str">
            <v>REVESTIMENTO EM PISO CERÂMICO esmaltado 20 cm x 25 cm, assentado com argamassa mista de cimento, cal hidratada e areia sem peneirar traço 1:0,5:5, e=2,5 cm - unidade: m2</v>
          </cell>
        </row>
        <row r="153">
          <cell r="A153" t="str">
            <v>SINAPI</v>
          </cell>
          <cell r="B153" t="str">
            <v>COD TCPO</v>
          </cell>
          <cell r="C153" t="str">
            <v>DESCRIÇÃO</v>
          </cell>
          <cell r="E153" t="str">
            <v>UND</v>
          </cell>
          <cell r="F153" t="str">
            <v>QTD</v>
          </cell>
          <cell r="G153" t="str">
            <v>custo unitário (R$)</v>
          </cell>
          <cell r="H153" t="str">
            <v>CUSTO TOTAL</v>
          </cell>
        </row>
        <row r="154">
          <cell r="A154">
            <v>88256</v>
          </cell>
          <cell r="C154" t="str">
            <v>AZULEJISTA OU LADRILHISTA COM ENCARGOS COMPLEMENTARES</v>
          </cell>
          <cell r="E154" t="str">
            <v>H</v>
          </cell>
          <cell r="F154">
            <v>0.4</v>
          </cell>
          <cell r="G154" t="str">
            <v>17,36</v>
          </cell>
          <cell r="H154">
            <v>6.94</v>
          </cell>
        </row>
        <row r="155">
          <cell r="A155">
            <v>88316</v>
          </cell>
          <cell r="C155" t="str">
            <v>SERVENTE COM ENCARGOS COMPLEMENTARES</v>
          </cell>
          <cell r="E155" t="str">
            <v>H</v>
          </cell>
          <cell r="F155">
            <v>0.2</v>
          </cell>
          <cell r="G155" t="str">
            <v>14,13</v>
          </cell>
          <cell r="H155">
            <v>2.83</v>
          </cell>
        </row>
        <row r="156">
          <cell r="A156">
            <v>1379</v>
          </cell>
          <cell r="C156" t="str">
            <v xml:space="preserve">CIMENTO PORTLAND COMPOSTO CP II-32                                                                                                                                                                                                                                                                                                                                                                                                                                                                        </v>
          </cell>
          <cell r="E156" t="str">
            <v xml:space="preserve">KG    </v>
          </cell>
          <cell r="F156">
            <v>0.25</v>
          </cell>
          <cell r="G156" t="str">
            <v>0,50</v>
          </cell>
          <cell r="H156">
            <v>0.13</v>
          </cell>
        </row>
        <row r="157">
          <cell r="A157">
            <v>1381</v>
          </cell>
          <cell r="C157" t="str">
            <v xml:space="preserve">ARGAMASSA COLANTE AC I PARA CERAMICAS                                                                                                                                                                                                                                                                                                                                                                                                                                                                     </v>
          </cell>
          <cell r="E157" t="str">
            <v xml:space="preserve">KG    </v>
          </cell>
          <cell r="F157">
            <v>4</v>
          </cell>
          <cell r="G157" t="str">
            <v>0,55</v>
          </cell>
          <cell r="H157">
            <v>2.2000000000000002</v>
          </cell>
        </row>
        <row r="158">
          <cell r="A158">
            <v>536</v>
          </cell>
          <cell r="C158" t="str">
            <v xml:space="preserve">REVESTIMENTO EM CERAMICA ESMALTADA EXTRA, PEI MENOR OU IGUAL A 3, FORMATO MENOR OU IGUAL A 2025 CM2                                                                                                                                                                                                                                                                                                                                                                                                       </v>
          </cell>
          <cell r="E158" t="str">
            <v xml:space="preserve">M2    </v>
          </cell>
          <cell r="F158">
            <v>1.19</v>
          </cell>
          <cell r="G158" t="str">
            <v>28,50</v>
          </cell>
          <cell r="H158">
            <v>33.92</v>
          </cell>
        </row>
        <row r="159">
          <cell r="F159" t="str">
            <v>Valor Total do item</v>
          </cell>
          <cell r="H159">
            <v>46.02</v>
          </cell>
        </row>
        <row r="161">
          <cell r="A161" t="str">
            <v>COMP 12</v>
          </cell>
          <cell r="C161" t="str">
            <v>09906.8.2- EMASSAMENTO DE PAREDE INTERNA COM MASSA LATEX PVA 2 DEMÃO 
- unidade: m2</v>
          </cell>
        </row>
        <row r="162">
          <cell r="A162" t="str">
            <v>SINAPI</v>
          </cell>
          <cell r="B162" t="str">
            <v>COD TCPO</v>
          </cell>
          <cell r="C162" t="str">
            <v>DESCRIÇÃO</v>
          </cell>
          <cell r="E162" t="str">
            <v>UND</v>
          </cell>
          <cell r="F162" t="str">
            <v>QTD</v>
          </cell>
          <cell r="G162" t="str">
            <v>custo unitário (R$)</v>
          </cell>
          <cell r="H162" t="str">
            <v>CUSTO TOTAL</v>
          </cell>
        </row>
        <row r="163">
          <cell r="A163">
            <v>88316</v>
          </cell>
          <cell r="B163" t="str">
            <v>01270.01.19</v>
          </cell>
          <cell r="C163" t="str">
            <v>SERVENTE COM ENCARGOS COMPLEMENTARES</v>
          </cell>
          <cell r="E163" t="str">
            <v>H</v>
          </cell>
          <cell r="F163">
            <v>0.2</v>
          </cell>
          <cell r="G163" t="str">
            <v>14,13</v>
          </cell>
          <cell r="H163">
            <v>2.83</v>
          </cell>
        </row>
        <row r="164">
          <cell r="A164">
            <v>88310</v>
          </cell>
          <cell r="B164" t="str">
            <v>01270.0.41.1</v>
          </cell>
          <cell r="C164" t="str">
            <v>PINTOR COM ENCARGOS COMPLEMENTARES</v>
          </cell>
          <cell r="E164" t="str">
            <v>H</v>
          </cell>
          <cell r="F164">
            <v>0.3</v>
          </cell>
          <cell r="G164" t="str">
            <v>17,36</v>
          </cell>
          <cell r="H164">
            <v>5.21</v>
          </cell>
        </row>
        <row r="165">
          <cell r="A165">
            <v>4048</v>
          </cell>
          <cell r="B165" t="str">
            <v>099053.4.1</v>
          </cell>
          <cell r="C165" t="str">
            <v xml:space="preserve">MASSA CORRIDA PVA PARA PAREDES INTERNAS                                                                                                                                                                                                                                                                                                                                                                                                                                                                   </v>
          </cell>
          <cell r="E165" t="str">
            <v xml:space="preserve">L     </v>
          </cell>
          <cell r="F165">
            <v>0.7</v>
          </cell>
          <cell r="G165" t="str">
            <v>3,32</v>
          </cell>
          <cell r="H165">
            <v>2.3199999999999998</v>
          </cell>
        </row>
        <row r="166">
          <cell r="A166">
            <v>3767</v>
          </cell>
          <cell r="B166" t="str">
            <v>09910330.1</v>
          </cell>
          <cell r="C166" t="str">
            <v xml:space="preserve">LIXA EM FOLHA PARA PAREDE OU MADEIRA, NUMERO 120 (COR VERMELHA)                                                                                                                                                                                                                                                                                                                                                                                                                                           </v>
          </cell>
          <cell r="E166" t="str">
            <v xml:space="preserve">UN    </v>
          </cell>
          <cell r="F166">
            <v>0.4</v>
          </cell>
          <cell r="G166" t="str">
            <v>0,52</v>
          </cell>
          <cell r="H166">
            <v>0.21</v>
          </cell>
        </row>
        <row r="167">
          <cell r="F167" t="str">
            <v>Valor Total do item</v>
          </cell>
          <cell r="H167">
            <v>10.57</v>
          </cell>
        </row>
        <row r="169">
          <cell r="A169" t="str">
            <v>COMP 13</v>
          </cell>
          <cell r="C169" t="str">
            <v xml:space="preserve">PORTA DE MADEIRA COMPENSADA LISA PARA PINTURA, 1.00X2.10M, INCLUSO ADUELA 1 A, ALIZAR 1A E DOBRADIÇA COM ANEL, folha leve e=35 mm </v>
          </cell>
        </row>
        <row r="170">
          <cell r="A170" t="str">
            <v>SINAPI</v>
          </cell>
          <cell r="C170" t="str">
            <v>DESCRIÇÃO</v>
          </cell>
          <cell r="E170" t="str">
            <v>UND</v>
          </cell>
          <cell r="F170" t="str">
            <v>QTD</v>
          </cell>
          <cell r="G170" t="str">
            <v>custo unitário (R$)</v>
          </cell>
          <cell r="H170" t="str">
            <v>CUSTO TOTAL</v>
          </cell>
        </row>
        <row r="171">
          <cell r="A171">
            <v>4989</v>
          </cell>
          <cell r="C171" t="str">
            <v xml:space="preserve">PORTA DE MADEIRA, FOLHA MEDIA (NBR 15930) DE 100 X 210 CM, E = 35 MM, NUCLEO SARRAFEADO, CAPA LISA EM HDF, ACABAMENTO EM LAMINADO NATURAL PARA VERNIZ                                                                                                                                                                                                                                                                                                                                                     </v>
          </cell>
          <cell r="E171" t="str">
            <v xml:space="preserve">UN    </v>
          </cell>
          <cell r="F171">
            <v>1</v>
          </cell>
          <cell r="G171" t="str">
            <v>251,38</v>
          </cell>
          <cell r="H171">
            <v>251.38</v>
          </cell>
        </row>
        <row r="172">
          <cell r="A172">
            <v>88309</v>
          </cell>
          <cell r="C172" t="str">
            <v>PEDREIRO COM ENCARGOS COMPLEMENTARES</v>
          </cell>
          <cell r="E172" t="str">
            <v>H</v>
          </cell>
          <cell r="F172">
            <v>1.512</v>
          </cell>
          <cell r="G172" t="str">
            <v>17,42</v>
          </cell>
          <cell r="H172">
            <v>26.34</v>
          </cell>
        </row>
        <row r="173">
          <cell r="A173">
            <v>88261</v>
          </cell>
          <cell r="C173" t="str">
            <v>CARPINTEIRO DE ESQUADRIA COM ENCARGOS COMPLEMENTARES</v>
          </cell>
          <cell r="E173" t="str">
            <v>H</v>
          </cell>
          <cell r="F173">
            <v>2.19</v>
          </cell>
          <cell r="G173" t="str">
            <v>18,52</v>
          </cell>
          <cell r="H173">
            <v>40.56</v>
          </cell>
        </row>
        <row r="174">
          <cell r="A174">
            <v>184</v>
          </cell>
          <cell r="C174" t="str">
            <v xml:space="preserve">BATENTE/ PORTAL/ ADUELA/ MARCO MACICO, E= *3* CM, L= *13* CM, *60 CM A 120* CM X *210* CM, EM PINUS/ TAUARI/ VIROLA OU EQUIVALENTE DA REGIAO (NAO INCLUI ALIZARES)                                                                                                                                                                                                                                                                                                                                        </v>
          </cell>
          <cell r="E174" t="str">
            <v xml:space="preserve">JG    </v>
          </cell>
          <cell r="F174">
            <v>1</v>
          </cell>
          <cell r="G174" t="str">
            <v>58,82</v>
          </cell>
          <cell r="H174">
            <v>58.82</v>
          </cell>
        </row>
        <row r="175">
          <cell r="A175">
            <v>20247</v>
          </cell>
          <cell r="C175" t="str">
            <v xml:space="preserve">PREGO DE ACO POLIDO COM CABECA 15 X 15 (1 1/4 X 13)                                                                                                                                                                                                                                                                                                                                                                                                                                                       </v>
          </cell>
          <cell r="E175" t="str">
            <v xml:space="preserve">KG    </v>
          </cell>
          <cell r="F175">
            <v>0.64800000000000002</v>
          </cell>
          <cell r="G175" t="str">
            <v>10,13</v>
          </cell>
          <cell r="H175">
            <v>6.56</v>
          </cell>
        </row>
        <row r="176">
          <cell r="A176">
            <v>88316</v>
          </cell>
          <cell r="C176" t="str">
            <v>SERVENTE COM ENCARGOS COMPLEMENTARES</v>
          </cell>
          <cell r="E176" t="str">
            <v>H</v>
          </cell>
          <cell r="F176">
            <v>3.702</v>
          </cell>
          <cell r="G176" t="str">
            <v>14,13</v>
          </cell>
          <cell r="H176">
            <v>52.31</v>
          </cell>
        </row>
        <row r="177">
          <cell r="A177">
            <v>20017</v>
          </cell>
          <cell r="C177" t="str">
            <v xml:space="preserve">GUARNICAO/ ALIZAR/ VISTA MACICA, E= *1* CM, L= *4,5* CM, EM CEDRINHO/ ANGELIM COMERCIAL/  EUCALIPTO/ CURUPIXA/ PEROBA/ CUMARU OU EQUIVALENTE DA REGIAO                                                                                                                                                                                                                                                                                                                                                    </v>
          </cell>
          <cell r="E177" t="str">
            <v xml:space="preserve">M     </v>
          </cell>
          <cell r="F177">
            <v>10.8</v>
          </cell>
          <cell r="G177" t="str">
            <v>2,69</v>
          </cell>
          <cell r="H177">
            <v>29.05</v>
          </cell>
        </row>
        <row r="178">
          <cell r="A178">
            <v>2433</v>
          </cell>
          <cell r="C178" t="str">
            <v xml:space="preserve">DOBRADICA EM ACO/FERRO, 3" X 2 1/2", E= 1,2 A 1,8 MM, SEM ANEL,  CROMADO OU ZINCADO, TAMPA CHATA, COM PARAFUSOS                                                                                                                                                                                                                                                                                                                                                                                           </v>
          </cell>
          <cell r="E178" t="str">
            <v xml:space="preserve">UN    </v>
          </cell>
          <cell r="F178">
            <v>3</v>
          </cell>
          <cell r="G178" t="str">
            <v>4,50</v>
          </cell>
          <cell r="H178">
            <v>13.5</v>
          </cell>
        </row>
        <row r="179">
          <cell r="A179">
            <v>11058</v>
          </cell>
          <cell r="C179" t="str">
            <v xml:space="preserve">PARAFUSO ROSCA SOBERBA ZINCADO CABECA CHATA FENDA SIMPLES 5,5 X 65 MM (2.1/2 ")                                                                                                                                                                                                                                                                                                                                                                                                                           </v>
          </cell>
          <cell r="E179" t="str">
            <v xml:space="preserve">UN    </v>
          </cell>
          <cell r="F179">
            <v>3</v>
          </cell>
          <cell r="G179" t="str">
            <v>0,25</v>
          </cell>
          <cell r="H179">
            <v>0.75</v>
          </cell>
        </row>
        <row r="180">
          <cell r="A180">
            <v>35274</v>
          </cell>
          <cell r="C180" t="str">
            <v xml:space="preserve">PILAR DE MADEIRA NAO APARELHADA *10 X 10* CM, MACARANDUBA, ANGELIM OU EQUIVALENTE DA REGIAO                                                                                                                                                                                                                                                                                                                                                                                                               </v>
          </cell>
          <cell r="E180" t="str">
            <v xml:space="preserve">M     </v>
          </cell>
          <cell r="F180">
            <v>0.18</v>
          </cell>
          <cell r="G180" t="str">
            <v>19,02</v>
          </cell>
          <cell r="H180">
            <v>3.42</v>
          </cell>
        </row>
        <row r="181">
          <cell r="F181" t="str">
            <v>Valor Total do item</v>
          </cell>
          <cell r="H181">
            <v>482.69</v>
          </cell>
        </row>
        <row r="183">
          <cell r="A183" t="str">
            <v>COMP 14</v>
          </cell>
          <cell r="C183" t="str">
            <v>Porta de madeira de correr completa, fornecimento e instalação - UND =m²</v>
          </cell>
        </row>
        <row r="184">
          <cell r="A184" t="str">
            <v>SINAPI</v>
          </cell>
          <cell r="B184" t="str">
            <v xml:space="preserve">COD TCPO- </v>
          </cell>
          <cell r="C184" t="str">
            <v>DESCRIÇÃO</v>
          </cell>
          <cell r="E184" t="str">
            <v>UND</v>
          </cell>
          <cell r="F184" t="str">
            <v>QTD</v>
          </cell>
          <cell r="G184" t="str">
            <v>custo unitário (R$)</v>
          </cell>
          <cell r="H184" t="str">
            <v>CUSTO TOTAL</v>
          </cell>
        </row>
        <row r="185">
          <cell r="A185">
            <v>88239</v>
          </cell>
          <cell r="C185" t="str">
            <v>AJUDANTE DE CARPINTEIRO COM ENCARGOS COMPLEMENTARES</v>
          </cell>
          <cell r="E185" t="str">
            <v>H</v>
          </cell>
          <cell r="F185">
            <v>1</v>
          </cell>
          <cell r="G185" t="str">
            <v>16,54</v>
          </cell>
          <cell r="H185">
            <v>16.54</v>
          </cell>
        </row>
        <row r="186">
          <cell r="A186">
            <v>88261</v>
          </cell>
          <cell r="C186" t="str">
            <v>CARPINTEIRO DE ESQUADRIA COM ENCARGOS COMPLEMENTARES</v>
          </cell>
          <cell r="E186" t="str">
            <v>H</v>
          </cell>
          <cell r="F186">
            <v>1</v>
          </cell>
          <cell r="G186" t="str">
            <v>18,52</v>
          </cell>
          <cell r="H186">
            <v>18.52</v>
          </cell>
        </row>
        <row r="187">
          <cell r="A187">
            <v>88309</v>
          </cell>
          <cell r="C187" t="str">
            <v>PEDREIRO COM ENCARGOS COMPLEMENTARES</v>
          </cell>
          <cell r="E187" t="str">
            <v>H</v>
          </cell>
          <cell r="F187">
            <v>0.68</v>
          </cell>
          <cell r="G187" t="str">
            <v>17,42</v>
          </cell>
          <cell r="H187">
            <v>11.85</v>
          </cell>
        </row>
        <row r="188">
          <cell r="A188">
            <v>4982</v>
          </cell>
          <cell r="C188" t="str">
            <v xml:space="preserve">PORTA DE MADEIRA, FOLHA MEDIA (NBR 15930) DE 100 X 210 CM, E = 35 MM, NUCLEO SARRAFEADO, CAPA LISA EM HDF, ACABAMENTO EM PRIMER PARA PINTURA                                                                                                                                                                                                                                                                                                                                                              </v>
          </cell>
          <cell r="E188" t="str">
            <v xml:space="preserve">UN    </v>
          </cell>
          <cell r="F188">
            <v>1</v>
          </cell>
          <cell r="G188" t="str">
            <v>218,24</v>
          </cell>
          <cell r="H188">
            <v>218.24</v>
          </cell>
        </row>
        <row r="189">
          <cell r="A189">
            <v>5067</v>
          </cell>
          <cell r="C189" t="str">
            <v xml:space="preserve">PREGO DE ACO POLIDO COM CABECA 16 X 24 (2 1/4 X 12)                                                                                                                                                                                                                                                                                                                                                                                                                                                       </v>
          </cell>
          <cell r="E189" t="str">
            <v xml:space="preserve">KG    </v>
          </cell>
          <cell r="F189">
            <v>0.15</v>
          </cell>
          <cell r="G189" t="str">
            <v>9,75</v>
          </cell>
          <cell r="H189">
            <v>1.46</v>
          </cell>
        </row>
        <row r="190">
          <cell r="A190">
            <v>88316</v>
          </cell>
          <cell r="C190" t="str">
            <v>SERVENTE COM ENCARGOS COMPLEMENTARES</v>
          </cell>
          <cell r="E190" t="str">
            <v>H</v>
          </cell>
          <cell r="F190">
            <v>0.68</v>
          </cell>
          <cell r="G190" t="str">
            <v>14,13</v>
          </cell>
          <cell r="H190">
            <v>9.61</v>
          </cell>
        </row>
        <row r="191">
          <cell r="A191">
            <v>11573</v>
          </cell>
          <cell r="C191" t="str">
            <v xml:space="preserve">RODIZIO PARA TRILHO (TIPO NAPOLEAO),  EM LATAO, COM ROLAMENTO EM ACO, 6 MM, PARA JANELA DE CORRER                                                                                                                                                                                                                                                                                                                                                                                                         </v>
          </cell>
          <cell r="E191" t="str">
            <v xml:space="preserve">UN    </v>
          </cell>
          <cell r="F191">
            <v>2</v>
          </cell>
          <cell r="G191" t="str">
            <v>6,16</v>
          </cell>
          <cell r="H191">
            <v>12.32</v>
          </cell>
        </row>
        <row r="192">
          <cell r="A192">
            <v>11580</v>
          </cell>
          <cell r="C192" t="str">
            <v xml:space="preserve">TRILHO QUADRADO, EM ALUMINIO (VERGALHAO MACICO), 1/4", (*6 X 6* CM), PARA RODIZIOS                                                                                                                                                                                                                                                                                                                                                                                                                        </v>
          </cell>
          <cell r="E192" t="str">
            <v xml:space="preserve">M     </v>
          </cell>
          <cell r="F192">
            <v>1.2</v>
          </cell>
          <cell r="G192" t="str">
            <v>10,85</v>
          </cell>
          <cell r="H192">
            <v>13.02</v>
          </cell>
        </row>
        <row r="193">
          <cell r="A193">
            <v>20017</v>
          </cell>
          <cell r="C193" t="str">
            <v xml:space="preserve">GUARNICAO/ ALIZAR/ VISTA MACICA, E= *1* CM, L= *4,5* CM, EM CEDRINHO/ ANGELIM COMERCIAL/  EUCALIPTO/ CURUPIXA/ PEROBA/ CUMARU OU EQUIVALENTE DA REGIAO                                                                                                                                                                                                                                                                                                                                                    </v>
          </cell>
          <cell r="E193" t="str">
            <v xml:space="preserve">M     </v>
          </cell>
          <cell r="F193">
            <v>5.96</v>
          </cell>
          <cell r="G193" t="str">
            <v>2,69</v>
          </cell>
          <cell r="H193">
            <v>16.03</v>
          </cell>
        </row>
        <row r="194">
          <cell r="A194">
            <v>88627</v>
          </cell>
          <cell r="C194" t="str">
            <v>ARGAMASSA TRAÇO 1:0,5:4,5 (CIMENTO, CAL E AREIA MÉDIA) PARA ASSENTAMENTO DE ALVENARIA, PREPARO MANUAL. AF_08/2014</v>
          </cell>
          <cell r="E194" t="str">
            <v>M3</v>
          </cell>
          <cell r="F194">
            <v>6.0000000000000001E-3</v>
          </cell>
          <cell r="G194" t="str">
            <v>396,49</v>
          </cell>
          <cell r="H194">
            <v>2.38</v>
          </cell>
        </row>
        <row r="195">
          <cell r="A195">
            <v>181</v>
          </cell>
          <cell r="C195" t="str">
            <v xml:space="preserve">BATENTE/ PORTAL/ADUELA/ MARCO MACICO, E= *3* CM, L= *15* CM, *60 CM A 120* CM  X *210* CM,  EM CEDRINHO/ ANGELIM COMERCIAL/  EUCALIPTO/ CURUPIXA/ PEROBA/ CUMARU OU EQUIVALENTE DA REGIAO (NAO INCLUI ALIZARES)                                                                                                                                                                                                                                                                                           </v>
          </cell>
          <cell r="E195" t="str">
            <v xml:space="preserve">JG    </v>
          </cell>
          <cell r="F195">
            <v>0.55000000000000004</v>
          </cell>
          <cell r="G195" t="str">
            <v>97,47</v>
          </cell>
          <cell r="H195">
            <v>53.61</v>
          </cell>
        </row>
        <row r="196">
          <cell r="A196">
            <v>35274</v>
          </cell>
          <cell r="C196" t="str">
            <v xml:space="preserve">PILAR DE MADEIRA NAO APARELHADA *10 X 10* CM, MACARANDUBA, ANGELIM OU EQUIVALENTE DA REGIAO                                                                                                                                                                                                                                                                                                                                                                                                               </v>
          </cell>
          <cell r="E196" t="str">
            <v xml:space="preserve">M     </v>
          </cell>
          <cell r="F196">
            <v>0.1071</v>
          </cell>
          <cell r="G196" t="str">
            <v>19,02</v>
          </cell>
          <cell r="H196">
            <v>2.04</v>
          </cell>
        </row>
        <row r="197">
          <cell r="F197" t="str">
            <v>Valor Total do item</v>
          </cell>
          <cell r="H197">
            <v>375.62000000000006</v>
          </cell>
        </row>
        <row r="199">
          <cell r="A199" t="str">
            <v>COMP 15</v>
          </cell>
          <cell r="C199" t="str">
            <v>08520.8.1.1 JANELA DE ALUMINIO PROJETANTE sob encomenda, colocação e acabamento,
basculante, com contramarcos - unidade: m²</v>
          </cell>
        </row>
        <row r="200">
          <cell r="A200" t="str">
            <v>SINAPI</v>
          </cell>
          <cell r="B200" t="str">
            <v xml:space="preserve">COD TCPO- </v>
          </cell>
          <cell r="C200" t="str">
            <v>DESCRIÇÃO</v>
          </cell>
          <cell r="E200" t="str">
            <v>UND</v>
          </cell>
          <cell r="F200" t="str">
            <v>QTD</v>
          </cell>
          <cell r="G200" t="str">
            <v>custo unitário (R$)</v>
          </cell>
          <cell r="H200" t="str">
            <v>CUSTO TOTAL</v>
          </cell>
        </row>
        <row r="201">
          <cell r="A201">
            <v>88309</v>
          </cell>
          <cell r="B201" t="str">
            <v>01270.0.40.1</v>
          </cell>
          <cell r="C201" t="str">
            <v>PEDREIRO COM ENCARGOS COMPLEMENTARES</v>
          </cell>
          <cell r="E201" t="str">
            <v>H</v>
          </cell>
          <cell r="F201">
            <v>1.5</v>
          </cell>
          <cell r="G201" t="str">
            <v>17,42</v>
          </cell>
          <cell r="H201">
            <v>26.13</v>
          </cell>
        </row>
        <row r="202">
          <cell r="A202">
            <v>88316</v>
          </cell>
          <cell r="B202" t="str">
            <v>01270.0.45.1</v>
          </cell>
          <cell r="C202" t="str">
            <v>SERVENTE COM ENCARGOS COMPLEMENTARES</v>
          </cell>
          <cell r="E202" t="str">
            <v>H</v>
          </cell>
          <cell r="F202">
            <v>1</v>
          </cell>
          <cell r="G202" t="str">
            <v>14,13</v>
          </cell>
          <cell r="H202">
            <v>14.13</v>
          </cell>
        </row>
        <row r="203">
          <cell r="A203">
            <v>370</v>
          </cell>
          <cell r="B203" t="str">
            <v>02060.3.2.2</v>
          </cell>
          <cell r="C203" t="str">
            <v xml:space="preserve">AREIA MEDIA - POSTO JAZIDA/FORNECEDOR (RETIRADO NA JAZIDA, SEM TRANSPORTE)                                                                                                                                                                                                                                                                                                                                                                                                                                </v>
          </cell>
          <cell r="E203" t="str">
            <v xml:space="preserve">M3    </v>
          </cell>
          <cell r="F203">
            <v>4.8999999999999998E-3</v>
          </cell>
          <cell r="G203" t="str">
            <v>62,75</v>
          </cell>
          <cell r="H203">
            <v>0.31</v>
          </cell>
        </row>
        <row r="204">
          <cell r="A204">
            <v>1379</v>
          </cell>
          <cell r="B204" t="str">
            <v>02065.3.5.1</v>
          </cell>
          <cell r="C204" t="str">
            <v xml:space="preserve">CIMENTO PORTLAND COMPOSTO CP II-32                                                                                                                                                                                                                                                                                                                                                                                                                                                                        </v>
          </cell>
          <cell r="E204" t="str">
            <v xml:space="preserve">KG    </v>
          </cell>
          <cell r="F204">
            <v>1.94</v>
          </cell>
          <cell r="G204" t="str">
            <v>0,50</v>
          </cell>
          <cell r="H204">
            <v>0.97</v>
          </cell>
        </row>
        <row r="205">
          <cell r="A205">
            <v>34380</v>
          </cell>
          <cell r="B205" t="str">
            <v>081203.2.1</v>
          </cell>
          <cell r="C205" t="str">
            <v xml:space="preserve">JANELA FIXA EM ALUMINIO, 60 X 80 CM (A X L), BATENTE/REQUADRO DE 3 A 14 CM, COM VIDRO, SEM GUARNICAO/ALIZAR                                                                                                                                                                                                                                                                                                                                                                                               </v>
          </cell>
          <cell r="E205" t="str">
            <v xml:space="preserve">UN    </v>
          </cell>
          <cell r="F205">
            <v>1</v>
          </cell>
          <cell r="G205" t="str">
            <v>224,88</v>
          </cell>
          <cell r="H205">
            <v>224.88</v>
          </cell>
        </row>
        <row r="206">
          <cell r="F206" t="str">
            <v>Valor Total do item</v>
          </cell>
          <cell r="H206">
            <v>266.42</v>
          </cell>
        </row>
        <row r="208">
          <cell r="A208" t="str">
            <v>COMP 16</v>
          </cell>
          <cell r="C208" t="str">
            <v>PORTA VIDRO TEMPERADO INCOLOR, 2 FOLHAS DE ABRIR,  E = 10 MM (1,60X2,10)  - unidade: UND</v>
          </cell>
        </row>
        <row r="209">
          <cell r="A209" t="str">
            <v>SINAPI</v>
          </cell>
          <cell r="B209" t="str">
            <v xml:space="preserve">COD TCPO- </v>
          </cell>
          <cell r="C209" t="str">
            <v>DESCRIÇÃO</v>
          </cell>
          <cell r="E209" t="str">
            <v>UND</v>
          </cell>
          <cell r="F209" t="str">
            <v>QTD</v>
          </cell>
          <cell r="G209" t="str">
            <v>custo unitário (R$)</v>
          </cell>
          <cell r="H209" t="str">
            <v>CUSTO TOTAL</v>
          </cell>
        </row>
        <row r="210">
          <cell r="A210">
            <v>3104</v>
          </cell>
          <cell r="C210" t="str">
            <v xml:space="preserve">JOGO DE FERRAGENS CROMADAS P/ PORTA DE VIDRO TEMPERADO, UMA FOLHA COMPOSTA: DOBRADICA SUPERIOR (101) E INFERIOR (103),TRINCO (502), FECHADURA (520),CONTRA FECHADURA (531),COM CAPUCHINHO                                                                                                                                                                                                                                                                                                                 </v>
          </cell>
          <cell r="E210" t="str">
            <v xml:space="preserve">CJ    </v>
          </cell>
          <cell r="F210">
            <v>1</v>
          </cell>
          <cell r="G210" t="str">
            <v>376,23</v>
          </cell>
          <cell r="H210">
            <v>376.23</v>
          </cell>
        </row>
        <row r="211">
          <cell r="A211">
            <v>88325</v>
          </cell>
          <cell r="C211" t="str">
            <v>VIDRACEIRO COM ENCARGOS COMPLEMENTARES</v>
          </cell>
          <cell r="E211" t="str">
            <v>H</v>
          </cell>
          <cell r="F211">
            <v>0.3</v>
          </cell>
          <cell r="G211" t="str">
            <v>16,80</v>
          </cell>
          <cell r="H211">
            <v>5.04</v>
          </cell>
        </row>
        <row r="212">
          <cell r="A212">
            <v>10507</v>
          </cell>
          <cell r="C212" t="str">
            <v xml:space="preserve">VIDRO TEMPERADO INCOLOR E = 10 MM, SEM COLOCACAO                                                                                                                                                                                                                                                                                                                                                                                                                                                          </v>
          </cell>
          <cell r="E212" t="str">
            <v xml:space="preserve">M2    </v>
          </cell>
          <cell r="F212">
            <v>3.36</v>
          </cell>
          <cell r="G212" t="str">
            <v>203,40</v>
          </cell>
          <cell r="H212">
            <v>683.42</v>
          </cell>
        </row>
        <row r="213">
          <cell r="A213">
            <v>38168</v>
          </cell>
          <cell r="C213" t="str">
            <v xml:space="preserve">PUXADOR TUBULAR RETO, DUPLO, EM ALUMINIO POLIDO, DIAMETRO APROX.DE 1", COMPRIMENTO APROX. DE 400 MM, PARA PORTAS DE MADEIRA OU VIDRO                                                                                                                                                                                                                                                                                                                                                                      </v>
          </cell>
          <cell r="E213" t="str">
            <v xml:space="preserve">UN    </v>
          </cell>
          <cell r="F213">
            <v>4</v>
          </cell>
          <cell r="G213" t="str">
            <v>126,62</v>
          </cell>
          <cell r="H213">
            <v>506.48</v>
          </cell>
        </row>
        <row r="214">
          <cell r="A214">
            <v>11499</v>
          </cell>
          <cell r="C214" t="str">
            <v xml:space="preserve">MOLA HIDRAULICA DE PISO P/ VIDRO TEMPERADO 10MM                                                                                                                                                                                                                                                                                                                                                                                                                                                           </v>
          </cell>
          <cell r="E214" t="str">
            <v xml:space="preserve">UN    </v>
          </cell>
          <cell r="F214">
            <v>2</v>
          </cell>
          <cell r="G214" t="str">
            <v>1.122,72</v>
          </cell>
          <cell r="H214">
            <v>2245.44</v>
          </cell>
        </row>
        <row r="215">
          <cell r="F215" t="str">
            <v>Valor Total do item</v>
          </cell>
          <cell r="H215">
            <v>3816.61</v>
          </cell>
        </row>
        <row r="217">
          <cell r="A217" t="str">
            <v>COMP 17</v>
          </cell>
          <cell r="C217" t="str">
            <v>161368.1 -PADRÃO DE ENTRADA TRIFÁSICO 200A AÉREO - COMPLETO em caixa de chapa de aço, dimensões 500 mm x 603 mm x 270 mm - unidade: un</v>
          </cell>
        </row>
        <row r="218">
          <cell r="A218" t="str">
            <v>SINAPI</v>
          </cell>
          <cell r="B218" t="str">
            <v xml:space="preserve">COD TCPO- </v>
          </cell>
          <cell r="C218" t="str">
            <v>DESCRIÇÃO</v>
          </cell>
          <cell r="E218" t="str">
            <v>UND</v>
          </cell>
          <cell r="F218" t="str">
            <v>QTD</v>
          </cell>
          <cell r="G218" t="str">
            <v>custo unitário (R$)</v>
          </cell>
          <cell r="H218" t="str">
            <v>CUSTO TOTAL</v>
          </cell>
        </row>
        <row r="219">
          <cell r="A219">
            <v>88247</v>
          </cell>
          <cell r="B219" t="str">
            <v>01270.0.1.13</v>
          </cell>
          <cell r="C219" t="str">
            <v>AUXILIAR DE ELETRICISTA COM ENCARGOS COMPLEMENTARES</v>
          </cell>
          <cell r="E219" t="str">
            <v>H</v>
          </cell>
          <cell r="F219">
            <v>8</v>
          </cell>
          <cell r="G219" t="str">
            <v>14,01</v>
          </cell>
          <cell r="H219">
            <v>112.08</v>
          </cell>
        </row>
        <row r="220">
          <cell r="A220">
            <v>88264</v>
          </cell>
          <cell r="B220" t="str">
            <v>01270.0.22.1</v>
          </cell>
          <cell r="C220" t="str">
            <v>ELETRICISTA COM ENCARGOS COMPLEMENTARES</v>
          </cell>
          <cell r="E220" t="str">
            <v>H</v>
          </cell>
          <cell r="F220">
            <v>8</v>
          </cell>
          <cell r="G220" t="str">
            <v>18,04</v>
          </cell>
          <cell r="H220">
            <v>144.32</v>
          </cell>
        </row>
        <row r="221">
          <cell r="A221">
            <v>1599</v>
          </cell>
          <cell r="B221" t="str">
            <v>13105.3.6.1</v>
          </cell>
          <cell r="C221" t="str">
            <v xml:space="preserve">CONECTOR DE ALUMINIO TIPO PRENSA CABO, BITOLA 3/4", PARA CABOS DE DIAMETRO DE 17,5 A 20 MM                                                                                                                                                                                                                                                                                                                                                                                                                </v>
          </cell>
          <cell r="E221" t="str">
            <v xml:space="preserve">UN    </v>
          </cell>
          <cell r="F221">
            <v>1</v>
          </cell>
          <cell r="G221" t="str">
            <v>7,82</v>
          </cell>
          <cell r="H221">
            <v>7.82</v>
          </cell>
        </row>
        <row r="222">
          <cell r="A222">
            <v>3378</v>
          </cell>
          <cell r="B222" t="str">
            <v>13105.3.8.1</v>
          </cell>
          <cell r="C222" t="str">
            <v xml:space="preserve">!EM PROCESSO DE DESATIVACAO! HASTE DE ATERRAMENTO EM ACO COM 3,00 M DE COMPRIMENTO E DN = 3/4", REVESTIDA COM BAIXA CAMADA DE COBRE, SEM CONECTOR                                                                                                                                                                                                                                                                                                                                                         </v>
          </cell>
          <cell r="E222" t="str">
            <v xml:space="preserve">UN    </v>
          </cell>
          <cell r="F222">
            <v>1</v>
          </cell>
          <cell r="G222" t="str">
            <v>45,69</v>
          </cell>
          <cell r="H222">
            <v>45.69</v>
          </cell>
        </row>
        <row r="223">
          <cell r="A223">
            <v>39685</v>
          </cell>
          <cell r="B223" t="str">
            <v>16136.3.3.1</v>
          </cell>
          <cell r="C223" t="str">
            <v xml:space="preserve">CAIXA EXTERNA DE MEDICAO PARA 1 MEDIDOR TRIFASICO, COM VISOR, EM CHAPA DE ACO 18 USG (PADRAO DA CONCESSIONARIA LOCAL)                                                                                                                                                                                                                                                                                                                                                                                     </v>
          </cell>
          <cell r="E223" t="str">
            <v xml:space="preserve">UN    </v>
          </cell>
          <cell r="F223">
            <v>1</v>
          </cell>
          <cell r="G223" t="str">
            <v>140,92</v>
          </cell>
          <cell r="H223">
            <v>140.91999999999999</v>
          </cell>
        </row>
        <row r="224">
          <cell r="A224">
            <v>2377</v>
          </cell>
          <cell r="B224" t="str">
            <v>16142.3.4.2</v>
          </cell>
          <cell r="C224" t="str">
            <v xml:space="preserve">DISJUNTOR TERMOMAGNETICO TRIPOLAR 200 A / 600 V, TIPO FXD / ICC - 35 KA                                                                                                                                                                                                                                                                                                                                                                                                                                   </v>
          </cell>
          <cell r="E224" t="str">
            <v xml:space="preserve">UN    </v>
          </cell>
          <cell r="F224">
            <v>1</v>
          </cell>
          <cell r="G224" t="str">
            <v>402,62</v>
          </cell>
          <cell r="H224">
            <v>402.62</v>
          </cell>
        </row>
        <row r="225">
          <cell r="A225">
            <v>979</v>
          </cell>
          <cell r="B225" t="str">
            <v>16120.3.4.4</v>
          </cell>
          <cell r="C225" t="str">
            <v xml:space="preserve">CABO DE COBRE, FLEXIVEL, CLASSE 4 OU 5, ISOLACAO EM PVC/A, ANTICHAMA BWF-B, 1 CONDUTOR, 450/750 V, SECAO NOMINAL 16 MM2                                                                                                                                                                                                                                                                                                                                                                                   </v>
          </cell>
          <cell r="E225" t="str">
            <v xml:space="preserve">M     </v>
          </cell>
          <cell r="F225">
            <v>1</v>
          </cell>
          <cell r="G225" t="str">
            <v>7,99</v>
          </cell>
          <cell r="H225">
            <v>7.99</v>
          </cell>
        </row>
        <row r="226">
          <cell r="A226">
            <v>2673</v>
          </cell>
          <cell r="B226" t="str">
            <v>16132.3.3.1</v>
          </cell>
          <cell r="C226" t="str">
            <v xml:space="preserve">ELETRODUTO DE PVC RIGIDO ROSCAVEL DE 1/2 ", SEM LUVA                                                                                                                                                                                                                                                                                                                                                                                                                                                      </v>
          </cell>
          <cell r="E226" t="str">
            <v xml:space="preserve">M     </v>
          </cell>
          <cell r="F226">
            <v>1.5</v>
          </cell>
          <cell r="G226" t="str">
            <v>1,66</v>
          </cell>
          <cell r="H226">
            <v>2.4900000000000002</v>
          </cell>
        </row>
        <row r="227">
          <cell r="A227">
            <v>868</v>
          </cell>
          <cell r="B227" t="str">
            <v>16120.3.2.1</v>
          </cell>
          <cell r="C227" t="str">
            <v xml:space="preserve">CABO DE COBRE NU 25 MM2 MEIO-DURO                                                                                                                                                                                                                                                                                                                                                                                                                                                                         </v>
          </cell>
          <cell r="E227" t="str">
            <v xml:space="preserve">M     </v>
          </cell>
          <cell r="F227">
            <v>2</v>
          </cell>
          <cell r="G227" t="str">
            <v>12,32</v>
          </cell>
          <cell r="H227">
            <v>24.64</v>
          </cell>
        </row>
        <row r="228">
          <cell r="A228">
            <v>39177</v>
          </cell>
          <cell r="B228" t="str">
            <v>161313.2.I</v>
          </cell>
          <cell r="C228" t="str">
            <v xml:space="preserve">BUCHA EM ALUMINIO, COM ROSCA, DE 1 1/4", PARA ELETRODUTO                                                                                                                                                                                                                                                                                                                                                                                                                                                  </v>
          </cell>
          <cell r="E228" t="str">
            <v xml:space="preserve">UN    </v>
          </cell>
          <cell r="F228">
            <v>3</v>
          </cell>
          <cell r="G228" t="str">
            <v>0,99</v>
          </cell>
          <cell r="H228">
            <v>2.97</v>
          </cell>
        </row>
        <row r="229">
          <cell r="A229">
            <v>39211</v>
          </cell>
          <cell r="B229" t="str">
            <v>16131.3.1.6</v>
          </cell>
          <cell r="C229" t="str">
            <v xml:space="preserve">ARRUELA EM ALUMINIO, COM ROSCA, DE  1 1/4", PARA ELETRODUTO                                                                                                                                                                                                                                                                                                                                                                                                                                               </v>
          </cell>
          <cell r="E229" t="str">
            <v xml:space="preserve">UN    </v>
          </cell>
          <cell r="F229">
            <v>3</v>
          </cell>
          <cell r="G229" t="str">
            <v>0,86</v>
          </cell>
          <cell r="H229">
            <v>2.58</v>
          </cell>
        </row>
        <row r="230">
          <cell r="F230" t="str">
            <v>Valor Total do item</v>
          </cell>
          <cell r="H230">
            <v>894.12</v>
          </cell>
        </row>
        <row r="232">
          <cell r="A232" t="str">
            <v>COMP 18</v>
          </cell>
          <cell r="C232" t="str">
            <v>ARANDELA TIPO TARTARUGA COM LÂMPADA ELETRÔNICA 16W - COMPLETA</v>
          </cell>
        </row>
        <row r="233">
          <cell r="A233" t="str">
            <v>SINAPI</v>
          </cell>
          <cell r="B233" t="str">
            <v xml:space="preserve">COD TCPO- </v>
          </cell>
          <cell r="C233" t="str">
            <v>DESCRIÇÃO</v>
          </cell>
          <cell r="E233" t="str">
            <v>UND</v>
          </cell>
          <cell r="F233" t="str">
            <v>QTD</v>
          </cell>
          <cell r="G233" t="str">
            <v>custo unitário (R$)</v>
          </cell>
          <cell r="H233" t="str">
            <v>CUSTO TOTAL</v>
          </cell>
        </row>
        <row r="234">
          <cell r="A234">
            <v>88247</v>
          </cell>
          <cell r="C234" t="str">
            <v>AUXILIAR DE ELETRICISTA COM ENCARGOS COMPLEMENTARES</v>
          </cell>
          <cell r="E234" t="str">
            <v>H</v>
          </cell>
          <cell r="F234">
            <v>0.8</v>
          </cell>
          <cell r="G234" t="str">
            <v>14,01</v>
          </cell>
          <cell r="H234">
            <v>11.21</v>
          </cell>
        </row>
        <row r="235">
          <cell r="A235">
            <v>88264</v>
          </cell>
          <cell r="C235" t="str">
            <v>ELETRICISTA COM ENCARGOS COMPLEMENTARES</v>
          </cell>
          <cell r="E235" t="str">
            <v>H</v>
          </cell>
          <cell r="F235">
            <v>0.8</v>
          </cell>
          <cell r="G235" t="str">
            <v>18,04</v>
          </cell>
          <cell r="H235">
            <v>14.43</v>
          </cell>
        </row>
        <row r="236">
          <cell r="A236">
            <v>38775</v>
          </cell>
          <cell r="C236" t="str">
            <v xml:space="preserve">LUMINARIA TIPO TARTARUGA PARA AREA EXTERNA EM ALUMINIO, COM GRADE, PARA 1 LAMPADA, BASE E27, POTENCIA MAXIMA 40/60 W (NAO INCLUI LAMPADA)                                                                                                                                                                                                                                                                                                                                                                 </v>
          </cell>
          <cell r="E236" t="str">
            <v xml:space="preserve">UN    </v>
          </cell>
          <cell r="F236">
            <v>1</v>
          </cell>
          <cell r="G236" t="str">
            <v>34,82</v>
          </cell>
          <cell r="H236">
            <v>34.82</v>
          </cell>
        </row>
        <row r="237">
          <cell r="A237">
            <v>39381</v>
          </cell>
          <cell r="C237" t="str">
            <v xml:space="preserve">LAMPADA FLUORESCENTE COMPACTA 2U/3U BRANCA 9/10 W, BASE E27 (127/220 V)                                                                                                                                                                                                                                                                                                                                                                                                                                   </v>
          </cell>
          <cell r="E237" t="str">
            <v xml:space="preserve">UN    </v>
          </cell>
          <cell r="F237">
            <v>1</v>
          </cell>
          <cell r="G237" t="str">
            <v>7,29</v>
          </cell>
          <cell r="H237">
            <v>7.29</v>
          </cell>
        </row>
        <row r="238">
          <cell r="F238" t="str">
            <v>Valor Total do item</v>
          </cell>
          <cell r="H238">
            <v>67.75</v>
          </cell>
        </row>
        <row r="240">
          <cell r="A240" t="str">
            <v>COMP 19</v>
          </cell>
          <cell r="C240" t="str">
            <v>LUMINARIA DE EMERGENCIA 30 LEDS, POTENCIA 2 W, BATERIA DE LITIO, AUTONOMIA DE 6HORAS</v>
          </cell>
        </row>
        <row r="241">
          <cell r="A241" t="str">
            <v>SINAPI</v>
          </cell>
          <cell r="B241" t="str">
            <v xml:space="preserve">COD TCPO- </v>
          </cell>
          <cell r="C241" t="str">
            <v>DESCRIÇÃO</v>
          </cell>
          <cell r="E241" t="str">
            <v>UND</v>
          </cell>
          <cell r="F241" t="str">
            <v>QTD</v>
          </cell>
          <cell r="G241" t="str">
            <v>custo unitário (R$)</v>
          </cell>
          <cell r="H241" t="str">
            <v>CUSTO TOTAL</v>
          </cell>
        </row>
        <row r="242">
          <cell r="A242">
            <v>88264</v>
          </cell>
          <cell r="C242" t="str">
            <v>ELETRICISTA COM ENCARGOS COMPLEMENTARES</v>
          </cell>
          <cell r="E242" t="str">
            <v>H</v>
          </cell>
          <cell r="F242">
            <v>0.8</v>
          </cell>
          <cell r="G242" t="str">
            <v>18,04</v>
          </cell>
          <cell r="H242">
            <v>14.43</v>
          </cell>
        </row>
        <row r="243">
          <cell r="A243">
            <v>38774</v>
          </cell>
          <cell r="C243" t="str">
            <v xml:space="preserve">LUMINARIA DE EMERGENCIA 30 LEDS, POTENCIA 2 W, BATERIA DE LITIO, AUTONOMIA DE 6 HORAS                                                                                                                                                                                                                                                                                                                                                                                                                     </v>
          </cell>
          <cell r="E243" t="str">
            <v xml:space="preserve">UN    </v>
          </cell>
          <cell r="F243">
            <v>1</v>
          </cell>
          <cell r="G243" t="str">
            <v>28,52</v>
          </cell>
          <cell r="H243">
            <v>28.52</v>
          </cell>
        </row>
        <row r="244">
          <cell r="F244" t="str">
            <v>Valor Total do item</v>
          </cell>
          <cell r="H244">
            <v>42.95</v>
          </cell>
        </row>
        <row r="246">
          <cell r="A246" t="str">
            <v>COMP 20</v>
          </cell>
          <cell r="C246" t="str">
            <v>16520.8.2.1 -PROJETOR COM LÂMPADA E REATOR VAPOR METÁLICO 150W COMPLETO, com ângulo regulável, com alojamento para reator - unidade: und</v>
          </cell>
        </row>
        <row r="247">
          <cell r="A247" t="str">
            <v>SINAPI</v>
          </cell>
          <cell r="B247" t="str">
            <v>TCPO</v>
          </cell>
          <cell r="C247" t="str">
            <v>DESCRIÇÃO</v>
          </cell>
          <cell r="E247" t="str">
            <v>UND</v>
          </cell>
          <cell r="F247" t="str">
            <v>QTD</v>
          </cell>
          <cell r="G247" t="str">
            <v>Custo unitário (R$)</v>
          </cell>
          <cell r="H247" t="str">
            <v>CUSTO TOTAL</v>
          </cell>
        </row>
        <row r="248">
          <cell r="A248">
            <v>88247</v>
          </cell>
          <cell r="B248" t="str">
            <v>01270.0.1.13</v>
          </cell>
          <cell r="C248" t="str">
            <v>AUXILIAR DE ELETRICISTA COM ENCARGOS COMPLEMENTARES</v>
          </cell>
          <cell r="E248" t="str">
            <v>H</v>
          </cell>
          <cell r="F248">
            <v>2</v>
          </cell>
          <cell r="G248" t="str">
            <v>14,01</v>
          </cell>
          <cell r="H248">
            <v>28.02</v>
          </cell>
        </row>
        <row r="249">
          <cell r="A249">
            <v>88264</v>
          </cell>
          <cell r="B249" t="str">
            <v>01270.0.22.1</v>
          </cell>
          <cell r="C249" t="str">
            <v>ELETRICISTA COM ENCARGOS COMPLEMENTARES</v>
          </cell>
          <cell r="E249" t="str">
            <v>H</v>
          </cell>
          <cell r="F249">
            <v>2</v>
          </cell>
          <cell r="G249" t="str">
            <v>18,04</v>
          </cell>
          <cell r="H249">
            <v>36.08</v>
          </cell>
        </row>
        <row r="250">
          <cell r="A250">
            <v>12273</v>
          </cell>
          <cell r="B250" t="str">
            <v>16520.3.2.1</v>
          </cell>
          <cell r="C250" t="str">
            <v xml:space="preserve">PROJETOR RETANGULAR FECHADO PARA LAMPADA VAPOR DE MERCURIO/SODIO 250 W A 500 W, CABECEIRAS EM ALUMINIO FUNDIDO, CORPO EM ALUMINIO ANODIZADO, PARA LAMPADA E40 FECHAMENTO EM VIDRO TEMPERADO.                                                                                                                                                                                                                                                                                                              </v>
          </cell>
          <cell r="E250" t="str">
            <v xml:space="preserve">UN    </v>
          </cell>
          <cell r="F250">
            <v>1</v>
          </cell>
          <cell r="G250" t="str">
            <v>46,55</v>
          </cell>
          <cell r="H250">
            <v>46.55</v>
          </cell>
        </row>
        <row r="251">
          <cell r="A251">
            <v>39374</v>
          </cell>
          <cell r="B251" t="str">
            <v>16580.3.11.2</v>
          </cell>
          <cell r="C251" t="str">
            <v xml:space="preserve">REATOR INTERNO/INTEGRADO PARA LAMPADA VAPOR METALICO 400 W, ALTO FATOR DE POTENCIA                                                                                                                                                                                                                                                                                                                                                                                                                        </v>
          </cell>
          <cell r="E251" t="str">
            <v xml:space="preserve">UN    </v>
          </cell>
          <cell r="F251">
            <v>1</v>
          </cell>
          <cell r="G251" t="str">
            <v>92,50</v>
          </cell>
          <cell r="H251">
            <v>92.5</v>
          </cell>
        </row>
        <row r="252">
          <cell r="A252">
            <v>39376</v>
          </cell>
          <cell r="B252" t="str">
            <v>165803.4.2</v>
          </cell>
          <cell r="C252" t="str">
            <v xml:space="preserve">LAMPADA VAPOR METALICO OVOIDE 150 W, BASE E27/E40                                                                                                                                                                                                                                                                                                                                                                                                                                                         </v>
          </cell>
          <cell r="E252" t="str">
            <v xml:space="preserve">UN    </v>
          </cell>
          <cell r="F252">
            <v>1</v>
          </cell>
          <cell r="G252" t="str">
            <v>25,80</v>
          </cell>
          <cell r="H252">
            <v>25.8</v>
          </cell>
        </row>
        <row r="253">
          <cell r="F253" t="str">
            <v>Valor Total do item</v>
          </cell>
          <cell r="H253">
            <v>228.95</v>
          </cell>
        </row>
        <row r="255">
          <cell r="A255" t="str">
            <v>COMP 21</v>
          </cell>
          <cell r="C255" t="str">
            <v>16132.8.18.1 PONTO DE ENERGIA PARA ILUMINAÇÃO- com eletroduto de PVC rígido, 0 3/1" - unidade: UND</v>
          </cell>
        </row>
        <row r="256">
          <cell r="A256" t="str">
            <v>SINAPI</v>
          </cell>
          <cell r="B256" t="str">
            <v>TCPO</v>
          </cell>
          <cell r="C256" t="str">
            <v>DESCRIÇÃO</v>
          </cell>
          <cell r="E256" t="str">
            <v>UND</v>
          </cell>
          <cell r="F256" t="str">
            <v>QTD</v>
          </cell>
          <cell r="G256" t="str">
            <v>Custo unitário (R$)</v>
          </cell>
          <cell r="H256" t="str">
            <v>CUSTO TOTAL</v>
          </cell>
        </row>
        <row r="257">
          <cell r="A257">
            <v>88247</v>
          </cell>
          <cell r="B257" t="str">
            <v>01270.0.1.13</v>
          </cell>
          <cell r="C257" t="str">
            <v>AUXILIAR DE ELETRICISTA COM ENCARGOS COMPLEMENTARES</v>
          </cell>
          <cell r="E257" t="str">
            <v>H</v>
          </cell>
          <cell r="F257">
            <v>4.5</v>
          </cell>
          <cell r="G257" t="str">
            <v>14,01</v>
          </cell>
          <cell r="H257">
            <v>63.05</v>
          </cell>
        </row>
        <row r="258">
          <cell r="A258">
            <v>88264</v>
          </cell>
          <cell r="B258" t="str">
            <v>01270.0.22.1</v>
          </cell>
          <cell r="C258" t="str">
            <v>ELETRICISTA COM ENCARGOS COMPLEMENTARES</v>
          </cell>
          <cell r="E258" t="str">
            <v>H</v>
          </cell>
          <cell r="F258">
            <v>3.5</v>
          </cell>
          <cell r="G258" t="str">
            <v>18,04</v>
          </cell>
          <cell r="H258">
            <v>63.14</v>
          </cell>
        </row>
        <row r="259">
          <cell r="A259">
            <v>938</v>
          </cell>
          <cell r="B259" t="str">
            <v>16120.3.7.1</v>
          </cell>
          <cell r="C259" t="str">
            <v xml:space="preserve">FIO DE COBRE, SOLIDO, CLASSE 1, ISOLACAO EM PVC/A, ANTICHAMA BWF-B, 450/750V, SECAO NOMINAL 1,5 MM2                                                                                                                                                                                                                                                                                                                                                                                                       </v>
          </cell>
          <cell r="E259" t="str">
            <v xml:space="preserve">M     </v>
          </cell>
          <cell r="F259">
            <v>33</v>
          </cell>
          <cell r="G259" t="str">
            <v>0,78</v>
          </cell>
          <cell r="H259">
            <v>25.74</v>
          </cell>
        </row>
        <row r="260">
          <cell r="A260">
            <v>39272</v>
          </cell>
          <cell r="B260" t="str">
            <v>16132.3.1.2</v>
          </cell>
          <cell r="C260" t="str">
            <v xml:space="preserve">CURVA 90 GRAUS, CURTA, DE PVC RIGIDO ROSCAVEL, DE 3/4", PARA ELETRODUTO                                                                                                                                                                                                                                                                                                                                                                                                                                   </v>
          </cell>
          <cell r="E260" t="str">
            <v xml:space="preserve">UN    </v>
          </cell>
          <cell r="F260">
            <v>1</v>
          </cell>
          <cell r="G260" t="str">
            <v>1,80</v>
          </cell>
          <cell r="H260">
            <v>1.8</v>
          </cell>
        </row>
        <row r="261">
          <cell r="A261">
            <v>2674</v>
          </cell>
          <cell r="B261" t="str">
            <v>16132.3.3.2</v>
          </cell>
          <cell r="C261" t="str">
            <v xml:space="preserve">ELETRODUTO DE PVC RIGIDO ROSCAVEL DE 3/4 ", SEM LUVA                                                                                                                                                                                                                                                                                                                                                                                                                                                      </v>
          </cell>
          <cell r="E261" t="str">
            <v xml:space="preserve">M     </v>
          </cell>
          <cell r="F261">
            <v>15</v>
          </cell>
          <cell r="G261" t="str">
            <v>2,06</v>
          </cell>
          <cell r="H261">
            <v>30.9</v>
          </cell>
        </row>
        <row r="262">
          <cell r="A262">
            <v>1891</v>
          </cell>
          <cell r="B262" t="str">
            <v>16132.3.42</v>
          </cell>
          <cell r="C262" t="str">
            <v xml:space="preserve">LUVA EM PVC RIGIDO ROSCAVEL, DE 3/4", PARA ELETRODUTO                                                                                                                                                                                                                                                                                                                                                                                                                                                     </v>
          </cell>
          <cell r="E262" t="str">
            <v xml:space="preserve">UN    </v>
          </cell>
          <cell r="F262">
            <v>1</v>
          </cell>
          <cell r="G262" t="str">
            <v>0,83</v>
          </cell>
          <cell r="H262">
            <v>0.83</v>
          </cell>
        </row>
        <row r="263">
          <cell r="A263">
            <v>2556</v>
          </cell>
          <cell r="B263" t="str">
            <v xml:space="preserve">161363.22 </v>
          </cell>
          <cell r="C263" t="str">
            <v xml:space="preserve">CAIXA DE LUZ "4 X 2" EM ACO ESMALTADA                                                                                                                                                                                                                                                                                                                                                                                                                                                                     </v>
          </cell>
          <cell r="E263" t="str">
            <v xml:space="preserve">UN    </v>
          </cell>
          <cell r="F263">
            <v>1</v>
          </cell>
          <cell r="G263" t="str">
            <v>1,37</v>
          </cell>
          <cell r="H263">
            <v>1.37</v>
          </cell>
        </row>
        <row r="264">
          <cell r="F264" t="str">
            <v>Valor Total do item</v>
          </cell>
          <cell r="H264">
            <v>186.83000000000004</v>
          </cell>
        </row>
        <row r="266">
          <cell r="A266" t="str">
            <v>COMP 22</v>
          </cell>
          <cell r="C266" t="str">
            <v>TOMADA DUPLA 20A / 127V PADRÃO BRASILEIRO EM CAIXA CX 4"X4"</v>
          </cell>
        </row>
        <row r="267">
          <cell r="A267" t="str">
            <v>SINAPI</v>
          </cell>
          <cell r="B267" t="str">
            <v>TCPO</v>
          </cell>
          <cell r="C267" t="str">
            <v>DESCRIÇÃO</v>
          </cell>
          <cell r="E267" t="str">
            <v>UND</v>
          </cell>
          <cell r="F267" t="str">
            <v>QTD</v>
          </cell>
          <cell r="G267" t="str">
            <v>Custo unitário (R$)</v>
          </cell>
          <cell r="H267" t="str">
            <v>CUSTO TOTAL</v>
          </cell>
        </row>
        <row r="268">
          <cell r="A268">
            <v>88264</v>
          </cell>
          <cell r="B268" t="str">
            <v>01270.0.22.1</v>
          </cell>
          <cell r="C268" t="str">
            <v>ELETRICISTA COM ENCARGOS COMPLEMENTARES</v>
          </cell>
          <cell r="E268" t="str">
            <v>H</v>
          </cell>
          <cell r="F268">
            <v>0.8</v>
          </cell>
          <cell r="G268" t="str">
            <v>18,04</v>
          </cell>
          <cell r="H268">
            <v>14.43</v>
          </cell>
        </row>
        <row r="269">
          <cell r="A269">
            <v>88247</v>
          </cell>
          <cell r="B269" t="str">
            <v>01270.0.1.13</v>
          </cell>
          <cell r="C269" t="str">
            <v>AUXILIAR DE ELETRICISTA COM ENCARGOS COMPLEMENTARES</v>
          </cell>
          <cell r="E269" t="str">
            <v>H</v>
          </cell>
          <cell r="F269">
            <v>0.4</v>
          </cell>
          <cell r="G269" t="str">
            <v>14,01</v>
          </cell>
          <cell r="H269">
            <v>5.6</v>
          </cell>
        </row>
        <row r="270">
          <cell r="A270">
            <v>2556</v>
          </cell>
          <cell r="C270" t="str">
            <v xml:space="preserve">CAIXA DE LUZ "4 X 2" EM ACO ESMALTADA                                                                                                                                                                                                                                                                                                                                                                                                                                                                     </v>
          </cell>
          <cell r="E270" t="str">
            <v xml:space="preserve">UN    </v>
          </cell>
          <cell r="F270">
            <v>1</v>
          </cell>
          <cell r="G270" t="str">
            <v>1,37</v>
          </cell>
          <cell r="H270">
            <v>1.37</v>
          </cell>
        </row>
        <row r="271">
          <cell r="A271">
            <v>92009</v>
          </cell>
          <cell r="C271" t="str">
            <v>TOMADA BAIXA DE EMBUTIR (2 MÓDULOS), 2P+T 20 A, INCLUINDO SUPORTE E PLACA - FORNECIMENTO E INSTALAÇÃO. AF_12/2015</v>
          </cell>
          <cell r="E271" t="str">
            <v>UN</v>
          </cell>
          <cell r="F271">
            <v>1</v>
          </cell>
          <cell r="G271" t="str">
            <v>29,42</v>
          </cell>
          <cell r="H271">
            <v>29.42</v>
          </cell>
        </row>
        <row r="272">
          <cell r="F272" t="str">
            <v>Valor Total do item</v>
          </cell>
          <cell r="H272">
            <v>50.820000000000007</v>
          </cell>
        </row>
        <row r="275">
          <cell r="A275" t="str">
            <v>COMP 23</v>
          </cell>
          <cell r="C275" t="str">
            <v>16143.8.12.1 - PONTO de interruptor com eletroduto de PVC rígido rosqueável, 0 3/4"</v>
          </cell>
        </row>
        <row r="276">
          <cell r="A276" t="str">
            <v>SINAPI</v>
          </cell>
          <cell r="B276" t="str">
            <v>TCPO</v>
          </cell>
          <cell r="C276" t="str">
            <v>DESCRIÇÃO</v>
          </cell>
          <cell r="E276" t="str">
            <v>UND</v>
          </cell>
          <cell r="F276" t="str">
            <v>QTD</v>
          </cell>
          <cell r="G276" t="str">
            <v>Custo unitário (R$)</v>
          </cell>
          <cell r="H276" t="str">
            <v>CUSTO TOTAL</v>
          </cell>
        </row>
        <row r="277">
          <cell r="A277">
            <v>88247</v>
          </cell>
          <cell r="B277" t="str">
            <v>01270.0.1.13</v>
          </cell>
          <cell r="C277" t="str">
            <v>AUXILIAR DE ELETRICISTA COM ENCARGOS COMPLEMENTARES</v>
          </cell>
          <cell r="E277" t="str">
            <v>H</v>
          </cell>
          <cell r="F277">
            <v>2</v>
          </cell>
          <cell r="G277" t="str">
            <v>14,01</v>
          </cell>
          <cell r="H277">
            <v>28.02</v>
          </cell>
        </row>
        <row r="278">
          <cell r="A278">
            <v>88264</v>
          </cell>
          <cell r="B278" t="str">
            <v>01270.0.22.1</v>
          </cell>
          <cell r="C278" t="str">
            <v>ELETRICISTA COM ENCARGOS COMPLEMENTARES</v>
          </cell>
          <cell r="E278" t="str">
            <v>H</v>
          </cell>
          <cell r="F278">
            <v>2</v>
          </cell>
          <cell r="G278" t="str">
            <v>18,04</v>
          </cell>
          <cell r="H278">
            <v>36.08</v>
          </cell>
        </row>
        <row r="279">
          <cell r="A279">
            <v>938</v>
          </cell>
          <cell r="B279" t="str">
            <v>161203.7.1</v>
          </cell>
          <cell r="C279" t="str">
            <v xml:space="preserve">FIO DE COBRE, SOLIDO, CLASSE 1, ISOLACAO EM PVC/A, ANTICHAMA BWF-B, 450/750V, SECAO NOMINAL 1,5 MM2                                                                                                                                                                                                                                                                                                                                                                                                       </v>
          </cell>
          <cell r="E279" t="str">
            <v xml:space="preserve">M     </v>
          </cell>
          <cell r="F279">
            <v>33</v>
          </cell>
          <cell r="G279" t="str">
            <v>0,78</v>
          </cell>
          <cell r="H279">
            <v>25.74</v>
          </cell>
        </row>
        <row r="280">
          <cell r="A280">
            <v>39272</v>
          </cell>
          <cell r="B280" t="str">
            <v>16132.3.1.2</v>
          </cell>
          <cell r="C280" t="str">
            <v xml:space="preserve">CURVA 90 GRAUS, CURTA, DE PVC RIGIDO ROSCAVEL, DE 3/4", PARA ELETRODUTO                                                                                                                                                                                                                                                                                                                                                                                                                                   </v>
          </cell>
          <cell r="E280" t="str">
            <v xml:space="preserve">UN    </v>
          </cell>
          <cell r="F280">
            <v>1</v>
          </cell>
          <cell r="G280" t="str">
            <v>1,80</v>
          </cell>
          <cell r="H280">
            <v>1.8</v>
          </cell>
        </row>
        <row r="281">
          <cell r="A281">
            <v>2674</v>
          </cell>
          <cell r="B281" t="str">
            <v>16132.3.3.2</v>
          </cell>
          <cell r="C281" t="str">
            <v xml:space="preserve">ELETRODUTO DE PVC RIGIDO ROSCAVEL DE 3/4 ", SEM LUVA                                                                                                                                                                                                                                                                                                                                                                                                                                                      </v>
          </cell>
          <cell r="E281" t="str">
            <v xml:space="preserve">M     </v>
          </cell>
          <cell r="F281">
            <v>15</v>
          </cell>
          <cell r="G281" t="str">
            <v>2,06</v>
          </cell>
          <cell r="H281">
            <v>30.9</v>
          </cell>
        </row>
        <row r="282">
          <cell r="A282">
            <v>1891</v>
          </cell>
          <cell r="B282" t="str">
            <v>16132.3.4.2</v>
          </cell>
          <cell r="C282" t="str">
            <v xml:space="preserve">LUVA EM PVC RIGIDO ROSCAVEL, DE 3/4", PARA ELETRODUTO                                                                                                                                                                                                                                                                                                                                                                                                                                                     </v>
          </cell>
          <cell r="E282" t="str">
            <v xml:space="preserve">UN    </v>
          </cell>
          <cell r="F282">
            <v>1</v>
          </cell>
          <cell r="G282" t="str">
            <v>0,83</v>
          </cell>
          <cell r="H282">
            <v>0.83</v>
          </cell>
        </row>
        <row r="283">
          <cell r="A283">
            <v>2556</v>
          </cell>
          <cell r="B283" t="str">
            <v>1613.6.3.2.2</v>
          </cell>
          <cell r="C283" t="str">
            <v xml:space="preserve">CAIXA DE LUZ "4 X 2" EM ACO ESMALTADA                                                                                                                                                                                                                                                                                                                                                                                                                                                                     </v>
          </cell>
          <cell r="E283" t="str">
            <v xml:space="preserve">UN    </v>
          </cell>
          <cell r="F283">
            <v>1</v>
          </cell>
          <cell r="G283" t="str">
            <v>1,37</v>
          </cell>
          <cell r="H283">
            <v>1.37</v>
          </cell>
        </row>
        <row r="284">
          <cell r="A284">
            <v>12128</v>
          </cell>
          <cell r="B284" t="str">
            <v>16143.3.218</v>
          </cell>
          <cell r="C284" t="str">
            <v xml:space="preserve">INTERRUPTOR SIMPLES 10A, 250V, CONJUNTO MONTADO PARA SOBREPOR 4" X 2" (CAIXA + MODULO)                                                                                                                                                                                                                                                                                                                                                                                                                    </v>
          </cell>
          <cell r="E284" t="str">
            <v xml:space="preserve">UN    </v>
          </cell>
          <cell r="F284">
            <v>1</v>
          </cell>
          <cell r="G284" t="str">
            <v>5,44</v>
          </cell>
          <cell r="H284">
            <v>5.44</v>
          </cell>
        </row>
        <row r="285">
          <cell r="F285" t="str">
            <v>Valor Total do item</v>
          </cell>
          <cell r="H285">
            <v>130.18</v>
          </cell>
        </row>
        <row r="287">
          <cell r="A287" t="str">
            <v>COMP 24</v>
          </cell>
          <cell r="C287" t="str">
            <v xml:space="preserve"> INTERRUPTOR DIFERENCIAL RESIDUAL, 2 POLOS, SENSIBILIDADE 30 MA, CORRENTE DE 16 A- FORNECIMENTO E INSTALAÇÃO - UNIDADE: UND</v>
          </cell>
        </row>
        <row r="288">
          <cell r="A288" t="str">
            <v>SINAPI</v>
          </cell>
          <cell r="B288" t="str">
            <v>TCPO</v>
          </cell>
          <cell r="C288" t="str">
            <v>DESCRIÇÃO</v>
          </cell>
          <cell r="E288" t="str">
            <v>UND</v>
          </cell>
          <cell r="F288" t="str">
            <v>QTD</v>
          </cell>
          <cell r="G288" t="str">
            <v>Custo unitário (R$)</v>
          </cell>
          <cell r="H288" t="str">
            <v>CUSTO TOTAL</v>
          </cell>
        </row>
        <row r="289">
          <cell r="A289">
            <v>39445</v>
          </cell>
          <cell r="C289" t="str">
            <v xml:space="preserve">DISPOSITIVO DR, 2 POLOS, SENSIBILIDADE DE 30 MA, CORRENTE DE 25 A, TIPO AC                                                                                                                                                                                                                                                                                                                                                                                                                                </v>
          </cell>
          <cell r="E289" t="str">
            <v xml:space="preserve">UN    </v>
          </cell>
          <cell r="F289">
            <v>1</v>
          </cell>
          <cell r="G289" t="str">
            <v>101,65</v>
          </cell>
          <cell r="H289">
            <v>101.65</v>
          </cell>
        </row>
        <row r="290">
          <cell r="A290">
            <v>88264</v>
          </cell>
          <cell r="C290" t="str">
            <v>ELETRICISTA COM ENCARGOS COMPLEMENTARES</v>
          </cell>
          <cell r="E290" t="str">
            <v>H</v>
          </cell>
          <cell r="F290">
            <v>0.6</v>
          </cell>
          <cell r="G290" t="str">
            <v>18,04</v>
          </cell>
          <cell r="H290">
            <v>10.82</v>
          </cell>
        </row>
        <row r="291">
          <cell r="A291">
            <v>88247</v>
          </cell>
          <cell r="C291" t="str">
            <v>AUXILIAR DE ELETRICISTA COM ENCARGOS COMPLEMENTARES</v>
          </cell>
          <cell r="E291" t="str">
            <v>H</v>
          </cell>
          <cell r="F291">
            <v>0.6</v>
          </cell>
          <cell r="G291" t="str">
            <v>14,01</v>
          </cell>
          <cell r="H291">
            <v>8.41</v>
          </cell>
        </row>
        <row r="292">
          <cell r="F292" t="str">
            <v>Valor Total do item</v>
          </cell>
          <cell r="H292">
            <v>120.88</v>
          </cell>
        </row>
        <row r="294">
          <cell r="A294" t="str">
            <v>COMP 25</v>
          </cell>
          <cell r="C294" t="str">
            <v>16100.8.3.2  PONTO PARA INSTALAÇÃO DE LÓGICA</v>
          </cell>
        </row>
        <row r="295">
          <cell r="A295" t="str">
            <v>SINAPI</v>
          </cell>
          <cell r="B295" t="str">
            <v>TCPO</v>
          </cell>
          <cell r="C295" t="str">
            <v>DESCRIÇÃO</v>
          </cell>
          <cell r="E295" t="str">
            <v>UND</v>
          </cell>
          <cell r="F295" t="str">
            <v>QTD</v>
          </cell>
          <cell r="G295" t="str">
            <v>Custo unitário (R$)</v>
          </cell>
          <cell r="H295" t="str">
            <v>CUSTO TOTAL</v>
          </cell>
        </row>
        <row r="296">
          <cell r="A296">
            <v>88247</v>
          </cell>
          <cell r="B296" t="str">
            <v>012700.1.13</v>
          </cell>
          <cell r="C296" t="str">
            <v>AUXILIAR DE ELETRICISTA COM ENCARGOS COMPLEMENTARES</v>
          </cell>
          <cell r="E296" t="str">
            <v>H</v>
          </cell>
          <cell r="F296">
            <v>2.5</v>
          </cell>
          <cell r="G296" t="str">
            <v>14,01</v>
          </cell>
          <cell r="H296">
            <v>35.03</v>
          </cell>
        </row>
        <row r="297">
          <cell r="A297">
            <v>88264</v>
          </cell>
          <cell r="B297" t="str">
            <v>01270.0.22.1</v>
          </cell>
          <cell r="C297" t="str">
            <v>ELETRICISTA COM ENCARGOS COMPLEMENTARES</v>
          </cell>
          <cell r="E297" t="str">
            <v>H</v>
          </cell>
          <cell r="F297">
            <v>2.5</v>
          </cell>
          <cell r="G297" t="str">
            <v>18,04</v>
          </cell>
          <cell r="H297">
            <v>45.1</v>
          </cell>
        </row>
        <row r="298">
          <cell r="A298">
            <v>1873</v>
          </cell>
          <cell r="B298" t="str">
            <v>161373.14.2</v>
          </cell>
          <cell r="C298" t="str">
            <v xml:space="preserve">CAIXA DE PASSAGEM, EM PVC, DE 4" X 4", PARA ELETRODUTO FLEXIVEL CORRUGADO                                                                                                                                                                                                                                                                                                                                                                                                                                 </v>
          </cell>
          <cell r="E298" t="str">
            <v xml:space="preserve">UN    </v>
          </cell>
          <cell r="F298">
            <v>1</v>
          </cell>
          <cell r="G298" t="str">
            <v>3,30</v>
          </cell>
          <cell r="H298">
            <v>3.3</v>
          </cell>
        </row>
        <row r="299">
          <cell r="A299">
            <v>2674</v>
          </cell>
          <cell r="B299" t="str">
            <v>16132.8.10.2</v>
          </cell>
          <cell r="C299" t="str">
            <v xml:space="preserve">ELETRODUTO DE PVC RIGIDO ROSCAVEL DE 3/4 ", SEM LUVA                                                                                                                                                                                                                                                                                                                                                                                                                                                      </v>
          </cell>
          <cell r="E299" t="str">
            <v xml:space="preserve">M     </v>
          </cell>
          <cell r="F299">
            <v>10</v>
          </cell>
          <cell r="G299" t="str">
            <v>2,06</v>
          </cell>
          <cell r="H299">
            <v>20.6</v>
          </cell>
        </row>
        <row r="300">
          <cell r="A300">
            <v>38097</v>
          </cell>
          <cell r="B300" t="str">
            <v>161433.13</v>
          </cell>
          <cell r="C300" t="str">
            <v xml:space="preserve">ESPELHO / PLACA DE 4 POSTOS 4" X 4", PARA INSTALACAO DE TOMADAS E INTERRUPTORES                                                                                                                                                                                                                                                                                                                                                                                                                           </v>
          </cell>
          <cell r="E300" t="str">
            <v xml:space="preserve">UN    </v>
          </cell>
          <cell r="F300">
            <v>1</v>
          </cell>
          <cell r="G300" t="str">
            <v>3,41</v>
          </cell>
          <cell r="H300">
            <v>3.41</v>
          </cell>
        </row>
        <row r="301">
          <cell r="F301" t="str">
            <v>Valor Total do item</v>
          </cell>
          <cell r="H301">
            <v>107.44</v>
          </cell>
        </row>
        <row r="303">
          <cell r="A303" t="str">
            <v>COMP 26</v>
          </cell>
          <cell r="C303" t="str">
            <v xml:space="preserve"> PAPELEIRA PLASTICA TIPO DISPENSER PARA PAPEL HIGIENICO ROLAO  - UNIDADE: UND</v>
          </cell>
        </row>
        <row r="304">
          <cell r="A304" t="str">
            <v>SINAPI</v>
          </cell>
          <cell r="B304" t="str">
            <v>TCPO</v>
          </cell>
          <cell r="C304" t="str">
            <v>DESCRIÇÃO</v>
          </cell>
          <cell r="E304" t="str">
            <v>UND</v>
          </cell>
          <cell r="F304" t="str">
            <v>QTD</v>
          </cell>
          <cell r="G304" t="str">
            <v>Custo unitário (R$)</v>
          </cell>
          <cell r="H304" t="str">
            <v>CUSTO TOTAL</v>
          </cell>
        </row>
        <row r="305">
          <cell r="A305">
            <v>88316</v>
          </cell>
          <cell r="C305" t="str">
            <v>SERVENTE COM ENCARGOS COMPLEMENTARES</v>
          </cell>
          <cell r="E305" t="str">
            <v>H</v>
          </cell>
          <cell r="F305">
            <v>0.3</v>
          </cell>
          <cell r="G305" t="str">
            <v>14,13</v>
          </cell>
          <cell r="H305">
            <v>4.24</v>
          </cell>
        </row>
        <row r="306">
          <cell r="A306">
            <v>37400</v>
          </cell>
          <cell r="C306" t="str">
            <v xml:space="preserve">PAPELEIRA PLASTICA TIPO DISPENSER PARA PAPEL HIGIENICO ROLAO                                                                                                                                                                                                                                                                                                                                                                                                                                              </v>
          </cell>
          <cell r="E306" t="str">
            <v xml:space="preserve">UN    </v>
          </cell>
          <cell r="F306">
            <v>1</v>
          </cell>
          <cell r="G306" t="str">
            <v>51,66</v>
          </cell>
          <cell r="H306">
            <v>51.66</v>
          </cell>
        </row>
        <row r="307">
          <cell r="F307" t="str">
            <v>Valor Total do item</v>
          </cell>
          <cell r="H307">
            <v>55.9</v>
          </cell>
        </row>
        <row r="309">
          <cell r="A309" t="str">
            <v>COMP 27</v>
          </cell>
          <cell r="C309" t="str">
            <v>LAVATÓRIO EM INOX PARA ESCOVAÇÃO, INCL VÁLVULAS E SIFÕES - UNIDADE: UND</v>
          </cell>
        </row>
        <row r="310">
          <cell r="A310" t="str">
            <v>SINAPI</v>
          </cell>
          <cell r="B310" t="str">
            <v>TCPO</v>
          </cell>
          <cell r="C310" t="str">
            <v>DESCRIÇÃO</v>
          </cell>
          <cell r="E310" t="str">
            <v>UND</v>
          </cell>
          <cell r="F310" t="str">
            <v>QTD</v>
          </cell>
          <cell r="G310" t="str">
            <v>Custo unitário (R$)</v>
          </cell>
          <cell r="H310" t="str">
            <v>CUSTO TOTAL</v>
          </cell>
        </row>
        <row r="311">
          <cell r="A311">
            <v>88267</v>
          </cell>
          <cell r="C311" t="str">
            <v>ENCANADOR OU BOMBEIRO HIDRÁULICO COM ENCARGOS COMPLEMENTARES</v>
          </cell>
          <cell r="E311" t="str">
            <v>H</v>
          </cell>
          <cell r="F311">
            <v>1</v>
          </cell>
          <cell r="G311" t="str">
            <v>17,84</v>
          </cell>
          <cell r="H311">
            <v>17.84</v>
          </cell>
        </row>
        <row r="312">
          <cell r="A312">
            <v>88248</v>
          </cell>
          <cell r="C312" t="str">
            <v>AUXILIAR DE ENCANADOR OU BOMBEIRO HIDRÁULICO COM ENCARGOS COMPLEMENTARES</v>
          </cell>
          <cell r="E312" t="str">
            <v>H</v>
          </cell>
          <cell r="F312">
            <v>2</v>
          </cell>
          <cell r="G312" t="str">
            <v>13,94</v>
          </cell>
          <cell r="H312">
            <v>27.88</v>
          </cell>
        </row>
        <row r="313">
          <cell r="A313">
            <v>4358</v>
          </cell>
          <cell r="C313" t="str">
            <v xml:space="preserve">PARAFUSO DE LATAO COM ROSCA SOBERBA, CABECA CHATA E FENDA SIMPLES, DIAMETRO 4,8 MM, COMPRIMENTO 65 MM                                                                                                                                                                                                                                                                                                                                                                                                     </v>
          </cell>
          <cell r="E313" t="str">
            <v xml:space="preserve">UN    </v>
          </cell>
          <cell r="F313">
            <v>4</v>
          </cell>
          <cell r="G313" t="str">
            <v>0,92</v>
          </cell>
          <cell r="H313">
            <v>3.68</v>
          </cell>
        </row>
        <row r="314">
          <cell r="A314">
            <v>11698</v>
          </cell>
          <cell r="C314" t="str">
            <v xml:space="preserve">MICTORIO COLETIVO ACO INOX (AISI 304), E = 0,8 MM, DE *100 X 50 X 35* CM (C X A X P)                                                                                                                                                                                                                                                                                                                                                                                                                      </v>
          </cell>
          <cell r="E314" t="str">
            <v xml:space="preserve">UN    </v>
          </cell>
          <cell r="F314">
            <v>1</v>
          </cell>
          <cell r="G314" t="str">
            <v>491,38</v>
          </cell>
          <cell r="H314">
            <v>491.38</v>
          </cell>
        </row>
        <row r="315">
          <cell r="A315">
            <v>3146</v>
          </cell>
          <cell r="C315" t="str">
            <v xml:space="preserve">FITA VEDA ROSCA EM ROLOS DE 18 MM X 10 M (L X C)                                                                                                                                                                                                                                                                                                                                                                                                                                                          </v>
          </cell>
          <cell r="E315" t="str">
            <v xml:space="preserve">UN    </v>
          </cell>
          <cell r="F315">
            <v>1</v>
          </cell>
          <cell r="G315" t="str">
            <v>3,20</v>
          </cell>
          <cell r="H315">
            <v>3.2</v>
          </cell>
        </row>
        <row r="316">
          <cell r="A316">
            <v>6157</v>
          </cell>
          <cell r="C316" t="str">
            <v xml:space="preserve">VALVULA EM METAL CROMADO PARA PIA AMERICANA 3.1/2 X 1.1/2 "                                                                                                                                                                                                                                                                                                                                                                                                                                               </v>
          </cell>
          <cell r="E316" t="str">
            <v xml:space="preserve">UN    </v>
          </cell>
          <cell r="F316">
            <v>1</v>
          </cell>
          <cell r="G316" t="str">
            <v>44,71</v>
          </cell>
          <cell r="H316">
            <v>44.71</v>
          </cell>
        </row>
        <row r="317">
          <cell r="A317">
            <v>6149</v>
          </cell>
          <cell r="C317" t="str">
            <v xml:space="preserve">SIFAO PLASTICO TIPO COPO PARA PIA OU LAVATORIO, 1 X 1.1/2 "                                                                                                                                                                                                                                                                                                                                                                                                                                               </v>
          </cell>
          <cell r="E317" t="str">
            <v xml:space="preserve">UN    </v>
          </cell>
          <cell r="F317">
            <v>1</v>
          </cell>
          <cell r="G317" t="str">
            <v>10,63</v>
          </cell>
          <cell r="H317">
            <v>10.63</v>
          </cell>
        </row>
        <row r="318">
          <cell r="F318" t="str">
            <v>Valor Total do item</v>
          </cell>
          <cell r="H318">
            <v>599.32000000000005</v>
          </cell>
        </row>
        <row r="320">
          <cell r="A320" t="str">
            <v>COMP 28</v>
          </cell>
          <cell r="C320" t="str">
            <v xml:space="preserve"> SABONETEIRA PLASTICA TIPO DISPENSER PARA SABONETE LIQUIDO COM RESERVATORIO  800 A 1500 ML - UNIDADE: UND</v>
          </cell>
        </row>
        <row r="321">
          <cell r="A321" t="str">
            <v>SINAPI</v>
          </cell>
          <cell r="B321" t="str">
            <v>TCPO</v>
          </cell>
          <cell r="C321" t="str">
            <v>DESCRIÇÃO</v>
          </cell>
          <cell r="E321" t="str">
            <v>UND</v>
          </cell>
          <cell r="F321" t="str">
            <v>QTD</v>
          </cell>
          <cell r="G321" t="str">
            <v>Custo unitário (R$)</v>
          </cell>
          <cell r="H321" t="str">
            <v>CUSTO TOTAL</v>
          </cell>
        </row>
        <row r="322">
          <cell r="A322">
            <v>88316</v>
          </cell>
          <cell r="C322" t="str">
            <v>SERVENTE COM ENCARGOS COMPLEMENTARES</v>
          </cell>
          <cell r="E322" t="str">
            <v>H</v>
          </cell>
          <cell r="F322">
            <v>0.3</v>
          </cell>
          <cell r="G322" t="str">
            <v>14,13</v>
          </cell>
          <cell r="H322">
            <v>4.24</v>
          </cell>
        </row>
        <row r="323">
          <cell r="A323">
            <v>11758</v>
          </cell>
          <cell r="C323" t="str">
            <v xml:space="preserve">SABONETEIRA PLASTICA TIPO DISPENSER PARA SABONETE LIQUIDO COM RESERVATORIO 800 A 1500 ML                                                                                                                                                                                                                                                                                                                                                                                                                  </v>
          </cell>
          <cell r="E323" t="str">
            <v xml:space="preserve">UN    </v>
          </cell>
          <cell r="F323">
            <v>1</v>
          </cell>
          <cell r="G323" t="str">
            <v>49,62</v>
          </cell>
          <cell r="H323">
            <v>49.62</v>
          </cell>
        </row>
        <row r="324">
          <cell r="F324" t="str">
            <v>Valor Total do item</v>
          </cell>
          <cell r="H324">
            <v>53.86</v>
          </cell>
        </row>
        <row r="326">
          <cell r="A326" t="str">
            <v>COMP 29</v>
          </cell>
          <cell r="C326" t="str">
            <v>TOALHEIRO PLASTICO TIPO DISPENSER PARA PAPEL TOALHA INTERFOLHADO - UNIDADE: UND</v>
          </cell>
        </row>
        <row r="327">
          <cell r="A327" t="str">
            <v>SINAPI</v>
          </cell>
          <cell r="B327" t="str">
            <v>TCPO</v>
          </cell>
          <cell r="C327" t="str">
            <v>DESCRIÇÃO</v>
          </cell>
          <cell r="E327" t="str">
            <v>UND</v>
          </cell>
          <cell r="F327" t="str">
            <v>QTD</v>
          </cell>
          <cell r="G327" t="str">
            <v>Custo unitário (R$)</v>
          </cell>
          <cell r="H327" t="str">
            <v>CUSTO TOTAL</v>
          </cell>
        </row>
        <row r="328">
          <cell r="A328">
            <v>88316</v>
          </cell>
          <cell r="C328" t="str">
            <v>SERVENTE COM ENCARGOS COMPLEMENTARES</v>
          </cell>
          <cell r="E328" t="str">
            <v>H</v>
          </cell>
          <cell r="F328">
            <v>0.3</v>
          </cell>
          <cell r="G328" t="str">
            <v>14,13</v>
          </cell>
          <cell r="H328">
            <v>4.24</v>
          </cell>
        </row>
        <row r="329">
          <cell r="A329">
            <v>37401</v>
          </cell>
          <cell r="C329" t="str">
            <v xml:space="preserve">TOALHEIRO PLASTICO TIPO DISPENSER PARA PAPEL TOALHA INTERFOLHADO                                                                                                                                                                                                                                                                                                                                                                                                                                          </v>
          </cell>
          <cell r="E329" t="str">
            <v xml:space="preserve">UN    </v>
          </cell>
          <cell r="F329">
            <v>1</v>
          </cell>
          <cell r="G329" t="str">
            <v>51,66</v>
          </cell>
          <cell r="H329">
            <v>51.66</v>
          </cell>
        </row>
        <row r="330">
          <cell r="F330" t="str">
            <v>Valor Total do item</v>
          </cell>
          <cell r="H330">
            <v>55.9</v>
          </cell>
        </row>
        <row r="332">
          <cell r="A332" t="str">
            <v>COMP 30</v>
          </cell>
          <cell r="C332" t="str">
            <v>BANCADA EM GRANITO CINZA POLIDO, COM CUBA DE EMBUTIR DE AÇO INOXIDAVEL, FORNECIMENTO E INSTALAÇÃO (2,20X0,60), FORNECIMENTO E INSTALAÇÃO</v>
          </cell>
        </row>
        <row r="333">
          <cell r="A333" t="str">
            <v>SINAPI</v>
          </cell>
          <cell r="B333" t="str">
            <v>TCPO</v>
          </cell>
          <cell r="C333" t="str">
            <v>DESCRIÇÃO</v>
          </cell>
          <cell r="E333" t="str">
            <v>UND</v>
          </cell>
          <cell r="F333" t="str">
            <v>QTD</v>
          </cell>
          <cell r="G333" t="str">
            <v>Custo unitário (R$)</v>
          </cell>
          <cell r="H333" t="str">
            <v>CUSTO TOTAL</v>
          </cell>
        </row>
        <row r="334">
          <cell r="A334">
            <v>88316</v>
          </cell>
          <cell r="C334" t="str">
            <v>SERVENTE COM ENCARGOS COMPLEMENTARES</v>
          </cell>
          <cell r="E334" t="str">
            <v>H</v>
          </cell>
          <cell r="F334">
            <v>2.9</v>
          </cell>
          <cell r="G334" t="str">
            <v>14,13</v>
          </cell>
          <cell r="H334">
            <v>40.98</v>
          </cell>
        </row>
        <row r="335">
          <cell r="A335">
            <v>88267</v>
          </cell>
          <cell r="C335" t="str">
            <v>ENCANADOR OU BOMBEIRO HIDRÁULICO COM ENCARGOS COMPLEMENTARES</v>
          </cell>
          <cell r="E335" t="str">
            <v>H</v>
          </cell>
          <cell r="F335">
            <v>1.5</v>
          </cell>
          <cell r="G335" t="str">
            <v>17,84</v>
          </cell>
          <cell r="H335">
            <v>26.76</v>
          </cell>
        </row>
        <row r="336">
          <cell r="A336">
            <v>88309</v>
          </cell>
          <cell r="C336" t="str">
            <v>PEDREIRO COM ENCARGOS COMPLEMENTARES</v>
          </cell>
          <cell r="E336" t="str">
            <v>H</v>
          </cell>
          <cell r="F336">
            <v>1.4</v>
          </cell>
          <cell r="G336" t="str">
            <v>17,42</v>
          </cell>
          <cell r="H336">
            <v>24.39</v>
          </cell>
        </row>
        <row r="337">
          <cell r="A337">
            <v>11795</v>
          </cell>
          <cell r="C337" t="str">
            <v xml:space="preserve">GRANITO PARA BANCADA, POLIDO, TIPO ANDORINHA/ QUARTZ/ CASTELO/ CORUMBA OU OUTROS EQUIVALENTES DA REGIAO, E=  *2,5* CM                                                                                                                                                                                                                                                                                                                                                                                     </v>
          </cell>
          <cell r="E337" t="str">
            <v xml:space="preserve">M2    </v>
          </cell>
          <cell r="F337">
            <v>1.32</v>
          </cell>
          <cell r="G337" t="str">
            <v>483,01</v>
          </cell>
          <cell r="H337">
            <v>637.57000000000005</v>
          </cell>
        </row>
        <row r="338">
          <cell r="A338">
            <v>6149</v>
          </cell>
          <cell r="C338" t="str">
            <v xml:space="preserve">SIFAO PLASTICO TIPO COPO PARA PIA OU LAVATORIO, 1 X 1.1/2 "                                                                                                                                                                                                                                                                                                                                                                                                                                               </v>
          </cell>
          <cell r="E338" t="str">
            <v xml:space="preserve">UN    </v>
          </cell>
          <cell r="F338">
            <v>1</v>
          </cell>
          <cell r="G338" t="str">
            <v>10,63</v>
          </cell>
          <cell r="H338">
            <v>10.63</v>
          </cell>
        </row>
        <row r="339">
          <cell r="A339">
            <v>1743</v>
          </cell>
          <cell r="C339" t="str">
            <v xml:space="preserve">CUBA ACO INOX (AISI 304) DE EMBUTIR COM VALVULA 3 1/2 ", DE *46 X 30 X 12* CM                                                                                                                                                                                                                                                                                                                                                                                                                             </v>
          </cell>
          <cell r="E339" t="str">
            <v xml:space="preserve">UN    </v>
          </cell>
          <cell r="F339">
            <v>1</v>
          </cell>
          <cell r="G339" t="str">
            <v>107,23</v>
          </cell>
          <cell r="H339">
            <v>107.23</v>
          </cell>
        </row>
        <row r="340">
          <cell r="A340">
            <v>87295</v>
          </cell>
          <cell r="C340" t="str">
            <v>ARGAMASSA TRAÇO 1:3:12 (CIMENTO, CAL E AREIA MÉDIA) PARA EMBOÇO/MASSA ÚNICA/ASSENTAMENTO DE ALVENARIA DE VEDAÇÃO, PREPARO MECÂNICO COM BETONEIRA 400 L. AF_06/2014</v>
          </cell>
          <cell r="E340" t="str">
            <v>M3</v>
          </cell>
          <cell r="F340">
            <v>2.3E-3</v>
          </cell>
          <cell r="G340" t="str">
            <v>333,23</v>
          </cell>
          <cell r="H340">
            <v>0.77</v>
          </cell>
        </row>
        <row r="341">
          <cell r="F341" t="str">
            <v>Valor Total do item</v>
          </cell>
          <cell r="H341">
            <v>848.33</v>
          </cell>
        </row>
        <row r="343">
          <cell r="A343" t="str">
            <v>COMP 31</v>
          </cell>
          <cell r="C343" t="str">
            <v>BANCADA EM GRANITO CINZA POLIDO, COM CUBA DE EMBUTIR DE AÇO INOXIDAVEL, FORNECIMENTO E INSTALAÇÃO (2,70X0,60)</v>
          </cell>
        </row>
        <row r="344">
          <cell r="A344" t="str">
            <v>SINAPI</v>
          </cell>
          <cell r="B344" t="str">
            <v>TCPO</v>
          </cell>
          <cell r="C344" t="str">
            <v>DESCRIÇÃO</v>
          </cell>
          <cell r="E344" t="str">
            <v>UND</v>
          </cell>
          <cell r="F344" t="str">
            <v>QTD</v>
          </cell>
          <cell r="G344" t="str">
            <v>Custo unitário (R$)</v>
          </cell>
          <cell r="H344" t="str">
            <v>CUSTO TOTAL</v>
          </cell>
        </row>
        <row r="345">
          <cell r="A345">
            <v>88316</v>
          </cell>
          <cell r="C345" t="str">
            <v>SERVENTE COM ENCARGOS COMPLEMENTARES</v>
          </cell>
          <cell r="E345" t="str">
            <v>H</v>
          </cell>
          <cell r="F345">
            <v>2.9</v>
          </cell>
          <cell r="G345" t="str">
            <v>14,13</v>
          </cell>
          <cell r="H345">
            <v>40.98</v>
          </cell>
        </row>
        <row r="346">
          <cell r="A346">
            <v>88267</v>
          </cell>
          <cell r="C346" t="str">
            <v>ENCANADOR OU BOMBEIRO HIDRÁULICO COM ENCARGOS COMPLEMENTARES</v>
          </cell>
          <cell r="E346" t="str">
            <v>H</v>
          </cell>
          <cell r="F346">
            <v>1.5</v>
          </cell>
          <cell r="G346" t="str">
            <v>17,84</v>
          </cell>
          <cell r="H346">
            <v>26.76</v>
          </cell>
        </row>
        <row r="347">
          <cell r="A347">
            <v>88309</v>
          </cell>
          <cell r="C347" t="str">
            <v>PEDREIRO COM ENCARGOS COMPLEMENTARES</v>
          </cell>
          <cell r="E347" t="str">
            <v>H</v>
          </cell>
          <cell r="F347">
            <v>1.4</v>
          </cell>
          <cell r="G347" t="str">
            <v>17,42</v>
          </cell>
          <cell r="H347">
            <v>24.39</v>
          </cell>
        </row>
        <row r="348">
          <cell r="A348">
            <v>11795</v>
          </cell>
          <cell r="C348" t="str">
            <v xml:space="preserve">GRANITO PARA BANCADA, POLIDO, TIPO ANDORINHA/ QUARTZ/ CASTELO/ CORUMBA OU OUTROS EQUIVALENTES DA REGIAO, E=  *2,5* CM                                                                                                                                                                                                                                                                                                                                                                                     </v>
          </cell>
          <cell r="E348" t="str">
            <v xml:space="preserve">M2    </v>
          </cell>
          <cell r="F348">
            <v>1.62</v>
          </cell>
          <cell r="G348" t="str">
            <v>483,01</v>
          </cell>
          <cell r="H348">
            <v>782.48</v>
          </cell>
        </row>
        <row r="349">
          <cell r="A349">
            <v>6149</v>
          </cell>
          <cell r="C349" t="str">
            <v xml:space="preserve">SIFAO PLASTICO TIPO COPO PARA PIA OU LAVATORIO, 1 X 1.1/2 "                                                                                                                                                                                                                                                                                                                                                                                                                                               </v>
          </cell>
          <cell r="E349" t="str">
            <v xml:space="preserve">UN    </v>
          </cell>
          <cell r="F349">
            <v>1</v>
          </cell>
          <cell r="G349" t="str">
            <v>10,63</v>
          </cell>
          <cell r="H349">
            <v>10.63</v>
          </cell>
        </row>
        <row r="350">
          <cell r="A350">
            <v>1743</v>
          </cell>
          <cell r="C350" t="str">
            <v xml:space="preserve">CUBA ACO INOX (AISI 304) DE EMBUTIR COM VALVULA 3 1/2 ", DE *46 X 30 X 12* CM                                                                                                                                                                                                                                                                                                                                                                                                                             </v>
          </cell>
          <cell r="E350" t="str">
            <v xml:space="preserve">UN    </v>
          </cell>
          <cell r="F350">
            <v>1</v>
          </cell>
          <cell r="G350" t="str">
            <v>107,23</v>
          </cell>
          <cell r="H350">
            <v>107.23</v>
          </cell>
        </row>
        <row r="351">
          <cell r="A351">
            <v>87295</v>
          </cell>
          <cell r="C351" t="str">
            <v>ARGAMASSA TRAÇO 1:3:12 (CIMENTO, CAL E AREIA MÉDIA) PARA EMBOÇO/MASSA ÚNICA/ASSENTAMENTO DE ALVENARIA DE VEDAÇÃO, PREPARO MECÂNICO COM BETONEIRA 400 L. AF_06/2014</v>
          </cell>
          <cell r="E351" t="str">
            <v>M3</v>
          </cell>
          <cell r="F351">
            <v>2.3E-3</v>
          </cell>
          <cell r="G351" t="str">
            <v>333,23</v>
          </cell>
          <cell r="H351">
            <v>0.77</v>
          </cell>
        </row>
        <row r="352">
          <cell r="F352" t="str">
            <v>Valor Total do item</v>
          </cell>
          <cell r="H352">
            <v>993.24</v>
          </cell>
        </row>
        <row r="354">
          <cell r="A354" t="str">
            <v>COMP 32</v>
          </cell>
          <cell r="C354" t="str">
            <v>GRANITO PARA BANCADA, POLIDO, TIPO ANDORINHA/ QUARTZ/ CASTELO/ CORUMBA OU OUTROS EQUIVALENTES DA REGIAO, E= *2,5* CM</v>
          </cell>
        </row>
        <row r="355">
          <cell r="A355" t="str">
            <v>SINAPI</v>
          </cell>
          <cell r="B355" t="str">
            <v>TCPO</v>
          </cell>
          <cell r="C355" t="str">
            <v>DESCRIÇÃO</v>
          </cell>
          <cell r="E355" t="str">
            <v>UND</v>
          </cell>
          <cell r="F355" t="str">
            <v>QTD</v>
          </cell>
          <cell r="G355" t="str">
            <v>Custo unitário (R$)</v>
          </cell>
          <cell r="H355" t="str">
            <v>CUSTO TOTAL</v>
          </cell>
        </row>
        <row r="356">
          <cell r="A356">
            <v>88316</v>
          </cell>
          <cell r="C356" t="str">
            <v>SERVENTE COM ENCARGOS COMPLEMENTARES</v>
          </cell>
          <cell r="E356" t="str">
            <v>H</v>
          </cell>
          <cell r="F356">
            <v>2.9</v>
          </cell>
          <cell r="G356" t="str">
            <v>14,13</v>
          </cell>
          <cell r="H356">
            <v>40.98</v>
          </cell>
        </row>
        <row r="357">
          <cell r="A357">
            <v>11795</v>
          </cell>
          <cell r="C357" t="str">
            <v xml:space="preserve">GRANITO PARA BANCADA, POLIDO, TIPO ANDORINHA/ QUARTZ/ CASTELO/ CORUMBA OU OUTROS EQUIVALENTES DA REGIAO, E=  *2,5* CM                                                                                                                                                                                                                                                                                                                                                                                     </v>
          </cell>
          <cell r="E357" t="str">
            <v xml:space="preserve">M2    </v>
          </cell>
          <cell r="F357">
            <v>1</v>
          </cell>
          <cell r="G357" t="str">
            <v>483,01</v>
          </cell>
          <cell r="H357">
            <v>483.01</v>
          </cell>
        </row>
        <row r="358">
          <cell r="A358">
            <v>87295</v>
          </cell>
          <cell r="C358" t="str">
            <v>ARGAMASSA TRAÇO 1:3:12 (CIMENTO, CAL E AREIA MÉDIA) PARA EMBOÇO/MASSA ÚNICA/ASSENTAMENTO DE ALVENARIA DE VEDAÇÃO, PREPARO MECÂNICO COM BETONEIRA 400 L. AF_06/2014</v>
          </cell>
          <cell r="E358" t="str">
            <v>M3</v>
          </cell>
          <cell r="F358">
            <v>2.3E-3</v>
          </cell>
          <cell r="G358" t="str">
            <v>333,23</v>
          </cell>
          <cell r="H358">
            <v>0.77</v>
          </cell>
        </row>
        <row r="359">
          <cell r="F359" t="str">
            <v>Valor Total do item</v>
          </cell>
          <cell r="H359">
            <v>524.76</v>
          </cell>
        </row>
        <row r="361">
          <cell r="A361" t="str">
            <v>COMP 33</v>
          </cell>
          <cell r="C361" t="str">
            <v>15007.8.1.2 BARRA DE APOIO para portadores de necessidades especiais,
largura 8 0 cm - unidade: und</v>
          </cell>
        </row>
        <row r="362">
          <cell r="A362" t="str">
            <v>SINAPI</v>
          </cell>
          <cell r="B362" t="str">
            <v>TCPO</v>
          </cell>
          <cell r="C362" t="str">
            <v>DESCRIÇÃO</v>
          </cell>
          <cell r="E362" t="str">
            <v>UND</v>
          </cell>
          <cell r="F362" t="str">
            <v>QTD</v>
          </cell>
          <cell r="G362" t="str">
            <v>Custo unitário (R$)</v>
          </cell>
          <cell r="H362" t="str">
            <v>CUSTO TOTAL</v>
          </cell>
        </row>
        <row r="363">
          <cell r="A363">
            <v>88309</v>
          </cell>
          <cell r="B363" t="str">
            <v>01270.0.40.1</v>
          </cell>
          <cell r="C363" t="str">
            <v>PEDREIRO COM ENCARGOS COMPLEMENTARES</v>
          </cell>
          <cell r="E363" t="str">
            <v>H</v>
          </cell>
          <cell r="F363">
            <v>1</v>
          </cell>
          <cell r="G363" t="str">
            <v>17,42</v>
          </cell>
          <cell r="H363">
            <v>17.420000000000002</v>
          </cell>
        </row>
        <row r="364">
          <cell r="A364">
            <v>88316</v>
          </cell>
          <cell r="B364" t="str">
            <v>01270.0.45.1</v>
          </cell>
          <cell r="C364" t="str">
            <v>SERVENTE COM ENCARGOS COMPLEMENTARES</v>
          </cell>
          <cell r="E364" t="str">
            <v>H</v>
          </cell>
          <cell r="F364">
            <v>1</v>
          </cell>
          <cell r="G364" t="str">
            <v>14,13</v>
          </cell>
          <cell r="H364">
            <v>14.13</v>
          </cell>
        </row>
        <row r="365">
          <cell r="A365">
            <v>7583</v>
          </cell>
          <cell r="B365" t="str">
            <v>050603.6.1</v>
          </cell>
          <cell r="C365" t="str">
            <v xml:space="preserve">BUCHA DE NYLON SEM ABA S8, COM PARAFUSO DE 4,80 X 50 MM EM ACO ZINCADO COM ROSCA SOBERBA, CABECA CHATA E FENDA PHILLIPS                                                                                                                                                                                                                                                                                                                                                                                   </v>
          </cell>
          <cell r="E365" t="str">
            <v xml:space="preserve">UN    </v>
          </cell>
          <cell r="F365">
            <v>6</v>
          </cell>
          <cell r="G365" t="str">
            <v>0,41</v>
          </cell>
          <cell r="H365">
            <v>2.46</v>
          </cell>
        </row>
        <row r="366">
          <cell r="A366">
            <v>36081</v>
          </cell>
          <cell r="B366" t="str">
            <v>150073.13</v>
          </cell>
          <cell r="C366" t="str">
            <v xml:space="preserve">BARRA DE APOIO RETA, EM ACO INOX POLIDO, COMPRIMENTO 80CM, DIAMETRO MINIMO 3 CM                                                                                                                                                                                                                                                                                                                                                                                                                           </v>
          </cell>
          <cell r="E366" t="str">
            <v xml:space="preserve">UN    </v>
          </cell>
          <cell r="F366">
            <v>1</v>
          </cell>
          <cell r="G366" t="str">
            <v>206,99</v>
          </cell>
          <cell r="H366">
            <v>206.99</v>
          </cell>
        </row>
        <row r="367">
          <cell r="F367" t="str">
            <v>Valor Total do item</v>
          </cell>
          <cell r="H367">
            <v>241</v>
          </cell>
        </row>
        <row r="369">
          <cell r="A369" t="str">
            <v>COMP 34</v>
          </cell>
          <cell r="C369" t="str">
            <v>15480.8.7.1 TORNEIRA elétrica automática, 220 V - 5.400 W - unidade: um</v>
          </cell>
        </row>
        <row r="370">
          <cell r="A370" t="str">
            <v>SINAPI</v>
          </cell>
          <cell r="B370" t="str">
            <v>TCPO</v>
          </cell>
          <cell r="C370" t="str">
            <v>DESCRIÇÃO</v>
          </cell>
          <cell r="E370" t="str">
            <v>UND</v>
          </cell>
          <cell r="F370" t="str">
            <v>QTD</v>
          </cell>
          <cell r="G370" t="str">
            <v>Custo unitário (R$)</v>
          </cell>
          <cell r="H370" t="str">
            <v>CUSTO TOTAL</v>
          </cell>
        </row>
        <row r="371">
          <cell r="A371">
            <v>88248</v>
          </cell>
          <cell r="B371" t="str">
            <v>01270.0.1.14</v>
          </cell>
          <cell r="C371" t="str">
            <v>AUXILIAR DE ENCANADOR OU BOMBEIRO HIDRÁULICO COM ENCARGOS COMPLEMENTARES</v>
          </cell>
          <cell r="E371" t="str">
            <v>H</v>
          </cell>
          <cell r="F371">
            <v>0.5</v>
          </cell>
          <cell r="G371" t="str">
            <v>13,94</v>
          </cell>
          <cell r="H371">
            <v>6.97</v>
          </cell>
        </row>
        <row r="372">
          <cell r="A372">
            <v>88267</v>
          </cell>
          <cell r="B372" t="str">
            <v>01270.0.24.1</v>
          </cell>
          <cell r="C372" t="str">
            <v>ENCANADOR OU BOMBEIRO HIDRÁULICO COM ENCARGOS COMPLEMENTARES</v>
          </cell>
          <cell r="E372" t="str">
            <v>H</v>
          </cell>
          <cell r="F372">
            <v>0.5</v>
          </cell>
          <cell r="G372" t="str">
            <v>17,84</v>
          </cell>
          <cell r="H372">
            <v>8.92</v>
          </cell>
        </row>
        <row r="373">
          <cell r="A373">
            <v>11777</v>
          </cell>
          <cell r="B373" t="str">
            <v>15480.3.9.1</v>
          </cell>
          <cell r="C373" t="str">
            <v xml:space="preserve">TORNEIRA ELETRICA DE PAREDE, BICA ALTA, PARA COZINHA, 5500 W (110/220 V)                                                                                                                                                                                                                                                                                                                                                                                                                                  </v>
          </cell>
          <cell r="E373" t="str">
            <v xml:space="preserve">UN    </v>
          </cell>
          <cell r="F373">
            <v>1</v>
          </cell>
          <cell r="G373" t="str">
            <v>120,39</v>
          </cell>
          <cell r="H373">
            <v>120.39</v>
          </cell>
        </row>
        <row r="374">
          <cell r="F374" t="str">
            <v>Valor Total do item</v>
          </cell>
          <cell r="H374">
            <v>136.28</v>
          </cell>
        </row>
        <row r="376">
          <cell r="A376" t="str">
            <v>COMP 35</v>
          </cell>
          <cell r="C376" t="str">
            <v>15450.8.1 RESERVATÓRIO d'água de fibra de vidro cilíndrico - 5000L unidade: um</v>
          </cell>
        </row>
        <row r="377">
          <cell r="A377" t="str">
            <v>SINAPI</v>
          </cell>
          <cell r="B377" t="str">
            <v>TCPO</v>
          </cell>
          <cell r="C377" t="str">
            <v>DESCRIÇÃO</v>
          </cell>
          <cell r="E377" t="str">
            <v>UND</v>
          </cell>
          <cell r="F377" t="str">
            <v>QTD</v>
          </cell>
          <cell r="G377" t="str">
            <v>Custo unitário (R$)</v>
          </cell>
          <cell r="H377" t="str">
            <v>CUSTO TOTAL</v>
          </cell>
        </row>
        <row r="378">
          <cell r="A378">
            <v>88248</v>
          </cell>
          <cell r="B378" t="str">
            <v>01270.0.1.14</v>
          </cell>
          <cell r="C378" t="str">
            <v>AUXILIAR DE ENCANADOR OU BOMBEIRO HIDRÁULICO COM ENCARGOS COMPLEMENTARES</v>
          </cell>
          <cell r="E378" t="str">
            <v>H</v>
          </cell>
          <cell r="F378">
            <v>7.7</v>
          </cell>
          <cell r="G378" t="str">
            <v>13,94</v>
          </cell>
          <cell r="H378">
            <v>107.34</v>
          </cell>
        </row>
        <row r="379">
          <cell r="A379">
            <v>88267</v>
          </cell>
          <cell r="B379" t="str">
            <v>01270.0.24.1</v>
          </cell>
          <cell r="C379" t="str">
            <v>ENCANADOR OU BOMBEIRO HIDRÁULICO COM ENCARGOS COMPLEMENTARES</v>
          </cell>
          <cell r="E379" t="str">
            <v>H</v>
          </cell>
          <cell r="F379">
            <v>7.7</v>
          </cell>
          <cell r="G379" t="str">
            <v>17,84</v>
          </cell>
          <cell r="H379">
            <v>137.37</v>
          </cell>
        </row>
        <row r="380">
          <cell r="A380">
            <v>20211</v>
          </cell>
          <cell r="B380" t="str">
            <v>06062.3.6.3</v>
          </cell>
          <cell r="C380" t="str">
            <v xml:space="preserve">VIGA DE MADEIRA APARELHADA *6 X 16* CM, MACARANDUBA, ANGELIM OU EQUIVALENTE DA REGIAO                                                                                                                                                                                                                                                                                                                                                                                                                     </v>
          </cell>
          <cell r="E380" t="str">
            <v xml:space="preserve">M     </v>
          </cell>
          <cell r="F380">
            <v>5</v>
          </cell>
          <cell r="G380" t="str">
            <v>9,75</v>
          </cell>
          <cell r="H380">
            <v>48.75</v>
          </cell>
        </row>
        <row r="381">
          <cell r="A381">
            <v>10498</v>
          </cell>
          <cell r="B381" t="str">
            <v>087703.13.1</v>
          </cell>
          <cell r="C381" t="str">
            <v xml:space="preserve">MASSA PARA VIDRO                                                                                                                                                                                                                                                                                                                                                                                                                                                                                          </v>
          </cell>
          <cell r="E381" t="str">
            <v xml:space="preserve">KG    </v>
          </cell>
          <cell r="F381">
            <v>0.1</v>
          </cell>
          <cell r="G381" t="str">
            <v>5,93</v>
          </cell>
          <cell r="H381">
            <v>0.59</v>
          </cell>
        </row>
        <row r="382">
          <cell r="A382">
            <v>3263</v>
          </cell>
          <cell r="B382" t="str">
            <v xml:space="preserve">15141316.2 </v>
          </cell>
          <cell r="C382" t="str">
            <v xml:space="preserve">FLANGE SEXTAVADO DE FERRO GALVANIZADO, COM ROSCA BSP, DE 3/4"                                                                                                                                                                                                                                                                                                                                                                                                                                             </v>
          </cell>
          <cell r="E382" t="str">
            <v xml:space="preserve">UN    </v>
          </cell>
          <cell r="F382">
            <v>2</v>
          </cell>
          <cell r="G382" t="str">
            <v>12,70</v>
          </cell>
          <cell r="H382">
            <v>25.4</v>
          </cell>
        </row>
        <row r="383">
          <cell r="A383">
            <v>3264</v>
          </cell>
          <cell r="B383" t="str">
            <v>15141316.3</v>
          </cell>
          <cell r="C383" t="str">
            <v xml:space="preserve">FLANGE SEXTAVADO DE FERRO GALVANIZADO, COM ROSCA BSP, DE 1"                                                                                                                                                                                                                                                                                                                                                                                                                                               </v>
          </cell>
          <cell r="E383" t="str">
            <v xml:space="preserve">UN    </v>
          </cell>
          <cell r="F383">
            <v>2</v>
          </cell>
          <cell r="G383" t="str">
            <v>15,27</v>
          </cell>
          <cell r="H383">
            <v>30.54</v>
          </cell>
        </row>
        <row r="384">
          <cell r="A384">
            <v>3266</v>
          </cell>
          <cell r="B384" t="str">
            <v>15141316.6</v>
          </cell>
          <cell r="C384" t="str">
            <v xml:space="preserve">FLANGE SEXTAVADO DE FERRO GALVANIZADO, COM ROSCA BSP, DE 2"                                                                                                                                                                                                                                                                                                                                                                                                                                               </v>
          </cell>
          <cell r="E384" t="str">
            <v xml:space="preserve">UN    </v>
          </cell>
          <cell r="F384">
            <v>4</v>
          </cell>
          <cell r="G384" t="str">
            <v>31,74</v>
          </cell>
          <cell r="H384">
            <v>126.96</v>
          </cell>
        </row>
        <row r="385">
          <cell r="A385">
            <v>3148</v>
          </cell>
          <cell r="B385" t="str">
            <v>151433.5.1</v>
          </cell>
          <cell r="C385" t="str">
            <v xml:space="preserve">FITA VEDA ROSCA EM ROLOS DE 18 MM X 50 M (L X C)                                                                                                                                                                                                                                                                                                                                                                                                                                                          </v>
          </cell>
          <cell r="E385" t="str">
            <v xml:space="preserve">UN    </v>
          </cell>
          <cell r="F385">
            <v>3.03</v>
          </cell>
          <cell r="G385" t="str">
            <v>11,80</v>
          </cell>
          <cell r="H385">
            <v>35.75</v>
          </cell>
        </row>
        <row r="386">
          <cell r="A386">
            <v>37105</v>
          </cell>
          <cell r="B386" t="str">
            <v>154503.1</v>
          </cell>
          <cell r="C386" t="str">
            <v xml:space="preserve">CAIXA D'AGUA FIBRA DE VIDRO PARA 5000 LITROS, COM TAMPA                                                                                                                                                                                                                                                                                                                                                                                                                                                   </v>
          </cell>
          <cell r="E386" t="str">
            <v xml:space="preserve">UN    </v>
          </cell>
          <cell r="F386">
            <v>1</v>
          </cell>
          <cell r="G386" t="str">
            <v>1.367,75</v>
          </cell>
          <cell r="H386">
            <v>1367.75</v>
          </cell>
        </row>
        <row r="387">
          <cell r="F387" t="str">
            <v>Valor Total do item</v>
          </cell>
          <cell r="H387">
            <v>1880.45</v>
          </cell>
        </row>
        <row r="389">
          <cell r="A389" t="str">
            <v>COMP 36</v>
          </cell>
          <cell r="C389" t="str">
            <v>15142.8.27.1 PONTO de água fria 3/4" - Ø 25 mm - unidade: und</v>
          </cell>
        </row>
        <row r="390">
          <cell r="A390" t="str">
            <v>SINAPI</v>
          </cell>
          <cell r="B390" t="str">
            <v>TCPO</v>
          </cell>
          <cell r="C390" t="str">
            <v>DESCRIÇÃO</v>
          </cell>
          <cell r="E390" t="str">
            <v>UND</v>
          </cell>
          <cell r="F390" t="str">
            <v>QTD</v>
          </cell>
          <cell r="G390" t="str">
            <v>Custo unitário (R$)</v>
          </cell>
          <cell r="H390" t="str">
            <v>CUSTO TOTAL</v>
          </cell>
        </row>
        <row r="391">
          <cell r="A391">
            <v>88248</v>
          </cell>
          <cell r="B391" t="str">
            <v>01270.0.1.14</v>
          </cell>
          <cell r="C391" t="str">
            <v>AUXILIAR DE ENCANADOR OU BOMBEIRO HIDRÁULICO COM ENCARGOS COMPLEMENTARES</v>
          </cell>
          <cell r="E391" t="str">
            <v>H</v>
          </cell>
          <cell r="F391">
            <v>3</v>
          </cell>
          <cell r="G391" t="str">
            <v>13,94</v>
          </cell>
          <cell r="H391">
            <v>41.82</v>
          </cell>
        </row>
        <row r="392">
          <cell r="A392">
            <v>88267</v>
          </cell>
          <cell r="B392" t="str">
            <v>01270.0.24.1</v>
          </cell>
          <cell r="C392" t="str">
            <v>ENCANADOR OU BOMBEIRO HIDRÁULICO COM ENCARGOS COMPLEMENTARES</v>
          </cell>
          <cell r="E392" t="str">
            <v>H</v>
          </cell>
          <cell r="F392">
            <v>3</v>
          </cell>
          <cell r="G392" t="str">
            <v>17,84</v>
          </cell>
          <cell r="H392">
            <v>53.52</v>
          </cell>
        </row>
        <row r="393">
          <cell r="A393">
            <v>3505</v>
          </cell>
          <cell r="B393" t="str">
            <v xml:space="preserve">15142.311.4 </v>
          </cell>
          <cell r="C393" t="str">
            <v xml:space="preserve">JOELHO PVC, ROSCAVEL, 90 GRAUS, 3/4", PARA AGUA FRIA PREDIAL                                                                                                                                                                                                                                                                                                                                                                                                                                              </v>
          </cell>
          <cell r="E393" t="str">
            <v xml:space="preserve">UN    </v>
          </cell>
          <cell r="F393">
            <v>1</v>
          </cell>
          <cell r="G393" t="str">
            <v>1,96</v>
          </cell>
          <cell r="H393">
            <v>1.96</v>
          </cell>
        </row>
        <row r="394">
          <cell r="A394">
            <v>3522</v>
          </cell>
          <cell r="B394" t="str">
            <v>15142.3.13.3</v>
          </cell>
          <cell r="C394" t="str">
            <v xml:space="preserve">JOELHO PVC,  SOLDAVEL COM ROSCA, 90 GRAUS, 25 MM X 3/4", PARA AGUA FRIA PREDIAL                                                                                                                                                                                                                                                                                                                                                                                                                           </v>
          </cell>
          <cell r="E394" t="str">
            <v xml:space="preserve">UN    </v>
          </cell>
          <cell r="F394">
            <v>3</v>
          </cell>
          <cell r="G394" t="str">
            <v>2,12</v>
          </cell>
          <cell r="H394">
            <v>6.36</v>
          </cell>
        </row>
        <row r="395">
          <cell r="A395">
            <v>7139</v>
          </cell>
          <cell r="B395" t="str">
            <v xml:space="preserve">151423.20.2 </v>
          </cell>
          <cell r="C395" t="str">
            <v xml:space="preserve">TE SOLDAVEL, PVC, 90 GRAUS, 25 MM, PARA AGUA FRIA PREDIAL (NBR 5648)                                                                                                                                                                                                                                                                                                                                                                                                                                      </v>
          </cell>
          <cell r="E395" t="str">
            <v xml:space="preserve">UN    </v>
          </cell>
          <cell r="F395">
            <v>1</v>
          </cell>
          <cell r="G395" t="str">
            <v>0,92</v>
          </cell>
          <cell r="H395">
            <v>0.92</v>
          </cell>
        </row>
        <row r="396">
          <cell r="A396">
            <v>9868</v>
          </cell>
          <cell r="B396" t="str">
            <v>5147.3.23.2</v>
          </cell>
          <cell r="C396" t="str">
            <v xml:space="preserve">TUBO PVC, SOLDAVEL, DN 25 MM, AGUA FRIA (NBR-5648)                                                                                                                                                                                                                                                                                                                                                                                                                                                        </v>
          </cell>
          <cell r="E396" t="str">
            <v xml:space="preserve">M     </v>
          </cell>
          <cell r="F396">
            <v>8</v>
          </cell>
          <cell r="G396" t="str">
            <v>2,87</v>
          </cell>
          <cell r="H396">
            <v>22.96</v>
          </cell>
        </row>
        <row r="397">
          <cell r="F397" t="str">
            <v>Valor Total do item</v>
          </cell>
          <cell r="H397">
            <v>127.53999999999999</v>
          </cell>
        </row>
        <row r="399">
          <cell r="A399" t="str">
            <v>COMP 37</v>
          </cell>
          <cell r="C399" t="str">
            <v>15142.8.27.1 PONTO de água fria 1 1/2" - Ø 25 mm - unidade: und</v>
          </cell>
        </row>
        <row r="400">
          <cell r="A400" t="str">
            <v>SINAPI</v>
          </cell>
          <cell r="B400" t="str">
            <v>TCPO</v>
          </cell>
          <cell r="C400" t="str">
            <v>DESCRIÇÃO</v>
          </cell>
          <cell r="E400" t="str">
            <v>UND</v>
          </cell>
          <cell r="F400" t="str">
            <v>QTD</v>
          </cell>
          <cell r="G400" t="str">
            <v>Custo unitário (R$)</v>
          </cell>
          <cell r="H400" t="str">
            <v>CUSTO TOTAL</v>
          </cell>
        </row>
        <row r="401">
          <cell r="A401">
            <v>88248</v>
          </cell>
          <cell r="B401" t="str">
            <v>01270.0.1.14</v>
          </cell>
          <cell r="C401" t="str">
            <v>AUXILIAR DE ENCANADOR OU BOMBEIRO HIDRÁULICO COM ENCARGOS COMPLEMENTARES</v>
          </cell>
          <cell r="E401" t="str">
            <v>H</v>
          </cell>
          <cell r="F401">
            <v>3</v>
          </cell>
          <cell r="G401" t="str">
            <v>13,94</v>
          </cell>
          <cell r="H401">
            <v>41.82</v>
          </cell>
        </row>
        <row r="402">
          <cell r="A402">
            <v>88267</v>
          </cell>
          <cell r="B402" t="str">
            <v>01270.0.24.1</v>
          </cell>
          <cell r="C402" t="str">
            <v>ENCANADOR OU BOMBEIRO HIDRÁULICO COM ENCARGOS COMPLEMENTARES</v>
          </cell>
          <cell r="E402" t="str">
            <v>H</v>
          </cell>
          <cell r="F402">
            <v>3</v>
          </cell>
          <cell r="G402" t="str">
            <v>17,84</v>
          </cell>
          <cell r="H402">
            <v>53.52</v>
          </cell>
        </row>
        <row r="403">
          <cell r="A403">
            <v>20147</v>
          </cell>
          <cell r="B403" t="str">
            <v xml:space="preserve">15142.311.4 </v>
          </cell>
          <cell r="C403" t="str">
            <v xml:space="preserve">JOELHO PVC, SOLDAVEL, COM BUCHA DE LATAO, 90 GRAUS, 25 MM X 1/2", PARA AGUA FRIA PREDIAL                                                                                                                                                                                                                                                                                                                                                                                                                  </v>
          </cell>
          <cell r="E403" t="str">
            <v xml:space="preserve">UN    </v>
          </cell>
          <cell r="F403">
            <v>1</v>
          </cell>
          <cell r="G403" t="str">
            <v>4,20</v>
          </cell>
          <cell r="H403">
            <v>4.2</v>
          </cell>
        </row>
        <row r="404">
          <cell r="A404">
            <v>3481</v>
          </cell>
          <cell r="B404" t="str">
            <v>15142.3.13.3</v>
          </cell>
          <cell r="C404" t="str">
            <v xml:space="preserve">JOELHO PVC, 90 GRAUS, ROSCAVEL, 1 1/2",  AGUA FRIA PREDIAL                                                                                                                                                                                                                                                                                                                                                                                                                                                </v>
          </cell>
          <cell r="E404" t="str">
            <v xml:space="preserve">UN    </v>
          </cell>
          <cell r="F404">
            <v>3</v>
          </cell>
          <cell r="G404" t="str">
            <v>9,43</v>
          </cell>
          <cell r="H404">
            <v>28.29</v>
          </cell>
        </row>
        <row r="405">
          <cell r="A405">
            <v>7135</v>
          </cell>
          <cell r="B405" t="str">
            <v xml:space="preserve">151423.20.2 </v>
          </cell>
          <cell r="C405" t="str">
            <v xml:space="preserve">TE PVC, SOLDAVEL, COM ROSCA NA BOLSA CENTRAL, 90 GRAUS, 25 MM X 1/2", PARA AGUA FRIA PREDIAL                                                                                                                                                                                                                                                                                                                                                                                                              </v>
          </cell>
          <cell r="E405" t="str">
            <v xml:space="preserve">UN    </v>
          </cell>
          <cell r="F405">
            <v>1</v>
          </cell>
          <cell r="G405" t="str">
            <v>2,69</v>
          </cell>
          <cell r="H405">
            <v>2.69</v>
          </cell>
        </row>
        <row r="406">
          <cell r="A406">
            <v>9868</v>
          </cell>
          <cell r="B406" t="str">
            <v>5147.3.23.2</v>
          </cell>
          <cell r="C406" t="str">
            <v xml:space="preserve">TUBO PVC, SOLDAVEL, DN 25 MM, AGUA FRIA (NBR-5648)                                                                                                                                                                                                                                                                                                                                                                                                                                                        </v>
          </cell>
          <cell r="E406" t="str">
            <v xml:space="preserve">M     </v>
          </cell>
          <cell r="F406">
            <v>8</v>
          </cell>
          <cell r="G406" t="str">
            <v>2,87</v>
          </cell>
          <cell r="H406">
            <v>22.96</v>
          </cell>
        </row>
        <row r="407">
          <cell r="F407" t="str">
            <v>Valor Total do item</v>
          </cell>
          <cell r="H407">
            <v>153.48000000000002</v>
          </cell>
        </row>
        <row r="409">
          <cell r="A409" t="str">
            <v>COMP 38</v>
          </cell>
          <cell r="C409" t="str">
            <v>15152.8.29.1 PONTO de esgoto primário, com tubo de PVC branco e conexões, Ø50 mm - unidade: um</v>
          </cell>
        </row>
        <row r="410">
          <cell r="A410" t="str">
            <v>SINAPI</v>
          </cell>
          <cell r="B410" t="str">
            <v>TCPO</v>
          </cell>
          <cell r="C410" t="str">
            <v>DESCRIÇÃO</v>
          </cell>
          <cell r="E410" t="str">
            <v>UND</v>
          </cell>
          <cell r="F410" t="str">
            <v>QTD</v>
          </cell>
          <cell r="G410" t="str">
            <v>Custo unitário (R$)</v>
          </cell>
          <cell r="H410" t="str">
            <v>CUSTO TOTAL</v>
          </cell>
        </row>
        <row r="411">
          <cell r="A411">
            <v>88248</v>
          </cell>
          <cell r="B411" t="str">
            <v>01270.0.1.14</v>
          </cell>
          <cell r="C411" t="str">
            <v>AUXILIAR DE ENCANADOR OU BOMBEIRO HIDRÁULICO COM ENCARGOS COMPLEMENTARES</v>
          </cell>
          <cell r="E411" t="str">
            <v>H</v>
          </cell>
          <cell r="F411">
            <v>3.5</v>
          </cell>
          <cell r="G411" t="str">
            <v>13,94</v>
          </cell>
          <cell r="H411">
            <v>48.79</v>
          </cell>
        </row>
        <row r="412">
          <cell r="A412">
            <v>88267</v>
          </cell>
          <cell r="B412" t="str">
            <v>01270.0.24.1</v>
          </cell>
          <cell r="C412" t="str">
            <v>ENCANADOR OU BOMBEIRO HIDRÁULICO COM ENCARGOS COMPLEMENTARES</v>
          </cell>
          <cell r="E412" t="str">
            <v>H</v>
          </cell>
          <cell r="F412">
            <v>3.5</v>
          </cell>
          <cell r="G412" t="str">
            <v>17,84</v>
          </cell>
          <cell r="H412">
            <v>62.44</v>
          </cell>
        </row>
        <row r="413">
          <cell r="A413">
            <v>3526</v>
          </cell>
          <cell r="B413">
            <v>151523133</v>
          </cell>
          <cell r="C413" t="str">
            <v xml:space="preserve">JOELHO PVC, SOLDAVEL, PB, 90 GRAUS, DN 50 MM, PARA ESGOTO PREDIAL                                                                                                                                                                                                                                                                                                                                                                                                                                         </v>
          </cell>
          <cell r="E413" t="str">
            <v xml:space="preserve">UN    </v>
          </cell>
          <cell r="F413">
            <v>1</v>
          </cell>
          <cell r="G413" t="str">
            <v>1,69</v>
          </cell>
          <cell r="H413">
            <v>1.69</v>
          </cell>
        </row>
        <row r="414">
          <cell r="A414">
            <v>3661</v>
          </cell>
          <cell r="B414" t="str">
            <v xml:space="preserve">151573.15.6 </v>
          </cell>
          <cell r="C414" t="str">
            <v xml:space="preserve">JUNCAO SIMPLES, PVC, DN 75 X 50 MM, SERIE NORMAL PARA ESGOTO PREDIAL                                                                                                                                                                                                                                                                                                                                                                                                                                      </v>
          </cell>
          <cell r="E414" t="str">
            <v xml:space="preserve">UN    </v>
          </cell>
          <cell r="F414">
            <v>2</v>
          </cell>
          <cell r="G414" t="str">
            <v>8,25</v>
          </cell>
          <cell r="H414">
            <v>16.5</v>
          </cell>
        </row>
        <row r="415">
          <cell r="A415">
            <v>7097</v>
          </cell>
          <cell r="B415">
            <v>151573773</v>
          </cell>
          <cell r="C415" t="str">
            <v xml:space="preserve">TE SANITARIO, PVC, DN 50 X 50 MM, SERIE NORMAL, PARA ESGOTO PREDIAL                                                                                                                                                                                                                                                                                                                                                                                                                                       </v>
          </cell>
          <cell r="E415" t="str">
            <v xml:space="preserve">UN    </v>
          </cell>
          <cell r="F415">
            <v>1</v>
          </cell>
          <cell r="G415" t="str">
            <v>4,77</v>
          </cell>
          <cell r="H415">
            <v>4.7699999999999996</v>
          </cell>
        </row>
        <row r="416">
          <cell r="A416">
            <v>9838</v>
          </cell>
          <cell r="B416" t="str">
            <v xml:space="preserve">151523.29.2 </v>
          </cell>
          <cell r="C416" t="str">
            <v xml:space="preserve">TUBO PVC SERIE NORMAL, DN 50 MM, PARA ESGOTO PREDIAL (NBR 5688)                                                                                                                                                                                                                                                                                                                                                                                                                                           </v>
          </cell>
          <cell r="E416" t="str">
            <v xml:space="preserve">M     </v>
          </cell>
          <cell r="F416">
            <v>6</v>
          </cell>
          <cell r="G416" t="str">
            <v>5,31</v>
          </cell>
          <cell r="H416">
            <v>31.86</v>
          </cell>
        </row>
        <row r="417">
          <cell r="F417" t="str">
            <v>Valor Total do item</v>
          </cell>
          <cell r="H417">
            <v>166.05</v>
          </cell>
        </row>
        <row r="419">
          <cell r="A419" t="str">
            <v>COMP 39</v>
          </cell>
          <cell r="C419" t="str">
            <v>15152.8.29.1 PONTO de esgoto primário, com tubo de PVC branco e conexões, Ø100 mm - unidade: um</v>
          </cell>
        </row>
        <row r="420">
          <cell r="A420" t="str">
            <v>SINAPI</v>
          </cell>
          <cell r="B420" t="str">
            <v>TCPO</v>
          </cell>
          <cell r="C420" t="str">
            <v>DESCRIÇÃO</v>
          </cell>
          <cell r="E420" t="str">
            <v>UND</v>
          </cell>
          <cell r="F420" t="str">
            <v>QTD</v>
          </cell>
          <cell r="G420" t="str">
            <v>Custo unitário (R$)</v>
          </cell>
          <cell r="H420" t="str">
            <v>CUSTO TOTAL</v>
          </cell>
        </row>
        <row r="421">
          <cell r="A421">
            <v>88248</v>
          </cell>
          <cell r="B421" t="str">
            <v>01270.0.1.14</v>
          </cell>
          <cell r="C421" t="str">
            <v>AUXILIAR DE ENCANADOR OU BOMBEIRO HIDRÁULICO COM ENCARGOS COMPLEMENTARES</v>
          </cell>
          <cell r="E421" t="str">
            <v>H</v>
          </cell>
          <cell r="F421">
            <v>3.5</v>
          </cell>
          <cell r="G421" t="str">
            <v>13,94</v>
          </cell>
          <cell r="H421">
            <v>48.79</v>
          </cell>
        </row>
        <row r="422">
          <cell r="A422">
            <v>88267</v>
          </cell>
          <cell r="B422" t="str">
            <v>01270.0.24.1</v>
          </cell>
          <cell r="C422" t="str">
            <v>ENCANADOR OU BOMBEIRO HIDRÁULICO COM ENCARGOS COMPLEMENTARES</v>
          </cell>
          <cell r="E422" t="str">
            <v>H</v>
          </cell>
          <cell r="F422">
            <v>3.5</v>
          </cell>
          <cell r="G422" t="str">
            <v>17,84</v>
          </cell>
          <cell r="H422">
            <v>62.44</v>
          </cell>
        </row>
        <row r="423">
          <cell r="A423">
            <v>37415</v>
          </cell>
          <cell r="B423">
            <v>151523133</v>
          </cell>
          <cell r="C423" t="str">
            <v xml:space="preserve">COTOVELO/JOELHO COM ADAPTADOR, 90 GRAUS, EM POLIPROPILENO, PN 16, PARA TUBOS PEAD, 32 MM X 1" - LIGACAO PREDIAL DE AGUA                                                                                                                                                                                                                                                                                                                                                                                   </v>
          </cell>
          <cell r="E423" t="str">
            <v xml:space="preserve">UN    </v>
          </cell>
          <cell r="F423">
            <v>1</v>
          </cell>
          <cell r="G423" t="str">
            <v>5,87</v>
          </cell>
          <cell r="H423">
            <v>5.87</v>
          </cell>
        </row>
        <row r="424">
          <cell r="A424">
            <v>10909</v>
          </cell>
          <cell r="B424" t="str">
            <v xml:space="preserve">151573.15.6 </v>
          </cell>
          <cell r="C424" t="str">
            <v xml:space="preserve">JUNCAO DE REDUCAO INVERTIDA, PVC SOLDAVEL, 100 X 75 MM, SERIE NORMAL PARA ESGOTO PREDIAL                                                                                                                                                                                                                                                                                                                                                                                                                  </v>
          </cell>
          <cell r="E424" t="str">
            <v xml:space="preserve">UN    </v>
          </cell>
          <cell r="F424">
            <v>2</v>
          </cell>
          <cell r="G424" t="str">
            <v>12,78</v>
          </cell>
          <cell r="H424">
            <v>25.56</v>
          </cell>
        </row>
        <row r="425">
          <cell r="A425">
            <v>20172</v>
          </cell>
          <cell r="B425">
            <v>151573773</v>
          </cell>
          <cell r="C425" t="str">
            <v xml:space="preserve">TE, PVC, 90 GRAUS, BBP, JE, DN 100 MM, PARA REDE COLETORA ESGOTO (NBR 10569)                                                                                                                                                                                                                                                                                                                                                                                                                              </v>
          </cell>
          <cell r="E425" t="str">
            <v xml:space="preserve">UN    </v>
          </cell>
          <cell r="F425">
            <v>1</v>
          </cell>
          <cell r="G425" t="str">
            <v>27,18</v>
          </cell>
          <cell r="H425">
            <v>27.18</v>
          </cell>
        </row>
        <row r="426">
          <cell r="A426">
            <v>9836</v>
          </cell>
          <cell r="B426" t="str">
            <v xml:space="preserve">151523.29.2 </v>
          </cell>
          <cell r="C426" t="str">
            <v xml:space="preserve">TUBO PVC  SERIE NORMAL, DN 100 MM, PARA ESGOTO  PREDIAL (NBR 5688)                                                                                                                                                                                                                                                                                                                                                                                                                                        </v>
          </cell>
          <cell r="E426" t="str">
            <v xml:space="preserve">M     </v>
          </cell>
          <cell r="F426">
            <v>6</v>
          </cell>
          <cell r="G426" t="str">
            <v>8,17</v>
          </cell>
          <cell r="H426">
            <v>49.02</v>
          </cell>
        </row>
        <row r="427">
          <cell r="F427" t="str">
            <v>Valor Total do item</v>
          </cell>
          <cell r="H427">
            <v>218.86</v>
          </cell>
        </row>
        <row r="429">
          <cell r="A429" t="str">
            <v>COMP 40</v>
          </cell>
          <cell r="C429" t="str">
            <v>15144.8.23. TUBO de cobre soldável, com conexões - unidade: m</v>
          </cell>
        </row>
        <row r="430">
          <cell r="A430" t="str">
            <v>SINAPI</v>
          </cell>
          <cell r="B430" t="str">
            <v>TCPO</v>
          </cell>
          <cell r="C430" t="str">
            <v>DESCRIÇÃO</v>
          </cell>
          <cell r="E430" t="str">
            <v>UND</v>
          </cell>
          <cell r="F430" t="str">
            <v>QTD</v>
          </cell>
          <cell r="G430" t="str">
            <v>Custo unitário (R$)</v>
          </cell>
          <cell r="H430" t="str">
            <v>CUSTO TOTAL</v>
          </cell>
        </row>
        <row r="431">
          <cell r="A431">
            <v>88248</v>
          </cell>
          <cell r="B431" t="str">
            <v>012700.1.14</v>
          </cell>
          <cell r="C431" t="str">
            <v>AUXILIAR DE ENCANADOR OU BOMBEIRO HIDRÁULICO COM ENCARGOS COMPLEMENTARES</v>
          </cell>
          <cell r="E431" t="str">
            <v>H</v>
          </cell>
          <cell r="F431">
            <v>0.33</v>
          </cell>
          <cell r="G431" t="str">
            <v>13,94</v>
          </cell>
          <cell r="H431">
            <v>4.5999999999999996</v>
          </cell>
        </row>
        <row r="432">
          <cell r="A432">
            <v>88267</v>
          </cell>
          <cell r="B432" t="str">
            <v>01270024.1</v>
          </cell>
          <cell r="C432" t="str">
            <v>ENCANADOR OU BOMBEIRO HIDRÁULICO COM ENCARGOS COMPLEMENTARES</v>
          </cell>
          <cell r="E432" t="str">
            <v>H</v>
          </cell>
          <cell r="F432">
            <v>0.33</v>
          </cell>
          <cell r="G432" t="str">
            <v>17,84</v>
          </cell>
          <cell r="H432">
            <v>5.89</v>
          </cell>
        </row>
        <row r="433">
          <cell r="A433">
            <v>12732</v>
          </cell>
          <cell r="B433" t="str">
            <v>050903.1. 2</v>
          </cell>
          <cell r="C433" t="str">
            <v xml:space="preserve">SOLDA ESTANHO/COBRE PARA CONEXOES DE COBRE, FIO 2,5 MM, CARRETEL 500 GR (SEM CHUMBO)                                                                                                                                                                                                                                                                                                                                                                                                                      </v>
          </cell>
          <cell r="E433" t="str">
            <v xml:space="preserve">UN    </v>
          </cell>
          <cell r="F433">
            <v>2.0999999999999999E-3</v>
          </cell>
          <cell r="G433" t="str">
            <v>130,66</v>
          </cell>
          <cell r="H433">
            <v>0.27</v>
          </cell>
        </row>
        <row r="434">
          <cell r="A434">
            <v>39897</v>
          </cell>
          <cell r="B434" t="str">
            <v>15144114.1</v>
          </cell>
          <cell r="C434" t="str">
            <v xml:space="preserve">PASTA PARA SOLDA DE TUBOS E CONEXOES DE COBRE                                                                                                                                                                                                                                                                                                                                                                                                                                                             </v>
          </cell>
          <cell r="E434" t="str">
            <v xml:space="preserve">250G  </v>
          </cell>
          <cell r="F434">
            <v>2.9999999999999997E-4</v>
          </cell>
          <cell r="G434" t="str">
            <v>23,95</v>
          </cell>
          <cell r="H434">
            <v>0.01</v>
          </cell>
        </row>
        <row r="435">
          <cell r="A435">
            <v>39747</v>
          </cell>
          <cell r="B435">
            <v>15144124</v>
          </cell>
          <cell r="C435" t="str">
            <v xml:space="preserve">TUBO DE COBRE CLASSE "A", DN = 1/2 " (15 MM), PARA INSTALACOES DE MEDIA PRESSAO PARA GASES COMBUSTIVEIS E MEDICINAIS                                                                                                                                                                                                                                                                                                                                                                                      </v>
          </cell>
          <cell r="E435" t="str">
            <v xml:space="preserve">M     </v>
          </cell>
          <cell r="F435">
            <v>1.8</v>
          </cell>
          <cell r="G435" t="str">
            <v>21,39</v>
          </cell>
          <cell r="H435">
            <v>38.5</v>
          </cell>
        </row>
        <row r="436">
          <cell r="F436" t="str">
            <v>Valor Total do item</v>
          </cell>
          <cell r="H436">
            <v>49.269999999999996</v>
          </cell>
        </row>
        <row r="438">
          <cell r="A438" t="str">
            <v>COT 01</v>
          </cell>
          <cell r="B438" t="str">
            <v xml:space="preserve">Cotação de Preços - RACK 12U'S TIPO AUTO PORTANTE C/ PORTA EM ACRILICO C/ 55CM DE PROFUNDIDADE </v>
          </cell>
        </row>
        <row r="439">
          <cell r="A439" t="str">
            <v>DATA</v>
          </cell>
          <cell r="C439" t="str">
            <v>NOME DA EMPRESA</v>
          </cell>
          <cell r="E439" t="str">
            <v>VALOR COTADO</v>
          </cell>
          <cell r="F439" t="str">
            <v>CNPJ</v>
          </cell>
          <cell r="G439" t="str">
            <v>TELEFONE</v>
          </cell>
          <cell r="H439" t="str">
            <v>CONTATO</v>
          </cell>
        </row>
        <row r="440">
          <cell r="A440">
            <v>43063</v>
          </cell>
          <cell r="C440" t="str">
            <v>PLUGMAIS DISTRIBUIDORA</v>
          </cell>
          <cell r="E440">
            <v>427.21</v>
          </cell>
          <cell r="F440" t="str">
            <v>07.388.781/0001-82</v>
          </cell>
          <cell r="G440" t="str">
            <v>(65)3648-5757</v>
          </cell>
          <cell r="H440" t="str">
            <v>STEFANNIE</v>
          </cell>
        </row>
        <row r="441">
          <cell r="A441">
            <v>43064</v>
          </cell>
          <cell r="C441" t="str">
            <v>DATA PLUS INFORMATICA</v>
          </cell>
          <cell r="E441">
            <v>477</v>
          </cell>
          <cell r="F441" t="str">
            <v>36.902.971/0001-74</v>
          </cell>
          <cell r="G441" t="str">
            <v>(65)2123-0990</v>
          </cell>
          <cell r="H441" t="str">
            <v>GABRIEL</v>
          </cell>
        </row>
        <row r="442">
          <cell r="A442">
            <v>43065</v>
          </cell>
          <cell r="C442" t="str">
            <v>REDE DISTRIBUIDORA</v>
          </cell>
          <cell r="E442">
            <v>599</v>
          </cell>
          <cell r="F442" t="str">
            <v>11.138.453/0001-03</v>
          </cell>
          <cell r="G442" t="str">
            <v>(65)3634-6949</v>
          </cell>
          <cell r="H442" t="str">
            <v>RODRIGO</v>
          </cell>
        </row>
        <row r="443">
          <cell r="C443" t="str">
            <v>VALOR MEDIANO</v>
          </cell>
          <cell r="E443">
            <v>477</v>
          </cell>
        </row>
        <row r="445">
          <cell r="A445" t="str">
            <v>COT 02</v>
          </cell>
          <cell r="B445" t="str">
            <v>Cotação de Preços - FORNECIMENTO E INSTALAÇÃO DE POSTO DE CONSUMO COMPLETO DUPLA RETENÇÃO</v>
          </cell>
        </row>
        <row r="446">
          <cell r="A446" t="str">
            <v>DATA</v>
          </cell>
          <cell r="C446" t="str">
            <v>NOME DA EMPRESA</v>
          </cell>
          <cell r="E446" t="str">
            <v>VALOR COTADO</v>
          </cell>
          <cell r="F446" t="str">
            <v>CNPJ</v>
          </cell>
          <cell r="G446" t="str">
            <v>TELEFONE</v>
          </cell>
          <cell r="H446" t="str">
            <v>CONTATO</v>
          </cell>
        </row>
        <row r="447">
          <cell r="A447">
            <v>43070</v>
          </cell>
        </row>
        <row r="448">
          <cell r="A448">
            <v>43070</v>
          </cell>
        </row>
        <row r="449">
          <cell r="A449">
            <v>43070</v>
          </cell>
        </row>
        <row r="450">
          <cell r="C450" t="str">
            <v>VALOR MEDIANO</v>
          </cell>
        </row>
        <row r="452">
          <cell r="A452" t="str">
            <v>COT 03</v>
          </cell>
          <cell r="B452" t="str">
            <v>Cotação de Preços - FORNECIMENTO E INSTALAÇÃO DE FILTRO REGULADOR DE PRESSÃO 1/4"X1/2"BELL-AIR</v>
          </cell>
        </row>
        <row r="453">
          <cell r="A453" t="str">
            <v>DATA</v>
          </cell>
          <cell r="C453" t="str">
            <v>NOME DA EMPRESA</v>
          </cell>
          <cell r="E453" t="str">
            <v>VALOR COTADO</v>
          </cell>
          <cell r="F453" t="str">
            <v>CNPJ</v>
          </cell>
          <cell r="G453" t="str">
            <v>TELEFONE</v>
          </cell>
          <cell r="H453" t="str">
            <v>CONTATO</v>
          </cell>
        </row>
        <row r="454">
          <cell r="A454">
            <v>43070</v>
          </cell>
        </row>
        <row r="455">
          <cell r="A455">
            <v>43070</v>
          </cell>
        </row>
        <row r="456">
          <cell r="A456">
            <v>43070</v>
          </cell>
        </row>
        <row r="457">
          <cell r="C457" t="str">
            <v>VALOR MEDIANO</v>
          </cell>
        </row>
        <row r="459">
          <cell r="A459" t="str">
            <v>COT 04</v>
          </cell>
          <cell r="B459" t="str">
            <v xml:space="preserve">Cotação de Preços - FORNECIMENTO E INSTALAÇÃO DE CENTRAL MANIFOLD COMPLETO PARA AR 4X4 COM 08 CHICOTES FLEXIVEIS OU SERPENTINA </v>
          </cell>
        </row>
        <row r="460">
          <cell r="A460" t="str">
            <v>DATA</v>
          </cell>
          <cell r="C460" t="str">
            <v>NOME DA EMPRESA</v>
          </cell>
          <cell r="E460" t="str">
            <v>VALOR COTADO</v>
          </cell>
          <cell r="F460" t="str">
            <v>CNPJ</v>
          </cell>
          <cell r="G460" t="str">
            <v>TELEFONE</v>
          </cell>
          <cell r="H460" t="str">
            <v>CONTATO</v>
          </cell>
        </row>
        <row r="461">
          <cell r="A461">
            <v>43070</v>
          </cell>
        </row>
        <row r="462">
          <cell r="A462">
            <v>43070</v>
          </cell>
        </row>
        <row r="463">
          <cell r="A463">
            <v>43070</v>
          </cell>
        </row>
        <row r="464">
          <cell r="C464" t="str">
            <v>VALOR MEDIANO</v>
          </cell>
        </row>
        <row r="467">
          <cell r="A467" t="str">
            <v>COT 05</v>
          </cell>
          <cell r="B467" t="str">
            <v>Cotação de Preços - FORNECIMENTO E INSTALAÇÃO DE PAINEL DE ALARME PARA AR COMPRIMIDO</v>
          </cell>
        </row>
        <row r="468">
          <cell r="A468" t="str">
            <v>DATA</v>
          </cell>
          <cell r="C468" t="str">
            <v>NOME DA EMPRESA</v>
          </cell>
          <cell r="E468" t="str">
            <v>VALOR COTADO</v>
          </cell>
          <cell r="F468" t="str">
            <v>CNPJ</v>
          </cell>
          <cell r="G468" t="str">
            <v>TELEFONE</v>
          </cell>
          <cell r="H468" t="str">
            <v>CONTATO</v>
          </cell>
        </row>
        <row r="469">
          <cell r="A469">
            <v>43070</v>
          </cell>
        </row>
        <row r="470">
          <cell r="A470">
            <v>43070</v>
          </cell>
        </row>
        <row r="471">
          <cell r="A471">
            <v>43070</v>
          </cell>
        </row>
        <row r="472">
          <cell r="C472" t="str">
            <v>VALOR MEDIANO</v>
          </cell>
        </row>
        <row r="474">
          <cell r="A474" t="str">
            <v>COMP 41</v>
          </cell>
          <cell r="C474" t="str">
            <v>PEDRA BRITADA N. 0, OU PEDRISCO (4,8 A 9,5MM) POSTO DE PEDREIRA/FORNECEDOR, SEM FRETE    ( estacionamento h=10cm) - M3</v>
          </cell>
        </row>
        <row r="475">
          <cell r="A475" t="str">
            <v>SINAPI</v>
          </cell>
          <cell r="B475" t="str">
            <v>COD TCPO</v>
          </cell>
          <cell r="C475" t="str">
            <v>DESCRIÇÃO</v>
          </cell>
          <cell r="E475" t="str">
            <v>UND</v>
          </cell>
          <cell r="F475" t="str">
            <v>QTD</v>
          </cell>
          <cell r="G475" t="str">
            <v>Custo unitário (R$)</v>
          </cell>
          <cell r="H475" t="str">
            <v>CUSTO TOTAL</v>
          </cell>
        </row>
        <row r="476">
          <cell r="A476">
            <v>88316</v>
          </cell>
          <cell r="C476" t="str">
            <v>SERVENTE COM ENCARGOS COMPLEMENTARES</v>
          </cell>
          <cell r="E476" t="str">
            <v>H</v>
          </cell>
          <cell r="F476">
            <v>3.5</v>
          </cell>
          <cell r="G476" t="str">
            <v>14,13</v>
          </cell>
          <cell r="H476">
            <v>49.46</v>
          </cell>
        </row>
        <row r="477">
          <cell r="A477">
            <v>4720</v>
          </cell>
          <cell r="C477" t="str">
            <v xml:space="preserve">PEDRA BRITADA N. 0, OU PEDRISCO (4,8 A 9,5 MM) POSTO PEDREIRA/FORNECEDOR, SEM FRETE                                                                                                                                                                                                                                                                                                                                                                                                                       </v>
          </cell>
          <cell r="E477" t="str">
            <v xml:space="preserve">M3    </v>
          </cell>
          <cell r="F477">
            <v>0.11000000000000001</v>
          </cell>
          <cell r="G477" t="str">
            <v>81,42</v>
          </cell>
          <cell r="H477">
            <v>8.9600000000000009</v>
          </cell>
        </row>
        <row r="478">
          <cell r="F478" t="str">
            <v>Valor Total do item</v>
          </cell>
          <cell r="H478">
            <v>58.42</v>
          </cell>
        </row>
        <row r="480">
          <cell r="A480" t="str">
            <v>COMP 42</v>
          </cell>
          <cell r="C480" t="str">
            <v>LUMINARIA TIPO CALHA, DE SOBREPOR, COM REATOR DE PARTIDA RAPIDA E LAMPADA FLUORESCENTE 2X40W, COMPLETA, FORNECIMENTO E INSTALACAO</v>
          </cell>
        </row>
        <row r="481">
          <cell r="A481" t="str">
            <v>SINAPI</v>
          </cell>
          <cell r="B481" t="str">
            <v>COD TCPO</v>
          </cell>
          <cell r="C481" t="str">
            <v>DESCRIÇÃO</v>
          </cell>
          <cell r="E481" t="str">
            <v>UND</v>
          </cell>
          <cell r="F481" t="str">
            <v>QTD</v>
          </cell>
          <cell r="G481" t="str">
            <v>Custo unitário (R$)</v>
          </cell>
          <cell r="H481" t="str">
            <v>CUSTO TOTAL</v>
          </cell>
        </row>
        <row r="482">
          <cell r="A482">
            <v>88247</v>
          </cell>
          <cell r="C482" t="str">
            <v>AUXILIAR DE ELETRICISTA COM ENCARGOS COMPLEMENTARES</v>
          </cell>
          <cell r="E482" t="str">
            <v>H</v>
          </cell>
          <cell r="F482">
            <v>2.5</v>
          </cell>
          <cell r="G482" t="str">
            <v>14,01</v>
          </cell>
          <cell r="H482">
            <v>35.03</v>
          </cell>
        </row>
        <row r="483">
          <cell r="A483">
            <v>88264</v>
          </cell>
          <cell r="C483" t="str">
            <v>ELETRICISTA COM ENCARGOS COMPLEMENTARES</v>
          </cell>
          <cell r="E483" t="str">
            <v>H</v>
          </cell>
          <cell r="F483">
            <v>2.5</v>
          </cell>
          <cell r="G483" t="str">
            <v>18,04</v>
          </cell>
          <cell r="H483">
            <v>45.1</v>
          </cell>
        </row>
        <row r="484">
          <cell r="A484">
            <v>38779</v>
          </cell>
          <cell r="C484" t="str">
            <v xml:space="preserve">LAMPADA FLUORESCENTE TUBULAR T8 DE 32/36 W, BIVOLT                                                                                                                                                                                                                                                                                                                                                                                                                                                        </v>
          </cell>
          <cell r="E484" t="str">
            <v xml:space="preserve">UN    </v>
          </cell>
          <cell r="F484">
            <v>2</v>
          </cell>
          <cell r="G484" t="str">
            <v>4,94</v>
          </cell>
          <cell r="H484">
            <v>9.8800000000000008</v>
          </cell>
        </row>
        <row r="485">
          <cell r="A485">
            <v>83391</v>
          </cell>
          <cell r="C485" t="str">
            <v>REATOR PARA LAMPADA FLUORESCENTE 2X40W PARTIDA RAPIDA FORNECIMENTO E INSTALACAO</v>
          </cell>
          <cell r="E485" t="str">
            <v>UN</v>
          </cell>
          <cell r="F485">
            <v>1</v>
          </cell>
          <cell r="G485" t="str">
            <v>24,89</v>
          </cell>
          <cell r="H485">
            <v>24.89</v>
          </cell>
        </row>
        <row r="486">
          <cell r="A486">
            <v>12239</v>
          </cell>
          <cell r="C486" t="str">
            <v xml:space="preserve">LUMINARIA DE SOBREPOR EM CHAPA DE ACO PARA 2 LAMPADAS FLUORESCENTES DE *36* W, PERFIL COMERCIAL (NAO INCLUI REATOR E LAMPADAS)                                                                                                                                                                                                                                                                                                                                                                            </v>
          </cell>
          <cell r="E486" t="str">
            <v xml:space="preserve">UN    </v>
          </cell>
          <cell r="F486">
            <v>1</v>
          </cell>
          <cell r="G486" t="str">
            <v>17,64</v>
          </cell>
          <cell r="H486">
            <v>17.64</v>
          </cell>
        </row>
        <row r="487">
          <cell r="F487" t="str">
            <v>Valor Total do item</v>
          </cell>
          <cell r="H487">
            <v>132.54</v>
          </cell>
        </row>
        <row r="488">
          <cell r="A488" t="str">
            <v>COMP 43</v>
          </cell>
          <cell r="C488" t="str">
            <v>PROTETOR SURTO 20KA CLASSE II/III DPS 1, FORNECIMENTO E INSTALACAO</v>
          </cell>
        </row>
        <row r="489">
          <cell r="A489" t="str">
            <v>SINAPI</v>
          </cell>
          <cell r="B489" t="str">
            <v>COD TCPO</v>
          </cell>
          <cell r="C489" t="str">
            <v>DESCRIÇÃO</v>
          </cell>
          <cell r="E489" t="str">
            <v>UND</v>
          </cell>
          <cell r="F489" t="str">
            <v>QTD</v>
          </cell>
          <cell r="G489" t="str">
            <v>Custo unitário (R$)</v>
          </cell>
          <cell r="H489" t="str">
            <v>CUSTO TOTAL</v>
          </cell>
        </row>
        <row r="490">
          <cell r="A490">
            <v>88247</v>
          </cell>
          <cell r="C490" t="str">
            <v>AUXILIAR DE ELETRICISTA COM ENCARGOS COMPLEMENTARES</v>
          </cell>
          <cell r="E490" t="str">
            <v>H</v>
          </cell>
          <cell r="F490">
            <v>1</v>
          </cell>
          <cell r="G490" t="str">
            <v>14,01</v>
          </cell>
          <cell r="H490">
            <v>14.01</v>
          </cell>
        </row>
        <row r="491">
          <cell r="A491">
            <v>88264</v>
          </cell>
          <cell r="C491" t="str">
            <v>ELETRICISTA COM ENCARGOS COMPLEMENTARES</v>
          </cell>
          <cell r="E491" t="str">
            <v>H</v>
          </cell>
          <cell r="F491">
            <v>1</v>
          </cell>
          <cell r="G491" t="str">
            <v>18,04</v>
          </cell>
          <cell r="H491">
            <v>18.04</v>
          </cell>
        </row>
        <row r="492">
          <cell r="A492" t="str">
            <v>ELET.COT.</v>
          </cell>
          <cell r="C492" t="str">
            <v>PROTETOR SURTO 20KA CLASSE II/III DPS 1</v>
          </cell>
          <cell r="E492" t="str">
            <v>UD</v>
          </cell>
          <cell r="F492">
            <v>1</v>
          </cell>
          <cell r="G492">
            <v>38.31</v>
          </cell>
          <cell r="H492">
            <v>38.31</v>
          </cell>
        </row>
        <row r="493">
          <cell r="F493" t="str">
            <v>Valor Total do item</v>
          </cell>
          <cell r="H493">
            <v>70.36</v>
          </cell>
        </row>
        <row r="494">
          <cell r="A494" t="str">
            <v>COMP 44</v>
          </cell>
          <cell r="C494" t="str">
            <v>ASSENTO PARA VASO SANITÁRIO DE PLÁSTICO PADRÃO POPULAR</v>
          </cell>
        </row>
        <row r="495">
          <cell r="A495" t="str">
            <v>SINAPI</v>
          </cell>
          <cell r="B495" t="str">
            <v>COD TCPO</v>
          </cell>
          <cell r="C495" t="str">
            <v>DESCRIÇÃO</v>
          </cell>
          <cell r="E495" t="str">
            <v>UND</v>
          </cell>
          <cell r="F495" t="str">
            <v>QTD</v>
          </cell>
          <cell r="G495" t="str">
            <v>Custo unitário (R$)</v>
          </cell>
          <cell r="H495" t="str">
            <v>CUSTO TOTAL</v>
          </cell>
        </row>
        <row r="496">
          <cell r="A496">
            <v>88248</v>
          </cell>
          <cell r="C496" t="str">
            <v>AUXILIAR DE ENCANADOR OU BOMBEIRO HIDRÁULICO COM ENCARGOS COMPLEMENTARES</v>
          </cell>
          <cell r="E496" t="str">
            <v>H</v>
          </cell>
          <cell r="F496">
            <v>0.3</v>
          </cell>
          <cell r="G496" t="str">
            <v>13,94</v>
          </cell>
          <cell r="H496">
            <v>4.18</v>
          </cell>
        </row>
        <row r="497">
          <cell r="A497">
            <v>88267</v>
          </cell>
          <cell r="C497" t="str">
            <v>ENCANADOR OU BOMBEIRO HIDRÁULICO COM ENCARGOS COMPLEMENTARES</v>
          </cell>
          <cell r="E497" t="str">
            <v>H</v>
          </cell>
          <cell r="F497">
            <v>0.3</v>
          </cell>
          <cell r="G497" t="str">
            <v>17,84</v>
          </cell>
          <cell r="H497">
            <v>5.35</v>
          </cell>
        </row>
        <row r="498">
          <cell r="A498">
            <v>377</v>
          </cell>
          <cell r="C498" t="str">
            <v xml:space="preserve">ASSENTO SANITARIO DE PLASTICO, TIPO CONVENCIONAL                                                                                                                                                                                                                                                                                                                                                                                                                                                          </v>
          </cell>
          <cell r="E498" t="str">
            <v xml:space="preserve">UN    </v>
          </cell>
          <cell r="F498">
            <v>1</v>
          </cell>
          <cell r="G498" t="str">
            <v>22,25</v>
          </cell>
          <cell r="H498">
            <v>22.25</v>
          </cell>
        </row>
        <row r="499">
          <cell r="F499" t="str">
            <v>Valor Total do item</v>
          </cell>
          <cell r="H499">
            <v>31.78</v>
          </cell>
        </row>
        <row r="500">
          <cell r="A500" t="str">
            <v>COMP 45</v>
          </cell>
          <cell r="C500" t="str">
            <v>TORNEIRA AUTOMÁTICA CROMADA 1/2" OU 3/4" PARA LAVATÓRIO, COM ENGATE FLEXÍVEL METÁLICO 1/2"X30CM - unidade: um</v>
          </cell>
        </row>
        <row r="501">
          <cell r="A501" t="str">
            <v>SINAPI</v>
          </cell>
          <cell r="B501" t="str">
            <v>TCPO</v>
          </cell>
          <cell r="C501" t="str">
            <v>DESCRIÇÃO</v>
          </cell>
          <cell r="E501" t="str">
            <v>UND</v>
          </cell>
          <cell r="F501" t="str">
            <v>QTD</v>
          </cell>
          <cell r="G501" t="str">
            <v>Custo unitário (R$)</v>
          </cell>
          <cell r="H501" t="str">
            <v>CUSTO TOTAL</v>
          </cell>
        </row>
        <row r="502">
          <cell r="A502">
            <v>88248</v>
          </cell>
          <cell r="C502" t="str">
            <v>AUXILIAR DE ENCANADOR OU BOMBEIRO HIDRÁULICO COM ENCARGOS COMPLEMENTARES</v>
          </cell>
          <cell r="E502" t="str">
            <v>H</v>
          </cell>
          <cell r="F502">
            <v>1</v>
          </cell>
          <cell r="G502" t="str">
            <v>13,94</v>
          </cell>
          <cell r="H502">
            <v>13.94</v>
          </cell>
        </row>
        <row r="503">
          <cell r="A503">
            <v>88267</v>
          </cell>
          <cell r="C503" t="str">
            <v>ENCANADOR OU BOMBEIRO HIDRÁULICO COM ENCARGOS COMPLEMENTARES</v>
          </cell>
          <cell r="E503" t="str">
            <v>H</v>
          </cell>
          <cell r="F503">
            <v>1</v>
          </cell>
          <cell r="G503" t="str">
            <v>17,84</v>
          </cell>
          <cell r="H503">
            <v>17.84</v>
          </cell>
        </row>
        <row r="504">
          <cell r="A504">
            <v>86886</v>
          </cell>
          <cell r="C504" t="str">
            <v>ENGATE FLEXÍVEL EM INOX, 1/2 X 30CM - FORNECIMENTO E INSTALAÇÃO. AF_12/2013</v>
          </cell>
          <cell r="E504" t="str">
            <v>UN</v>
          </cell>
          <cell r="F504">
            <v>1</v>
          </cell>
          <cell r="G504" t="str">
            <v>33,44</v>
          </cell>
          <cell r="H504">
            <v>33.44</v>
          </cell>
        </row>
        <row r="505">
          <cell r="A505" t="str">
            <v>HIDRO.COT</v>
          </cell>
          <cell r="C505" t="str">
            <v>Torneira Automática Metal, Bm. Mesa,pia,lavatório</v>
          </cell>
          <cell r="E505" t="str">
            <v>und</v>
          </cell>
          <cell r="F505">
            <v>1</v>
          </cell>
          <cell r="G505">
            <v>127.75</v>
          </cell>
          <cell r="H505">
            <v>127.75</v>
          </cell>
        </row>
        <row r="506">
          <cell r="F506" t="str">
            <v>Valor Total do item</v>
          </cell>
          <cell r="H506">
            <v>192.97</v>
          </cell>
        </row>
        <row r="507">
          <cell r="A507" t="str">
            <v>COMP 46</v>
          </cell>
          <cell r="C507" t="str">
            <v>TORNEIRA AUTOMÁTICA CROMADA TUBO MÓVEL PARA BANCADA 1/2" OU 3/4" PARA PIAS - unidade: um</v>
          </cell>
        </row>
        <row r="508">
          <cell r="A508" t="str">
            <v>SINAPI</v>
          </cell>
          <cell r="B508" t="str">
            <v>TCPO</v>
          </cell>
          <cell r="C508" t="str">
            <v>DESCRIÇÃO</v>
          </cell>
          <cell r="E508" t="str">
            <v>UND</v>
          </cell>
          <cell r="F508" t="str">
            <v>QTD</v>
          </cell>
          <cell r="G508" t="str">
            <v>Custo unitário (R$)</v>
          </cell>
          <cell r="H508" t="str">
            <v>CUSTO TOTAL</v>
          </cell>
        </row>
        <row r="509">
          <cell r="A509">
            <v>88248</v>
          </cell>
          <cell r="C509" t="str">
            <v>AUXILIAR DE ENCANADOR OU BOMBEIRO HIDRÁULICO COM ENCARGOS COMPLEMENTARES</v>
          </cell>
          <cell r="E509" t="str">
            <v>H</v>
          </cell>
          <cell r="F509">
            <v>1</v>
          </cell>
          <cell r="G509" t="str">
            <v>13,94</v>
          </cell>
          <cell r="H509">
            <v>13.94</v>
          </cell>
        </row>
        <row r="510">
          <cell r="A510">
            <v>88267</v>
          </cell>
          <cell r="C510" t="str">
            <v>ENCANADOR OU BOMBEIRO HIDRÁULICO COM ENCARGOS COMPLEMENTARES</v>
          </cell>
          <cell r="E510" t="str">
            <v>H</v>
          </cell>
          <cell r="F510">
            <v>1</v>
          </cell>
          <cell r="G510" t="str">
            <v>17,84</v>
          </cell>
          <cell r="H510">
            <v>17.84</v>
          </cell>
        </row>
        <row r="511">
          <cell r="A511">
            <v>86886</v>
          </cell>
          <cell r="C511" t="str">
            <v>ENGATE FLEXÍVEL EM INOX, 1/2 X 30CM - FORNECIMENTO E INSTALAÇÃO. AF_12/2013</v>
          </cell>
          <cell r="E511" t="str">
            <v>UN</v>
          </cell>
          <cell r="F511">
            <v>1</v>
          </cell>
          <cell r="G511" t="str">
            <v>33,44</v>
          </cell>
          <cell r="H511">
            <v>33.44</v>
          </cell>
        </row>
        <row r="512">
          <cell r="A512" t="str">
            <v>HIDRO.COT</v>
          </cell>
          <cell r="C512" t="str">
            <v>Torneira Automática Metal, Bm. Mesa,pia,lavatório</v>
          </cell>
          <cell r="E512" t="str">
            <v>und</v>
          </cell>
          <cell r="F512">
            <v>1</v>
          </cell>
          <cell r="G512">
            <v>127.75</v>
          </cell>
          <cell r="H512">
            <v>127.75</v>
          </cell>
        </row>
        <row r="513">
          <cell r="F513" t="str">
            <v>Valor Total do item</v>
          </cell>
          <cell r="H513">
            <v>192.97</v>
          </cell>
        </row>
        <row r="514">
          <cell r="A514" t="str">
            <v>COMP 47</v>
          </cell>
          <cell r="C514" t="str">
            <v>CAIXA DE INSPEÇÃO EM ALVENARIA DE TIJOLO MACIÇO 60X60X60CM, REVESTIDA INTERNAMENTO COM BARRA LISA (CIMENTO E AREIA, TRAÇO 1:4) E=2,0CM, COM TAMPA PRÉ-MOLDADA DE CONCRETO E FUNDO DE CONCRETO 15MPA TIPO C - ESCAVAÇÃO E CONFECÇÃO</v>
          </cell>
        </row>
        <row r="515">
          <cell r="A515" t="str">
            <v>SINAPI</v>
          </cell>
          <cell r="B515" t="str">
            <v>COD TCPO</v>
          </cell>
          <cell r="C515" t="str">
            <v>DESCRIÇÃO</v>
          </cell>
          <cell r="E515" t="str">
            <v>UND</v>
          </cell>
          <cell r="F515" t="str">
            <v>QTD</v>
          </cell>
          <cell r="G515" t="str">
            <v>Custo unitário (R$)</v>
          </cell>
          <cell r="H515" t="str">
            <v>CUSTO TOTAL</v>
          </cell>
        </row>
        <row r="516">
          <cell r="A516">
            <v>1379</v>
          </cell>
          <cell r="C516" t="str">
            <v xml:space="preserve">CIMENTO PORTLAND COMPOSTO CP II-32                                                                                                                                                                                                                                                                                                                                                                                                                                                                        </v>
          </cell>
          <cell r="E516" t="str">
            <v xml:space="preserve">KG    </v>
          </cell>
          <cell r="F516" t="str">
            <v>0,8000000</v>
          </cell>
          <cell r="G516" t="str">
            <v>0,50</v>
          </cell>
          <cell r="H516">
            <v>0.4</v>
          </cell>
        </row>
        <row r="517">
          <cell r="A517">
            <v>6087</v>
          </cell>
          <cell r="C517" t="str">
            <v>TAMPA EM CONCRETO ARMADO 60X60X5CM P/CX INSPECAO/FOSSA SEPTICA</v>
          </cell>
          <cell r="E517" t="str">
            <v>UN</v>
          </cell>
          <cell r="F517" t="str">
            <v>1,0000000</v>
          </cell>
          <cell r="G517" t="str">
            <v>21,50</v>
          </cell>
          <cell r="H517">
            <v>21.5</v>
          </cell>
        </row>
        <row r="518">
          <cell r="A518">
            <v>7258</v>
          </cell>
          <cell r="C518" t="str">
            <v xml:space="preserve">TIJOLO CERAMICO MACICO *5 X 10 X 20* CM                                                                                                                                                                                                                                                                                                                                                                                                                                                                   </v>
          </cell>
          <cell r="E518" t="str">
            <v xml:space="preserve">UN    </v>
          </cell>
          <cell r="F518" t="str">
            <v>75,8860000</v>
          </cell>
          <cell r="G518" t="str">
            <v>0,33</v>
          </cell>
          <cell r="H518">
            <v>25.04</v>
          </cell>
        </row>
        <row r="519">
          <cell r="A519">
            <v>87335</v>
          </cell>
          <cell r="C519" t="str">
            <v>ARGAMASSA TRAÇO 1:2:8 (CIMENTO, CAL E AREIA MÉDIA) PARA EMBOÇO/MASSA ÚNICA/ASSENTAMENTO DE ALVENARIA DE VEDAÇÃO, PREPARO MECÂNICO COM MISTURADOR DE EIXO HORIZONTAL DE 300 KG. AF_06/2014</v>
          </cell>
          <cell r="E519" t="str">
            <v>M3</v>
          </cell>
          <cell r="F519" t="str">
            <v>0,0228000</v>
          </cell>
          <cell r="G519" t="str">
            <v>343,67</v>
          </cell>
          <cell r="H519">
            <v>7.84</v>
          </cell>
        </row>
        <row r="520">
          <cell r="A520">
            <v>88309</v>
          </cell>
          <cell r="C520" t="str">
            <v>PEDREIRO COM ENCARGOS COMPLEMENTARES</v>
          </cell>
          <cell r="E520" t="str">
            <v>H</v>
          </cell>
          <cell r="F520" t="str">
            <v>1,9000000</v>
          </cell>
          <cell r="G520" t="str">
            <v>17,42</v>
          </cell>
          <cell r="H520">
            <v>33.1</v>
          </cell>
        </row>
        <row r="521">
          <cell r="A521">
            <v>88316</v>
          </cell>
          <cell r="C521" t="str">
            <v>SERVENTE COM ENCARGOS COMPLEMENTARES</v>
          </cell>
          <cell r="E521" t="str">
            <v>H</v>
          </cell>
          <cell r="F521" t="str">
            <v>1,6500000</v>
          </cell>
          <cell r="G521" t="str">
            <v>14,13</v>
          </cell>
          <cell r="H521">
            <v>23.31</v>
          </cell>
        </row>
        <row r="522">
          <cell r="A522">
            <v>88630</v>
          </cell>
          <cell r="C522" t="str">
            <v>ARGAMASSA TRAÇO 1:4 (CIMENTO E AREIA MÉDIA), PREPARO MECÂNICO COM BETONEIRA 400 L. AF_08/2014</v>
          </cell>
          <cell r="E522" t="str">
            <v>M3</v>
          </cell>
          <cell r="F522" t="str">
            <v>0,0165000</v>
          </cell>
          <cell r="G522" t="str">
            <v>300,77</v>
          </cell>
          <cell r="H522">
            <v>4.96</v>
          </cell>
        </row>
        <row r="523">
          <cell r="A523">
            <v>93358</v>
          </cell>
          <cell r="C523" t="str">
            <v>ESCAVAÇÃO MANUAL DE VALA COM PROFUNDIDADE MENOR OU IGUAL A 1,30 M. AF_03/2016</v>
          </cell>
          <cell r="E523" t="str">
            <v>M3</v>
          </cell>
          <cell r="F523" t="str">
            <v>0,2160000</v>
          </cell>
          <cell r="G523" t="str">
            <v>55,89</v>
          </cell>
          <cell r="H523">
            <v>12.07</v>
          </cell>
        </row>
        <row r="524">
          <cell r="A524">
            <v>94969</v>
          </cell>
          <cell r="C524" t="str">
            <v>CONCRETO FCK = 15MPA, TRAÇO 1:3,4:3,5 (CIMENTO/ AREIA MÉDIA/ BRITA 1)  - PREPARO MECÂNICO COM BETONEIRA 600 L. AF_07/2016</v>
          </cell>
          <cell r="E524" t="str">
            <v>M3</v>
          </cell>
          <cell r="F524" t="str">
            <v>0,0180000</v>
          </cell>
          <cell r="G524" t="str">
            <v>275,24</v>
          </cell>
          <cell r="H524">
            <v>4.95</v>
          </cell>
        </row>
        <row r="525">
          <cell r="F525" t="str">
            <v>Valor Total do item</v>
          </cell>
          <cell r="H525">
            <v>133.16999999999999</v>
          </cell>
        </row>
        <row r="526">
          <cell r="A526" t="str">
            <v>COMP 48</v>
          </cell>
          <cell r="C526" t="str">
            <v>FORNECIMENTO E INSTALAÇÃO DE POSTO DE CONSUMO COMPLETO DUPLA RETENÇÃO</v>
          </cell>
        </row>
        <row r="527">
          <cell r="A527" t="str">
            <v>SINAPI</v>
          </cell>
          <cell r="B527" t="str">
            <v>COD TCPO</v>
          </cell>
          <cell r="C527" t="str">
            <v>DESCRIÇÃO</v>
          </cell>
          <cell r="E527" t="str">
            <v>UND</v>
          </cell>
          <cell r="F527" t="str">
            <v>QTD</v>
          </cell>
          <cell r="G527" t="str">
            <v>Custo unitário (R$)</v>
          </cell>
          <cell r="H527" t="str">
            <v>CUSTO TOTAL</v>
          </cell>
        </row>
        <row r="528">
          <cell r="A528">
            <v>88248</v>
          </cell>
          <cell r="C528" t="str">
            <v>AUXILIAR DE ENCANADOR OU BOMBEIRO HIDRÁULICO COM ENCARGOS COMPLEMENTARES</v>
          </cell>
          <cell r="E528" t="str">
            <v>H</v>
          </cell>
          <cell r="F528">
            <v>2</v>
          </cell>
          <cell r="G528" t="str">
            <v>13,94</v>
          </cell>
          <cell r="H528">
            <v>27.88</v>
          </cell>
        </row>
        <row r="529">
          <cell r="A529">
            <v>88267</v>
          </cell>
          <cell r="C529" t="str">
            <v>ENCANADOR OU BOMBEIRO HIDRÁULICO COM ENCARGOS COMPLEMENTARES</v>
          </cell>
          <cell r="E529" t="str">
            <v>H</v>
          </cell>
          <cell r="F529">
            <v>2</v>
          </cell>
          <cell r="G529" t="str">
            <v>17,84</v>
          </cell>
          <cell r="H529">
            <v>35.68</v>
          </cell>
        </row>
        <row r="530">
          <cell r="A530" t="str">
            <v>HIDRO.COT</v>
          </cell>
          <cell r="C530" t="str">
            <v>Tomada Dupla Para Ar Comprimido</v>
          </cell>
          <cell r="E530" t="str">
            <v>UD</v>
          </cell>
          <cell r="F530">
            <v>1</v>
          </cell>
          <cell r="G530">
            <v>89.7</v>
          </cell>
          <cell r="H530">
            <v>89.7</v>
          </cell>
        </row>
        <row r="531">
          <cell r="A531" t="str">
            <v>HIDRO.COT</v>
          </cell>
          <cell r="C531" t="str">
            <v xml:space="preserve">Posto Parede Externa Para Rede De Ar Comprimido </v>
          </cell>
          <cell r="E531" t="str">
            <v>UD</v>
          </cell>
          <cell r="F531">
            <v>1</v>
          </cell>
          <cell r="G531">
            <v>63.7</v>
          </cell>
          <cell r="H531">
            <v>63.7</v>
          </cell>
        </row>
        <row r="532">
          <cell r="F532" t="str">
            <v>Valor Total do item</v>
          </cell>
          <cell r="H532">
            <v>216.95999999999998</v>
          </cell>
        </row>
        <row r="533">
          <cell r="A533" t="str">
            <v>COMP 49</v>
          </cell>
          <cell r="C533" t="str">
            <v>FORNECIMENTO E INSTALAÇÃO DE FILTRO REGULADOR DE PRESSÃO 1/4"X1/2"BELL-AIR</v>
          </cell>
        </row>
        <row r="534">
          <cell r="A534" t="str">
            <v>SINAPI</v>
          </cell>
          <cell r="B534" t="str">
            <v>COD TCPO</v>
          </cell>
          <cell r="C534" t="str">
            <v>DESCRIÇÃO</v>
          </cell>
          <cell r="E534" t="str">
            <v>UND</v>
          </cell>
          <cell r="F534" t="str">
            <v>QTD</v>
          </cell>
          <cell r="G534" t="str">
            <v>Custo unitário (R$)</v>
          </cell>
          <cell r="H534" t="str">
            <v>CUSTO TOTAL</v>
          </cell>
        </row>
        <row r="535">
          <cell r="A535">
            <v>88248</v>
          </cell>
          <cell r="C535" t="str">
            <v>AUXILIAR DE ENCANADOR OU BOMBEIRO HIDRÁULICO COM ENCARGOS COMPLEMENTARES</v>
          </cell>
          <cell r="E535" t="str">
            <v>H</v>
          </cell>
          <cell r="F535">
            <v>2</v>
          </cell>
          <cell r="G535" t="str">
            <v>13,94</v>
          </cell>
          <cell r="H535">
            <v>27.88</v>
          </cell>
        </row>
        <row r="536">
          <cell r="A536">
            <v>88267</v>
          </cell>
          <cell r="C536" t="str">
            <v>ENCANADOR OU BOMBEIRO HIDRÁULICO COM ENCARGOS COMPLEMENTARES</v>
          </cell>
          <cell r="E536" t="str">
            <v>H</v>
          </cell>
          <cell r="F536">
            <v>2</v>
          </cell>
          <cell r="G536" t="str">
            <v>17,84</v>
          </cell>
          <cell r="H536">
            <v>35.68</v>
          </cell>
        </row>
        <row r="537">
          <cell r="A537" t="str">
            <v>HIDRO.COT</v>
          </cell>
          <cell r="C537" t="str">
            <v>FILTRO REGULADOR DE PRESSÃO 1/4"X1/2"BELL-AIR</v>
          </cell>
          <cell r="E537" t="str">
            <v>UD</v>
          </cell>
          <cell r="F537">
            <v>1</v>
          </cell>
          <cell r="G537">
            <v>207.87</v>
          </cell>
          <cell r="H537">
            <v>207.87</v>
          </cell>
        </row>
        <row r="538">
          <cell r="F538" t="str">
            <v>Valor Total do item</v>
          </cell>
          <cell r="H538">
            <v>271.43</v>
          </cell>
        </row>
        <row r="539">
          <cell r="A539" t="str">
            <v>COMP 50</v>
          </cell>
          <cell r="C539" t="str">
            <v xml:space="preserve">FORNECIMENTO E INSTALAÇÃO DE CENTRAL MANIFOLD COMPLETO PARA AR 4X4 COM 08 CHICOTES FLEXIVEIS OU SERPENTINA </v>
          </cell>
        </row>
        <row r="540">
          <cell r="A540" t="str">
            <v>SINAPI</v>
          </cell>
          <cell r="B540" t="str">
            <v>COD TCPO</v>
          </cell>
          <cell r="C540" t="str">
            <v>DESCRIÇÃO</v>
          </cell>
          <cell r="E540" t="str">
            <v>UND</v>
          </cell>
          <cell r="F540" t="str">
            <v>QTD</v>
          </cell>
          <cell r="G540" t="str">
            <v>Custo unitário (R$)</v>
          </cell>
          <cell r="H540" t="str">
            <v>CUSTO TOTAL</v>
          </cell>
        </row>
        <row r="541">
          <cell r="A541">
            <v>88248</v>
          </cell>
          <cell r="C541" t="str">
            <v>AUXILIAR DE ENCANADOR OU BOMBEIRO HIDRÁULICO COM ENCARGOS COMPLEMENTARES</v>
          </cell>
          <cell r="E541" t="str">
            <v>H</v>
          </cell>
          <cell r="F541">
            <v>8</v>
          </cell>
          <cell r="G541" t="str">
            <v>13,94</v>
          </cell>
          <cell r="H541">
            <v>111.52</v>
          </cell>
        </row>
        <row r="542">
          <cell r="A542">
            <v>88267</v>
          </cell>
          <cell r="C542" t="str">
            <v>ENCANADOR OU BOMBEIRO HIDRÁULICO COM ENCARGOS COMPLEMENTARES</v>
          </cell>
          <cell r="E542" t="str">
            <v>H</v>
          </cell>
          <cell r="F542">
            <v>8</v>
          </cell>
          <cell r="G542" t="str">
            <v>17,84</v>
          </cell>
          <cell r="H542">
            <v>142.72</v>
          </cell>
        </row>
        <row r="543">
          <cell r="A543" t="str">
            <v>HIDRO.COT</v>
          </cell>
          <cell r="C543" t="str">
            <v xml:space="preserve">CENTRAL MANIFOLD COMPLETO PARA AR 4X4 COM 08 CHICOTES FLEXIVEIS OU SERPENTINA </v>
          </cell>
          <cell r="E543" t="str">
            <v>UD</v>
          </cell>
          <cell r="F543">
            <v>1</v>
          </cell>
          <cell r="G543">
            <v>8138</v>
          </cell>
          <cell r="H543">
            <v>8138</v>
          </cell>
        </row>
        <row r="544">
          <cell r="F544" t="str">
            <v>Valor Total do item</v>
          </cell>
          <cell r="H544">
            <v>8392.24</v>
          </cell>
        </row>
        <row r="545">
          <cell r="A545" t="str">
            <v>COMP 51</v>
          </cell>
          <cell r="C545" t="str">
            <v>FORNECIMENTO E INSTALAÇÃO DE PAINEL DE ALARME PARA AR COMPRIMIDO</v>
          </cell>
        </row>
        <row r="546">
          <cell r="A546" t="str">
            <v>SINAPI</v>
          </cell>
          <cell r="B546" t="str">
            <v>COD TCPO</v>
          </cell>
          <cell r="C546" t="str">
            <v>DESCRIÇÃO</v>
          </cell>
          <cell r="E546" t="str">
            <v>UND</v>
          </cell>
          <cell r="F546" t="str">
            <v>QTD</v>
          </cell>
          <cell r="G546" t="str">
            <v>Custo unitário (R$)</v>
          </cell>
          <cell r="H546" t="str">
            <v>CUSTO TOTAL</v>
          </cell>
        </row>
        <row r="547">
          <cell r="A547">
            <v>88248</v>
          </cell>
          <cell r="C547" t="str">
            <v>AUXILIAR DE ENCANADOR OU BOMBEIRO HIDRÁULICO COM ENCARGOS COMPLEMENTARES</v>
          </cell>
          <cell r="E547" t="str">
            <v>H</v>
          </cell>
          <cell r="F547">
            <v>8</v>
          </cell>
          <cell r="G547" t="str">
            <v>13,94</v>
          </cell>
          <cell r="H547">
            <v>111.52</v>
          </cell>
        </row>
        <row r="548">
          <cell r="A548">
            <v>88267</v>
          </cell>
          <cell r="C548" t="str">
            <v>ENCANADOR OU BOMBEIRO HIDRÁULICO COM ENCARGOS COMPLEMENTARES</v>
          </cell>
          <cell r="E548" t="str">
            <v>H</v>
          </cell>
          <cell r="F548">
            <v>8</v>
          </cell>
          <cell r="G548" t="str">
            <v>17,84</v>
          </cell>
          <cell r="H548">
            <v>142.72</v>
          </cell>
        </row>
        <row r="549">
          <cell r="A549" t="str">
            <v>HIDRO.COT</v>
          </cell>
          <cell r="C549" t="str">
            <v>PAINEL DE ALARME PARA AR COMPRIMIDO</v>
          </cell>
          <cell r="E549" t="str">
            <v>UD</v>
          </cell>
          <cell r="F549">
            <v>1</v>
          </cell>
          <cell r="G549">
            <v>863.26499999999999</v>
          </cell>
          <cell r="H549">
            <v>863.27</v>
          </cell>
        </row>
        <row r="550">
          <cell r="F550" t="str">
            <v>Valor Total do item</v>
          </cell>
          <cell r="H550">
            <v>1117.51</v>
          </cell>
        </row>
        <row r="551">
          <cell r="A551" t="str">
            <v>COMP 52</v>
          </cell>
          <cell r="C551" t="str">
            <v>SUMIDOURO EM ALVENARIA DE TIJOLO CERAMICO MACIÇO DIAMETRO 1,40M E ALTURA 5,00M, COM TAMPA EM CONCRETO ARMADO DIAMETRO 1,60M E ESPESSURA 10CM</v>
          </cell>
        </row>
        <row r="552">
          <cell r="A552" t="str">
            <v>SINAPI</v>
          </cell>
          <cell r="B552" t="str">
            <v>COD TCPO</v>
          </cell>
          <cell r="C552" t="str">
            <v>DESCRIÇÃO</v>
          </cell>
          <cell r="E552" t="str">
            <v>UND</v>
          </cell>
          <cell r="F552" t="str">
            <v>QTD</v>
          </cell>
          <cell r="G552" t="str">
            <v>Custo unitário (R$)</v>
          </cell>
          <cell r="H552" t="str">
            <v>CUSTO TOTAL</v>
          </cell>
        </row>
        <row r="553">
          <cell r="A553">
            <v>33</v>
          </cell>
          <cell r="C553" t="str">
            <v xml:space="preserve">ACO CA-50, 8,0 MM, VERGALHAO                                                                                                                                                                                                                                                                                                                                                                                                                                                                              </v>
          </cell>
          <cell r="E553" t="str">
            <v xml:space="preserve">KG    </v>
          </cell>
          <cell r="F553" t="str">
            <v>14,0740000</v>
          </cell>
          <cell r="G553" t="str">
            <v>5,02</v>
          </cell>
          <cell r="H553">
            <v>70.650000000000006</v>
          </cell>
        </row>
        <row r="554">
          <cell r="A554">
            <v>337</v>
          </cell>
          <cell r="C554" t="str">
            <v xml:space="preserve">ARAME RECOZIDO 18 BWG, 1,25 MM (0,01 KG/M)                                                                                                                                                                                                                                                                                                                                                                                                                                                                </v>
          </cell>
          <cell r="E554" t="str">
            <v xml:space="preserve">KG    </v>
          </cell>
          <cell r="F554" t="str">
            <v>0,2450000</v>
          </cell>
          <cell r="G554" t="str">
            <v>8,98</v>
          </cell>
          <cell r="H554">
            <v>2.2000000000000002</v>
          </cell>
        </row>
        <row r="555">
          <cell r="A555">
            <v>370</v>
          </cell>
          <cell r="C555" t="str">
            <v xml:space="preserve">AREIA MEDIA - POSTO JAZIDA/FORNECEDOR (RETIRADO NA JAZIDA, SEM TRANSPORTE)                                                                                                                                                                                                                                                                                                                                                                                                                                </v>
          </cell>
          <cell r="E555" t="str">
            <v xml:space="preserve">M3    </v>
          </cell>
          <cell r="F555" t="str">
            <v>0,2590000</v>
          </cell>
          <cell r="G555" t="str">
            <v>62,75</v>
          </cell>
          <cell r="H555">
            <v>16.25</v>
          </cell>
        </row>
        <row r="556">
          <cell r="A556">
            <v>1106</v>
          </cell>
          <cell r="C556" t="str">
            <v xml:space="preserve">CAL HIDRATADA CH-I PARA ARGAMASSAS                                                                                                                                                                                                                                                                                                                                                                                                                                                                        </v>
          </cell>
          <cell r="E556" t="str">
            <v xml:space="preserve">KG    </v>
          </cell>
          <cell r="F556" t="str">
            <v>11,9480000</v>
          </cell>
          <cell r="G556" t="str">
            <v>0,56</v>
          </cell>
          <cell r="H556">
            <v>6.69</v>
          </cell>
        </row>
        <row r="557">
          <cell r="A557">
            <v>1379</v>
          </cell>
          <cell r="C557" t="str">
            <v xml:space="preserve">CIMENTO PORTLAND COMPOSTO CP II-32                                                                                                                                                                                                                                                                                                                                                                                                                                                                        </v>
          </cell>
          <cell r="E557" t="str">
            <v xml:space="preserve">KG    </v>
          </cell>
          <cell r="F557" t="str">
            <v>70,8590000</v>
          </cell>
          <cell r="G557" t="str">
            <v>0,50</v>
          </cell>
          <cell r="H557">
            <v>35.43</v>
          </cell>
        </row>
        <row r="558">
          <cell r="A558">
            <v>4718</v>
          </cell>
          <cell r="C558" t="str">
            <v xml:space="preserve">PEDRA BRITADA N. 2 (19 A 38 MM) POSTO PEDREIRA/FORNECEDOR, SEM FRETE                                                                                                                                                                                                                                                                                                                                                                                                                                      </v>
          </cell>
          <cell r="E558" t="str">
            <v xml:space="preserve">M3    </v>
          </cell>
          <cell r="F558" t="str">
            <v>0,3520000</v>
          </cell>
          <cell r="G558" t="str">
            <v>63,77</v>
          </cell>
          <cell r="H558">
            <v>22.45</v>
          </cell>
        </row>
        <row r="559">
          <cell r="A559">
            <v>4721</v>
          </cell>
          <cell r="C559" t="str">
            <v xml:space="preserve">PEDRA BRITADA N. 1 (9,5 a 19 MM) POSTO PEDREIRA/FORNECEDOR, SEM FRETE                                                                                                                                                                                                                                                                                                                                                                                                                                     </v>
          </cell>
          <cell r="E559" t="str">
            <v xml:space="preserve">M3    </v>
          </cell>
          <cell r="F559" t="str">
            <v>0,0420000</v>
          </cell>
          <cell r="G559" t="str">
            <v>63,77</v>
          </cell>
          <cell r="H559">
            <v>2.68</v>
          </cell>
        </row>
        <row r="560">
          <cell r="A560">
            <v>7258</v>
          </cell>
          <cell r="C560" t="str">
            <v xml:space="preserve">TIJOLO CERAMICO MACICO *5 X 10 X 20* CM                                                                                                                                                                                                                                                                                                                                                                                                                                                                   </v>
          </cell>
          <cell r="E560" t="str">
            <v xml:space="preserve">UN    </v>
          </cell>
          <cell r="F560" t="str">
            <v>1443,0000000</v>
          </cell>
          <cell r="G560" t="str">
            <v>0,33</v>
          </cell>
          <cell r="H560">
            <v>476.19</v>
          </cell>
        </row>
        <row r="561">
          <cell r="A561">
            <v>88245</v>
          </cell>
          <cell r="C561" t="str">
            <v>ARMADOR COM ENCARGOS COMPLEMENTARES</v>
          </cell>
          <cell r="E561" t="str">
            <v>H</v>
          </cell>
          <cell r="F561" t="str">
            <v>0,9790000</v>
          </cell>
          <cell r="G561" t="str">
            <v>17,32</v>
          </cell>
          <cell r="H561">
            <v>16.96</v>
          </cell>
        </row>
        <row r="562">
          <cell r="A562">
            <v>88309</v>
          </cell>
          <cell r="C562" t="str">
            <v>PEDREIRO COM ENCARGOS COMPLEMENTARES</v>
          </cell>
          <cell r="E562" t="str">
            <v>H</v>
          </cell>
          <cell r="F562" t="str">
            <v>11,6390000</v>
          </cell>
          <cell r="G562" t="str">
            <v>17,42</v>
          </cell>
          <cell r="H562">
            <v>202.75</v>
          </cell>
        </row>
        <row r="563">
          <cell r="A563">
            <v>88313</v>
          </cell>
          <cell r="C563" t="str">
            <v>POCEIRO COM ENCARGOS COMPLEMENTARES</v>
          </cell>
          <cell r="E563" t="str">
            <v>H</v>
          </cell>
          <cell r="F563" t="str">
            <v>22,5520000</v>
          </cell>
          <cell r="G563" t="str">
            <v>13,79</v>
          </cell>
          <cell r="H563">
            <v>310.99</v>
          </cell>
        </row>
        <row r="564">
          <cell r="A564">
            <v>88316</v>
          </cell>
          <cell r="C564" t="str">
            <v>SERVENTE COM ENCARGOS COMPLEMENTARES</v>
          </cell>
          <cell r="E564" t="str">
            <v>H</v>
          </cell>
          <cell r="F564" t="str">
            <v>16,4350000</v>
          </cell>
          <cell r="G564" t="str">
            <v>14,13</v>
          </cell>
          <cell r="H564">
            <v>232.23</v>
          </cell>
        </row>
        <row r="565">
          <cell r="A565">
            <v>88830</v>
          </cell>
          <cell r="C565" t="str">
            <v>BETONEIRA CAPACIDADE NOMINAL DE 400 L, CAPACIDADE DE MISTURA 280 L, MOTOR ELÉTRICO TRIFÁSICO POTÊNCIA DE 2 CV, SEM CARREGADOR - CHP DIURNO. AF_10/2014</v>
          </cell>
          <cell r="E565" t="str">
            <v>CHP</v>
          </cell>
          <cell r="F565" t="str">
            <v>0,1440000</v>
          </cell>
          <cell r="G565" t="str">
            <v>1,12</v>
          </cell>
          <cell r="H565">
            <v>0.16</v>
          </cell>
        </row>
        <row r="566">
          <cell r="F566" t="str">
            <v>Valor Total do item</v>
          </cell>
          <cell r="H566">
            <v>1395.63</v>
          </cell>
        </row>
        <row r="567">
          <cell r="A567" t="str">
            <v>COMP 53</v>
          </cell>
          <cell r="C567" t="str">
            <v>RACK 12U'S TIPO AUTO PORTANTE Cl PORTA EM ACRÍLICO E CHAVE FRONTAL E LATERAL, COM 2 OU 4 VENTILADORES DE TETO. , 55CM DE PROFUNDIDADE</v>
          </cell>
        </row>
        <row r="568">
          <cell r="A568" t="str">
            <v>SINAPI</v>
          </cell>
          <cell r="B568" t="str">
            <v>COD TCPO</v>
          </cell>
          <cell r="C568" t="str">
            <v>DESCRIÇÃO</v>
          </cell>
          <cell r="E568" t="str">
            <v>UND</v>
          </cell>
          <cell r="F568" t="str">
            <v>QTD</v>
          </cell>
          <cell r="G568" t="str">
            <v>Custo unitário (R$)</v>
          </cell>
          <cell r="H568" t="str">
            <v>CUSTO TOTAL</v>
          </cell>
        </row>
        <row r="569">
          <cell r="A569">
            <v>88247</v>
          </cell>
          <cell r="C569" t="str">
            <v>AUXILIAR DE ELETRICISTA COM ENCARGOS COMPLEMENTARES</v>
          </cell>
          <cell r="E569" t="str">
            <v>H</v>
          </cell>
          <cell r="F569">
            <v>2</v>
          </cell>
          <cell r="G569" t="str">
            <v>14,01</v>
          </cell>
          <cell r="H569">
            <v>28.02</v>
          </cell>
        </row>
        <row r="570">
          <cell r="A570">
            <v>88264</v>
          </cell>
          <cell r="C570" t="str">
            <v>ELETRICISTA COM ENCARGOS COMPLEMENTARES</v>
          </cell>
          <cell r="E570" t="str">
            <v>H</v>
          </cell>
          <cell r="F570">
            <v>2</v>
          </cell>
          <cell r="G570" t="str">
            <v>18,04</v>
          </cell>
          <cell r="H570">
            <v>36.08</v>
          </cell>
        </row>
        <row r="571">
          <cell r="A571" t="str">
            <v>HIDRO.COT</v>
          </cell>
          <cell r="C571" t="str">
            <v>RACK 12U'S TIPO AUTO PORTANTE Cl PORTA EM ACRÍLICO E CHAVE FRONTAL E LATERAL, COM 2 OU 4 VENTILADORES DE TETO. , 55CM DE PROFUNDIDADE</v>
          </cell>
          <cell r="E571" t="str">
            <v>UD</v>
          </cell>
          <cell r="F571">
            <v>1</v>
          </cell>
          <cell r="G571">
            <v>477</v>
          </cell>
          <cell r="H571">
            <v>477</v>
          </cell>
        </row>
        <row r="572">
          <cell r="F572" t="str">
            <v>Valor Total do item</v>
          </cell>
          <cell r="H572">
            <v>541.1</v>
          </cell>
        </row>
      </sheetData>
      <sheetData sheetId="2">
        <row r="1">
          <cell r="A1" t="str">
            <v xml:space="preserve">        PRECOS DE INSUMOS - BANCO NACIONAL</v>
          </cell>
        </row>
      </sheetData>
      <sheetData sheetId="3">
        <row r="5">
          <cell r="A5" t="str">
            <v>CODIGO  DA COMPOSICAO</v>
          </cell>
          <cell r="B5" t="str">
            <v>DESCRICAO DA COMPOSICAO</v>
          </cell>
          <cell r="C5" t="str">
            <v>UNIDADE</v>
          </cell>
          <cell r="D5" t="str">
            <v>CUSTO TOTAL</v>
          </cell>
        </row>
        <row r="7">
          <cell r="A7">
            <v>97141</v>
          </cell>
          <cell r="B7" t="str">
            <v>ASSENTAMENTO DE TUBO DE FERRO FUNDIDO PARA REDE DE ÁGUA, DN 80 MM, JUNTA ELÁSTICA, INSTALADO EM LOCAL COM NÍVEL ALTO DE INTERFERÊNCIAS (NÃO INCLUI FORNECIMENTO). AF_11/2017</v>
          </cell>
          <cell r="C7" t="str">
            <v>M</v>
          </cell>
          <cell r="D7" t="str">
            <v>5,34</v>
          </cell>
        </row>
        <row r="8">
          <cell r="A8">
            <v>97142</v>
          </cell>
          <cell r="B8" t="str">
            <v>ASSENTAMENTO DE TUBO DE FERRO FUNDIDO PARA REDE DE ÁGUA, DN 100 MM, JUNTA ELÁSTICA, INSTALADO EM LOCAL COM NÍVEL ALTO DE INTERFERÊNCIAS (NÃO INCLUI FORNECIMENTO). AF_11/2017</v>
          </cell>
          <cell r="C8" t="str">
            <v>M</v>
          </cell>
          <cell r="D8" t="str">
            <v>5,94</v>
          </cell>
        </row>
        <row r="9">
          <cell r="A9">
            <v>97143</v>
          </cell>
          <cell r="B9" t="str">
            <v>ASSENTAMENTO DE TUBO DE FERRO FUNDIDO PARA REDE DE ÁGUA, DN 150 MM, JUNTA ELÁSTICA, INSTALADO EM LOCAL COM NÍVEL ALTO DE INTERFERÊNCIAS (NÃO INCLUI FORNECIMENTO). AF_11/2017</v>
          </cell>
          <cell r="C9" t="str">
            <v>M</v>
          </cell>
          <cell r="D9" t="str">
            <v>7,49</v>
          </cell>
        </row>
        <row r="10">
          <cell r="A10">
            <v>97144</v>
          </cell>
          <cell r="B10" t="str">
            <v>ASSENTAMENTO DE TUBO DE FERRO FUNDIDO PARA REDE DE ÁGUA, DN 200 MM, JUNTA ELÁSTICA, INSTALADO EM LOCAL COM NÍVEL ALTO DE INTERFERÊNCIAS (NÃO INCLUI FORNECIMENTO). AF_11/2017</v>
          </cell>
          <cell r="C10" t="str">
            <v>M</v>
          </cell>
          <cell r="D10" t="str">
            <v>9,00</v>
          </cell>
        </row>
        <row r="11">
          <cell r="A11">
            <v>97145</v>
          </cell>
          <cell r="B11" t="str">
            <v>ASSENTAMENTO DE TUBO DE FERRO FUNDIDO PARA REDE DE ÁGUA, DN 250 MM, JUNTA ELÁSTICA, INSTALADO EM LOCAL COM NÍVEL ALTO DE INTERFERÊNCIAS (NÃO INCLUI FORNECIMENTO). AF_11/2017</v>
          </cell>
          <cell r="C11" t="str">
            <v>M</v>
          </cell>
          <cell r="D11" t="str">
            <v>10,57</v>
          </cell>
        </row>
        <row r="12">
          <cell r="A12">
            <v>97146</v>
          </cell>
          <cell r="B12" t="str">
            <v>ASSENTAMENTO DE TUBO DE FERRO FUNDIDO PARA REDE DE ÁGUA, DN 300 MM, JUNTA ELÁSTICA, INSTALADO EM LOCAL COM NÍVEL ALTO DE INTERFERÊNCIAS (NÃO INCLUI FORNECIMENTO). AF_11/2017</v>
          </cell>
          <cell r="C12" t="str">
            <v>M</v>
          </cell>
          <cell r="D12" t="str">
            <v>12,12</v>
          </cell>
        </row>
        <row r="13">
          <cell r="A13">
            <v>97147</v>
          </cell>
          <cell r="B13" t="str">
            <v>ASSENTAMENTO DE TUBO DE FERRO FUNDIDO PARA REDE DE ÁGUA, DN 350 MM, JUNTA ELÁSTICA, INSTALADO EM LOCAL COM NÍVEL ALTO DE INTERFERÊNCIAS (NÃO INCLUI FORNECIMENTO). AF_11/2017</v>
          </cell>
          <cell r="C13" t="str">
            <v>M</v>
          </cell>
          <cell r="D13" t="str">
            <v>13,66</v>
          </cell>
        </row>
        <row r="14">
          <cell r="A14">
            <v>97148</v>
          </cell>
          <cell r="B14" t="str">
            <v>ASSENTAMENTO DE TUBO DE FERRO FUNDIDO PARA REDE DE ÁGUA, DN 400 MM, JUNTA ELÁSTICA, INSTALADO EM LOCAL COM NÍVEL ALTO DE INTERFERÊNCIAS (NÃO INCLUI FORNECIMENTO). AF_11/2017</v>
          </cell>
          <cell r="C14" t="str">
            <v>M</v>
          </cell>
          <cell r="D14" t="str">
            <v>15,22</v>
          </cell>
        </row>
        <row r="15">
          <cell r="A15">
            <v>97149</v>
          </cell>
          <cell r="B15" t="str">
            <v>ASSENTAMENTO DE TUBO DE FERRO FUNDIDO PARA REDE DE ÁGUA, DN 450 MM, JUNTA ELÁSTICA, INSTALADO EM LOCAL COM NÍVEL ALTO DE INTERFERÊNCIAS (NÃO INCLUI FORNECIMENTO). AF_11/2017</v>
          </cell>
          <cell r="C15" t="str">
            <v>M</v>
          </cell>
          <cell r="D15" t="str">
            <v>16,77</v>
          </cell>
        </row>
        <row r="16">
          <cell r="A16">
            <v>97150</v>
          </cell>
          <cell r="B16" t="str">
            <v>ASSENTAMENTO DE TUBO DE FERRO FUNDIDO PARA REDE DE ÁGUA, DN 500 MM, JUNTA ELÁSTICA, INSTALADO EM LOCAL COM NÍVEL ALTO DE INTERFERÊNCIAS (NÃO INCLUI FORNECIMENTO). AF_11/2017</v>
          </cell>
          <cell r="C16" t="str">
            <v>M</v>
          </cell>
          <cell r="D16" t="str">
            <v>20,75</v>
          </cell>
        </row>
        <row r="17">
          <cell r="A17">
            <v>97151</v>
          </cell>
          <cell r="B17" t="str">
            <v>ASSENTAMENTO DE TUBO DE FERRO FUNDIDO PARA REDE DE ÁGUA, DN 600 MM, JUNTA ELÁSTICA, INSTALADO EM LOCAL COM NÍVEL ALTO DE INTERFERÊNCIAS (NÃO INCLUI FORNECIMENTO). AF_11/2017</v>
          </cell>
          <cell r="C17" t="str">
            <v>M</v>
          </cell>
          <cell r="D17" t="str">
            <v>24,20</v>
          </cell>
        </row>
        <row r="18">
          <cell r="A18">
            <v>97152</v>
          </cell>
          <cell r="B18" t="str">
            <v>ASSENTAMENTO DE TUBO DE FERRO FUNDIDO PARA REDE DE ÁGUA, DN 700 MM, JUNTA ELÁSTICA, INSTALADO EM LOCAL COM NÍVEL ALTO DE INTERFERÊNCIAS (NÃO INCLUI FORNECIMENTO). AF_11/2017</v>
          </cell>
          <cell r="C18" t="str">
            <v>M</v>
          </cell>
          <cell r="D18" t="str">
            <v>27,50</v>
          </cell>
        </row>
        <row r="19">
          <cell r="A19">
            <v>97153</v>
          </cell>
          <cell r="B19" t="str">
            <v>ASSENTAMENTO DE TUBO DE FERRO FUNDIDO PARA REDE DE ÁGUA, DN 800 MM, JUNTA ELÁSTICA, INSTALADO EM LOCAL COM NÍVEL ALTO DE INTERFERÊNCIAS (NÃO INCLUI FORNECIMENTO). AF_11/2017</v>
          </cell>
          <cell r="C19" t="str">
            <v>M</v>
          </cell>
          <cell r="D19" t="str">
            <v>30,91</v>
          </cell>
        </row>
        <row r="20">
          <cell r="A20">
            <v>97154</v>
          </cell>
          <cell r="B20" t="str">
            <v>ASSENTAMENTO DE TUBO DE FERRO FUNDIDO PARA REDE DE ÁGUA, DN 900 MM, JUNTA ELÁSTICA, INSTALADO EM LOCAL COM NÍVEL ALTO DE INTERFERÊNCIAS (NÃO INCLUI FORNECIMENTO). AF_11/2017</v>
          </cell>
          <cell r="C20" t="str">
            <v>M</v>
          </cell>
          <cell r="D20" t="str">
            <v>34,32</v>
          </cell>
        </row>
        <row r="21">
          <cell r="A21">
            <v>97155</v>
          </cell>
          <cell r="B21" t="str">
            <v>ASSENTAMENTO DE TUBO DE FERRO FUNDIDO PARA REDE DE ÁGUA, DN 1000 MM, JUNTA ELÁSTICA, INSTALADO EM LOCAL COM NÍVEL ALTO DE INTERFERÊNCIAS (NÃO INCLUI FORNECIMENTO). AF_11/2017</v>
          </cell>
          <cell r="C21" t="str">
            <v>M</v>
          </cell>
          <cell r="D21" t="str">
            <v>37,76</v>
          </cell>
        </row>
        <row r="22">
          <cell r="A22">
            <v>97156</v>
          </cell>
          <cell r="B22" t="str">
            <v>ASSENTAMENTO DE TUBO DE FERRO FUNDIDO PARA REDE DE ÁGUA, DN 1200 MM, JUNTA ELÁSTICA, INSTALADO EM LOCAL COM NÍVEL ALTO DE INTERFERÊNCIAS (NÃO INCLUI FORNECIMENTO). AF_11/2017</v>
          </cell>
          <cell r="C22" t="str">
            <v>M</v>
          </cell>
          <cell r="D22" t="str">
            <v>44,91</v>
          </cell>
        </row>
        <row r="23">
          <cell r="A23">
            <v>97157</v>
          </cell>
          <cell r="B23" t="str">
            <v>ASSENTAMENTO DE TUBO DE FERRO FUNDIDO PARA REDE DE ÁGUA, DN 80 MM, JUNTA ELÁSTICA, INSTALADO EM LOCAL COM NÍVEL BAIXO DE INTERFERÊNCIAS (NÃO INCLUI FORNECIMENTO). AF_11/2017</v>
          </cell>
          <cell r="C23" t="str">
            <v>M</v>
          </cell>
          <cell r="D23" t="str">
            <v>3,30</v>
          </cell>
        </row>
        <row r="24">
          <cell r="A24">
            <v>97158</v>
          </cell>
          <cell r="B24" t="str">
            <v>ASSENTAMENTO DE TUBO DE FERRO FUNDIDO PARA REDE DE ÁGUA, DN 100 MM, JUNTA ELÁSTICA, INSTALADO EM LOCAL COM NÍVEL BAIXO DE INTERFERÊNCIAS (NÃO INCLUI FORNECIMENTO). AF_11/2017</v>
          </cell>
          <cell r="C24" t="str">
            <v>M</v>
          </cell>
          <cell r="D24" t="str">
            <v>3,68</v>
          </cell>
        </row>
        <row r="25">
          <cell r="A25">
            <v>97159</v>
          </cell>
          <cell r="B25" t="str">
            <v>ASSENTAMENTO DE TUBO DE FERRO FUNDIDO PARA REDE DE ÁGUA, DN 150 MM, JUNTA ELÁSTICA, INSTALADO EM LOCAL COM NÍVEL BAIXO DE INTERFERÊNCIAS (NÃO INCLUI FORNECIMENTO). AF_11/2017</v>
          </cell>
          <cell r="C25" t="str">
            <v>M</v>
          </cell>
          <cell r="D25" t="str">
            <v>4,63</v>
          </cell>
        </row>
        <row r="26">
          <cell r="A26">
            <v>97160</v>
          </cell>
          <cell r="B26" t="str">
            <v>ASSENTAMENTO DE TUBO DE FERRO FUNDIDO PARA REDE DE ÁGUA, DN 200 MM, JUNTA ELÁSTICA, INSTALADO EM LOCAL COM NÍVEL BAIXO DE INTERFERÊNCIAS (NÃO INCLUI FORNECIMENTO). AF_11/2017</v>
          </cell>
          <cell r="C26" t="str">
            <v>M</v>
          </cell>
          <cell r="D26" t="str">
            <v>5,56</v>
          </cell>
        </row>
        <row r="27">
          <cell r="A27">
            <v>97161</v>
          </cell>
          <cell r="B27" t="str">
            <v>ASSENTAMENTO DE TUBO DE FERRO FUNDIDO PARA REDE DE ÁGUA, DN 250 MM, JUNTA ELÁSTICA, INSTALADO EM LOCAL COM NÍVEL BAIXO DE INTERFERÊNCIAS (NÃO INCLUI FORNECIMENTO). AF_11/2017</v>
          </cell>
          <cell r="C27" t="str">
            <v>M</v>
          </cell>
          <cell r="D27" t="str">
            <v>6,54</v>
          </cell>
        </row>
        <row r="28">
          <cell r="A28">
            <v>97162</v>
          </cell>
          <cell r="B28" t="str">
            <v>ASSENTAMENTO DE TUBO DE FERRO FUNDIDO PARA REDE DE ÁGUA, DN 300 MM, JUNTA ELÁSTICA, INSTALADO EM LOCAL COM NÍVEL BAIXO DE INTERFERÊNCIAS (NÃO INCLUI FORNECIMENTO). AF_11/2017</v>
          </cell>
          <cell r="C28" t="str">
            <v>M</v>
          </cell>
          <cell r="D28" t="str">
            <v>7,51</v>
          </cell>
        </row>
        <row r="29">
          <cell r="A29">
            <v>97163</v>
          </cell>
          <cell r="B29" t="str">
            <v>ASSENTAMENTO DE TUBO DE FERRO FUNDIDO PARA REDE DE ÁGUA, DN 350 MM, JUNTA ELÁSTICA, INSTALADO EM LOCAL COM NÍVEL BAIXO DE INTERFERÊNCIAS (NÃO INCLUI FORNECIMENTO). AF_11/2017</v>
          </cell>
          <cell r="C29" t="str">
            <v>M</v>
          </cell>
          <cell r="D29" t="str">
            <v>8,47</v>
          </cell>
        </row>
        <row r="30">
          <cell r="A30">
            <v>97164</v>
          </cell>
          <cell r="B30" t="str">
            <v>ASSENTAMENTO DE TUBO DE FERRO FUNDIDO PARA REDE DE ÁGUA, DN 400 MM, JUNTA ELÁSTICA, INSTALADO EM LOCAL COM NÍVEL BAIXO DE INTERFERÊNCIAS (NÃO INCLUI FORNECIMENTO). AF_11/2017</v>
          </cell>
          <cell r="C30" t="str">
            <v>M</v>
          </cell>
          <cell r="D30" t="str">
            <v>9,43</v>
          </cell>
        </row>
        <row r="31">
          <cell r="A31">
            <v>97165</v>
          </cell>
          <cell r="B31" t="str">
            <v>ASSENTAMENTO DE TUBO DE FERRO FUNDIDO PARA REDE DE ÁGUA, DN 450 MM, JUNTA ELÁSTICA, INSTALADO EM LOCAL COM NÍVEL BAIXO DE INTERFERÊNCIAS (NÃO INCLUI FORNECIMENTO). AF_11/2017</v>
          </cell>
          <cell r="C31" t="str">
            <v>M</v>
          </cell>
          <cell r="D31" t="str">
            <v>10,41</v>
          </cell>
        </row>
        <row r="32">
          <cell r="A32">
            <v>97166</v>
          </cell>
          <cell r="B32" t="str">
            <v>ASSENTAMENTO DE TUBO DE FERRO FUNDIDO PARA REDE DE ÁGUA, DN 500 MM, JUNTA ELÁSTICA, INSTALADO EM LOCAL COM NÍVEL BAIXO DE INTERFERÊNCIAS (NÃO INCLUI FORNECIMENTO). AF_11/2017</v>
          </cell>
          <cell r="C32" t="str">
            <v>M</v>
          </cell>
          <cell r="D32" t="str">
            <v>12,87</v>
          </cell>
        </row>
        <row r="33">
          <cell r="A33">
            <v>97167</v>
          </cell>
          <cell r="B33" t="str">
            <v>ASSENTAMENTO DE TUBO DE FERRO FUNDIDO PARA REDE DE ÁGUA, DN 600 MM, JUNTA ELÁSTICA, INSTALADO EM LOCAL COM NÍVEL BAIXO DE INTERFERÊNCIAS (NÃO INCLUI FORNECIMENTO). AF_11/2017</v>
          </cell>
          <cell r="C33" t="str">
            <v>M</v>
          </cell>
          <cell r="D33" t="str">
            <v>15,02</v>
          </cell>
        </row>
        <row r="34">
          <cell r="A34">
            <v>97168</v>
          </cell>
          <cell r="B34" t="str">
            <v>ASSENTAMENTO DE TUBO DE FERRO FUNDIDO PARA REDE DE ÁGUA, DN 700 MM, JUNTA ELÁSTICA, INSTALADO EM LOCAL COM NÍVEL BAIXO DE INTERFERÊNCIAS (NÃO INCLUI FORNECIMENTO). AF_11/2017</v>
          </cell>
          <cell r="C34" t="str">
            <v>M</v>
          </cell>
          <cell r="D34" t="str">
            <v>17,02</v>
          </cell>
        </row>
        <row r="35">
          <cell r="A35">
            <v>97169</v>
          </cell>
          <cell r="B35" t="str">
            <v>ASSENTAMENTO DE TUBO DE FERRO FUNDIDO PARA REDE DE ÁGUA, DN 800 MM, JUNTA ELÁSTICA, INSTALADO EM LOCAL COM NÍVEL BAIXO DE INTERFERÊNCIAS (NÃO INCLUI FORNECIMENTO). AF_11/2017</v>
          </cell>
          <cell r="C35" t="str">
            <v>M</v>
          </cell>
          <cell r="D35" t="str">
            <v>19,13</v>
          </cell>
        </row>
        <row r="36">
          <cell r="A36">
            <v>97170</v>
          </cell>
          <cell r="B36" t="str">
            <v>ASSENTAMENTO DE TUBO DE FERRO FUNDIDO PARA REDE DE ÁGUA, DN 900 MM, JUNTA ELÁSTICA, INSTALADO EM LOCAL COM NÍVEL BAIXO DE INTERFERÊNCIAS (NÃO INCLUI FORNECIMENTO). AF_11/2017</v>
          </cell>
          <cell r="C36" t="str">
            <v>M</v>
          </cell>
          <cell r="D36" t="str">
            <v>21,24</v>
          </cell>
        </row>
        <row r="37">
          <cell r="A37">
            <v>97171</v>
          </cell>
          <cell r="B37" t="str">
            <v>ASSENTAMENTO DE TUBO DE FERRO FUNDIDO PARA REDE DE ÁGUA, DN 1000 MM, JUNTA ELÁSTICA, INSTALADO EM LOCAL COM NÍVEL BAIXO DE INTERFERÊNCIAS (NÃO INCLUI FORNECIMENTO). AF_11/2017</v>
          </cell>
          <cell r="C37" t="str">
            <v>M</v>
          </cell>
          <cell r="D37" t="str">
            <v>23,38</v>
          </cell>
        </row>
        <row r="38">
          <cell r="A38">
            <v>97172</v>
          </cell>
          <cell r="B38" t="str">
            <v>ASSENTAMENTO DE TUBO DE FERRO FUNDIDO PARA REDE DE ÁGUA, DN 1200 MM, JUNTA ELÁSTICA, INSTALADO EM LOCAL COM NÍVEL BAIXO DE INTERFERÊNCIAS (NÃO INCLUI FORNECIMENTO). AF_11/2017</v>
          </cell>
          <cell r="C38" t="str">
            <v>M</v>
          </cell>
          <cell r="D38" t="str">
            <v>27,91</v>
          </cell>
        </row>
        <row r="39">
          <cell r="A39">
            <v>97173</v>
          </cell>
          <cell r="B39" t="str">
            <v>ASSENTAMENTO DE TUBO DE AÇO CARBONO PARA REDE DE ÁGUA, DN 600 MM (24), JUNTA SOLDADA, INSTALADO EM LOCAL COM NÍVEL ALTO DE INTERFERÊNCIAS (NÃO INCLUI FORNECIMENTO). AF_11/2017</v>
          </cell>
          <cell r="C39" t="str">
            <v>M</v>
          </cell>
          <cell r="D39" t="str">
            <v>21,32</v>
          </cell>
        </row>
        <row r="40">
          <cell r="A40">
            <v>97174</v>
          </cell>
          <cell r="B40" t="str">
            <v>ASSENTAMENTO DE TUBO DE AÇO CARBONO PARA REDE DE ÁGUA, DN 700 MM (28), JUNTA SOLDADA, INSTALADO EM LOCAL COM NÍVEL ALTO DE INTERFERÊNCIAS (NÃO INCLUI FORNECIMENTO). AF_11/2017</v>
          </cell>
          <cell r="C40" t="str">
            <v>M</v>
          </cell>
          <cell r="D40" t="str">
            <v>24,66</v>
          </cell>
        </row>
        <row r="41">
          <cell r="A41">
            <v>97175</v>
          </cell>
          <cell r="B41" t="str">
            <v>ASSENTAMENTO DE TUBO DE AÇO CARBONO PARA REDE DE ÁGUA, DN 800 MM (32), JUNTA SOLDADA, INSTALADO EM LOCAL COM NÍVEL ALTO DE INTERFERÊNCIAS (NÃO INCLUI FORNECIMENTO). AF_11/2017</v>
          </cell>
          <cell r="C41" t="str">
            <v>M</v>
          </cell>
          <cell r="D41" t="str">
            <v>27,97</v>
          </cell>
        </row>
        <row r="42">
          <cell r="A42">
            <v>97176</v>
          </cell>
          <cell r="B42" t="str">
            <v>ASSENTAMENTO DE TUBO DE AÇO CARBONO PARA REDE DE ÁGUA, DN 900 MM (36), JUNTA SOLDADA, INSTALADO EM LOCAL COM NÍVEL ALTO DE INTERFERÊNCIAS (NÃO INCLUI FORNECIMENTO). AF_11/2017</v>
          </cell>
          <cell r="C42" t="str">
            <v>M</v>
          </cell>
          <cell r="D42" t="str">
            <v>31,30</v>
          </cell>
        </row>
        <row r="43">
          <cell r="A43">
            <v>97177</v>
          </cell>
          <cell r="B43" t="str">
            <v>ASSENTAMENTO DE TUBO DE AÇO CARBONO PARA REDE DE ÁGUA, DN 1000 MM (40) OU DN 1100 MM (44), JUNTA SOLDADA, INSTALADO EM LOCAL COM NÍVEL ALTO DE INTERFERÊNCIAS (NÃO INCLUI FORNECIMENTO). AF_11/2017</v>
          </cell>
          <cell r="C43" t="str">
            <v>M</v>
          </cell>
          <cell r="D43" t="str">
            <v>37,96</v>
          </cell>
        </row>
        <row r="44">
          <cell r="A44">
            <v>97178</v>
          </cell>
          <cell r="B44" t="str">
            <v>ASSENTAMENTO DE TUBO DE AÇO CARBONO PARA REDE DE ÁGUA, DN 1200 MM (48) OU DN 1300 MM (52), JUNTA SOLDADA, INSTALADO EM LOCAL COM NÍVEL ALTO DE INTERFERÊNCIAS (NÃO INCLUI FORNECIMENTO). AF_11/2017</v>
          </cell>
          <cell r="C44" t="str">
            <v>M</v>
          </cell>
          <cell r="D44" t="str">
            <v>44,63</v>
          </cell>
        </row>
        <row r="45">
          <cell r="A45">
            <v>97179</v>
          </cell>
          <cell r="B45" t="str">
            <v>ASSENTAMENTO DE TUBO DE AÇO CARBONO PARA REDE DE ÁGUA, DN 1400 MM (56'') OU DN 1500 MM (60), JUNTA SOLDADA, INSTALADO EM LOCAL COM NÍVEL ALTO DE INTERFERÊNCIAS (NÃO INCLUI FORNECIMENTO). AF_11/2017</v>
          </cell>
          <cell r="C45" t="str">
            <v>M</v>
          </cell>
          <cell r="D45" t="str">
            <v>51,29</v>
          </cell>
        </row>
        <row r="46">
          <cell r="A46">
            <v>97180</v>
          </cell>
          <cell r="B46" t="str">
            <v>ASSENTAMENTO DE TUBO DE AÇO CARBONO PARA REDE DE ÁGUA, DN 1600 MM (64) OU DN 1700 MM (68), JUNTA SOLDADA, INSTALADO EM LOCAL COM NÍVEL ALTO DE INTERFERÊNCIAS (NÃO INCLUI FORNECIMENTO). AF_11/2017</v>
          </cell>
          <cell r="C46" t="str">
            <v>M</v>
          </cell>
          <cell r="D46" t="str">
            <v>57,97</v>
          </cell>
        </row>
        <row r="47">
          <cell r="A47">
            <v>97181</v>
          </cell>
          <cell r="B47" t="str">
            <v>ASSENTAMENTO DE TUBO DE AÇO CARBONO PARA REDE DE ÁGUA, DN 1800 MM (72) OU DN 1900 MM (76), JUNTA SOLDADA, INSTALADO EM LOCAL COM NÍVEL ALTO DE INTERFERÊNCIAS (NÃO INCLUI FORNECIMENTO). AF_11/2017</v>
          </cell>
          <cell r="C47" t="str">
            <v>M</v>
          </cell>
          <cell r="D47" t="str">
            <v>67,62</v>
          </cell>
        </row>
        <row r="48">
          <cell r="A48">
            <v>97182</v>
          </cell>
          <cell r="B48" t="str">
            <v>ASSENTAMENTO DE TUBO DE AÇO CARBONO PARA REDE DE ÁGUA, DN 2000 MM (80) OU DN 2100 MM (84), JUNTA SOLDADA, INSTALADO EM LOCAL COM NÍVEL ALTO DE INTERFERÊNCIAS (NÃO INCLUI FORNECIMENTO). AF_11/2017</v>
          </cell>
          <cell r="C48" t="str">
            <v>M</v>
          </cell>
          <cell r="D48" t="str">
            <v>74,59</v>
          </cell>
        </row>
        <row r="49">
          <cell r="A49">
            <v>97183</v>
          </cell>
          <cell r="B49" t="str">
            <v>ASSENTAMENTO DE TUBO DE AÇO CARBONO PARA REDE DE ÁGUA, DN 600 MM (24), JUNTA SOLDADA, INSTALADO EM LOCAL COM NÍVEL BAIXO DE INTERFERÊNCIAS (NÃO INCLUI FORNECIMENTO). AF_11/2017</v>
          </cell>
          <cell r="C49" t="str">
            <v>M</v>
          </cell>
          <cell r="D49" t="str">
            <v>17,18</v>
          </cell>
        </row>
        <row r="50">
          <cell r="A50">
            <v>97184</v>
          </cell>
          <cell r="B50" t="str">
            <v>ASSENTAMENTO DE TUBO DE AÇO CARBONO PARA REDE DE ÁGUA, DN 700 MM (28), JUNTA SOLDADA, INSTALADO EM LOCAL COM NÍVEL BAIXO DE INTERFERÊNCIAS (NÃO INCLUI FORNECIMENTO). AF_11/2017</v>
          </cell>
          <cell r="C50" t="str">
            <v>M</v>
          </cell>
          <cell r="D50" t="str">
            <v>19,90</v>
          </cell>
        </row>
        <row r="51">
          <cell r="A51">
            <v>97185</v>
          </cell>
          <cell r="B51" t="str">
            <v>ASSENTAMENTO DE TUBO DE AÇO CARBONO PARA REDE DE ÁGUA, DN 800 MM (32), JUNTA SOLDADA, INSTALADO EM LOCAL COM NÍVEL BAIXO DE INTERFERÊNCIAS (NÃO INCLUI FORNECIMENTO). AF_11/2017</v>
          </cell>
          <cell r="C51" t="str">
            <v>M</v>
          </cell>
          <cell r="D51" t="str">
            <v>22,63</v>
          </cell>
        </row>
        <row r="52">
          <cell r="A52">
            <v>97186</v>
          </cell>
          <cell r="B52" t="str">
            <v>ASSENTAMENTO DE TUBO DE AÇO CARBONO PARA REDE DE ÁGUA, DN 900 MM (36), JUNTA SOLDADA, INSTALADO EM LOCAL COM NÍVEL BAIXO DE INTERFERÊNCIAS (NÃO INCLUI FORNECIMENTO). AF_11/2017</v>
          </cell>
          <cell r="C52" t="str">
            <v>M</v>
          </cell>
          <cell r="D52" t="str">
            <v>25,35</v>
          </cell>
        </row>
        <row r="53">
          <cell r="A53">
            <v>97187</v>
          </cell>
          <cell r="B53" t="str">
            <v>ASSENTAMENTO DE TUBO DE AÇO CARBONO PARA REDE DE ÁGUA, DN 1000 MM (40) OU DN 1100 MM (44), JUNTA SOLDADA, INSTALADO EM LOCAL COM NÍVEL ALTO DE INTERFERÊNCIAS (NÃO INCLUI FORNECIMENTO). AF_11/2017</v>
          </cell>
          <cell r="C53" t="str">
            <v>M</v>
          </cell>
          <cell r="D53" t="str">
            <v>30,82</v>
          </cell>
        </row>
        <row r="54">
          <cell r="A54">
            <v>97188</v>
          </cell>
          <cell r="B54" t="str">
            <v>ASSENTAMENTO DE TUBO DE AÇO CARBONO PARA REDE DE ÁGUA, DN 1200 MM (48) OU DN 1300 MM (52), JUNTA SOLDADA, INSTALADO EM LOCAL COM NÍVEL BAIXO DE INTERFERÊNCIAS (NÃO INCLUI FORNECIMENTO). AF_11/2017</v>
          </cell>
          <cell r="C54" t="str">
            <v>M</v>
          </cell>
          <cell r="D54" t="str">
            <v>36,28</v>
          </cell>
        </row>
        <row r="55">
          <cell r="A55">
            <v>97189</v>
          </cell>
          <cell r="B55" t="str">
            <v>ASSENTAMENTO DE TUBO DE AÇO CARBONO PARA REDE DE ÁGUA, DN 1400 MM (56'') OU DN 1500 MM (60), JUNTA SOLDADA, INSTALADO EM LOCAL COM NÍVEL BAIXO DE INTERFERÊNCIAS (NÃO INCLUI FORNECIMENTO). AF_11/2017</v>
          </cell>
          <cell r="C55" t="str">
            <v>M</v>
          </cell>
          <cell r="D55" t="str">
            <v>41,76</v>
          </cell>
        </row>
        <row r="56">
          <cell r="A56">
            <v>97190</v>
          </cell>
          <cell r="B56" t="str">
            <v>ASSENTAMENTO DE TUBO DE AÇO CARBONO PARA REDE DE ÁGUA, DN 1600 MM (64) OU DN 1700 MM (68), JUNTA SOLDADA, INSTALADO EM LOCAL COM NÍVEL BAIXO DE INTERFERÊNCIAS (NÃO INCLUI FORNECIMENTO). AF_11/2017</v>
          </cell>
          <cell r="C56" t="str">
            <v>M</v>
          </cell>
          <cell r="D56" t="str">
            <v>47,22</v>
          </cell>
        </row>
        <row r="57">
          <cell r="A57">
            <v>97191</v>
          </cell>
          <cell r="B57" t="str">
            <v>ASSENTAMENTO DE TUBO DE AÇO CARBONO PARA REDE DE ÁGUA, DN 1800 MM (72) OU DN 1900 MM (76), JUNTA SOLDADA, INSTALADO EM LOCAL COM NÍVEL BAIXO DE INTERFERÊNCIAS (NÃO INCLUI FORNECIMENTO). AF_11/2017</v>
          </cell>
          <cell r="C57" t="str">
            <v>M</v>
          </cell>
          <cell r="D57" t="str">
            <v>55,02</v>
          </cell>
        </row>
        <row r="58">
          <cell r="A58">
            <v>97192</v>
          </cell>
          <cell r="B58" t="str">
            <v>ASSENTAMENTO DE TUBO DE AÇO CARBONO PARA REDE DE ÁGUA, DN 2000 MM (80) OU DN 2100 MM (84), JUNTA SOLDADA, INSTALADO EM LOCAL COM NÍVEL BAIXO DE INTERFERÊNCIAS (NÃO INCLUI FORNECIMENTO). AF_11/2017</v>
          </cell>
          <cell r="C58" t="str">
            <v>M</v>
          </cell>
          <cell r="D58" t="str">
            <v>60,72</v>
          </cell>
        </row>
        <row r="59">
          <cell r="A59">
            <v>90694</v>
          </cell>
          <cell r="B59" t="str">
            <v>TUBO DE PVC PARA REDE COLETORA DE ESGOTO DE PAREDE MACIÇA, DN 100 MM, JUNTA ELÁSTICA, INSTALADO EM LOCAL COM NÍVEL BAIXO DE INTERFERÊNCIAS - FORNECIMENTO E ASSENTAMENTO. AF_06/2015</v>
          </cell>
          <cell r="C59" t="str">
            <v>M</v>
          </cell>
          <cell r="D59" t="str">
            <v>20,31</v>
          </cell>
        </row>
        <row r="60">
          <cell r="A60">
            <v>90695</v>
          </cell>
          <cell r="B60" t="str">
            <v>TUBO DE PVC PARA REDE COLETORA DE ESGOTO DE PAREDE MACIÇA, DN 150 MM, JUNTA ELÁSTICA, INSTALADO EM LOCAL COM NÍVEL BAIXO DE INTERFERÊNCIAS - FORNECIMENTO E ASSENTAMENTO. AF_06/2015</v>
          </cell>
          <cell r="C60" t="str">
            <v>M</v>
          </cell>
          <cell r="D60" t="str">
            <v>41,94</v>
          </cell>
        </row>
        <row r="61">
          <cell r="A61">
            <v>90696</v>
          </cell>
          <cell r="B61" t="str">
            <v>TUBO DE PVC PARA REDE COLETORA DE ESGOTO DE PAREDE MACIÇA, DN 200 MM, JUNTA ELÁSTICA, INSTALADO EM LOCAL COM NÍVEL BAIXO DE INTERFERÊNCIAS - FORNECIMENTO E ASSENTAMENTO. AF_06/2015</v>
          </cell>
          <cell r="C61" t="str">
            <v>M</v>
          </cell>
          <cell r="D61" t="str">
            <v>64,54</v>
          </cell>
        </row>
        <row r="62">
          <cell r="A62">
            <v>90697</v>
          </cell>
          <cell r="B62" t="str">
            <v>TUBO DE PVC PARA REDE COLETORA DE ESGOTO DE PAREDE MACIÇA, DN 250 MM, JUNTA ELÁSTICA, INSTALADO EM LOCAL COM NÍVEL BAIXO DE INTERFERÊNCIAS - FORNECIMENTO E ASSENTAMENTO. AF_06/2015</v>
          </cell>
          <cell r="C62" t="str">
            <v>M</v>
          </cell>
          <cell r="D62" t="str">
            <v>107,88</v>
          </cell>
        </row>
        <row r="63">
          <cell r="A63">
            <v>90698</v>
          </cell>
          <cell r="B63" t="str">
            <v>TUBO DE PVC PARA REDE COLETORA DE ESGOTO DE PAREDE MACIÇA, DN 300 MM, JUNTA ELÁSTICA, INSTALADO EM LOCAL COM NÍVEL BAIXO DE INTERFERÊNCIAS - FORNECIMENTO E ASSENTAMENTO. AF_06/2015</v>
          </cell>
          <cell r="C63" t="str">
            <v>M</v>
          </cell>
          <cell r="D63" t="str">
            <v>173,24</v>
          </cell>
        </row>
        <row r="64">
          <cell r="A64">
            <v>90699</v>
          </cell>
          <cell r="B64" t="str">
            <v>TUBO DE PVC PARA REDE COLETORA DE ESGOTO DE PAREDE MACIÇA, DN 350 MM, JUNTA ELÁSTICA, INSTALADO EM LOCAL COM NÍVEL BAIXO DE INTERFERÊNCIAS - FORNECIMENTO E ASSENTAMENTO. AF_06/2015</v>
          </cell>
          <cell r="C64" t="str">
            <v>M</v>
          </cell>
          <cell r="D64" t="str">
            <v>214,38</v>
          </cell>
        </row>
        <row r="65">
          <cell r="A65">
            <v>90700</v>
          </cell>
          <cell r="B65" t="str">
            <v>TUBO DE PVC PARA REDE COLETORA DE ESGOTO DE PAREDE MACIÇA, DN 400 MM, JUNTA ELÁSTICA, INSTALADO EM LOCAL COM NÍVEL BAIXO DE INTERFERÊNCIAS - FORNECIMENTO E ASSENTAMENTO. AF_06/2015</v>
          </cell>
          <cell r="C65" t="str">
            <v>M</v>
          </cell>
          <cell r="D65" t="str">
            <v>283,55</v>
          </cell>
        </row>
        <row r="66">
          <cell r="A66">
            <v>90701</v>
          </cell>
          <cell r="B66" t="str">
            <v>TUBO DE PVC CORRUGADO DE DUPLA PAREDE PARA REDE COLETORA DE ESGOTO, DN 150 MM, JUNTA ELÁSTICA, INSTALADO EM LOCAL COM NÍVEL BAIXO DE INTERFERÊNCIAS - FORNECIMENTO E ASSENTAMENTO. AF_06/2015</v>
          </cell>
          <cell r="C66" t="str">
            <v>M</v>
          </cell>
          <cell r="D66" t="str">
            <v>37,04</v>
          </cell>
        </row>
        <row r="67">
          <cell r="A67">
            <v>90702</v>
          </cell>
          <cell r="B67" t="str">
            <v>TUBO DE PVC CORRUGADO DE DUPLA PAREDE PARA REDE COLETORA DE ESGOTO, DN 200 MM, JUNTA ELÁSTICA, INSTALADO EM LOCAL COM NÍVEL BAIXO DE INTERFERÊNCIAS - FORNECIMENTO E ASSENTAMENTO. AF_06/2015</v>
          </cell>
          <cell r="C67" t="str">
            <v>M</v>
          </cell>
          <cell r="D67" t="str">
            <v>55,95</v>
          </cell>
        </row>
        <row r="68">
          <cell r="A68">
            <v>90703</v>
          </cell>
          <cell r="B68" t="str">
            <v>TUBO DE PVC CORRUGADO DE DUPLA PAREDE PARA REDE COLETORA DE ESGOTO, DN 250 MM, JUNTA ELÁSTICA, INSTALADO EM LOCAL COM NÍVEL BAIXO DE INTERFERÊNCIAS - FORNECIMENTO E ASSENTAMENTO. AF_06/2015</v>
          </cell>
          <cell r="C68" t="str">
            <v>M</v>
          </cell>
          <cell r="D68" t="str">
            <v>92,09</v>
          </cell>
        </row>
        <row r="69">
          <cell r="A69">
            <v>90704</v>
          </cell>
          <cell r="B69" t="str">
            <v>TUBO DE PVC CORRUGADO DE DUPLA PAREDE PARA REDE COLETORA DE ESGOTO, DN 300 MM, JUNTA ELÁSTICA, INSTALADO EM LOCAL COM NÍVEL BAIXO DE INTERFERÊNCIAS - FORNECIMENTO E ASSENTAMENTO. AF_06/2015</v>
          </cell>
          <cell r="C69" t="str">
            <v>M</v>
          </cell>
          <cell r="D69" t="str">
            <v>144,09</v>
          </cell>
        </row>
        <row r="70">
          <cell r="A70">
            <v>90705</v>
          </cell>
          <cell r="B70" t="str">
            <v>TUBO DE PVC CORRUGADO DE DUPLA PAREDE PARA REDE COLETORA DE ESGOTO, DN 350 MM, JUNTA ELÁSTICA, INSTALADO EM LOCAL COM NÍVEL BAIXO DE INTERFERÊNCIAS - FORNECIMENTO E ASSENTAMENTO. AF_06/2015</v>
          </cell>
          <cell r="C70" t="str">
            <v>M</v>
          </cell>
          <cell r="D70" t="str">
            <v>211,11</v>
          </cell>
        </row>
        <row r="71">
          <cell r="A71">
            <v>90706</v>
          </cell>
          <cell r="B71" t="str">
            <v>TUBO DE PVC CORRUGADO DE DUPLA PAREDE PARA REDE COLETORA DE ESGOTO, DN 400 MM, JUNTA ELÁSTICA, INSTALADO EM LOCAL COM NÍVEL BAIXO DE INTERFERÊNCIAS - FORNECIMENTO E ASSENTAMENTO. AF_06/2015</v>
          </cell>
          <cell r="C71" t="str">
            <v>M</v>
          </cell>
          <cell r="D71" t="str">
            <v>257,04</v>
          </cell>
        </row>
        <row r="72">
          <cell r="A72">
            <v>90708</v>
          </cell>
          <cell r="B72" t="str">
            <v>TUBO DE PEAD CORRUGADO DE DUPLA PAREDE PARA REDE COLETORA DE ESGOTO, DN 600 MM, JUNTA ELÁSTICA INTEGRADA, INSTALADO EM LOCAL COM NÍVEL BAIXO DE INTERFERÊNCIAS - FORNECIMENTO E ASSENTAMENTO. AF_06/2015</v>
          </cell>
          <cell r="C72" t="str">
            <v>M</v>
          </cell>
          <cell r="D72" t="str">
            <v>413,18</v>
          </cell>
        </row>
        <row r="73">
          <cell r="A73">
            <v>90709</v>
          </cell>
          <cell r="B73" t="str">
            <v>TUBO DE PVC PARA REDE COLETORA DE ESGOTO DE PAREDE MACIÇA, DN 100 MM, JUNTA ELÁSTICA, INSTALADO EM LOCAL COM NÍVEL ALTO DE INTERFERÊNCIAS - FORNECIMENTO E ASSENTAMENTO. AF_06/2015</v>
          </cell>
          <cell r="C73" t="str">
            <v>M</v>
          </cell>
          <cell r="D73" t="str">
            <v>21,73</v>
          </cell>
        </row>
        <row r="74">
          <cell r="A74">
            <v>90710</v>
          </cell>
          <cell r="B74" t="str">
            <v>TUBO DE PVC PARA REDE COLETORA DE ESGOTO DE PAREDE MACIÇA, DN 150 MM, JUNTA ELÁSTICA, INSTALADO EM LOCAL COM NÍVEL ALTO DE INTERFERÊNCIAS - FORNECIMENTO E ASSENTAMENTO. AF_06/2015</v>
          </cell>
          <cell r="C74" t="str">
            <v>M</v>
          </cell>
          <cell r="D74" t="str">
            <v>43,36</v>
          </cell>
        </row>
        <row r="75">
          <cell r="A75">
            <v>90711</v>
          </cell>
          <cell r="B75" t="str">
            <v>TUBO DE PVC PARA REDE COLETORA DE ESGOTO DE PAREDE MACIÇA, DN 200 MM, JUNTA ELÁSTICA, INSTALADO EM LOCAL COM NÍVEL ALTO DE INTERFERÊNCIAS - FORNECIMENTO E ASSENTAMENTO. AF_06/2015</v>
          </cell>
          <cell r="C75" t="str">
            <v>M</v>
          </cell>
          <cell r="D75" t="str">
            <v>65,95</v>
          </cell>
        </row>
        <row r="76">
          <cell r="A76">
            <v>90712</v>
          </cell>
          <cell r="B76" t="str">
            <v>TUBO DE PVC PARA REDE COLETORA DE ESGOTO DE PAREDE MACIÇA, DN 250 MM, JUNTA ELÁSTICA, INSTALADO EM LOCAL COM NÍVEL ALTO DE INTERFERÊNCIAS - FORNECIMENTO E ASSENTAMENTO. AF_06/2015</v>
          </cell>
          <cell r="C76" t="str">
            <v>M</v>
          </cell>
          <cell r="D76" t="str">
            <v>109,29</v>
          </cell>
        </row>
        <row r="77">
          <cell r="A77">
            <v>90713</v>
          </cell>
          <cell r="B77" t="str">
            <v>TUBO DE PVC PARA REDE COLETORA DE ESGOTO DE PAREDE MACIÇA, DN 300 MM, JUNTA ELÁSTICA, INSTALADO EM LOCAL COM NÍVEL ALTO DE INTERFERÊNCIAS - FORNECIMENTO E ASSENTAMENTO. AF_06/2015</v>
          </cell>
          <cell r="C77" t="str">
            <v>M</v>
          </cell>
          <cell r="D77" t="str">
            <v>174,65</v>
          </cell>
        </row>
        <row r="78">
          <cell r="A78">
            <v>90714</v>
          </cell>
          <cell r="B78" t="str">
            <v>TUBO DE PVC PARA REDE COLETORA DE ESGOTO DE PAREDE MACIÇA, DN 350 MM, JUNTA ELÁSTICA, INSTALADO EM LOCAL COM NÍVEL ALTO DE INTERFERÊNCIAS - FORNECIMENTO E ASSENTAMENTO. AF_06/2015</v>
          </cell>
          <cell r="C78" t="str">
            <v>M</v>
          </cell>
          <cell r="D78" t="str">
            <v>215,79</v>
          </cell>
        </row>
        <row r="79">
          <cell r="A79">
            <v>90715</v>
          </cell>
          <cell r="B79" t="str">
            <v>TUBO DE PVC PARA REDE COLETORA DE ESGOTO DE PAREDE MACIÇA, DN 400 MM, JUNTA ELÁSTICA, INSTALADO EM LOCAL COM NÍVEL ALTO DE INTERFERÊNCIAS - FORNECIMENTO E ASSENTAMENTO. AF_06/2015</v>
          </cell>
          <cell r="C79" t="str">
            <v>M</v>
          </cell>
          <cell r="D79" t="str">
            <v>286,77</v>
          </cell>
        </row>
        <row r="80">
          <cell r="A80">
            <v>90716</v>
          </cell>
          <cell r="B80" t="str">
            <v>TUBO DE PVC CORRUGADO DE DUPLA PAREDE PARA REDE COLETORA DE ESGOTO, DN 150 MM, JUNTA ELÁSTICA, INSTALADO EM LOCAL COM NÍVEL ALTO DE INTERFERÊNCIAS - FORNECIMENTO E ASSENTAMENTO. AF_06/2015</v>
          </cell>
          <cell r="C80" t="str">
            <v>M</v>
          </cell>
          <cell r="D80" t="str">
            <v>38,45</v>
          </cell>
        </row>
        <row r="81">
          <cell r="A81">
            <v>90717</v>
          </cell>
          <cell r="B81" t="str">
            <v>TUBO DE PVC CORRUGADO DE DUPLA PAREDE PARA REDE COLETORA DE ESGOTO, DN 200 MM, JUNTA ELÁSTICA, INSTALADO EM LOCAL COM NÍVEL ALTO DE INTERFERÊNCIAS - FORNECIMENTO E ASSENTAMENTO. AF_06/2015</v>
          </cell>
          <cell r="C81" t="str">
            <v>M</v>
          </cell>
          <cell r="D81" t="str">
            <v>57,36</v>
          </cell>
        </row>
        <row r="82">
          <cell r="A82">
            <v>90718</v>
          </cell>
          <cell r="B82" t="str">
            <v>TUBO DE PVC CORRUGADO DE DUPLA PAREDE PARA REDE COLETORA DE ESGOTO, DN 250 MM, JUNTA ELÁSTICA, INSTALADO EM LOCAL COM NÍVEL ALTO DE INTERFERÊNCIAS - FORNECIMENTO E ASSENTAMENTO. AF_06/2015</v>
          </cell>
          <cell r="C82" t="str">
            <v>M</v>
          </cell>
          <cell r="D82" t="str">
            <v>93,51</v>
          </cell>
        </row>
        <row r="83">
          <cell r="A83">
            <v>90719</v>
          </cell>
          <cell r="B83" t="str">
            <v>TUBO DE PVC CORRUGADO DE DUPLA PAREDE PARA REDE COLETORA DE ESGOTO, DN 300 MM, JUNTA ELÁSTICA, INSTALADO EM LOCAL COM NÍVEL ALTO DE INTERFERÊNCIAS - FORNECIMENTO E ASSENTAMENTO. AF_06/2015</v>
          </cell>
          <cell r="C83" t="str">
            <v>M</v>
          </cell>
          <cell r="D83" t="str">
            <v>145,50</v>
          </cell>
        </row>
        <row r="84">
          <cell r="A84">
            <v>90720</v>
          </cell>
          <cell r="B84" t="str">
            <v>TUBO DE PVC CORRUGADO DE DUPLA PAREDE PARA REDE COLETORA DE ESGOTO, DN 350 MM, JUNTA ELÁSTICA, INSTALADO EM LOCAL COM NÍVEL ALTO DE INTERFERÊNCIAS - FORNECIMENTO E ASSENTAMENTO. AF_06/2015</v>
          </cell>
          <cell r="C84" t="str">
            <v>M</v>
          </cell>
          <cell r="D84" t="str">
            <v>212,51</v>
          </cell>
        </row>
        <row r="85">
          <cell r="A85">
            <v>90721</v>
          </cell>
          <cell r="B85" t="str">
            <v>TUBO DE PVC CORRUGADO DE DUPLA PAREDE PARA REDE COLETORA DE ESGOTO, DN 400 MM, EM JUNTA ELÁSTICA, INSTALADO EM LOCAL COM NÍVEL ALTO DE INTERFERÊNCIAS - FORNECIMENTO E ASSENTAMENTO. AF_06/2015</v>
          </cell>
          <cell r="C85" t="str">
            <v>M</v>
          </cell>
          <cell r="D85" t="str">
            <v>260,27</v>
          </cell>
        </row>
        <row r="86">
          <cell r="A86">
            <v>90723</v>
          </cell>
          <cell r="B86" t="str">
            <v>TUBO DE PEAD CORRUGADO DE DUPLA PAREDE PARA REDE COLETORA DE ESGOTO, DN 600 MM, JUNTA ELÁSTICA INTEGRADA, INSTALADO EM LOCAL COM NÍVEL ALTO DE INTERFERÊNCIAS - FORNECIMENTO E ASSENTAMENTO. AF_06/2015</v>
          </cell>
          <cell r="C86" t="str">
            <v>M</v>
          </cell>
          <cell r="D86" t="str">
            <v>415,23</v>
          </cell>
        </row>
        <row r="87">
          <cell r="A87">
            <v>90724</v>
          </cell>
          <cell r="B87" t="str">
            <v>JUNTA ARGAMASSADA ENTRE TUBO DN 100 MM E O POÇO DE VISITA/ CAIXA DE CONCRETO OU ALVENARIA EM REDES DE ESGOTO. AF_06/2015</v>
          </cell>
          <cell r="C87" t="str">
            <v>UN</v>
          </cell>
          <cell r="D87" t="str">
            <v>16,66</v>
          </cell>
        </row>
        <row r="88">
          <cell r="A88">
            <v>90725</v>
          </cell>
          <cell r="B88" t="str">
            <v>JUNTA ARGAMASSADA ENTRE TUBO DN 150 MM E O POÇO DE VISITA/ CAIXA DE CONCRETO OU ALVENARIA EM REDES DE ESGOTO. AF_06/2015</v>
          </cell>
          <cell r="C88" t="str">
            <v>UN</v>
          </cell>
          <cell r="D88" t="str">
            <v>20,61</v>
          </cell>
        </row>
        <row r="89">
          <cell r="A89">
            <v>90726</v>
          </cell>
          <cell r="B89" t="str">
            <v>JUNTA ARGAMASSADA ENTRE TUBO DN 200 MM E O POÇO/ CAIXA DE CONCRETO OU ALVENARIA EM REDES DE ESGOTO. AF_06/2015</v>
          </cell>
          <cell r="C89" t="str">
            <v>UN</v>
          </cell>
          <cell r="D89" t="str">
            <v>24,56</v>
          </cell>
        </row>
        <row r="90">
          <cell r="A90">
            <v>90727</v>
          </cell>
          <cell r="B90" t="str">
            <v>JUNTA ARGAMASSADA ENTRE TUBO DN 250 MM E O POÇO DE VISITA/ CAIXA DE CONCRETO OU ALVENARIA EM REDES DE ESGOTO. AF_06/2015</v>
          </cell>
          <cell r="C90" t="str">
            <v>UN</v>
          </cell>
          <cell r="D90" t="str">
            <v>28,51</v>
          </cell>
        </row>
        <row r="91">
          <cell r="A91">
            <v>90728</v>
          </cell>
          <cell r="B91" t="str">
            <v>JUNTA ARGAMASSADA ENTRE TUBO DN 300 MM E O POÇO DE VISITA/ CAIXA DE CONCRETO OU ALVENARIA EM REDES DE ESGOTO. AF_06/2015</v>
          </cell>
          <cell r="C91" t="str">
            <v>UN</v>
          </cell>
          <cell r="D91" t="str">
            <v>32,44</v>
          </cell>
        </row>
        <row r="92">
          <cell r="A92">
            <v>90729</v>
          </cell>
          <cell r="B92" t="str">
            <v>JUNTA ARGAMASSADA ENTRE TUBO DN 350 MM E O POÇO DE VISITA/ CAIXA DE CONCRETO OU ALVENARIA EM REDES DE ESGOTO. AF_06/2015</v>
          </cell>
          <cell r="C92" t="str">
            <v>UN</v>
          </cell>
          <cell r="D92" t="str">
            <v>36,40</v>
          </cell>
        </row>
        <row r="93">
          <cell r="A93">
            <v>90730</v>
          </cell>
          <cell r="B93" t="str">
            <v>JUNTA ARGAMASSADA ENTRE TUBO DN 400 MM E O POÇO DE VISITA/ CAIXA DE CONCRETO OU ALVENARIA EM REDES DE ESGOTO. AF_06/2015</v>
          </cell>
          <cell r="C93" t="str">
            <v>UN</v>
          </cell>
          <cell r="D93" t="str">
            <v>40,39</v>
          </cell>
        </row>
        <row r="94">
          <cell r="A94">
            <v>90731</v>
          </cell>
          <cell r="B94" t="str">
            <v>JUNTA ARGAMASSADA ENTRE TUBO DN 450 MM E O POÇO DE VISITA/ CAIXA DE CONCRETO OU ALVENARIA EM REDES DE ESGOTO. AF_06/2015</v>
          </cell>
          <cell r="C94" t="str">
            <v>UN</v>
          </cell>
          <cell r="D94" t="str">
            <v>44,34</v>
          </cell>
        </row>
        <row r="95">
          <cell r="A95">
            <v>90732</v>
          </cell>
          <cell r="B95" t="str">
            <v>JUNTA ARGAMASSADA ENTRE TUBO DN 600 MM E O POÇO DE VISITA/ CAIXA DE CONCRETO OU ALVENARIA EM REDES DE ESGOTO. AF_06/2015</v>
          </cell>
          <cell r="C95" t="str">
            <v>UN</v>
          </cell>
          <cell r="D95" t="str">
            <v>56,17</v>
          </cell>
        </row>
        <row r="96">
          <cell r="A96">
            <v>90733</v>
          </cell>
          <cell r="B96" t="str">
            <v>ASSENTAMENTO DE TUBO DE PVC PARA REDE COLETORA DE ESGOTO DE PAREDE MACIÇA, DN 100 MM, JUNTA ELÁSTICA, INSTALADO EM LOCAL COM NÍVEL BAIXO DE INTERFERÊNCIAS (NÃO INCLUI FORNECIMENTO). AF_06/2015</v>
          </cell>
          <cell r="C96" t="str">
            <v>M</v>
          </cell>
          <cell r="D96" t="str">
            <v>1,77</v>
          </cell>
        </row>
        <row r="97">
          <cell r="A97">
            <v>90734</v>
          </cell>
          <cell r="B97" t="str">
            <v>ASSENTAMENTO DE TUBO DE PVC PARA REDE COLETORA DE ESGOTO DE PAREDE MACIÇA, DN 150 MM, JUNTA ELÁSTICA, INSTALADO EM LOCAL COM NÍVEL BAIXO DE INTERFERÊNCIAS (NÃO INCLUI FORNECIMENTO). AF_06/2015</v>
          </cell>
          <cell r="C97" t="str">
            <v>M</v>
          </cell>
          <cell r="D97" t="str">
            <v>2,17</v>
          </cell>
        </row>
        <row r="98">
          <cell r="A98">
            <v>90735</v>
          </cell>
          <cell r="B98" t="str">
            <v>ASSENTAMENTO DE TUBO DE PVC PARA REDE COLETORA DE ESGOTO DE PAREDE MACIÇA, DN 200 MM, JUNTA ELÁSTICA, INSTALADO EM LOCAL COM NÍVEL BAIXO DE INTERFERÊNCIAS (NÃO INCLUI FORNECIMENTO). AF_06/2015</v>
          </cell>
          <cell r="C98" t="str">
            <v>M</v>
          </cell>
          <cell r="D98" t="str">
            <v>2,57</v>
          </cell>
        </row>
        <row r="99">
          <cell r="A99">
            <v>90736</v>
          </cell>
          <cell r="B99" t="str">
            <v>ASSENTAMENTO DE TUBO DE PVC PARA REDE COLETORA DE ESGOTO DE PAREDE MACIÇA, DN 250 MM, JUNTA ELÁSTICA, INSTALADO EM LOCAL COM NÍVEL BAIXO DE INTERFERÊNCIAS (NÃO INCLUI FORNECIMENTO). AF_06/2015</v>
          </cell>
          <cell r="C99" t="str">
            <v>M</v>
          </cell>
          <cell r="D99" t="str">
            <v>2,97</v>
          </cell>
        </row>
        <row r="100">
          <cell r="A100">
            <v>90737</v>
          </cell>
          <cell r="B100" t="str">
            <v>ASSENTAMENTO DE TUBO DE PVC PARA REDE COLETORA DE ESGOTO DE PAREDE MACIÇA, DN 300 MM, JUNTA ELÁSTICA, INSTALADO EM LOCAL COM NÍVEL BAIXO DE INTERFERÊNCIAS (NÃO INCLUI FORNECIMENTO). AF_06/2015</v>
          </cell>
          <cell r="C100" t="str">
            <v>M</v>
          </cell>
          <cell r="D100" t="str">
            <v>3,37</v>
          </cell>
        </row>
        <row r="101">
          <cell r="A101">
            <v>90738</v>
          </cell>
          <cell r="B101" t="str">
            <v>ASSENTAMENTO DE TUBO DE PVC PARA REDE COLETORA DE ESGOTO DE PAREDE MACIÇA, DN 350 MM, JUNTA ELÁSTICA, INSTALADO EM LOCAL COM NÍVEL BAIXO DE INTERFERÊNCIAS (NÃO INCLUI FORNECIMENTO). AF_06/2015</v>
          </cell>
          <cell r="C101" t="str">
            <v>M</v>
          </cell>
          <cell r="D101" t="str">
            <v>3,77</v>
          </cell>
        </row>
        <row r="102">
          <cell r="A102">
            <v>90739</v>
          </cell>
          <cell r="B102" t="str">
            <v>ASSENTAMENTO DE TUBO DE PVC PARA REDE COLETORA DE ESGOTO DE PAREDE MACIÇA, DN 400 MM, JUNTA ELÁSTICA, INSTALADO EM LOCAL COM NÍVEL BAIXO DE INTERFERÊNCIAS (NÃO INCLUI FORNECIMENTO). AF_06/2015</v>
          </cell>
          <cell r="C102" t="str">
            <v>M</v>
          </cell>
          <cell r="D102" t="str">
            <v>9,53</v>
          </cell>
        </row>
        <row r="103">
          <cell r="A103">
            <v>90740</v>
          </cell>
          <cell r="B103" t="str">
            <v>ASSENTAMENTO DE TUBO DE PVC CORRUGADO DE DUPLA PAREDE PARA REDE COLETORA DE ESGOTO, DN 150 MM, JUNTA ELÁSTICA, INSTALADO EM LOCAL COM NÍVEL BAIXO DE INTERFERÊNCIAS (NÃO INCLUI FORNECIMENTO). AF_06/2015</v>
          </cell>
          <cell r="C103" t="str">
            <v>M</v>
          </cell>
          <cell r="D103" t="str">
            <v>3,97</v>
          </cell>
        </row>
        <row r="104">
          <cell r="A104">
            <v>90741</v>
          </cell>
          <cell r="B104" t="str">
            <v>ASSENTAMENTO DE TUBO DE PVC CORRUGADO DE DUPLA PAREDE PARA REDE COLETORA DE ESGOTO, DN 200 MM, JUNTA ELÁSTICA, INSTALADO EM LOCAL COM NÍVEL BAIXO DE INTERFERÊNCIAS (NÃO INCLUI FORNECIMENTO). AF_06/2015</v>
          </cell>
          <cell r="C104" t="str">
            <v>M</v>
          </cell>
          <cell r="D104" t="str">
            <v>4,37</v>
          </cell>
        </row>
        <row r="105">
          <cell r="A105">
            <v>90742</v>
          </cell>
          <cell r="B105" t="str">
            <v>ASSENTAMENTO DE TUBO DE PVC CORRUGADO DE DUPLA PAREDE PARA REDE COLETORA DE ESGOTO, DN 250 MM, JUNTA ELÁSTICA, INSTALADO EM LOCAL COM NÍVEL BAIXO DE INTERFERÊNCIAS (NÃO INCLUI FORNECIMENTO). AF_06/2015</v>
          </cell>
          <cell r="C105" t="str">
            <v>M</v>
          </cell>
          <cell r="D105" t="str">
            <v>4,76</v>
          </cell>
        </row>
        <row r="106">
          <cell r="A106">
            <v>90743</v>
          </cell>
          <cell r="B106" t="str">
            <v>ASSENTAMENTO DE TUBO DE PVC CORRUGADO DE DUPLA PAREDE PARA REDE COLETORA DE ESGOTO, DN 300 MM, JUNTA ELÁSTICA, INSTALADO EM LOCAL COM NÍVEL BAIXO DE INTERFERÊNCIAS (NÃO INCLUI FORNECIMENTO). AF_06/2015</v>
          </cell>
          <cell r="C106" t="str">
            <v>M</v>
          </cell>
          <cell r="D106" t="str">
            <v>5,16</v>
          </cell>
        </row>
        <row r="107">
          <cell r="A107">
            <v>90744</v>
          </cell>
          <cell r="B107" t="str">
            <v>ASSENTAMENTO DE TUBO DE PVC CORRUGADO DE DUPLA PAREDE PARA REDE COLETORA DE ESGOTO, DN 350 MM, JUNTA ELÁSTICA, INSTALADO EM LOCAL COM NÍVEL BAIXO DE INTERFERÊNCIAS (NÃO INCLUI FORNECIMENTO). AF_06/2015</v>
          </cell>
          <cell r="C107" t="str">
            <v>M</v>
          </cell>
          <cell r="D107" t="str">
            <v>5,56</v>
          </cell>
        </row>
        <row r="108">
          <cell r="A108">
            <v>90745</v>
          </cell>
          <cell r="B108" t="str">
            <v>ASSENTAMENTO DE TUBO DE PVC CORRUGADO DE DUPLA PAREDE PARA REDE COLETORA DE ESGOTO, DN 400 MM, JUNTA ELÁSTICA, INSTALADO EM LOCAL COM NÍVEL BAIXO DE INTERFERÊNCIAS (NÃO INCLUI FORNECIMENTO). AF_06/2015</v>
          </cell>
          <cell r="C108" t="str">
            <v>M</v>
          </cell>
          <cell r="D108" t="str">
            <v>13,62</v>
          </cell>
        </row>
        <row r="109">
          <cell r="A109">
            <v>90746</v>
          </cell>
          <cell r="B109" t="str">
            <v>ASSENTAMENTO DE TUBO DE PEAD CORRUGADO DE DUPLA PAREDE PARA REDE COLETORA DE ESGOTO, DN 450 MM, JUNTA ELÁSTICA INTEGRADA, INSTALADO EM LOCAL COM NÍVEL BAIXO DE INTERFERÊNCIAS (NÃO INCLUI FORNECIMENTO). AF_06/2015</v>
          </cell>
          <cell r="C109" t="str">
            <v>M</v>
          </cell>
          <cell r="D109" t="str">
            <v>2,42</v>
          </cell>
        </row>
        <row r="110">
          <cell r="A110">
            <v>90747</v>
          </cell>
          <cell r="B110" t="str">
            <v>ASSENTAMENTO DE TUBO DE PEAD CORRUGADO DE DUPLA PAREDE PARA REDE COLETORA DE ESGOTO, DN 600 MM, JUNTA ELÁSTICA INTEGRADA, INSTALADO EM LOCAL COM NÍVEL BAIXO DE INTERFERÊNCIAS (NÃO INCLUI FORNECIMENTO). AF_06/2015</v>
          </cell>
          <cell r="C110" t="str">
            <v>M</v>
          </cell>
          <cell r="D110" t="str">
            <v>10,69</v>
          </cell>
        </row>
        <row r="111">
          <cell r="A111">
            <v>90748</v>
          </cell>
          <cell r="B111" t="str">
            <v>ASSENTAMENTO DE TUBO DE PVC PARA REDE COLETORA DE ESGOTO DE PAREDE MACIÇA, DN 100 MM, JUNTA ELÁSTICA, INSTALADO EM LOCAL COM NÍVEL ALTO DE INTERFERÊNCIAS (NÃO INCLUI FORNECIMENTO). AF_06/2015</v>
          </cell>
          <cell r="C111" t="str">
            <v>M</v>
          </cell>
          <cell r="D111" t="str">
            <v>3,19</v>
          </cell>
        </row>
        <row r="112">
          <cell r="A112">
            <v>90749</v>
          </cell>
          <cell r="B112" t="str">
            <v>ASSENTAMENTO DE TUBO DE PVC PARA REDE COLETORA DE ESGOTO DE PAREDE MACIÇA, DN 150 MM, JUNTA ELÁSTICA, INSTALADO EM LOCAL COM NÍVEL ALTO DE INTERFERÊNCIAS (NÃO INCLUI FORNECIMENTO). AF_06/2015</v>
          </cell>
          <cell r="C112" t="str">
            <v>M</v>
          </cell>
          <cell r="D112" t="str">
            <v>3,59</v>
          </cell>
        </row>
        <row r="113">
          <cell r="A113">
            <v>90750</v>
          </cell>
          <cell r="B113" t="str">
            <v>ASSENTAMENTO DE TUBO DE PVC PARA REDE COLETORA DE ESGOTO DE PAREDE MACIÇA, DN 200 MM, JUNTA ELÁSTICA, INSTALADO EM LOCAL COM NÍVEL ALTO DE INTERFERÊNCIAS (NÃO INCLUI FORNECIMENTO). AF_06/2015</v>
          </cell>
          <cell r="C113" t="str">
            <v>M</v>
          </cell>
          <cell r="D113" t="str">
            <v>3,98</v>
          </cell>
        </row>
        <row r="114">
          <cell r="A114">
            <v>90751</v>
          </cell>
          <cell r="B114" t="str">
            <v>ASSENTAMENTO DE TUBO DE PVC PARA REDE COLETORA DE ESGOTO DE PAREDE MACIÇA, DN 250 MM, JUNTA ELÁSTICA, INSTALADO EM LOCAL COM NÍVEL ALTO DE INTERFERÊNCIAS (NÃO INCLUI FORNECIMENTO). AF_06/2015</v>
          </cell>
          <cell r="C114" t="str">
            <v>M</v>
          </cell>
          <cell r="D114" t="str">
            <v>4,38</v>
          </cell>
        </row>
        <row r="115">
          <cell r="A115">
            <v>90752</v>
          </cell>
          <cell r="B115" t="str">
            <v>ASSENTAMENTO DE TUBO DE PVC PARA REDE COLETORA DE ESGOTO DE PAREDE MACIÇA, DN 300 MM, JUNTA ELÁSTICA, INSTALADO EM LOCAL COM NÍVEL ALTO DE INTERFERÊNCIAS (NÃO INCLUI FORNECIMENTO). AF_06/2015</v>
          </cell>
          <cell r="C115" t="str">
            <v>M</v>
          </cell>
          <cell r="D115" t="str">
            <v>4,78</v>
          </cell>
        </row>
        <row r="116">
          <cell r="A116">
            <v>90753</v>
          </cell>
          <cell r="B116" t="str">
            <v>ASSENTAMENTO DE TUBO DE PVC PARA REDE COLETORA DE ESGOTO DE PAREDE MACIÇA, DN 350 MM, JUNTA ELÁSTICA, INSTALADO EM LOCAL COM NÍVEL ALTO DE INTERFERÊNCIAS (NÃO INCLUI FORNECIMENTO). AF_06/2015</v>
          </cell>
          <cell r="C116" t="str">
            <v>M</v>
          </cell>
          <cell r="D116" t="str">
            <v>5,18</v>
          </cell>
        </row>
        <row r="117">
          <cell r="A117">
            <v>90754</v>
          </cell>
          <cell r="B117" t="str">
            <v>ASSENTAMENTO DE TUBO DE PVC PARA REDE COLETORA DE ESGOTO DE PAREDE MACIÇA, DN 400 MM, JUNTA ELÁSTICA, INSTALADO EM LOCAL COM NÍVEL ALTO DE INTERFERÊNCIAS (NÃO INCLUI FORNECIMENTO). AF_06/2015</v>
          </cell>
          <cell r="C117" t="str">
            <v>M</v>
          </cell>
          <cell r="D117" t="str">
            <v>12,75</v>
          </cell>
        </row>
        <row r="118">
          <cell r="A118">
            <v>90755</v>
          </cell>
          <cell r="B118" t="str">
            <v>ASSENTAMENTO DE TUBO DE PVC CORRUGADO DE DUPLA PAREDE PARA REDE COLETORA DE ESGOTO, DN 150 MM, JUNTA ELÁSTICA, INSTALADO EM LOCAL COM NÍVEL ALTO DE INTERFERÊNCIAS (NÃO INCLUI FORNECIMENTO). AF_06/2015</v>
          </cell>
          <cell r="C118" t="str">
            <v>M</v>
          </cell>
          <cell r="D118" t="str">
            <v>5,38</v>
          </cell>
        </row>
        <row r="119">
          <cell r="A119">
            <v>90756</v>
          </cell>
          <cell r="B119" t="str">
            <v>ASSENTAMENTO DE TUBO DE PVC CORRUGADO DE DUPLA PAREDE PARA REDE COLETORA DE ESGOTO, DN 200 MM, JUNTA ELÁSTICA, INSTALADO EM LOCAL COM NÍVEL ALTO DE INTERFERÊNCIAS (NÃO INCLUI FORNECIMENTO). AF_06/2015</v>
          </cell>
          <cell r="C119" t="str">
            <v>M</v>
          </cell>
          <cell r="D119" t="str">
            <v>5,78</v>
          </cell>
        </row>
        <row r="120">
          <cell r="A120">
            <v>90757</v>
          </cell>
          <cell r="B120" t="str">
            <v>ASSENTAMENTO DE TUBO DE PVC CORRUGADO DE DUPLA PAREDE PARA REDE COLETORA DE ESGOTO, DN 250 MM, JUNTA ELÁSTICA, INSTALADO EM LOCAL COM NÍVEL ALTO DE INTERFERÊNCIAS (NÃO INCLUI FORNECIMENTO). AF_06/2015</v>
          </cell>
          <cell r="C120" t="str">
            <v>M</v>
          </cell>
          <cell r="D120" t="str">
            <v>6,18</v>
          </cell>
        </row>
        <row r="121">
          <cell r="A121">
            <v>90758</v>
          </cell>
          <cell r="B121" t="str">
            <v>ASSENTAMENTO DE TUBO DE PVC CORRUGADO DE DUPLA PAREDE PARA REDE COLETORA DE ESGOTO, DN 300 MM, JUNTA ELÁSTICA, INSTALADO EM LOCAL COM NÍVEL ALTO DE INTERFERÊNCIAS (NÃO INCLUI FORNECIMENTO). AF_06/2015</v>
          </cell>
          <cell r="C121" t="str">
            <v>M</v>
          </cell>
          <cell r="D121" t="str">
            <v>6,57</v>
          </cell>
        </row>
        <row r="122">
          <cell r="A122">
            <v>90759</v>
          </cell>
          <cell r="B122" t="str">
            <v>ASSENTAMENTO DE TUBO DE PVC CORRUGADO DE DUPLA PAREDE PARA REDE COLETORA DE ESGOTO, DN 350 MM, JUNTA ELÁSTICA, INSTALADO EM LOCAL COM NÍVEL ALTO DE INTERFERÊNCIAS (NÃO INCLUI FORNECIMENTO). AF_06/2015</v>
          </cell>
          <cell r="C122" t="str">
            <v>M</v>
          </cell>
          <cell r="D122" t="str">
            <v>6,96</v>
          </cell>
        </row>
        <row r="123">
          <cell r="A123">
            <v>90760</v>
          </cell>
          <cell r="B123" t="str">
            <v>ASSENTAMENTO DE TUBO DE PVC CORRUGADO DE DUPLA PAREDE PARA REDE COLETORA DE ESGOTO, DN 400 MM, EM JUNTA ELÁSTICA, INSTALADO EM LOCAL COM NÍVEL ALTO DE INTERFERÊNCIAS (NÃO INCLUI FORNECIMENTO). AF_06/2015</v>
          </cell>
          <cell r="C123" t="str">
            <v>M</v>
          </cell>
          <cell r="D123" t="str">
            <v>16,85</v>
          </cell>
        </row>
        <row r="124">
          <cell r="A124">
            <v>90761</v>
          </cell>
          <cell r="B124" t="str">
            <v>ASSENTAMENTO DE TUBO DE PEAD CORRUGADO DE DUPLA PAREDE PARA REDE COLETORA DE ESGOTO, DN 450 MM, JUNTA ELÁSTICA INTEGRADA, INSTALADO EM LOCAL COM NÍVEL ALTO DE INTERFERÊNCIAS (NÃO INCLUI FORNECIMENTO). AF_06/2015</v>
          </cell>
          <cell r="C124" t="str">
            <v>M</v>
          </cell>
          <cell r="D124" t="str">
            <v>2,95</v>
          </cell>
        </row>
        <row r="125">
          <cell r="A125">
            <v>90762</v>
          </cell>
          <cell r="B125" t="str">
            <v>ASSENTAMENTO DE TUBO DE PEAD CORRUGADO DE DUPLA PAREDE PARA REDE COLETORA DE ESGOTO, DN 600 MM, JUNTA ELÁSTICA INTEGRADA, INSTALADO EM LOCAL COM NÍVEL ALTO DE INTERFERÊNCIAS (NÃO INCLUI FORNECIMENTO). AF_06/2015</v>
          </cell>
          <cell r="C125" t="str">
            <v>M</v>
          </cell>
          <cell r="D125" t="str">
            <v>12,74</v>
          </cell>
        </row>
        <row r="126">
          <cell r="A126">
            <v>94869</v>
          </cell>
          <cell r="B126" t="str">
            <v>TUBO DE PEAD CORRUGADO DE DUPLA PAREDE PARA REDE COLETORA DE ESGOTO, DN 250 MM, JUNTA ELÁSTICA INTEGRADA, INSTALADO EM LOCAL COM NÍVEL BAIXO DE INTERFERÊNCIAS - FORNECIMENTO E ASSENTAMENTO. AF_06/2016</v>
          </cell>
          <cell r="C126" t="str">
            <v>M</v>
          </cell>
          <cell r="D126" t="str">
            <v>70,92</v>
          </cell>
        </row>
        <row r="127">
          <cell r="A127">
            <v>94870</v>
          </cell>
          <cell r="B127" t="str">
            <v>ASSENTAMENTO DE TUBO DE PEAD CORRUGADO DE DUPLA PAREDE PARA REDE COLETORA DE ESGOTO, DN 250 MM, JUNTA ELÁSTICA INTEGRADA, INSTALADO EM LOCAL COM NÍVEL BAIXO DE INTERFERÊNCIAS (NÃO INCLUI FORNECIMENTO). AF_06/2016</v>
          </cell>
          <cell r="C127" t="str">
            <v>M</v>
          </cell>
          <cell r="D127" t="str">
            <v>0,59</v>
          </cell>
        </row>
        <row r="128">
          <cell r="A128">
            <v>94871</v>
          </cell>
          <cell r="B128" t="str">
            <v>TUBO DE PEAD CORRUGADO DE DUPLA PAREDE PARA REDE COLETORA DE ESGOTO, DN 300 MM, JUNTA ELÁSTICA INTEGRADA, INSTALADO EM LOCAL COM NÍVEL BAIXO DE INTERFERÊNCIAS - FORNECIMENTO E ASSENTAMENTO. AF_06/2016</v>
          </cell>
          <cell r="C128" t="str">
            <v>M</v>
          </cell>
          <cell r="D128" t="str">
            <v>104,86</v>
          </cell>
        </row>
        <row r="129">
          <cell r="A129">
            <v>94872</v>
          </cell>
          <cell r="B129" t="str">
            <v>ASSENTAMENTO DE TUBO DE PEAD CORRUGADO DE DUPLA PAREDE PARA REDE COLETORA DE ESGOTO, DN 300 MM, JUNTA ELÁSTICA INTEGRADA, INSTALADO EM LOCAL COM NÍVEL BAIXO DE INTERFERÊNCIAS (NÃO INCLUI FORNECIMENTO). AF_06/2016</v>
          </cell>
          <cell r="C129" t="str">
            <v>M</v>
          </cell>
          <cell r="D129" t="str">
            <v>1,03</v>
          </cell>
        </row>
        <row r="130">
          <cell r="A130">
            <v>94875</v>
          </cell>
          <cell r="B130" t="str">
            <v>TUBO DE PEAD CORRUGADO DE DUPLA PAREDE PARA REDE COLETORA DE ESGOTO, DN 750 MM, JUNTA ELÁSTICA INTEGRADA, INSTALADO EM LOCAL COM NÍVEL BAIXO DE INTERFERÊNCIAS - FORNECIMENTO E ASSENTAMENTO. AF_06/2016</v>
          </cell>
          <cell r="C130" t="str">
            <v>M</v>
          </cell>
          <cell r="D130" t="str">
            <v>613,16</v>
          </cell>
        </row>
        <row r="131">
          <cell r="A131">
            <v>94876</v>
          </cell>
          <cell r="B131" t="str">
            <v>ASSENTAMENTO DE TUBO DE PEAD CORRUGADO DE DUPLA PAREDE PARA REDE COLETORA DE ESGOTO, DN 750 MM, JUNTA ELÁSTICA INTEGRADA, INSTALADO EM LOCAL COM NÍVEL BAIXO DE INTERFERÊNCIAS (NÃO INCLUI FORNECIMENTO). AF_06/2016</v>
          </cell>
          <cell r="C131" t="str">
            <v>M</v>
          </cell>
          <cell r="D131" t="str">
            <v>16,20</v>
          </cell>
        </row>
        <row r="132">
          <cell r="A132">
            <v>94878</v>
          </cell>
          <cell r="B132" t="str">
            <v>ASSENTAMENTO DE TUBO DE PEAD CORRUGADO DE DUPLA PAREDE PARA REDE COLETORA DE ESGOTO, DN 900 MM, JUNTA ELÁSTICA INTEGRADA, INSTALADO EM LOCAL COM NÍVEL BAIXO DE INTERFERÊNCIAS (NÃO INCLUI FORNECIMENTO). AF_06/2016</v>
          </cell>
          <cell r="C132" t="str">
            <v>M</v>
          </cell>
          <cell r="D132" t="str">
            <v>19,01</v>
          </cell>
        </row>
        <row r="133">
          <cell r="A133">
            <v>94879</v>
          </cell>
          <cell r="B133" t="str">
            <v>TUBO DE PEAD CORRUGADO DE DUPLA PAREDE PARA REDE COLETORA DE ESGOTO, DN 1000 MM, JUNTA ELÁSTICA INTEGRADA, INSTALADO EM LOCAL COM NÍVEL BAIXO DE INTERFERÊNCIAS - FORNECIMENTO E ASSENTAMENTO. AF_06/2016</v>
          </cell>
          <cell r="C133" t="str">
            <v>M</v>
          </cell>
          <cell r="D133" t="str">
            <v>928,81</v>
          </cell>
        </row>
        <row r="134">
          <cell r="A134">
            <v>94880</v>
          </cell>
          <cell r="B134" t="str">
            <v>ASSENTAMENTO DE TUBO DE PEAD CORRUGADO DE DUPLA PAREDE PARA REDE COLETORA DE ESGOTO, DN 1000 MM, JUNTA ELÁSTICA INTEGRADA, INSTALADO EM LOCAL COM NÍVEL BAIXO DE INTERFERÊNCIAS (NÃO INCLUI FORNECIMENTO). AF_06/2016</v>
          </cell>
          <cell r="C134" t="str">
            <v>M</v>
          </cell>
          <cell r="D134" t="str">
            <v>23,28</v>
          </cell>
        </row>
        <row r="135">
          <cell r="A135">
            <v>94881</v>
          </cell>
          <cell r="B135" t="str">
            <v>TUBO DE PEAD CORRUGADO DE DUPLA PAREDE PARA REDE COLETORA DE ESGOTO, DN 1200 MM, JUNTA ELÁSTICA INTEGRADA, INSTALADO EM LOCAL COM NÍVEL BAIXO DE INTERFERÊNCIAS - FORNECIMENTO E ASSENTAMENTO. AF_06/2016</v>
          </cell>
          <cell r="C135" t="str">
            <v>M</v>
          </cell>
          <cell r="D135" t="str">
            <v>1.322,76</v>
          </cell>
        </row>
        <row r="136">
          <cell r="A136">
            <v>94882</v>
          </cell>
          <cell r="B136" t="str">
            <v>ASSENTAMENTO DE TUBO DE PEAD CORRUGADO DE DUPLA PAREDE PARA REDE COLETORA DE ESGOTO, DN 1200 MM, JUNTA ELÁSTICA INTEGRADA, INSTALADO EM LOCAL COM NÍVEL BAIXO DE INTERFERÊNCIAS (NÃO INCLUI FORNECIMENTO). AF_06/2016</v>
          </cell>
          <cell r="C136" t="str">
            <v>M</v>
          </cell>
          <cell r="D136" t="str">
            <v>27,62</v>
          </cell>
        </row>
        <row r="137">
          <cell r="A137">
            <v>94884</v>
          </cell>
          <cell r="B137" t="str">
            <v>ASSENTAMENTO DE TUBO DE PEAD CORRUGADO DE DUPLA PAREDE PARA REDE COLETORA DE ESGOTO, DN 1500 MM, JUNTA ELÁSTICA INTEGRADA, INSTALADO EM LOCAL COM NÍVEL BAIXO DE INTERFERÊNCIAS (NÃO INCLUI FORNECIMENTO). AF_06/2016</v>
          </cell>
          <cell r="C137" t="str">
            <v>M</v>
          </cell>
          <cell r="D137" t="str">
            <v>36,42</v>
          </cell>
        </row>
        <row r="138">
          <cell r="A138">
            <v>94885</v>
          </cell>
          <cell r="B138" t="str">
            <v>TUBO DE PEAD CORRUGADO DE DUPLA PAREDE PARA REDE COLETORA DE ESGOTO, DN 250 MM, JUNTA ELÁSTICA INTEGRADA, INSTALADO EM LOCAL COM NÍVEL ALTO DE INTERFERÊNCIAS - FORNECIMENTO E ASSENTAMENTO. AF_06/2016</v>
          </cell>
          <cell r="C138" t="str">
            <v>M</v>
          </cell>
          <cell r="D138" t="str">
            <v>71,09</v>
          </cell>
        </row>
        <row r="139">
          <cell r="A139">
            <v>94886</v>
          </cell>
          <cell r="B139" t="str">
            <v>ASSENTAMENTO DE TUBO DE PEAD CORRUGADO DE DUPLA PAREDE PARA REDE COLETORA DE ESGOTO, DN 250 MM, JUNTA ELÁSTICA INTEGRADA, INSTALADO EM LOCAL COM NÍVEL ALTO DE INTERFERÊNCIAS (NÃO INCLUI FORNECIMENTO). AF_06/2016</v>
          </cell>
          <cell r="C139" t="str">
            <v>M</v>
          </cell>
          <cell r="D139" t="str">
            <v>0,76</v>
          </cell>
        </row>
        <row r="140">
          <cell r="A140">
            <v>94887</v>
          </cell>
          <cell r="B140" t="str">
            <v>TUBO DE PEAD CORRUGADO DE DUPLA PAREDE PARA REDE COLETORA DE ESGOTO, DN 300 MM, JUNTA ELÁSTICA INTEGRADA, INSTALADO EM LOCAL COM NÍVEL ALTO DE INTERFERÊNCIAS - FORNECIMENTO E ASSENTAMENTO. AF_06/2016</v>
          </cell>
          <cell r="C140" t="str">
            <v>M</v>
          </cell>
          <cell r="D140" t="str">
            <v>105,14</v>
          </cell>
        </row>
        <row r="141">
          <cell r="A141">
            <v>94888</v>
          </cell>
          <cell r="B141" t="str">
            <v>ASSENTAMENTO DE TUBO DE PEAD CORRUGADO DE DUPLA PAREDE PARA REDE COLETORA DE ESGOTO, DN 300 MM, JUNTA ELÁSTICA INTEGRADA, INSTALADO EM LOCAL COM NÍVEL ALTO DE INTERFERÊNCIAS (NÃO INCLUI FORNECIMENTO). AF_06/2016</v>
          </cell>
          <cell r="C141" t="str">
            <v>M</v>
          </cell>
          <cell r="D141" t="str">
            <v>1,31</v>
          </cell>
        </row>
        <row r="142">
          <cell r="A142">
            <v>94891</v>
          </cell>
          <cell r="B142" t="str">
            <v>TUBO DE PEAD CORRUGADO DE DUPLA PAREDE PARA REDE COLETORA DE ESGOTO, DN 750 MM, JUNTA ELÁSTICA INTEGRADA, INSTALADO EM LOCAL COM NÍVEL ALTO DE INTERFERÊNCIAS - FORNECIMENTO E ASSENTAMENTO. AF_06/2016</v>
          </cell>
          <cell r="C142" t="str">
            <v>M</v>
          </cell>
          <cell r="D142" t="str">
            <v>615,77</v>
          </cell>
        </row>
        <row r="143">
          <cell r="A143">
            <v>94892</v>
          </cell>
          <cell r="B143" t="str">
            <v>ASSENTAMENTO DE TUBO DE PEAD CORRUGADO DE DUPLA PAREDE PARA REDE COLETORA DE ESGOTO, DN 750 MM, JUNTA ELÁSTICA INTEGRADA, INSTALADO EM LOCAL COM NÍVEL ALTO DE INTERFERÊNCIAS (NÃO INCLUI FORNECIMENTO). AF_06/2016</v>
          </cell>
          <cell r="C143" t="str">
            <v>M</v>
          </cell>
          <cell r="D143" t="str">
            <v>18,81</v>
          </cell>
        </row>
        <row r="144">
          <cell r="A144">
            <v>94894</v>
          </cell>
          <cell r="B144" t="str">
            <v>ASSENTAMENTO DE TUBO DE PEAD CORRUGADO DE DUPLA PAREDE PARA REDE COLETORA DE ESGOTO, DN 900 MM, JUNTA ELÁSTICA INTEGRADA, INSTALADO EM LOCAL COM NÍVEL ALTO DE INTERFERÊNCIAS (NÃO INCLUI FORNECIMENTO). AF_06/2016</v>
          </cell>
          <cell r="C144" t="str">
            <v>M</v>
          </cell>
          <cell r="D144" t="str">
            <v>21,86</v>
          </cell>
        </row>
        <row r="145">
          <cell r="A145">
            <v>94895</v>
          </cell>
          <cell r="B145" t="str">
            <v>TUBO DE PEAD CORRUGADO DE DUPLA PAREDE PARA REDE COLETORA DE ESGOTO, DN 1000 MM, JUNTA ELÁSTICA INTEGRADA, INSTALADO EM LOCAL COM NÍVEL ALTO DE INTERFERÊNCIAS - FORNECIMENTO E ASSENTAMENTO. AF_06/2016</v>
          </cell>
          <cell r="C145" t="str">
            <v>M</v>
          </cell>
          <cell r="D145" t="str">
            <v>931,94</v>
          </cell>
        </row>
        <row r="146">
          <cell r="A146">
            <v>94896</v>
          </cell>
          <cell r="B146" t="str">
            <v>ASSENTAMENTO DE TUBO DE PEAD CORRUGADO DE DUPLA PAREDE PARA REDE COLETORA DE ESGOTO, DN 1000 MM, JUNTA ELÁSTICA INTEGRADA, INSTALADO EM LOCAL COM NÍVEL ALTO DE INTERFERÊNCIAS (NÃO INCLUI FORNECIMENTO). AF_06/2016</v>
          </cell>
          <cell r="C146" t="str">
            <v>M</v>
          </cell>
          <cell r="D146" t="str">
            <v>26,41</v>
          </cell>
        </row>
        <row r="147">
          <cell r="A147">
            <v>94897</v>
          </cell>
          <cell r="B147" t="str">
            <v>TUBO DE PEAD CORRUGADO DE DUPLA PAREDE PARA REDE COLETORA DE ESGOTO, DN 1200 MM, JUNTA ELÁSTICA INTEGRADA, INSTALADO EM LOCAL COM NÍVEL ALTO DE INTERFERÊNCIAS - FORNECIMENTO E ASSENTAMENTO. AF_06/2016</v>
          </cell>
          <cell r="C147" t="str">
            <v>M</v>
          </cell>
          <cell r="D147" t="str">
            <v>1.326,09</v>
          </cell>
        </row>
        <row r="148">
          <cell r="A148">
            <v>94898</v>
          </cell>
          <cell r="B148" t="str">
            <v>ASSENTAMENTO DE TUBO DE PEAD CORRUGADO DE DUPLA PAREDE PARA REDE COLETORA DE ESGOTO, DN 1200 MM, JUNTA ELÁSTICA INTEGRADA, INSTALADO EM LOCAL COM NÍVEL ALTO DE INTERFERÊNCIAS (NÃO INCLUI FORNECIMENTO). AF_06/2016</v>
          </cell>
          <cell r="C148" t="str">
            <v>M</v>
          </cell>
          <cell r="D148" t="str">
            <v>30,95</v>
          </cell>
        </row>
        <row r="149">
          <cell r="A149">
            <v>94900</v>
          </cell>
          <cell r="B149" t="str">
            <v>ASSENTAMENTO DE TUBO DE PEAD CORRUGADO DE DUPLA PAREDE PARA REDE COLETORA DE ESGOTO, DN 1500 MM, JUNTA ELÁSTICA INTEGRADA, INSTALADO EM LOCAL COM NÍVEL ALTO DE INTERFERÊNCIAS (NÃO INCLUI FORNECIMENTO). AF_06/2016</v>
          </cell>
          <cell r="C149" t="str">
            <v>M</v>
          </cell>
          <cell r="D149" t="str">
            <v>40,08</v>
          </cell>
        </row>
        <row r="150">
          <cell r="A150">
            <v>97121</v>
          </cell>
          <cell r="B150" t="str">
            <v>ASSENTAMENTO DE TUBO DE PVC PBA PARA REDE DE ÁGUA, DN 50 MM, JUNTA ELÁSTICA INTEGRADA, INSTALADO EM LOCAL COM NÍVEL ALTO DE INTERFERÊNCIAS (NÃO INCLUI FORNECIMENTO). AF_11/2017</v>
          </cell>
          <cell r="C150" t="str">
            <v>M</v>
          </cell>
          <cell r="D150" t="str">
            <v>1,33</v>
          </cell>
        </row>
        <row r="151">
          <cell r="A151">
            <v>97122</v>
          </cell>
          <cell r="B151" t="str">
            <v>ASSENTAMENTO DE TUBO DE PVC PBA PARA REDE DE ÁGUA, DN 75 MM, JUNTA ELÁSTICA INTEGRADA, INSTALADO EM LOCAL COM NÍVEL ALTO DE INTERFERÊNCIAS (NÃO INCLUI FORNECIMENTO). AF_11/2017</v>
          </cell>
          <cell r="C151" t="str">
            <v>M</v>
          </cell>
          <cell r="D151" t="str">
            <v>1,86</v>
          </cell>
        </row>
        <row r="152">
          <cell r="A152">
            <v>97123</v>
          </cell>
          <cell r="B152" t="str">
            <v>ASSENTAMENTO DE TUBO DE PVC PBA PARA REDE DE ÁGUA, DN 100 MM, JUNTA ELÁSTICA INTEGRADA, INSTALADO EM LOCAL COM NÍVEL ALTO DE INTERFERÊNCIAS (NÃO INCLUI FORNECIMENTO). AF_11/2017</v>
          </cell>
          <cell r="C152" t="str">
            <v>M</v>
          </cell>
          <cell r="D152" t="str">
            <v>2,36</v>
          </cell>
        </row>
        <row r="153">
          <cell r="A153">
            <v>97124</v>
          </cell>
          <cell r="B153" t="str">
            <v>ASSENTAMENTO DE TUBO DE PVC PBA PARA REDE DE ÁGUA, DN 50 MM, JUNTA ELÁSTICA INTEGRADA, INSTALADO EM LOCAL COM NÍVEL BAIXO DE INTERFERÊNCIAS (NÃO INCLUI FORNECIMENTO). AF_11/2017</v>
          </cell>
          <cell r="C153" t="str">
            <v>M</v>
          </cell>
          <cell r="D153" t="str">
            <v>0,58</v>
          </cell>
        </row>
        <row r="154">
          <cell r="A154">
            <v>97125</v>
          </cell>
          <cell r="B154" t="str">
            <v>ASSENTAMENTO DE TUBO DE PVC PBA PARA REDE DE ÁGUA, DN 75 MM, JUNTA ELÁSTICA INTEGRADA, INSTALADO EM LOCAL COM NÍVEL BAIXO DE INTERFERÊNCIAS (NÃO INCLUI FORNECIMENTO). AF_11/2017</v>
          </cell>
          <cell r="C154" t="str">
            <v>M</v>
          </cell>
          <cell r="D154" t="str">
            <v>0,84</v>
          </cell>
        </row>
        <row r="155">
          <cell r="A155">
            <v>97126</v>
          </cell>
          <cell r="B155" t="str">
            <v>ASSENTAMENTO DE TUBO DE PVC PBA PARA REDE DE ÁGUA, DN 100 MM, JUNTA ELÁSTICA INTEGRADA, INSTALADO EM LOCAL COM NÍVEL BAIXO DE INTERFERÊNCIAS (NÃO INCLUI FORNECIMENTO). AF_11/2017</v>
          </cell>
          <cell r="C155" t="str">
            <v>M</v>
          </cell>
          <cell r="D155" t="str">
            <v>1,07</v>
          </cell>
        </row>
        <row r="156">
          <cell r="A156">
            <v>92833</v>
          </cell>
          <cell r="B156" t="str">
            <v>TUBO DE CONCRETO PARA REDES COLETORAS DE ESGOTO SANITÁRIO, DIÂMETRO DE 300 MM, JUNTA ELÁSTICA, INSTALADO EM LOCAL COM BAIXO NÍVEL DE INTERFERÊNCIAS - FORNECIMENTO E ASSENTAMENTO. AF_12/2015</v>
          </cell>
          <cell r="C156" t="str">
            <v>M</v>
          </cell>
          <cell r="D156" t="str">
            <v>93,30</v>
          </cell>
        </row>
        <row r="157">
          <cell r="A157">
            <v>92834</v>
          </cell>
          <cell r="B157" t="str">
            <v>ASSENTAMENTO DE TUBO DE CONCRETO PARA REDES COLETORAS DE ESGOTO SANITÁRIO, DIÂMETRO DE 300 MM, JUNTA ELÁSTICA, INSTALADO EM LOCAL COM BAIXO NÍVEL DE INTERFERÊNCIAS (NÃO INCLUI FORNECIMENTO). AF_12/2015</v>
          </cell>
          <cell r="C157" t="str">
            <v>M</v>
          </cell>
          <cell r="D157" t="str">
            <v>5,72</v>
          </cell>
        </row>
        <row r="158">
          <cell r="A158">
            <v>92835</v>
          </cell>
          <cell r="B158" t="str">
            <v>TUBO DE CONCRETO PARA REDES COLETORAS DE ESGOTO SANITÁRIO, DIÂMETRO DE 400 MM, JUNTA ELÁSTICA, INSTALADO EM LOCAL COM BAIXO NÍVEL DE INTERFERÊNCIAS - FORNECIMENTO E ASSENTAMENTO. AF_12/2015</v>
          </cell>
          <cell r="C158" t="str">
            <v>M</v>
          </cell>
          <cell r="D158" t="str">
            <v>122,60</v>
          </cell>
        </row>
        <row r="159">
          <cell r="A159">
            <v>92836</v>
          </cell>
          <cell r="B159" t="str">
            <v>ASSENTAMENTO DE TUBO DE CONCRETO PARA REDES COLETORAS DE ESGOTO SANITÁRIO, DIÂMETRO DE 400 MM, JUNTA ELÁSTICA, INSTALADO EM LOCAL COM BAIXO NÍVEL DE INTERFERÊNCIAS (NÃO INCLUI FORNECIMENTO). AF_12/2015</v>
          </cell>
          <cell r="C159" t="str">
            <v>M</v>
          </cell>
          <cell r="D159" t="str">
            <v>7,32</v>
          </cell>
        </row>
        <row r="160">
          <cell r="A160">
            <v>92837</v>
          </cell>
          <cell r="B160" t="str">
            <v>TUBO DE CONCRETO PARA REDES COLETORAS DE ESGOTO SANITÁRIO, DIÂMETRO DE 500 MM, JUNTA ELÁSTICA, INSTALADO EM LOCAL COM BAIXO NÍVEL DE INTERFERÊNCIAS - FORNECIMENTO E ASSENTAMENTO. AF_12/2015</v>
          </cell>
          <cell r="C160" t="str">
            <v>M</v>
          </cell>
          <cell r="D160" t="str">
            <v>154,44</v>
          </cell>
        </row>
        <row r="161">
          <cell r="A161">
            <v>92838</v>
          </cell>
          <cell r="B161" t="str">
            <v>ASSENTAMENTO DE TUBO DE CONCRETO PARA REDES COLETORAS DE ESGOTO SANITÁRIO, DIÂMETRO DE 500 MM, JUNTA ELÁSTICA, INSTALADO EM LOCAL COM BAIXO NÍVEL DE INTERFERÊNCIAS (NÃO INCLUI FORNECIMENTO). AF_12/2015</v>
          </cell>
          <cell r="C161" t="str">
            <v>M</v>
          </cell>
          <cell r="D161" t="str">
            <v>8,78</v>
          </cell>
        </row>
        <row r="162">
          <cell r="A162">
            <v>92839</v>
          </cell>
          <cell r="B162" t="str">
            <v>TUBO DE CONCRETO PARA REDES COLETORAS DE ESGOTO SANITÁRIO, DIÂMETRO DE 600 MM, JUNTA ELÁSTICA, INSTALADO EM LOCAL COM BAIXO NÍVEL DE INTERFERÊNCIAS - FORNECIMENTO E ASSENTAMENTO. AF_12/2015</v>
          </cell>
          <cell r="C162" t="str">
            <v>M</v>
          </cell>
          <cell r="D162" t="str">
            <v>202,29</v>
          </cell>
        </row>
        <row r="163">
          <cell r="A163">
            <v>92840</v>
          </cell>
          <cell r="B163" t="str">
            <v>ASSENTAMENTO DE TUBO DE CONCRETO PARA REDES COLETORAS DE ESGOTO SANITÁRIO, DIÂMETRO DE 600 MM, JUNTA ELÁSTICA, INSTALADO EM LOCAL COM BAIXO NÍVEL DE INTERFERÊNCIAS (NÃO INCLUI FORNECIMENTO). AF_12/2015</v>
          </cell>
          <cell r="C163" t="str">
            <v>M</v>
          </cell>
          <cell r="D163" t="str">
            <v>10,39</v>
          </cell>
        </row>
        <row r="164">
          <cell r="A164">
            <v>92841</v>
          </cell>
          <cell r="B164" t="str">
            <v>TUBO DE CONCRETO PARA REDES COLETORAS DE ESGOTO SANITÁRIO, DIÂMETRO DE 700 MM, JUNTA ELÁSTICA, INSTALADO EM LOCAL COM BAIXO NÍVEL DE INTERFERÊNCIAS - FORNECIMENTO E ASSENTAMENTO. AF_12/2015</v>
          </cell>
          <cell r="C164" t="str">
            <v>M</v>
          </cell>
          <cell r="D164" t="str">
            <v>228,96</v>
          </cell>
        </row>
        <row r="165">
          <cell r="A165">
            <v>92842</v>
          </cell>
          <cell r="B165" t="str">
            <v>ASSENTAMENTO DE TUBO DE CONCRETO PARA REDES COLETORAS DE ESGOTO SANITÁRIO, DIÂMETRO DE 700 MM, JUNTA ELÁSTICA, INSTALADO EM LOCAL COM BAIXO NÍVEL DE INTERFERÊNCIAS (NÃO INCLUI FORNECIMENTO). AF_12/2015</v>
          </cell>
          <cell r="C165" t="str">
            <v>M</v>
          </cell>
          <cell r="D165" t="str">
            <v>11,87</v>
          </cell>
        </row>
        <row r="166">
          <cell r="A166">
            <v>92844</v>
          </cell>
          <cell r="B166" t="str">
            <v>ASSENTAMENTO DE TUBO DE CONCRETO PARA REDES COLETORAS DE ESGOTO SANITÁRIO, DIÂMETRO DE 800 MM, JUNTA ELÁSTICA, INSTALADO EM LOCAL COM BAIXO NÍVEL DE INTERFERÊNCIAS (NÃO INCLUI FORNECIMENTO). AF_12/2015</v>
          </cell>
          <cell r="C166" t="str">
            <v>M</v>
          </cell>
          <cell r="D166" t="str">
            <v>13,50</v>
          </cell>
        </row>
        <row r="167">
          <cell r="A167">
            <v>92846</v>
          </cell>
          <cell r="B167" t="str">
            <v>ASSENTAMENTO DE TUBO DE CONCRETO PARA REDES COLETORAS DE ESGOTO SANITÁRIO, DIÂMETRO DE 900 MM, JUNTA ELÁSTICA, INSTALADO EM LOCAL COM BAIXO NÍVEL DE INTERFERÊNCIAS (NÃO INCLUI FORNECIMENTO). AF_12/2015</v>
          </cell>
          <cell r="C167" t="str">
            <v>M</v>
          </cell>
          <cell r="D167" t="str">
            <v>14,96</v>
          </cell>
        </row>
        <row r="168">
          <cell r="A168">
            <v>92847</v>
          </cell>
          <cell r="B168" t="str">
            <v>TUBO DE CONCRETO PARA REDES COLETORAS DE ESGOTO SANITÁRIO, DIÂMETRO DE 1000 MM, JUNTA ELÁSTICA, INSTALADO EM LOCAL COM BAIXO NÍVEL DE INTERFERÊNCIAS - FORNECIMENTO E ASSENTAMENTO. AF_12/2015</v>
          </cell>
          <cell r="C168" t="str">
            <v>M</v>
          </cell>
          <cell r="D168" t="str">
            <v>398,00</v>
          </cell>
        </row>
        <row r="169">
          <cell r="A169">
            <v>92848</v>
          </cell>
          <cell r="B169" t="str">
            <v>ASSENTAMENTO DE TUBO DE CONCRETO PARA REDES COLETORAS DE ESGOTO SANITÁRIO, DIÂMETRO DE 1000 MM, JUNTA ELÁSTICA, INSTALADO EM LOCAL COM BAIXO NÍVEL DE INTERFERÊNCIAS (NÃO INCLUI FORNECIMENTO). AF_12/2015</v>
          </cell>
          <cell r="C169" t="str">
            <v>M</v>
          </cell>
          <cell r="D169" t="str">
            <v>16,60</v>
          </cell>
        </row>
        <row r="170">
          <cell r="A170">
            <v>92849</v>
          </cell>
          <cell r="B170" t="str">
            <v>TUBO DE CONCRETO PARA REDES COLETORAS DE ESGOTO SANITÁRIO, DIÂMETRO DE 300 MM, JUNTA ELÁSTICA, INSTALADO EM LOCAL COM ALTO NÍVEL DE INTERFERÊNCIAS - FORNECIMENTO E ASSENTAMENTO. AF_12/2015</v>
          </cell>
          <cell r="C170" t="str">
            <v>M</v>
          </cell>
          <cell r="D170" t="str">
            <v>98,35</v>
          </cell>
        </row>
        <row r="171">
          <cell r="A171">
            <v>92850</v>
          </cell>
          <cell r="B171" t="str">
            <v>ASSENTAMENTO DE TUBO DE CONCRETO PARA REDES COLETORAS DE ESGOTO SANITÁRIO, DIÂMETRO DE 300 MM, JUNTA ELÁSTICA, INSTALADO EM LOCAL COM ALTO NÍVEL DE INTERFERÊNCIAS (NÃO INCLUI FORNECIMENTO). AF_12/2015</v>
          </cell>
          <cell r="C171" t="str">
            <v>M</v>
          </cell>
          <cell r="D171" t="str">
            <v>10,84</v>
          </cell>
        </row>
        <row r="172">
          <cell r="A172">
            <v>92851</v>
          </cell>
          <cell r="B172" t="str">
            <v>TUBO DE CONCRETO PARA REDES COLETORAS DE ESGOTO SANITÁRIO, DIÂMETRO DE 400 MM, JUNTA ELÁSTICA, INSTALADO EM LOCAL COM ALTO NÍVEL DE INTERFERÊNCIAS - FORNECIMENTO E ASSENTAMENTO. AF_12/2015</v>
          </cell>
          <cell r="C172" t="str">
            <v>M</v>
          </cell>
          <cell r="D172" t="str">
            <v>128,87</v>
          </cell>
        </row>
        <row r="173">
          <cell r="A173">
            <v>92852</v>
          </cell>
          <cell r="B173" t="str">
            <v>ASSENTAMENTO DE TUBO DE CONCRETO PARA REDES COLETORAS DE ESGOTO SANITÁRIO, DIÂMETRO DE 400 MM, JUNTA ELÁSTICA, INSTALADO EM LOCAL COM ALTO NÍVEL DE INTERFERÊNCIAS (NÃO INCLUI FORNECIMENTO). AF_12/2015</v>
          </cell>
          <cell r="C173" t="str">
            <v>M</v>
          </cell>
          <cell r="D173" t="str">
            <v>13,68</v>
          </cell>
        </row>
        <row r="174">
          <cell r="A174">
            <v>92853</v>
          </cell>
          <cell r="B174" t="str">
            <v>TUBO DE CONCRETO PARA REDES COLETORAS DE ESGOTO SANITÁRIO, DIÂMETRO DE 500 MM, JUNTA ELÁSTICA, INSTALADO EM LOCAL COM ALTO NÍVEL DE INTERFERÊNCIAS - FORNECIMENTO E ASSENTAMENTO. AF_12/2015</v>
          </cell>
          <cell r="C174" t="str">
            <v>M</v>
          </cell>
          <cell r="D174" t="str">
            <v>162,21</v>
          </cell>
        </row>
        <row r="175">
          <cell r="A175">
            <v>92854</v>
          </cell>
          <cell r="B175" t="str">
            <v>ASSENTAMENTO DE TUBO DE CONCRETO PARA REDES COLETORAS DE ESGOTO SANITÁRIO, DIÂMETRO DE 500 MM, JUNTA ELÁSTICA, INSTALADO EM LOCAL COM ALTO NÍVEL DE INTERFERÊNCIAS (NÃO INCLUI FORNECIMENTO). AF_12/2015</v>
          </cell>
          <cell r="C175" t="str">
            <v>M</v>
          </cell>
          <cell r="D175" t="str">
            <v>16,66</v>
          </cell>
        </row>
        <row r="176">
          <cell r="A176">
            <v>92855</v>
          </cell>
          <cell r="B176" t="str">
            <v>TUBO DE CONCRETO PARA REDES COLETORAS DE ESGOTO SANITÁRIO, DIÂMETRO DE 600 MM, JUNTA ELÁSTICA, INSTALADO EM LOCAL COM ALTO NÍVEL DE INTERFERÊNCIAS - FORNECIMENTO E ASSENTAMENTO. AF_12/2015</v>
          </cell>
          <cell r="C176" t="str">
            <v>M</v>
          </cell>
          <cell r="D176" t="str">
            <v>211,42</v>
          </cell>
        </row>
        <row r="177">
          <cell r="A177">
            <v>92856</v>
          </cell>
          <cell r="B177" t="str">
            <v>ASSENTAMENTO DE TUBO DE CONCRETO PARA REDES COLETORAS DE ESGOTO SANITÁRIO, DIÂMETRO DE 600 MM, JUNTA ELÁSTICA, INSTALADO EM LOCAL COM ALTO NÍVEL DE INTERFERÊNCIAS (NÃO INCLUI FORNECIMENTO). AF_12/2015</v>
          </cell>
          <cell r="C177" t="str">
            <v>M</v>
          </cell>
          <cell r="D177" t="str">
            <v>19,65</v>
          </cell>
        </row>
        <row r="178">
          <cell r="A178">
            <v>92857</v>
          </cell>
          <cell r="B178" t="str">
            <v>TUBO DE CONCRETO PARA REDES COLETORAS DE ESGOTO SANITÁRIO, DIÂMETRO DE 700 MM, JUNTA ELÁSTICA, INSTALADO EM LOCAL COM ALTO NÍVEL DE INTERFERÊNCIAS - FORNECIMENTO E ASSENTAMENTO. AF_12/2015</v>
          </cell>
          <cell r="C178" t="str">
            <v>M</v>
          </cell>
          <cell r="D178" t="str">
            <v>239,41</v>
          </cell>
        </row>
        <row r="179">
          <cell r="A179">
            <v>92858</v>
          </cell>
          <cell r="B179" t="str">
            <v>ASSENTAMENTO DE TUBO DE CONCRETO PARA REDES COLETORAS DE ESGOTO SANITÁRIO, DIÂMETRO DE 700 MM, JUNTA ELÁSTICA, INSTALADO EM LOCAL COM ALTO NÍVEL DE INTERFERÊNCIAS (NÃO INCLUI FORNECIMENTO). AF_12/2015</v>
          </cell>
          <cell r="C179" t="str">
            <v>M</v>
          </cell>
          <cell r="D179" t="str">
            <v>22,47</v>
          </cell>
        </row>
        <row r="180">
          <cell r="A180">
            <v>92860</v>
          </cell>
          <cell r="B180" t="str">
            <v>ASSENTAMENTO DE TUBO DE CONCRETO PARA REDES COLETORAS DE ESGOTO SANITÁRIO, DIÂMETRO DE 800 MM, JUNTA ELÁSTICA, INSTALADO EM LOCAL COM ALTO NÍVEL DE INTERFERÊNCIAS (NÃO INCLUI FORNECIMENTO). AF_12/2015</v>
          </cell>
          <cell r="C180" t="str">
            <v>M</v>
          </cell>
          <cell r="D180" t="str">
            <v>25,53</v>
          </cell>
        </row>
        <row r="181">
          <cell r="A181">
            <v>92862</v>
          </cell>
          <cell r="B181" t="str">
            <v>ASSENTAMENTO DE TUBO DE CONCRETO PARA REDES COLETORAS DE ESGOTO SANITÁRIO, DIÂMETRO DE 900 MM, JUNTA ELÁSTICA, INSTALADO EM LOCAL COM ALTO NÍVEL DE INTERFERÊNCIAS (NÃO INCLUI FORNECIMENTO). AF_12/2015</v>
          </cell>
          <cell r="C181" t="str">
            <v>M</v>
          </cell>
          <cell r="D181" t="str">
            <v>28,49</v>
          </cell>
        </row>
        <row r="182">
          <cell r="A182">
            <v>92863</v>
          </cell>
          <cell r="B182" t="str">
            <v>TUBO DE CONCRETO PARA REDES COLETORAS DE ESGOTO SANITÁRIO, DIÂMETRO DE 1000 MM, JUNTA ELÁSTICA, INSTALADO EM LOCAL COM ALTO NÍVEL DE INTERFERÊNCIAS - FORNECIMENTO E ASSENTAMENTO. AF_12/2015</v>
          </cell>
          <cell r="C182" t="str">
            <v>M</v>
          </cell>
          <cell r="D182" t="str">
            <v>412,67</v>
          </cell>
        </row>
        <row r="183">
          <cell r="A183">
            <v>92864</v>
          </cell>
          <cell r="B183" t="str">
            <v>ASSENTAMENTO DE TUBO DE CONCRETO PARA REDES COLETORAS DE ESGOTO SANITÁRIO, DIÂMETRO DE 1000 MM, JUNTA ELÁSTICA, INSTALADO EM LOCAL COM ALTO NÍVEL DE INTERFERÊNCIAS (NÃO INCLUI FORNECIMENTO). AF_12/2015</v>
          </cell>
          <cell r="C183" t="str">
            <v>M</v>
          </cell>
          <cell r="D183" t="str">
            <v>31,47</v>
          </cell>
        </row>
        <row r="184">
          <cell r="A184">
            <v>92210</v>
          </cell>
          <cell r="B184" t="str">
            <v>TUBO DE CONCRETO PARA REDES COLETORAS DE ÁGUAS PLUVIAIS, DIÂMETRO DE 400 MM, JUNTA RÍGIDA, INSTALADO EM LOCAL COM BAIXO NÍVEL DE INTERFERÊNCIAS - FORNECIMENTO E ASSENTAMENTO. AF_12/2015</v>
          </cell>
          <cell r="C184" t="str">
            <v>M</v>
          </cell>
          <cell r="D184" t="str">
            <v>81,48</v>
          </cell>
        </row>
        <row r="185">
          <cell r="A185">
            <v>92211</v>
          </cell>
          <cell r="B185" t="str">
            <v>TUBO DE CONCRETO PARA REDES COLETORAS DE ÁGUAS PLUVIAIS, DIÂMETRO DE 500 MM, JUNTA RÍGIDA, INSTALADO EM LOCAL COM BAIXO NÍVEL DE INTERFERÊNCIAS - FORNECIMENTO E ASSENTAMENTO. AF_12/2015</v>
          </cell>
          <cell r="C185" t="str">
            <v>M</v>
          </cell>
          <cell r="D185" t="str">
            <v>104,16</v>
          </cell>
        </row>
        <row r="186">
          <cell r="A186">
            <v>92212</v>
          </cell>
          <cell r="B186" t="str">
            <v>TUBO DE CONCRETO PARA REDES COLETORAS DE ÁGUAS PLUVIAIS, DIÂMETRO DE 600 MM, JUNTA RÍGIDA, INSTALADO EM LOCAL COM BAIXO NÍVEL DE INTERFERÊNCIAS - FORNECIMENTO E ASSENTAMENTO. AF_12/2015</v>
          </cell>
          <cell r="C186" t="str">
            <v>M</v>
          </cell>
          <cell r="D186" t="str">
            <v>132,54</v>
          </cell>
        </row>
        <row r="187">
          <cell r="A187">
            <v>92213</v>
          </cell>
          <cell r="B187" t="str">
            <v>TUBO DE CONCRETO PARA REDES COLETORAS DE ÁGUAS PLUVIAIS, DIÂMETRO DE 700 MM, JUNTA RÍGIDA, INSTALADO EM LOCAL COM BAIXO NÍVEL DE INTERFERÊNCIAS - FORNECIMENTO E ASSENTAMENTO. AF_12/2015</v>
          </cell>
          <cell r="C187" t="str">
            <v>M</v>
          </cell>
          <cell r="D187" t="str">
            <v>174,22</v>
          </cell>
        </row>
        <row r="188">
          <cell r="A188">
            <v>92214</v>
          </cell>
          <cell r="B188" t="str">
            <v>TUBO DE CONCRETO PARA REDES COLETORAS DE ÁGUAS PLUVIAIS, DIÂMETRO DE 800 MM, JUNTA RÍGIDA, INSTALADO EM LOCAL COM BAIXO NÍVEL DE INTERFERÊNCIAS - FORNECIMENTO E ASSENTAMENTO. AF_12/2015</v>
          </cell>
          <cell r="C188" t="str">
            <v>M</v>
          </cell>
          <cell r="D188" t="str">
            <v>199,09</v>
          </cell>
        </row>
        <row r="189">
          <cell r="A189">
            <v>92215</v>
          </cell>
          <cell r="B189" t="str">
            <v>TUBO DE CONCRETO PARA REDES COLETORAS DE ÁGUAS PLUVIAIS, DIÂMETRO DE 900 MM, JUNTA RÍGIDA, INSTALADO EM LOCAL COM BAIXO NÍVEL DE INTERFERÊNCIAS - FORNECIMENTO E ASSENTAMENTO. AF_12/2015</v>
          </cell>
          <cell r="C189" t="str">
            <v>M</v>
          </cell>
          <cell r="D189" t="str">
            <v>240,01</v>
          </cell>
        </row>
        <row r="190">
          <cell r="A190">
            <v>92216</v>
          </cell>
          <cell r="B190" t="str">
            <v>TUBO DE CONCRETO PARA REDES COLETORAS DE ÁGUAS PLUVIAIS, DIÂMETRO DE 1000 MM, JUNTA RÍGIDA, INSTALADO EM LOCAL COM BAIXO NÍVEL DE INTERFERÊNCIAS - FORNECIMENTO E ASSENTAMENTO. AF_12/2015</v>
          </cell>
          <cell r="C190" t="str">
            <v>M</v>
          </cell>
          <cell r="D190" t="str">
            <v>269,42</v>
          </cell>
        </row>
        <row r="191">
          <cell r="A191">
            <v>92219</v>
          </cell>
          <cell r="B191" t="str">
            <v>TUBO DE CONCRETO PARA REDES COLETORAS DE ÁGUAS PLUVIAIS, DIÂMETRO DE 400 MM, JUNTA RÍGIDA, INSTALADO EM LOCAL COM ALTO NÍVEL DE INTERFERÊNCIAS - FORNECIMENTO E ASSENTAMENTO. AF_12/2015</v>
          </cell>
          <cell r="C191" t="str">
            <v>M</v>
          </cell>
          <cell r="D191" t="str">
            <v>87,85</v>
          </cell>
        </row>
        <row r="192">
          <cell r="A192">
            <v>92220</v>
          </cell>
          <cell r="B192" t="str">
            <v>TUBO DE CONCRETO PARA REDES COLETORAS DE ÁGUAS PLUVIAIS, DIÂMETRO DE 500 MM, JUNTA RÍGIDA, INSTALADO EM LOCAL COM ALTO NÍVEL DE INTERFERÊNCIAS - FORNECIMENTO E ASSENTAMENTO. AF_12/2015</v>
          </cell>
          <cell r="C192" t="str">
            <v>M</v>
          </cell>
          <cell r="D192" t="str">
            <v>112,06</v>
          </cell>
        </row>
        <row r="193">
          <cell r="A193">
            <v>92221</v>
          </cell>
          <cell r="B193" t="str">
            <v>TUBO DE CONCRETO PARA REDES COLETORAS DE ÁGUAS PLUVIAIS, DIÂMETRO DE 600 MM, JUNTA RÍGIDA, INSTALADO EM LOCAL COM ALTO NÍVEL DE INTERFERÊNCIAS - FORNECIMENTO E ASSENTAMENTO. AF_12/2015</v>
          </cell>
          <cell r="C193" t="str">
            <v>M</v>
          </cell>
          <cell r="D193" t="str">
            <v>141,78</v>
          </cell>
        </row>
        <row r="194">
          <cell r="A194">
            <v>92222</v>
          </cell>
          <cell r="B194" t="str">
            <v>TUBO DE CONCRETO PARA REDES COLETORAS DE ÁGUAS PLUVIAIS, DIÂMETRO DE 700 MM, JUNTA RÍGIDA, INSTALADO EM LOCAL COM ALTO NÍVEL DE INTERFERÊNCIAS - FORNECIMENTO E ASSENTAMENTO. AF_12/2015</v>
          </cell>
          <cell r="C194" t="str">
            <v>M</v>
          </cell>
          <cell r="D194" t="str">
            <v>184,97</v>
          </cell>
        </row>
        <row r="195">
          <cell r="A195">
            <v>92223</v>
          </cell>
          <cell r="B195" t="str">
            <v>TUBO DE CONCRETO PARA REDES COLETORAS DE ÁGUAS PLUVIAIS, DIÂMETRO DE 800 MM, JUNTA RÍGIDA, INSTALADO EM LOCAL COM ALTO NÍVEL DE INTERFERÊNCIAS - FORNECIMENTO E ASSENTAMENTO. AF_12/2015</v>
          </cell>
          <cell r="C195" t="str">
            <v>M</v>
          </cell>
          <cell r="D195" t="str">
            <v>211,10</v>
          </cell>
        </row>
        <row r="196">
          <cell r="A196">
            <v>92224</v>
          </cell>
          <cell r="B196" t="str">
            <v>TUBO DE CONCRETO PARA REDES COLETORAS DE ÁGUAS PLUVIAIS, DIÂMETRO DE 900 MM, JUNTA RÍGIDA, INSTALADO EM LOCAL COM ALTO NÍVEL DE INTERFERÊNCIAS - FORNECIMENTO E ASSENTAMENTO. AF_12/2015</v>
          </cell>
          <cell r="C196" t="str">
            <v>M</v>
          </cell>
          <cell r="D196" t="str">
            <v>253,35</v>
          </cell>
        </row>
        <row r="197">
          <cell r="A197">
            <v>92226</v>
          </cell>
          <cell r="B197" t="str">
            <v>TUBO DE CONCRETO PARA REDES COLETORAS DE ÁGUAS PLUVIAIS, DIÂMETRO DE 1000 MM, JUNTA RÍGIDA, INSTALADO EM LOCAL COM ALTO NÍVEL DE INTERFERÊNCIAS - FORNECIMENTO E ASSENTAMENTO. AF_12/2015</v>
          </cell>
          <cell r="C197" t="str">
            <v>M</v>
          </cell>
          <cell r="D197" t="str">
            <v>284,35</v>
          </cell>
        </row>
        <row r="198">
          <cell r="A198">
            <v>92808</v>
          </cell>
          <cell r="B198" t="str">
            <v>ASSENTAMENTO DE TUBO DE CONCRETO PARA REDES COLETORAS DE ÁGUAS PLUVIAIS, DIÂMETRO DE 300 MM, JUNTA RÍGIDA, INSTALADO EM LOCAL COM BAIXO NÍVEL DE INTERFERÊNCIAS (NÃO INCLUI FORNECIMENTO). AF_12/2015</v>
          </cell>
          <cell r="C198" t="str">
            <v>M</v>
          </cell>
          <cell r="D198" t="str">
            <v>25,83</v>
          </cell>
        </row>
        <row r="199">
          <cell r="A199">
            <v>92809</v>
          </cell>
          <cell r="B199" t="str">
            <v>ASSENTAMENTO DE TUBO DE CONCRETO PARA REDES COLETORAS DE ÁGUAS PLUVIAIS, DIÂMETRO DE 400 MM, JUNTA RÍGIDA, INSTALADO EM LOCAL COM BAIXO NÍVEL DE INTERFERÊNCIAS (NÃO INCLUI FORNECIMENTO). AF_12/2015</v>
          </cell>
          <cell r="C199" t="str">
            <v>M</v>
          </cell>
          <cell r="D199" t="str">
            <v>33,14</v>
          </cell>
        </row>
        <row r="200">
          <cell r="A200">
            <v>92810</v>
          </cell>
          <cell r="B200" t="str">
            <v>ASSENTAMENTO DE TUBO DE CONCRETO PARA REDES COLETORAS DE ÁGUAS PLUVIAIS, DIÂMETRO DE 500 MM, JUNTA RÍGIDA, INSTALADO EM LOCAL COM BAIXO NÍVEL DE INTERFERÊNCIAS (NÃO INCLUI FORNECIMENTO). AF_12/2015</v>
          </cell>
          <cell r="C200" t="str">
            <v>M</v>
          </cell>
          <cell r="D200" t="str">
            <v>40,33</v>
          </cell>
        </row>
        <row r="201">
          <cell r="A201">
            <v>92811</v>
          </cell>
          <cell r="B201" t="str">
            <v>ASSENTAMENTO DE TUBO DE CONCRETO PARA REDES COLETORAS DE ÁGUAS PLUVIAIS, DIÂMETRO DE 600 MM, JUNTA RÍGIDA, INSTALADO EM LOCAL COM BAIXO NÍVEL DE INTERFERÊNCIAS (NÃO INCLUI FORNECIMENTO). AF_12/2015</v>
          </cell>
          <cell r="C201" t="str">
            <v>M</v>
          </cell>
          <cell r="D201" t="str">
            <v>48,08</v>
          </cell>
        </row>
        <row r="202">
          <cell r="A202">
            <v>92812</v>
          </cell>
          <cell r="B202" t="str">
            <v>ASSENTAMENTO DE TUBO DE CONCRETO PARA REDES COLETORAS DE ÁGUAS PLUVIAIS, DIÂMETRO DE 700 MM, JUNTA RÍGIDA, INSTALADO EM LOCAL COM BAIXO NÍVEL DE INTERFERÊNCIAS (NÃO INCLUI FORNECIMENTO). AF_12/2015</v>
          </cell>
          <cell r="C202" t="str">
            <v>M</v>
          </cell>
          <cell r="D202" t="str">
            <v>55,67</v>
          </cell>
        </row>
        <row r="203">
          <cell r="A203">
            <v>92813</v>
          </cell>
          <cell r="B203" t="str">
            <v>ASSENTAMENTO DE TUBO DE CONCRETO PARA REDES COLETORAS DE ÁGUAS PLUVIAIS, DIÂMETRO DE 800 MM, JUNTA RÍGIDA, INSTALADO EM LOCAL COM BAIXO NÍVEL DE INTERFERÊNCIAS (NÃO INCLUI FORNECIMENTO). AF_12/2015</v>
          </cell>
          <cell r="C203" t="str">
            <v>M</v>
          </cell>
          <cell r="D203" t="str">
            <v>64,66</v>
          </cell>
        </row>
        <row r="204">
          <cell r="A204">
            <v>92814</v>
          </cell>
          <cell r="B204" t="str">
            <v>ASSENTAMENTO DE TUBO DE CONCRETO PARA REDES COLETORAS DE ÁGUAS PLUVIAIS, DIÂMETRO DE 900 MM, JUNTA RÍGIDA, INSTALADO EM LOCAL COM BAIXO NÍVEL DE INTERFERÊNCIAS (NÃO INCLUI FORNECIMENTO). AF_12/2015</v>
          </cell>
          <cell r="C204" t="str">
            <v>M</v>
          </cell>
          <cell r="D204" t="str">
            <v>74,04</v>
          </cell>
        </row>
        <row r="205">
          <cell r="A205">
            <v>92815</v>
          </cell>
          <cell r="B205" t="str">
            <v>ASSENTAMENTO DE TUBO DE CONCRETO PARA REDES COLETORAS DE ÁGUAS PLUVIAIS, DIÂMETRO DE 1000 MM, JUNTA RÍGIDA, INSTALADO EM LOCAL COM BAIXO NÍVEL DE INTERFERÊNCIAS (NÃO INCLUI FORNECIMENTO). AF_12/2015</v>
          </cell>
          <cell r="C205" t="str">
            <v>M</v>
          </cell>
          <cell r="D205" t="str">
            <v>84,90</v>
          </cell>
        </row>
        <row r="206">
          <cell r="A206">
            <v>92816</v>
          </cell>
          <cell r="B206" t="str">
            <v>TUBO DE CONCRETO PARA REDES COLETORAS DE ÁGUAS PLUVIAIS, DIÂMETRO DE 1200 MM, JUNTA RÍGIDA, INSTALADO EM LOCAL COM BAIXO NÍVEL DE INTERFERÊNCIAS - FORNECIMENTO E ASSENTAMENTO. AF_12/2015</v>
          </cell>
          <cell r="C206" t="str">
            <v>M</v>
          </cell>
          <cell r="D206" t="str">
            <v>367,74</v>
          </cell>
        </row>
        <row r="207">
          <cell r="A207">
            <v>92817</v>
          </cell>
          <cell r="B207" t="str">
            <v>ASSENTAMENTO DE TUBO DE CONCRETO PARA REDES COLETORAS DE ÁGUAS PLUVIAIS, DIÂMETRO DE 1200 MM, JUNTA RÍGIDA, INSTALADO EM LOCAL COM BAIXO NÍVEL DE INTERFERÊNCIAS (NÃO INCLUI FORNECIMENTO). AF_12/2015</v>
          </cell>
          <cell r="C207" t="str">
            <v>M</v>
          </cell>
          <cell r="D207" t="str">
            <v>106,24</v>
          </cell>
        </row>
        <row r="208">
          <cell r="A208">
            <v>92818</v>
          </cell>
          <cell r="B208" t="str">
            <v>TUBO DE CONCRETO PARA REDES COLETORAS DE ÁGUAS PLUVIAIS, DIÂMETRO DE 1500 MM, JUNTA RÍGIDA, INSTALADO EM LOCAL COM BAIXO NÍVEL DE INTERFERÊNCIAS - FORNECIMENTO E ASSENTAMENTO. AF_12/2015</v>
          </cell>
          <cell r="C208" t="str">
            <v>M</v>
          </cell>
          <cell r="D208" t="str">
            <v>531,97</v>
          </cell>
        </row>
        <row r="209">
          <cell r="A209">
            <v>92819</v>
          </cell>
          <cell r="B209" t="str">
            <v>ASSENTAMENTO DE TUBO DE CONCRETO PARA REDES COLETORAS DE ÁGUAS PLUVIAIS, DIÂMETRO DE 1500 MM, JUNTA RÍGIDA, INSTALADO EM LOCAL COM BAIXO NÍVEL DE INTERFERÊNCIAS (NÃO INCLUI FORNECIMENTO). AF_12/2015</v>
          </cell>
          <cell r="C209" t="str">
            <v>M</v>
          </cell>
          <cell r="D209" t="str">
            <v>143,00</v>
          </cell>
        </row>
        <row r="210">
          <cell r="A210">
            <v>92820</v>
          </cell>
          <cell r="B210" t="str">
            <v>ASSENTAMENTO DE TUBO DE CONCRETO PARA REDES COLETORAS DE ÁGUAS PLUVIAIS, DIÂMETRO DE 300 MM, JUNTA RÍGIDA, INSTALADO EM LOCAL COM ALTO NÍVEL DE INTERFERÊNCIAS (NÃO INCLUI FORNECIMENTO). AF_12/2015</v>
          </cell>
          <cell r="C210" t="str">
            <v>M</v>
          </cell>
          <cell r="D210" t="str">
            <v>30,81</v>
          </cell>
        </row>
        <row r="211">
          <cell r="A211">
            <v>92821</v>
          </cell>
          <cell r="B211" t="str">
            <v>ASSENTAMENTO DE TUBO DE CONCRETO PARA REDES COLETORAS DE ÁGUAS PLUVIAIS, DIÂMETRO DE 400 MM, JUNTA RÍGIDA, INSTALADO EM LOCAL COM ALTO NÍVEL DE INTERFERÊNCIAS (NÃO INCLUI FORNECIMENTO). AF_12/2015</v>
          </cell>
          <cell r="C211" t="str">
            <v>M</v>
          </cell>
          <cell r="D211" t="str">
            <v>39,51</v>
          </cell>
        </row>
        <row r="212">
          <cell r="A212">
            <v>92822</v>
          </cell>
          <cell r="B212" t="str">
            <v>ASSENTAMENTO DE TUBO DE CONCRETO PARA REDES COLETORAS DE ÁGUAS PLUVIAIS, DIÂMETRO DE 500 MM, JUNTA RÍGIDA, INSTALADO EM LOCAL COM ALTO NÍVEL DE INTERFERÊNCIAS (NÃO INCLUI FORNECIMENTO). AF_12/2015</v>
          </cell>
          <cell r="C212" t="str">
            <v>M</v>
          </cell>
          <cell r="D212" t="str">
            <v>48,23</v>
          </cell>
        </row>
        <row r="213">
          <cell r="A213">
            <v>92824</v>
          </cell>
          <cell r="B213" t="str">
            <v>ASSENTAMENTO DE TUBO DE CONCRETO PARA REDES COLETORAS DE ÁGUAS PLUVIAIS, DIÂMETRO DE 600 MM, JUNTA RÍGIDA, INSTALADO EM LOCAL COM ALTO NÍVEL DE INTERFERÊNCIAS (NÃO INCLUI FORNECIMENTO). AF_12/2015</v>
          </cell>
          <cell r="C213" t="str">
            <v>M</v>
          </cell>
          <cell r="D213" t="str">
            <v>57,32</v>
          </cell>
        </row>
        <row r="214">
          <cell r="A214">
            <v>92825</v>
          </cell>
          <cell r="B214" t="str">
            <v>ASSENTAMENTO DE TUBO DE CONCRETO PARA REDES COLETORAS DE ÁGUAS PLUVIAIS, DIÂMETRO DE 700 MM, JUNTA RÍGIDA, INSTALADO EM LOCAL COM ALTO NÍVEL DE INTERFERÊNCIAS (NÃO INCLUI FORNECIMENTO). AF_12/2015</v>
          </cell>
          <cell r="C214" t="str">
            <v>M</v>
          </cell>
          <cell r="D214" t="str">
            <v>66,42</v>
          </cell>
        </row>
        <row r="215">
          <cell r="A215">
            <v>92826</v>
          </cell>
          <cell r="B215" t="str">
            <v>ASSENTAMENTO DE TUBO DE CONCRETO PARA REDES COLETORAS DE ÁGUAS PLUVIAIS, DIÂMETRO DE 800 MM, JUNTA RÍGIDA, INSTALADO EM LOCAL COM ALTO NÍVEL DE INTERFERÊNCIAS (NÃO INCLUI FORNECIMENTO). AF_12/2015</v>
          </cell>
          <cell r="C215" t="str">
            <v>M</v>
          </cell>
          <cell r="D215" t="str">
            <v>76,67</v>
          </cell>
        </row>
        <row r="216">
          <cell r="A216">
            <v>92827</v>
          </cell>
          <cell r="B216" t="str">
            <v>ASSENTAMENTO DE TUBO DE CONCRETO PARA REDES COLETORAS DE ÁGUAS PLUVIAIS, DIÂMETRO DE 900 MM, JUNTA RÍGIDA, INSTALADO EM LOCAL COM ALTO NÍVEL DE INTERFERÊNCIAS (NÃO INCLUI FORNECIMENTO). AF_12/2015</v>
          </cell>
          <cell r="C216" t="str">
            <v>M</v>
          </cell>
          <cell r="D216" t="str">
            <v>87,38</v>
          </cell>
        </row>
        <row r="217">
          <cell r="A217">
            <v>92828</v>
          </cell>
          <cell r="B217" t="str">
            <v>ASSENTAMENTO DE TUBO DE CONCRETO PARA REDES COLETORAS DE ÁGUAS PLUVIAIS, DIÂMETRO DE 1000 MM, JUNTA RÍGIDA, INSTALADO EM LOCAL COM ALTO NÍVEL DE INTERFERÊNCIAS (NÃO INCLUI FORNECIMENTO). AF_12/2015</v>
          </cell>
          <cell r="C217" t="str">
            <v>M</v>
          </cell>
          <cell r="D217" t="str">
            <v>99,83</v>
          </cell>
        </row>
        <row r="218">
          <cell r="A218">
            <v>92829</v>
          </cell>
          <cell r="B218" t="str">
            <v>TUBO DE CONCRETO PARA REDES COLETORAS DE ÁGUAS PLUVIAIS, DIÂMETRO DE 1200 MM, JUNTA RÍGIDA, INSTALADO EM LOCAL COM ALTO NÍVEL DE INTERFERÊNCIAS - FORNECIMENTO E ASSENTAMENTO. AF_12/2015</v>
          </cell>
          <cell r="C218" t="str">
            <v>M</v>
          </cell>
          <cell r="D218" t="str">
            <v>385,34</v>
          </cell>
        </row>
        <row r="219">
          <cell r="A219">
            <v>92830</v>
          </cell>
          <cell r="B219" t="str">
            <v>ASSENTAMENTO DE TUBO DE CONCRETO PARA REDES COLETORAS DE ÁGUAS PLUVIAIS, DIÂMETRO DE 1200 MM, JUNTA RÍGIDA, INSTALADO EM LOCAL COM ALTO NÍVEL DE INTERFERÊNCIAS (NÃO INCLUI FORNECIMENTO). AF_12/2015</v>
          </cell>
          <cell r="C219" t="str">
            <v>M</v>
          </cell>
          <cell r="D219" t="str">
            <v>123,84</v>
          </cell>
        </row>
        <row r="220">
          <cell r="A220">
            <v>92831</v>
          </cell>
          <cell r="B220" t="str">
            <v>TUBO DE CONCRETO PARA REDES COLETORAS DE ÁGUAS PLUVIAIS, DIÂMETRO DE 1500 MM, JUNTA RÍGIDA, INSTALADO EM LOCAL COM ALTO NÍVEL DE INTERFERÊNCIAS - FORNECIMENTO E ASSENTAMENTO. AF_12/2015</v>
          </cell>
          <cell r="C220" t="str">
            <v>M</v>
          </cell>
          <cell r="D220" t="str">
            <v>553,59</v>
          </cell>
        </row>
        <row r="221">
          <cell r="A221">
            <v>92832</v>
          </cell>
          <cell r="B221" t="str">
            <v>ASSENTAMENTO DE TUBO DE CONCRETO PARA REDES COLETORAS DE ÁGUAS PLUVIAIS, DIÂMETRO DE 1500 MM, JUNTA RÍGIDA, INSTALADO EM LOCAL COM ALTO NÍVEL DE INTERFERÊNCIAS (NÃO INCLUI FORNECIMENTO). AF_12/2015</v>
          </cell>
          <cell r="C221" t="str">
            <v>M</v>
          </cell>
          <cell r="D221" t="str">
            <v>164,62</v>
          </cell>
        </row>
        <row r="222">
          <cell r="A222">
            <v>95565</v>
          </cell>
          <cell r="B222" t="str">
            <v>TUBO DE CONCRETO PARA REDES COLETORAS DE ÁGUAS PLUVIAIS, DIÂMETRO DE 300MM, JUNTA RÍGIDA, INSTALADO EM LOCAL COM BAIXO NÍVEL DE INTERFERÊNCIAS - FORNECIMENTO E ASSENTAMENTO. AF_12/2015</v>
          </cell>
          <cell r="C222" t="str">
            <v>M</v>
          </cell>
          <cell r="D222" t="str">
            <v>71,23</v>
          </cell>
        </row>
        <row r="223">
          <cell r="A223">
            <v>95566</v>
          </cell>
          <cell r="B223" t="str">
            <v>TUBO DE CONCRETO PARA REDES COLETORAS DE ÁGUAS PLUVIAIS, DIÂMETRO DE 300MM, JUNTA RÍGIDA, INSTALADO EM LOCAL COM ALTO NÍVEL DE INTERFERÊNCIAS - FORNECIMENTO E ASSENTAMENTO. AF_12/2015</v>
          </cell>
          <cell r="C223" t="str">
            <v>M</v>
          </cell>
          <cell r="D223" t="str">
            <v>76,14</v>
          </cell>
        </row>
        <row r="224">
          <cell r="A224">
            <v>95567</v>
          </cell>
          <cell r="B224" t="str">
            <v>TUBO DE CONCRETO (SIMPLES) PARA REDES COLETORAS DE ÁGUAS PLUVIAIS, DIÂMETRO DE 300 MM, JUNTA RÍGIDA, INSTALADO EM LOCAL COM BAIXO NÍVEL DE INTERFERÊNCIAS - FORNECIMENTO E ASSENTAMENTO. AF_12/2015</v>
          </cell>
          <cell r="C224" t="str">
            <v>M</v>
          </cell>
          <cell r="D224" t="str">
            <v>55,79</v>
          </cell>
        </row>
        <row r="225">
          <cell r="A225">
            <v>95568</v>
          </cell>
          <cell r="B225" t="str">
            <v>TUBO DE CONCRETO (SIMPLES) PARA REDES COLETORAS DE ÁGUAS PLUVIAIS, DIÂMETRO DE 400 MM, JUNTA RÍGIDA, INSTALADO EM LOCAL COM BAIXO NÍVEL DE INTERFERÊNCIAS - FORNECIMENTO E ASSENTAMENTO. AF_12/2015</v>
          </cell>
          <cell r="C225" t="str">
            <v>M</v>
          </cell>
          <cell r="D225" t="str">
            <v>72,76</v>
          </cell>
        </row>
        <row r="226">
          <cell r="A226">
            <v>95569</v>
          </cell>
          <cell r="B226" t="str">
            <v>TUBO DE CONCRETO (SIMPLES) PARA REDES COLETORAS DE ÁGUAS PLUVIAIS, DIÂMETRO DE 500 MM, JUNTA RÍGIDA, INSTALADO EM LOCAL COM BAIXO NÍVEL DE INTERFERÊNCIAS - FORNECIMENTO E ASSENTAMENTO. AF_12/2015</v>
          </cell>
          <cell r="C226" t="str">
            <v>M</v>
          </cell>
          <cell r="D226" t="str">
            <v>97,84</v>
          </cell>
        </row>
        <row r="227">
          <cell r="A227">
            <v>95570</v>
          </cell>
          <cell r="B227" t="str">
            <v>TUBO DE CONCRETO (SIMPLES) PARA REDES COLETORAS DE ÁGUAS PLUVIAIS, DIÂMETRO DE 300 MM, JUNTA RÍGIDA, INSTALADO EM LOCAL COM ALTO NÍVEL DE INTERFERÊNCIAS - FORNECIMENTO E ASSENTAMENTO. AF_12/2015</v>
          </cell>
          <cell r="C227" t="str">
            <v>M</v>
          </cell>
          <cell r="D227" t="str">
            <v>60,70</v>
          </cell>
        </row>
        <row r="228">
          <cell r="A228">
            <v>95571</v>
          </cell>
          <cell r="B228" t="str">
            <v>TUBO DE CONCRETO (SIMPLES) PARA REDES COLETORAS DE ÁGUAS PLUVIAIS, DIÂMETRO DE 400 MM, JUNTA RÍGIDA, INSTALADO EM LOCAL COM ALTO NÍVEL DE INTERFERÊNCIAS - FORNECIMENTO E ASSENTAMENTO. AF_12/2015</v>
          </cell>
          <cell r="C228" t="str">
            <v>M</v>
          </cell>
          <cell r="D228" t="str">
            <v>79,04</v>
          </cell>
        </row>
        <row r="229">
          <cell r="A229">
            <v>95572</v>
          </cell>
          <cell r="B229" t="str">
            <v>TUBO DE CONCRETO (SIMPLES) PARA REDES COLETORAS DE ÁGUAS PLUVIAIS, DIÂMETRO DE 500 MM, JUNTA RÍGIDA, INSTALADO EM LOCAL COM ALTO NÍVEL DE INTERFERÊNCIAS - FORNECIMENTO E ASSENTAMENTO. AF_12/2015</v>
          </cell>
          <cell r="C229" t="str">
            <v>M</v>
          </cell>
          <cell r="D229" t="str">
            <v>105,63</v>
          </cell>
        </row>
        <row r="230">
          <cell r="A230">
            <v>73606</v>
          </cell>
          <cell r="B230" t="str">
            <v>ASSENTAMENTO DE TAMPAO DE FERRO FUNDIDO 900 MM</v>
          </cell>
          <cell r="C230" t="str">
            <v>UN</v>
          </cell>
          <cell r="D230" t="str">
            <v>108,91</v>
          </cell>
        </row>
        <row r="231">
          <cell r="A231">
            <v>73607</v>
          </cell>
          <cell r="B231" t="str">
            <v>ASSENTAMENTO DE TAMPAO DE FERRO FUNDIDO 600 MM</v>
          </cell>
          <cell r="C231" t="str">
            <v>UN</v>
          </cell>
          <cell r="D231" t="str">
            <v>72,61</v>
          </cell>
        </row>
        <row r="232">
          <cell r="A232">
            <v>83623</v>
          </cell>
          <cell r="B232" t="str">
            <v>GRELHA DE FERRO FUNDIDO PARA CANALETA LARG = 30CM, FORNECIMENTO E ASSENTAMENTO</v>
          </cell>
          <cell r="C232" t="str">
            <v>M</v>
          </cell>
          <cell r="D232" t="str">
            <v>246,01</v>
          </cell>
        </row>
        <row r="233">
          <cell r="A233">
            <v>83624</v>
          </cell>
          <cell r="B233" t="str">
            <v>GRELHA DE FERRO FUNDIDO PARA CANALETA LARG = 20CM, FORNECIMENTO E ASSENTAMENTO</v>
          </cell>
          <cell r="C233" t="str">
            <v>M</v>
          </cell>
          <cell r="D233" t="str">
            <v>173,16</v>
          </cell>
        </row>
        <row r="234">
          <cell r="A234">
            <v>83626</v>
          </cell>
          <cell r="B234" t="str">
            <v>GRELHA DE FERRO FUNDIDO PARA CANALETA LARG = 15CM, FORNECIMENTO E ASSENTAMENTO</v>
          </cell>
          <cell r="C234" t="str">
            <v>M</v>
          </cell>
          <cell r="D234" t="str">
            <v>136,74</v>
          </cell>
        </row>
        <row r="235">
          <cell r="A235">
            <v>83627</v>
          </cell>
          <cell r="B235" t="str">
            <v>TAMPAO FOFO ARTICULADO, CLASSE B125 CARGA MAX 12,5 T, REDONDO TAMPA 600 MM, REDE PLUVIAL/ESGOTO, P = CHAMINE CX AREIA / POCO VISITA ASSENTADO COM ARG CIM/AREIA 1:4, FORNECIMENTO E ASSENTAMENTO</v>
          </cell>
          <cell r="C235" t="str">
            <v>UN</v>
          </cell>
          <cell r="D235" t="str">
            <v>462,38</v>
          </cell>
        </row>
        <row r="236">
          <cell r="A236">
            <v>83724</v>
          </cell>
          <cell r="B236" t="str">
            <v>ASSENTAMENTO DE PECAS, CONEXOES, APARELHOS E ACESSORIOS DE FERRO FUNDIDO DUCTIL, JUNTA ELASTICA, MECANICA OU FLANGEADA, COM DIAMETROS DE 50 A 300 MM.</v>
          </cell>
          <cell r="C236" t="str">
            <v>KG</v>
          </cell>
          <cell r="D236" t="str">
            <v>1,27</v>
          </cell>
        </row>
        <row r="237">
          <cell r="A237">
            <v>83725</v>
          </cell>
          <cell r="B237" t="str">
            <v>ASSENTAMENTO DE PECAS, CONEXOES, APARELHOS E ACESSORIOS DE FERRO FUNDIDO DUCTIL, JUNTA ELASTICA, MECANICA OU FLANGEADA, COM DIAMETROS DE 350 A 600 MM.</v>
          </cell>
          <cell r="C237" t="str">
            <v>KG</v>
          </cell>
          <cell r="D237" t="str">
            <v>0,86</v>
          </cell>
        </row>
        <row r="238">
          <cell r="A238">
            <v>83726</v>
          </cell>
          <cell r="B238" t="str">
            <v>ASSENTAMENTO DE PECAS, CONEXOES, APARELHOS E ACESSORIOS DE FERRO FUNDIDO DUCTIL, JUNTA ELASTICA, MECANICA OU FLANGEADA, COM DIAMETROS DE 700 A 1200 MM.</v>
          </cell>
          <cell r="C238" t="str">
            <v>KG</v>
          </cell>
          <cell r="D238" t="str">
            <v>0,62</v>
          </cell>
        </row>
        <row r="239">
          <cell r="A239">
            <v>97127</v>
          </cell>
          <cell r="B239" t="str">
            <v>ASSENTAMENTO DE TUBO DE PVC DEFOFO OU PRFV OU RPVC PARA REDE DE ÁGUA, DN 150 MM, JUNTA ELÁSTICA INTEGRADA, INSTALADO EM LOCAL COM NÍVEL ALTO DE INTERFERÊNCIAS (NÃO INCLUI FORNECIMENTO). AF_11/2017</v>
          </cell>
          <cell r="C239" t="str">
            <v>M</v>
          </cell>
          <cell r="D239" t="str">
            <v>3,39</v>
          </cell>
        </row>
        <row r="240">
          <cell r="A240">
            <v>97128</v>
          </cell>
          <cell r="B240" t="str">
            <v>ASSENTAMENTO DE TUBO DE PVC DEFOFO OU PRFV OU RPVC PARA REDE DE ÁGUA, DN 200 MM, JUNTA ELÁSTICA INTEGRADA, INSTALADO EM LOCAL COM NÍVEL ALTO DE INTERFERÊNCIAS (NÃO INCLUI FORNECIMENTO). AF_11/2017</v>
          </cell>
          <cell r="C240" t="str">
            <v>M</v>
          </cell>
          <cell r="D240" t="str">
            <v>6,62</v>
          </cell>
        </row>
        <row r="241">
          <cell r="A241">
            <v>97129</v>
          </cell>
          <cell r="B241" t="str">
            <v>ASSENTAMENTO DE TUBO DE PVC DEFOFO OU PRFV OU RPVC PARA REDE DE ÁGUA, DN 250 MM, JUNTA ELÁSTICA INTEGRADA, INSTALADO EM LOCAL COM NÍVEL ALTO DE INTERFERÊNCIAS (NÃO INCLUI FORNECIMENTO). AF_11/2017</v>
          </cell>
          <cell r="C241" t="str">
            <v>M</v>
          </cell>
          <cell r="D241" t="str">
            <v>8,14</v>
          </cell>
        </row>
        <row r="242">
          <cell r="A242">
            <v>97130</v>
          </cell>
          <cell r="B242" t="str">
            <v>ASSENTAMENTO DE TUBO DE PVC DEFOFO OU PRFV OU RPVC PARA REDE DE ÁGUA, DN 300 MM, JUNTA ELÁSTICA INTEGRADA, INSTALADO EM LOCAL COM NÍVEL ALTO DE INTERFERÊNCIAS (NÃO INCLUI FORNECIMENTO). AF_11/2017</v>
          </cell>
          <cell r="C242" t="str">
            <v>M</v>
          </cell>
          <cell r="D242" t="str">
            <v>9,67</v>
          </cell>
        </row>
        <row r="243">
          <cell r="A243">
            <v>97131</v>
          </cell>
          <cell r="B243" t="str">
            <v>ASSENTAMENTO DE TUBO DE PVC DEFOFO OU PRFV OU RPVC PARA REDE DE ÁGUA, DN 350 MM, JUNTA ELÁSTICA INTEGRADA, INSTALADO EM LOCAL COM NÍVEL ALTO DE INTERFERÊNCIAS (NÃO INCLUI FORNECIMENTO). AF_11/2017</v>
          </cell>
          <cell r="C243" t="str">
            <v>M</v>
          </cell>
          <cell r="D243" t="str">
            <v>11,18</v>
          </cell>
        </row>
        <row r="244">
          <cell r="A244">
            <v>97132</v>
          </cell>
          <cell r="B244" t="str">
            <v>ASSENTAMENTO DE TUBO DE PVC DEFOFO OU PRFV OU RPVC PARA REDE DE ÁGUA, DN 400 MM, JUNTA ELÁSTICA INTEGRADA, INSTALADO EM LOCAL COM NÍVEL ALTO DE INTERFERÊNCIAS (NÃO INCLUI FORNECIMENTO). AF_11/2017</v>
          </cell>
          <cell r="C244" t="str">
            <v>M</v>
          </cell>
          <cell r="D244" t="str">
            <v>12,71</v>
          </cell>
        </row>
        <row r="245">
          <cell r="A245">
            <v>97133</v>
          </cell>
          <cell r="B245" t="str">
            <v>ASSENTAMENTO DE TUBO DE PVC DEFOFO OU PRFV OU RPVC PARA REDE DE ÁGUA, DN 500 MM, JUNTA ELÁSTICA INTEGRADA, INSTALADO EM LOCAL COM NÍVEL ALTO DE INTERFERÊNCIAS (NÃO INCLUI FORNECIMENTO). AF_11/2017</v>
          </cell>
          <cell r="C245" t="str">
            <v>M</v>
          </cell>
          <cell r="D245" t="str">
            <v>15,76</v>
          </cell>
        </row>
        <row r="246">
          <cell r="A246">
            <v>97134</v>
          </cell>
          <cell r="B246" t="str">
            <v>ASSENTAMENTO DE TUBO DE PVC DEFOFO OU PRFV OU RPVC PARA REDE DE ÁGUA, DN 150 MM, JUNTA ELÁSTICA INTEGRADA, INSTALADO EM LOCAL COM NÍVEL BAIXO DE INTERFERÊNCIAS (NÃO INCLUI FORNECIMENTO). AF_11/2017</v>
          </cell>
          <cell r="C246" t="str">
            <v>M</v>
          </cell>
          <cell r="D246" t="str">
            <v>1,55</v>
          </cell>
        </row>
        <row r="247">
          <cell r="A247">
            <v>97135</v>
          </cell>
          <cell r="B247" t="str">
            <v>ASSENTAMENTO DE TUBO DE PVC DEFOFO OU PRFV OU RPVC PARA REDE DE ÁGUA, DN 200 MM, JUNTA ELÁSTICA INTEGRADA, INSTALADO EM LOCAL COM NÍVEL BAIXO DE INTERFERÊNCIAS (NÃO INCLUI FORNECIMENTO). AF_11/2017</v>
          </cell>
          <cell r="C247" t="str">
            <v>M</v>
          </cell>
          <cell r="D247" t="str">
            <v>3,41</v>
          </cell>
        </row>
        <row r="248">
          <cell r="A248">
            <v>97136</v>
          </cell>
          <cell r="B248" t="str">
            <v>ASSENTAMENTO DE TUBO DE PVC DEFOFO OU PRFV OU RPVC PARA REDE DE ÁGUA, DN 250 MM, JUNTA ELÁSTICA INTEGRADA, INSTALADO EM LOCAL COM NÍVEL BAIXO DE INTERFERÊNCIAS (NÃO INCLUI FORNECIMENTO). AF_11/2017</v>
          </cell>
          <cell r="C248" t="str">
            <v>M</v>
          </cell>
          <cell r="D248" t="str">
            <v>4,19</v>
          </cell>
        </row>
        <row r="249">
          <cell r="A249">
            <v>97137</v>
          </cell>
          <cell r="B249" t="str">
            <v>ASSENTAMENTO DE TUBO DE PVC DEFOFO OU PRFV OU RPVC PARA REDE DE ÁGUA, DN 300 MM, JUNTA ELÁSTICA INTEGRADA, INSTALADO EM LOCAL COM NÍVEL BAIXO DE INTERFERÊNCIAS (NÃO INCLUI FORNECIMENTO). AF_11/2017</v>
          </cell>
          <cell r="C249" t="str">
            <v>M</v>
          </cell>
          <cell r="D249" t="str">
            <v>4,98</v>
          </cell>
        </row>
        <row r="250">
          <cell r="A250">
            <v>97138</v>
          </cell>
          <cell r="B250" t="str">
            <v>ASSENTAMENTO DE TUBO DE PVC DEFOFO OU PRFV OU RPVC PARA REDE DE ÁGUA, DN 350 MM, JUNTA ELÁSTICA INTEGRADA, INSTALADO EM LOCAL COM NÍVEL BAIXO DE INTERFERÊNCIAS (NÃO INCLUI FORNECIMENTO). AF_11/2017</v>
          </cell>
          <cell r="C250" t="str">
            <v>M</v>
          </cell>
          <cell r="D250" t="str">
            <v>5,75</v>
          </cell>
        </row>
        <row r="251">
          <cell r="A251">
            <v>97139</v>
          </cell>
          <cell r="B251" t="str">
            <v>ASSENTAMENTO DE TUBO DE PVC DEFOFO OU PRFV OU RPVC PARA REDE DE ÁGUA, DN 400 MM, JUNTA ELÁSTICA INTEGRADA, INSTALADO EM LOCAL COM NÍVEL BAIXO DE INTERFERÊNCIAS (NÃO INCLUI FORNECIMENTO). AF_11/2017</v>
          </cell>
          <cell r="C251" t="str">
            <v>M</v>
          </cell>
          <cell r="D251" t="str">
            <v>6,54</v>
          </cell>
        </row>
        <row r="252">
          <cell r="A252">
            <v>97140</v>
          </cell>
          <cell r="B252" t="str">
            <v>ASSENTAMENTO DE TUBO DE PVC DEFOFO OU PRFV OU RPVC PARA REDE DE ÁGUA, DN 500 MM, JUNTA ELÁSTICA INTEGRADA, INSTALADO EM LOCAL COM NÍVEL BAIXO DE INTERFERÊNCIAS (NÃO INCLUI FORNECIMENTO). AF_11/2017</v>
          </cell>
          <cell r="C252" t="str">
            <v>M</v>
          </cell>
          <cell r="D252" t="str">
            <v>8,12</v>
          </cell>
        </row>
        <row r="253">
          <cell r="A253">
            <v>83520</v>
          </cell>
          <cell r="B253" t="str">
            <v>TE PVC PARA COLETOR ESGOTO, EB644, D=100MM, COM JUNTA ELASTICA.</v>
          </cell>
          <cell r="C253" t="str">
            <v>UN</v>
          </cell>
          <cell r="D253" t="str">
            <v>107,31</v>
          </cell>
        </row>
        <row r="254">
          <cell r="A254">
            <v>83531</v>
          </cell>
          <cell r="B254" t="str">
            <v>CURVA PARA REDE COLETOR ESGOTO, EB 644, 90GR, DN=200MM, COM JUNTA ELASTICA</v>
          </cell>
          <cell r="C254" t="str">
            <v>UN</v>
          </cell>
          <cell r="D254" t="str">
            <v>277,19</v>
          </cell>
        </row>
        <row r="255">
          <cell r="A255">
            <v>83535</v>
          </cell>
          <cell r="B255" t="str">
            <v>CURVA PVC PARA REDE COLETOR ESGOTO, EB-644, 45 GR, 200 MM, COM JUNTA ELASTICA.</v>
          </cell>
          <cell r="C255" t="str">
            <v>UN</v>
          </cell>
          <cell r="D255" t="str">
            <v>229,35</v>
          </cell>
        </row>
        <row r="256">
          <cell r="A256" t="str">
            <v>73884/1</v>
          </cell>
          <cell r="B256" t="str">
            <v>INSTALAÇÃO DE VÁLVULAS OU REGISTROS COM JUNTA FLANGEADA - DN 50</v>
          </cell>
          <cell r="C256" t="str">
            <v>UN</v>
          </cell>
          <cell r="D256" t="str">
            <v>39,95</v>
          </cell>
        </row>
        <row r="257">
          <cell r="A257" t="str">
            <v>73884/2</v>
          </cell>
          <cell r="B257" t="str">
            <v>INSTALAÇÃO DE VÁLVULAS OU REGISTROS COM JUNTA FLANGEADA - DN 75</v>
          </cell>
          <cell r="C257" t="str">
            <v>UN</v>
          </cell>
          <cell r="D257" t="str">
            <v>68,30</v>
          </cell>
        </row>
        <row r="258">
          <cell r="A258" t="str">
            <v>73884/3</v>
          </cell>
          <cell r="B258" t="str">
            <v>INSTALAÇÃO DE VÁLVULAS OU REGISTROS COM JUNTA FLANGEADA - DN 100</v>
          </cell>
          <cell r="C258" t="str">
            <v>UN</v>
          </cell>
          <cell r="D258" t="str">
            <v>85,40</v>
          </cell>
        </row>
        <row r="259">
          <cell r="A259" t="str">
            <v>73884/4</v>
          </cell>
          <cell r="B259" t="str">
            <v>INSTALAÇÃO DE VÁLVULAS OU REGISTROS COM JUNTA FLANGEADA - DN 150</v>
          </cell>
          <cell r="C259" t="str">
            <v>UN</v>
          </cell>
          <cell r="D259" t="str">
            <v>433,91</v>
          </cell>
        </row>
        <row r="260">
          <cell r="A260" t="str">
            <v>73884/5</v>
          </cell>
          <cell r="B260" t="str">
            <v>INSTALAÇÃO DE VÁLVULAS OU REGISTROS COM JUNTA FLANGEADA - DN 200</v>
          </cell>
          <cell r="C260" t="str">
            <v>UN</v>
          </cell>
          <cell r="D260" t="str">
            <v>506,22</v>
          </cell>
        </row>
        <row r="261">
          <cell r="A261" t="str">
            <v>73884/6</v>
          </cell>
          <cell r="B261" t="str">
            <v>INSTALAÇÃO DE VÁLVULAS OU REGISTROS COM JUNTA FLANGEADA - DN 250</v>
          </cell>
          <cell r="C261" t="str">
            <v>UN</v>
          </cell>
          <cell r="D261" t="str">
            <v>614,71</v>
          </cell>
        </row>
        <row r="262">
          <cell r="A262" t="str">
            <v>73884/7</v>
          </cell>
          <cell r="B262" t="str">
            <v>INSTALAÇÃO DE VÁLVULAS OU REGISTROS COM JUNTA FLANGEADA - DN 300</v>
          </cell>
          <cell r="C262" t="str">
            <v>UN</v>
          </cell>
          <cell r="D262" t="str">
            <v>687,02</v>
          </cell>
        </row>
        <row r="263">
          <cell r="A263" t="str">
            <v>73884/8</v>
          </cell>
          <cell r="B263" t="str">
            <v>INSTALAÇÃO DE VÁLVULAS OU REGISTROS COM JUNTA FLANGEADA - DN 350</v>
          </cell>
          <cell r="C263" t="str">
            <v>UN</v>
          </cell>
          <cell r="D263" t="str">
            <v>723,20</v>
          </cell>
        </row>
        <row r="264">
          <cell r="A264" t="str">
            <v>73884/9</v>
          </cell>
          <cell r="B264" t="str">
            <v>INSTALAÇÃO DE VÁLVULAS OU REGISTROS COM JUNTA FLANGEADA - DN 400</v>
          </cell>
          <cell r="C264" t="str">
            <v>UN</v>
          </cell>
          <cell r="D264" t="str">
            <v>795,51</v>
          </cell>
        </row>
        <row r="265">
          <cell r="A265" t="str">
            <v>73884/10</v>
          </cell>
          <cell r="B265" t="str">
            <v>INSTALAÇÃO DE VÁLVULAS OU REGISTROS COM JUNTA FLANGEADA - DN 450</v>
          </cell>
          <cell r="C265" t="str">
            <v>UN</v>
          </cell>
          <cell r="D265" t="str">
            <v>831,66</v>
          </cell>
        </row>
        <row r="266">
          <cell r="A266" t="str">
            <v>73884/11</v>
          </cell>
          <cell r="B266" t="str">
            <v>INSTALAÇÃO DE VÁLVULAS OU REGISTROS COM JUNTA FLANGEADA - DN 500</v>
          </cell>
          <cell r="C266" t="str">
            <v>UN</v>
          </cell>
          <cell r="D266" t="str">
            <v>904,00</v>
          </cell>
        </row>
        <row r="267">
          <cell r="A267" t="str">
            <v>73884/12</v>
          </cell>
          <cell r="B267" t="str">
            <v>INSTALAÇÃO DE VÁLVULAS OU REGISTROS COM JUNTA FLANGEADA - DN 600</v>
          </cell>
          <cell r="C267" t="str">
            <v>UN</v>
          </cell>
          <cell r="D267" t="str">
            <v>976,31</v>
          </cell>
        </row>
        <row r="268">
          <cell r="A268" t="str">
            <v>73884/13</v>
          </cell>
          <cell r="B268" t="str">
            <v>INSTALAÇÃO DE VÁLVULAS OU REGISTROS COM JUNTA FLANGEADA - DN 700</v>
          </cell>
          <cell r="C268" t="str">
            <v>UN</v>
          </cell>
          <cell r="D268" t="str">
            <v>1.091,59</v>
          </cell>
        </row>
        <row r="269">
          <cell r="A269" t="str">
            <v>73884/14</v>
          </cell>
          <cell r="B269" t="str">
            <v>INSTALAÇÃO DE VÁLVULAS OU REGISTROS COM JUNTA FLANGEADA - DN 800</v>
          </cell>
          <cell r="C269" t="str">
            <v>UN</v>
          </cell>
          <cell r="D269" t="str">
            <v>1.091,59</v>
          </cell>
        </row>
        <row r="270">
          <cell r="A270" t="str">
            <v>73884/15</v>
          </cell>
          <cell r="B270" t="str">
            <v>INSTALAÇÃO DE VÁLVULAS OU REGISTROS COM JUNTA FLANGEADA - DN 900</v>
          </cell>
          <cell r="C270" t="str">
            <v>UN</v>
          </cell>
          <cell r="D270" t="str">
            <v>1.102,95</v>
          </cell>
        </row>
        <row r="271">
          <cell r="A271" t="str">
            <v>73884/16</v>
          </cell>
          <cell r="B271" t="str">
            <v>INSTALAÇÃO DE VÁLVULAS OU REGISTROS COM JUNTA FLANGEADA - DN 1000</v>
          </cell>
          <cell r="C271" t="str">
            <v>UN</v>
          </cell>
          <cell r="D271" t="str">
            <v>1.247,54</v>
          </cell>
        </row>
        <row r="272">
          <cell r="A272" t="str">
            <v>73885/1</v>
          </cell>
          <cell r="B272" t="str">
            <v>INSTALAÇÃO DE VÁLVULAS OU REGISTROS COM JUNTA ELÁSTICA - DN 50</v>
          </cell>
          <cell r="C272" t="str">
            <v>UN</v>
          </cell>
          <cell r="D272" t="str">
            <v>21,32</v>
          </cell>
        </row>
        <row r="273">
          <cell r="A273" t="str">
            <v>73885/2</v>
          </cell>
          <cell r="B273" t="str">
            <v>INSTALAÇÃO DE VÁLVULAS OU REGISTROS COM JUNTA ELÁSTICA - DN 75</v>
          </cell>
          <cell r="C273" t="str">
            <v>UN</v>
          </cell>
          <cell r="D273" t="str">
            <v>25,60</v>
          </cell>
        </row>
        <row r="274">
          <cell r="A274" t="str">
            <v>73885/3</v>
          </cell>
          <cell r="B274" t="str">
            <v>INSTALAÇÃO DE VÁLVULAS OU REGISTROS COM JUNTA ELÁSTICA - DN 100</v>
          </cell>
          <cell r="C274" t="str">
            <v>UN</v>
          </cell>
          <cell r="D274" t="str">
            <v>29,02</v>
          </cell>
        </row>
        <row r="275">
          <cell r="A275" t="str">
            <v>73885/4</v>
          </cell>
          <cell r="B275" t="str">
            <v>INSTALAÇÃO DE VÁLVULAS OU REGISTROS COM JUNTA ELÁSTICA - DN 150</v>
          </cell>
          <cell r="C275" t="str">
            <v>UN</v>
          </cell>
          <cell r="D275" t="str">
            <v>159,09</v>
          </cell>
        </row>
        <row r="276">
          <cell r="A276" t="str">
            <v>73885/5</v>
          </cell>
          <cell r="B276" t="str">
            <v>INSTALAÇÃO DE VÁLVULAS OU REGISTROS COM JUNTA ELÁSTICA - DN 200</v>
          </cell>
          <cell r="C276" t="str">
            <v>UN</v>
          </cell>
          <cell r="D276" t="str">
            <v>206,10</v>
          </cell>
        </row>
        <row r="277">
          <cell r="A277" t="str">
            <v>73885/6</v>
          </cell>
          <cell r="B277" t="str">
            <v>INSTALAÇÃO DE VÁLVULAS OU REGISTROS COM JUNTA ELÁSTICA - DN 250</v>
          </cell>
          <cell r="C277" t="str">
            <v>UN</v>
          </cell>
          <cell r="D277" t="str">
            <v>242,25</v>
          </cell>
        </row>
        <row r="278">
          <cell r="A278" t="str">
            <v>73885/7</v>
          </cell>
          <cell r="B278" t="str">
            <v>INSTALAÇÃO DE VÁLVULAS OU REGISTROS COM JUNTA ELÁSTICA - DN 300</v>
          </cell>
          <cell r="C278" t="str">
            <v>UN</v>
          </cell>
          <cell r="D278" t="str">
            <v>263,95</v>
          </cell>
        </row>
        <row r="279">
          <cell r="A279" t="str">
            <v>73885/8</v>
          </cell>
          <cell r="B279" t="str">
            <v>INSTALAÇÃO DE VÁLVULAS OU REGISTROS COM JUNTA ELÁSTICA - DN 350</v>
          </cell>
          <cell r="C279" t="str">
            <v>UN</v>
          </cell>
          <cell r="D279" t="str">
            <v>289,26</v>
          </cell>
        </row>
        <row r="280">
          <cell r="A280" t="str">
            <v>73885/9</v>
          </cell>
          <cell r="B280" t="str">
            <v>INSTALAÇÃO DE VÁLVULAS OU REGISTROS COM JUNTA ELÁSTICA - DN 400</v>
          </cell>
          <cell r="C280" t="str">
            <v>UN</v>
          </cell>
          <cell r="D280" t="str">
            <v>318,19</v>
          </cell>
        </row>
        <row r="281">
          <cell r="A281" t="str">
            <v>73885/10</v>
          </cell>
          <cell r="B281" t="str">
            <v>INSTALAÇÃO DE VÁLVULAS OU REGISTROS COM JUNTA ELÁSTICA - DN 450</v>
          </cell>
          <cell r="C281" t="str">
            <v>UN</v>
          </cell>
          <cell r="D281" t="str">
            <v>343,51</v>
          </cell>
        </row>
        <row r="282">
          <cell r="A282" t="str">
            <v>73885/11</v>
          </cell>
          <cell r="B282" t="str">
            <v>INSTALAÇÃO DE VÁLVULAS OU REGISTROS COM JUNTA ELÁSTICA - DN 500</v>
          </cell>
          <cell r="C282" t="str">
            <v>UN</v>
          </cell>
          <cell r="D282" t="str">
            <v>361,60</v>
          </cell>
        </row>
        <row r="283">
          <cell r="A283" t="str">
            <v>73885/12</v>
          </cell>
          <cell r="B283" t="str">
            <v>INSTALAÇÃO DE VÁLVULAS OU REGISTROS COM JUNTA ELÁSTICA - DN 600</v>
          </cell>
          <cell r="C283" t="str">
            <v>UN</v>
          </cell>
          <cell r="D283" t="str">
            <v>412,21</v>
          </cell>
        </row>
        <row r="284">
          <cell r="A284">
            <v>92235</v>
          </cell>
          <cell r="B284" t="str">
            <v>FECHAMENTO DE CONSTRUÇÃO TEMPORÁRIA EM CHAPA DE MADEIRA COMPENSADA E=10MM, COM REAPROVEITAMENTO DE 2X.</v>
          </cell>
          <cell r="C284" t="str">
            <v>M2</v>
          </cell>
          <cell r="D284" t="str">
            <v>49,83</v>
          </cell>
        </row>
        <row r="285">
          <cell r="A285">
            <v>93206</v>
          </cell>
          <cell r="B285" t="str">
            <v>EXECUÇÃO DE ESCRITÓRIO EM CANTEIRO DE OBRA EM ALVENARIA, NÃO INCLUSO MOBILIÁRIO E EQUIPAMENTOS. AF_02/2016</v>
          </cell>
          <cell r="C285" t="str">
            <v>M2</v>
          </cell>
          <cell r="D285" t="str">
            <v>730,08</v>
          </cell>
        </row>
        <row r="286">
          <cell r="A286">
            <v>93207</v>
          </cell>
          <cell r="B286" t="str">
            <v>EXECUÇÃO DE ESCRITÓRIO EM CANTEIRO DE OBRA EM CHAPA DE MADEIRA COMPENSADA, NÃO INCLUSO MOBILIÁRIO E EQUIPAMENTOS. AF_02/2016</v>
          </cell>
          <cell r="C286" t="str">
            <v>M2</v>
          </cell>
          <cell r="D286" t="str">
            <v>607,28</v>
          </cell>
        </row>
        <row r="287">
          <cell r="A287">
            <v>93208</v>
          </cell>
          <cell r="B287" t="str">
            <v>EXECUÇÃO DE ALMOXARIFADO EM CANTEIRO DE OBRA EM CHAPA DE MADEIRA COMPENSADA, INCLUSO PRATELEIRAS. AF_02/2016</v>
          </cell>
          <cell r="C287" t="str">
            <v>M2</v>
          </cell>
          <cell r="D287" t="str">
            <v>449,81</v>
          </cell>
        </row>
        <row r="288">
          <cell r="A288">
            <v>93209</v>
          </cell>
          <cell r="B288" t="str">
            <v>EXECUÇÃO DE ALMOXARIFADO EM CANTEIRO DE OBRA EM ALVENARIA, INCLUSO PRATELEIRAS. AF_02/2016</v>
          </cell>
          <cell r="C288" t="str">
            <v>M2</v>
          </cell>
          <cell r="D288" t="str">
            <v>567,75</v>
          </cell>
        </row>
        <row r="289">
          <cell r="A289">
            <v>93210</v>
          </cell>
          <cell r="B289" t="str">
            <v>EXECUÇÃO DE REFEITÓRIO EM CANTEIRO DE OBRA EM CHAPA DE MADEIRA COMPENSADA, NÃO INCLUSO MOBILIÁRIO E EQUIPAMENTOS. AF_02/2016</v>
          </cell>
          <cell r="C289" t="str">
            <v>M2</v>
          </cell>
          <cell r="D289" t="str">
            <v>326,79</v>
          </cell>
        </row>
        <row r="290">
          <cell r="A290">
            <v>93211</v>
          </cell>
          <cell r="B290" t="str">
            <v>EXECUÇÃO DE REFEITÓRIO EM CANTEIRO DE OBRA EM ALVENARIA, NÃO INCLUSO MOBILIÁRIO E EQUIPAMENTOS. AF_02/2016</v>
          </cell>
          <cell r="C290" t="str">
            <v>M2</v>
          </cell>
          <cell r="D290" t="str">
            <v>351,29</v>
          </cell>
        </row>
        <row r="291">
          <cell r="A291">
            <v>93212</v>
          </cell>
          <cell r="B291" t="str">
            <v>EXECUÇÃO DE SANITÁRIO E VESTIÁRIO EM CANTEIRO DE OBRA EM CHAPA DE MADEIRA COMPENSADA, NÃO INCLUSO MOBILIÁRIO. AF_02/2016</v>
          </cell>
          <cell r="C291" t="str">
            <v>M2</v>
          </cell>
          <cell r="D291" t="str">
            <v>550,99</v>
          </cell>
        </row>
        <row r="292">
          <cell r="A292">
            <v>93213</v>
          </cell>
          <cell r="B292" t="str">
            <v>EXECUÇÃO DE SANITÁRIO E VESTIÁRIO EM CANTEIRO DE OBRA EM ALVENARIA, NÃO INCLUSO MOBILIÁRIO. AF_02/2016</v>
          </cell>
          <cell r="C292" t="str">
            <v>M2</v>
          </cell>
          <cell r="D292" t="str">
            <v>655,32</v>
          </cell>
        </row>
        <row r="293">
          <cell r="A293">
            <v>93214</v>
          </cell>
          <cell r="B293" t="str">
            <v>EXECUÇÃO DE RESERVATÓRIO ELEVADO DE ÁGUA (1000 LITROS) EM CANTEIRO DE OBRA, APOIADO EM ESTRUTURA DE MADEIRA. AF_02/2016</v>
          </cell>
          <cell r="C293" t="str">
            <v>UN</v>
          </cell>
          <cell r="D293" t="str">
            <v>2.616,02</v>
          </cell>
        </row>
        <row r="294">
          <cell r="A294">
            <v>93243</v>
          </cell>
          <cell r="B294" t="str">
            <v>EXECUÇÃO DE RESERVATÓRIO ELEVADO DE ÁGUA (2000 LITROS) EM CANTEIRO DE OBRA, APOIADO EM ESTRUTURA DE MADEIRA. AF_02/2016</v>
          </cell>
          <cell r="C294" t="str">
            <v>UN</v>
          </cell>
          <cell r="D294" t="str">
            <v>3.997,85</v>
          </cell>
        </row>
        <row r="295">
          <cell r="A295">
            <v>93582</v>
          </cell>
          <cell r="B295" t="str">
            <v>EXECUÇÃO DE CENTRAL DE ARMADURA EM CANTEIRO DE OBRA, NÃO INCLUSO MOBILIÁRIO E EQUIPAMENTOS. AF_04/2016</v>
          </cell>
          <cell r="C295" t="str">
            <v>M2</v>
          </cell>
          <cell r="D295" t="str">
            <v>150,69</v>
          </cell>
        </row>
        <row r="296">
          <cell r="A296">
            <v>93583</v>
          </cell>
          <cell r="B296" t="str">
            <v>EXECUÇÃO DE CENTRAL DE FÔRMAS, PRODUÇÃO DE ARGAMASSA OU CONCRETO EM CANTEIRO DE OBRA, NÃO INCLUSO MOBILIÁRIO E EQUIPAMENTOS. AF_04/2016</v>
          </cell>
          <cell r="C296" t="str">
            <v>M2</v>
          </cell>
          <cell r="D296" t="str">
            <v>261,06</v>
          </cell>
        </row>
        <row r="297">
          <cell r="A297">
            <v>93584</v>
          </cell>
          <cell r="B297" t="str">
            <v>EXECUÇÃO DE DEPÓSITO EM CANTEIRO DE OBRA EM CHAPA DE MADEIRA COMPENSADA, NÃO INCLUSO MOBILIÁRIO. AF_04/2016</v>
          </cell>
          <cell r="C297" t="str">
            <v>M2</v>
          </cell>
          <cell r="D297" t="str">
            <v>469,72</v>
          </cell>
        </row>
        <row r="298">
          <cell r="A298">
            <v>93585</v>
          </cell>
          <cell r="B298" t="str">
            <v>EXECUÇÃO DE GUARITA EM CANTEIRO DE OBRA EM CHAPA DE MADEIRA COMPENSADA, NÃO INCLUSO MOBILIÁRIO. AF_04/2016</v>
          </cell>
          <cell r="C298" t="str">
            <v>M2</v>
          </cell>
          <cell r="D298" t="str">
            <v>595,43</v>
          </cell>
        </row>
        <row r="299">
          <cell r="A299">
            <v>98441</v>
          </cell>
          <cell r="B299" t="str">
            <v>PAREDE DE MADEIRA COMPENSADA PARA CONSTRUÇÃO TEMPORÁRIA EM CHAPA SIMPLES, EXTERNA, COM ÁREA LÍQUIDA MAIOR OU IGUAL A 6 M², SEM VÃO. AF_05/2018</v>
          </cell>
          <cell r="C299" t="str">
            <v>M2</v>
          </cell>
          <cell r="D299" t="str">
            <v>57,20</v>
          </cell>
        </row>
        <row r="300">
          <cell r="A300">
            <v>98442</v>
          </cell>
          <cell r="B300" t="str">
            <v>PAREDE DE MADEIRA COMPENSADA PARA CONSTRUÇÃO TEMPORÁRIA EM CHAPA SIMPLES, EXTERNA, COM ÁREA LÍQUIDA MENOR QUE 6 M², SEM VÃO. AF_05/2018</v>
          </cell>
          <cell r="C300" t="str">
            <v>M2</v>
          </cell>
          <cell r="D300" t="str">
            <v>59,43</v>
          </cell>
        </row>
        <row r="301">
          <cell r="A301">
            <v>98443</v>
          </cell>
          <cell r="B301" t="str">
            <v>PAREDE DE MADEIRA COMPENSADA PARA CONSTRUÇÃO TEMPORÁRIA EM CHAPA SIMPLES, INTERNA, COM ÁREA LÍQUIDA MAIOR OU IGUAL A 6 M², SEM VÃO. AF_05/2018</v>
          </cell>
          <cell r="C301" t="str">
            <v>M2</v>
          </cell>
          <cell r="D301" t="str">
            <v>47,01</v>
          </cell>
        </row>
        <row r="302">
          <cell r="A302">
            <v>98444</v>
          </cell>
          <cell r="B302" t="str">
            <v>PAREDE DE MADEIRA COMPENSADA PARA CONSTRUÇÃO TEMPORÁRIA EM CHAPA SIMPLES, INTERNA, COM ÁREA LÍQUIDA MENOR QUE 6 M², SEM VÃO. AF_05/2018</v>
          </cell>
          <cell r="C302" t="str">
            <v>M2</v>
          </cell>
          <cell r="D302" t="str">
            <v>48,62</v>
          </cell>
        </row>
        <row r="303">
          <cell r="A303">
            <v>98445</v>
          </cell>
          <cell r="B303" t="str">
            <v>PAREDE DE MADEIRA COMPENSADA PARA CONSTRUÇÃO TEMPORÁRIA EM CHAPA SIMPLES, EXTERNA, COM ÁREA LÍQUIDA MAIOR OU IGUAL A 6 M², COM VÃO. AF_05/2018</v>
          </cell>
          <cell r="C303" t="str">
            <v>M2</v>
          </cell>
          <cell r="D303" t="str">
            <v>70,07</v>
          </cell>
        </row>
        <row r="304">
          <cell r="A304">
            <v>98446</v>
          </cell>
          <cell r="B304" t="str">
            <v>PAREDE DE MADEIRA COMPENSADA PARA CONSTRUÇÃO TEMPORÁRIA EM CHAPA SIMPLES, EXTERNA, COM ÁREA LÍQUIDA MENOR QUE 6 M², COM VÃO. AF_05/2018</v>
          </cell>
          <cell r="C304" t="str">
            <v>M2</v>
          </cell>
          <cell r="D304" t="str">
            <v>93,56</v>
          </cell>
        </row>
        <row r="305">
          <cell r="A305">
            <v>98447</v>
          </cell>
          <cell r="B305" t="str">
            <v>PAREDE DE MADEIRA COMPENSADA PARA CONSTRUÇÃO TEMPORÁRIA EM CHAPA SIMPLES, INTERNA, COM ÁREA LÍQUIDA MAIOR OU IGUAL A 6 M², COM VÃO. AF_05/2018</v>
          </cell>
          <cell r="C305" t="str">
            <v>M2</v>
          </cell>
          <cell r="D305" t="str">
            <v>56,08</v>
          </cell>
        </row>
        <row r="306">
          <cell r="A306">
            <v>98448</v>
          </cell>
          <cell r="B306" t="str">
            <v>PAREDE DE MADEIRA COMPENSADA PARA CONSTRUÇÃO TEMPORÁRIA EM CHAPA SIMPLES, INTERNA, COM ÁREA LÍQUIDA MENOR QUE 6 M², COM VÃO. AF_05/2018</v>
          </cell>
          <cell r="C306" t="str">
            <v>M2</v>
          </cell>
          <cell r="D306" t="str">
            <v>73,47</v>
          </cell>
        </row>
        <row r="307">
          <cell r="A307">
            <v>98449</v>
          </cell>
          <cell r="B307" t="str">
            <v>PAREDE DE MADEIRA COMPENSADA PARA CONSTRUÇÃO TEMPORÁRIA EM CHAPA DUPLA, EXTERNA, COM ÁREA LÍQUIDA MAIOR OU IGUAL A 6 M², SEM VÃO. AF_05/2018</v>
          </cell>
          <cell r="C307" t="str">
            <v>M2</v>
          </cell>
          <cell r="D307" t="str">
            <v>77,01</v>
          </cell>
        </row>
        <row r="308">
          <cell r="A308">
            <v>98450</v>
          </cell>
          <cell r="B308" t="str">
            <v>PAREDE DE MADEIRA COMPENSADA PARA CONSTRUÇÃO TEMPORÁRIA EM CHAPA DUPLA, EXTERNA, COM ÁREA LÍQUIDA MENOR QUE 6 M², SEM VÃO. AF_05/2018</v>
          </cell>
          <cell r="C308" t="str">
            <v>M2</v>
          </cell>
          <cell r="D308" t="str">
            <v>80,25</v>
          </cell>
        </row>
        <row r="309">
          <cell r="A309">
            <v>98451</v>
          </cell>
          <cell r="B309" t="str">
            <v>PAREDE DE MADEIRA COMPENSADA PARA CONSTRUÇÃO TEMPORÁRIA EM CHAPA DUPLA, INTERNA, COM ÁREA LÍQUIDA MAIOR OU IGUAL A 6 M², SEM VÃO. AF_05/2018</v>
          </cell>
          <cell r="C309" t="str">
            <v>M2</v>
          </cell>
          <cell r="D309" t="str">
            <v>64,92</v>
          </cell>
        </row>
        <row r="310">
          <cell r="A310">
            <v>98452</v>
          </cell>
          <cell r="B310" t="str">
            <v>PAREDE DE MADEIRA COMPENSADA PARA CONSTRUÇÃO TEMPORÁRIA EM CHAPA DUPLA, INTERNA, COM ÁREA LÍQUIDA MENOR QUE 6 M², SEM VÃO. AF_05/2018</v>
          </cell>
          <cell r="C310" t="str">
            <v>M2</v>
          </cell>
          <cell r="D310" t="str">
            <v>66,89</v>
          </cell>
        </row>
        <row r="311">
          <cell r="A311">
            <v>98453</v>
          </cell>
          <cell r="B311" t="str">
            <v>PAREDE DE MADEIRA COMPENSADA PARA CONSTRUÇÃO TEMPORÁRIA EM CHAPA DUPLA, EXTERNA, COM ÁREA LÍQUIDA MAIOR OU IGUAL A QUE 6 M², COM VÃO. AF_05/2018</v>
          </cell>
          <cell r="C311" t="str">
            <v>M2</v>
          </cell>
          <cell r="D311" t="str">
            <v>93,59</v>
          </cell>
        </row>
        <row r="312">
          <cell r="A312">
            <v>98454</v>
          </cell>
          <cell r="B312" t="str">
            <v>PAREDE DE MADEIRA COMPENSADA PARA CONSTRUÇÃO TEMPORÁRIA EM CHAPA DUPLA, EXTERNA, COM ÁREA LÍQUIDA MENOR QUE 6 M², COM VÃO. AF_05/2018</v>
          </cell>
          <cell r="C312" t="str">
            <v>M2</v>
          </cell>
          <cell r="D312" t="str">
            <v>126,27</v>
          </cell>
        </row>
        <row r="313">
          <cell r="A313">
            <v>98455</v>
          </cell>
          <cell r="B313" t="str">
            <v>PAREDE DE MADEIRA COMPENSADA PARA CONSTRUÇÃO TEMPORÁRIA EM CHAPA DUPLA, INTERNA, COM ÁREA LÍQUIDA MAIOR OU IGUAL A 6 M², COM VÃO. AF_05/2018</v>
          </cell>
          <cell r="C313" t="str">
            <v>M2</v>
          </cell>
          <cell r="D313" t="str">
            <v>77,69</v>
          </cell>
        </row>
        <row r="314">
          <cell r="A314">
            <v>98456</v>
          </cell>
          <cell r="B314" t="str">
            <v>PAREDE DE MADEIRA COMPENSADA PARA CONSTRUÇÃO TEMPORÁRIA EM CHAPA DUPLA, INTERNA, COM ÁREA LÍQUIDA MENOR QUE 6 M², COM VÃO. AF_05/2018</v>
          </cell>
          <cell r="C314" t="str">
            <v>M2</v>
          </cell>
          <cell r="D314" t="str">
            <v>103,64</v>
          </cell>
        </row>
        <row r="315">
          <cell r="A315">
            <v>98458</v>
          </cell>
          <cell r="B315" t="str">
            <v>TAPUME COM COMPENSADO DE MADEIRA. AF_05/2018</v>
          </cell>
          <cell r="C315" t="str">
            <v>M2</v>
          </cell>
          <cell r="D315" t="str">
            <v>53,59</v>
          </cell>
        </row>
        <row r="316">
          <cell r="A316">
            <v>98459</v>
          </cell>
          <cell r="B316" t="str">
            <v>TAPUME COM TELHA METÁLICA. AF_05/2018</v>
          </cell>
          <cell r="C316" t="str">
            <v>M2</v>
          </cell>
          <cell r="D316" t="str">
            <v>60,20</v>
          </cell>
        </row>
        <row r="317">
          <cell r="A317">
            <v>98460</v>
          </cell>
          <cell r="B317" t="str">
            <v>PISO PARA CONSTRUÇÃO TEMPORÁRIA EM MADEIRA, SEM REAPROVEITAMENTO. AF_05/2018</v>
          </cell>
          <cell r="C317" t="str">
            <v>M2</v>
          </cell>
          <cell r="D317" t="str">
            <v>56,84</v>
          </cell>
        </row>
        <row r="318">
          <cell r="A318">
            <v>98461</v>
          </cell>
          <cell r="B318" t="str">
            <v>ESTRUTURA DE MADEIRA PROVISÓRIA PARA SUPORTE DE CAIXA DÁGUA ELEVADA DE 1000 LITROS. AF_05/2018</v>
          </cell>
          <cell r="C318" t="str">
            <v>UN</v>
          </cell>
          <cell r="D318" t="str">
            <v>2.096,88</v>
          </cell>
        </row>
        <row r="319">
          <cell r="A319">
            <v>98462</v>
          </cell>
          <cell r="B319" t="str">
            <v>ESTRUTURA DE MADEIRA PROVISÓRIA PARA SUPORTE DE CAIXA DÁGUA ELEVADA DE 3000 LITROS. AF_05/2018</v>
          </cell>
          <cell r="C319" t="str">
            <v>UN</v>
          </cell>
          <cell r="D319" t="str">
            <v>3.117,95</v>
          </cell>
        </row>
        <row r="320">
          <cell r="A320" t="str">
            <v>74209/1</v>
          </cell>
          <cell r="B320" t="str">
            <v>PLACA DE OBRA EM CHAPA DE ACO GALVANIZADO</v>
          </cell>
          <cell r="C320" t="str">
            <v>M2</v>
          </cell>
          <cell r="D320" t="str">
            <v>569,12</v>
          </cell>
        </row>
        <row r="321">
          <cell r="A321" t="str">
            <v>73847/1</v>
          </cell>
          <cell r="B321" t="str">
            <v>ALUGUEL CONTAINER/ESCRIT INCL INST ELET LARG=2,20 COMP=6,20M          ALT=2,50M CHAPA ACO C/NERV TRAPEZ FORRO C/ISOL TERMO/ACUSTICO         CHASSIS REFORC PISO COMPENS NAVAL EXC TRANSP/CARGA/DESCARGA</v>
          </cell>
          <cell r="C321" t="str">
            <v>MES</v>
          </cell>
          <cell r="D321" t="str">
            <v>394,53</v>
          </cell>
        </row>
        <row r="322">
          <cell r="A322">
            <v>5631</v>
          </cell>
          <cell r="B322" t="str">
            <v>ESCAVADEIRA HIDRÁULICA SOBRE ESTEIRAS, CAÇAMBA 0,80 M3, PESO OPERACIONAL 17 T, POTENCIA BRUTA 111 HP - CHP DIURNO. AF_06/2014</v>
          </cell>
          <cell r="C322" t="str">
            <v>CHP</v>
          </cell>
          <cell r="D322" t="str">
            <v>132,89</v>
          </cell>
        </row>
        <row r="323">
          <cell r="A323">
            <v>5678</v>
          </cell>
          <cell r="B323" t="str">
            <v>RETROESCAVADEIRA SOBRE RODAS COM CARREGADEIRA, TRAÇÃO 4X4, POTÊNCIA LÍQ. 88 HP, CAÇAMBA CARREG. CAP. MÍN. 1 M3, CAÇAMBA RETRO CAP. 0,26 M3, PESO OPERACIONAL MÍN. 6.674 KG, PROFUNDIDADE ESCAVAÇÃO MÁX. 4,37 M - CHP DIURNO. AF_06/2014</v>
          </cell>
          <cell r="C323" t="str">
            <v>CHP</v>
          </cell>
          <cell r="D323" t="str">
            <v>97,16</v>
          </cell>
        </row>
        <row r="324">
          <cell r="A324">
            <v>5680</v>
          </cell>
          <cell r="B324" t="str">
            <v>RETROESCAVADEIRA SOBRE RODAS COM CARREGADEIRA, TRAÇÃO 4X2, POTÊNCIA LÍQ. 79 HP, CAÇAMBA CARREG. CAP. MÍN. 1 M3, CAÇAMBA RETRO CAP. 0,20 M3, PESO OPERACIONAL MÍN. 6.570 KG, PROFUNDIDADE ESCAVAÇÃO MÁX. 4,37 M - CHP DIURNO. AF_06/2014</v>
          </cell>
          <cell r="C324" t="str">
            <v>CHP</v>
          </cell>
          <cell r="D324" t="str">
            <v>89,86</v>
          </cell>
        </row>
        <row r="325">
          <cell r="A325">
            <v>5684</v>
          </cell>
          <cell r="B325" t="str">
            <v>ROLO COMPACTADOR VIBRATÓRIO DE UM CILINDRO AÇO LISO, POTÊNCIA 80 HP, PESO OPERACIONAL MÁXIMO 8,1 T, IMPACTO DINÂMICO 16,15 / 9,5 T, LARGURA DE TRABALHO 1,68 M - CHP DIURNO. AF_06/2014</v>
          </cell>
          <cell r="C325" t="str">
            <v>CHP</v>
          </cell>
          <cell r="D325" t="str">
            <v>87,33</v>
          </cell>
        </row>
        <row r="326">
          <cell r="A326">
            <v>5689</v>
          </cell>
          <cell r="B326" t="str">
            <v>GRADE DE DISCO CONTROLE REMOTO REBOCÁVEL, COM 24 DISCOS 24 X 6 MM COM PNEUS PARA TRANSPORTE - CHP DIURNO. AF_06/2014</v>
          </cell>
          <cell r="C326" t="str">
            <v>CHP</v>
          </cell>
          <cell r="D326" t="str">
            <v>2,90</v>
          </cell>
        </row>
        <row r="327">
          <cell r="A327">
            <v>5795</v>
          </cell>
          <cell r="B327" t="str">
            <v>MARTELETE OU ROMPEDOR PNEUMÁTICO MANUAL, 28 KG, COM SILENCIADOR - CHP DIURNO. AF_07/2016</v>
          </cell>
          <cell r="C327" t="str">
            <v>CHP</v>
          </cell>
          <cell r="D327" t="str">
            <v>14,77</v>
          </cell>
        </row>
        <row r="328">
          <cell r="A328">
            <v>5811</v>
          </cell>
          <cell r="B328" t="str">
            <v>CAMINHÃO BASCULANTE 6 M3, PESO BRUTO TOTAL 16.000 KG, CARGA ÚTIL MÁXIMA 13.071 KG, DISTÂNCIA ENTRE EIXOS 4,80 M, POTÊNCIA 230 CV INCLUSIVE CAÇAMBA METÁLICA - CHP DIURNO. AF_06/2014</v>
          </cell>
          <cell r="C328" t="str">
            <v>CHP</v>
          </cell>
          <cell r="D328" t="str">
            <v>163,62</v>
          </cell>
        </row>
        <row r="329">
          <cell r="A329">
            <v>5823</v>
          </cell>
          <cell r="B329" t="str">
            <v>USINA DE CONCRETO FIXA, CAPACIDADE NOMINAL DE 90 A 120 M3/H, SEM SILO - CHP DIURNO. AF_07/2016</v>
          </cell>
          <cell r="C329" t="str">
            <v>CHP</v>
          </cell>
          <cell r="D329" t="str">
            <v>159,85</v>
          </cell>
        </row>
        <row r="330">
          <cell r="A330">
            <v>5824</v>
          </cell>
          <cell r="B330" t="str">
            <v>CAMINHÃO TOCO, PBT 16.000 KG, CARGA ÚTIL MÁX. 10.685 KG, DIST. ENTRE EIXOS 4,8 M, POTÊNCIA 189 CV, INCLUSIVE CARROCERIA FIXA ABERTA DE MADEIRA P/ TRANSPORTE GERAL DE CARGA SECA, DIMEN. APROX. 2,5 X 7,00 X 0,50 M - CHP DIURNO. AF_06/2014</v>
          </cell>
          <cell r="C330" t="str">
            <v>CHP</v>
          </cell>
          <cell r="D330" t="str">
            <v>130,40</v>
          </cell>
        </row>
        <row r="331">
          <cell r="A331">
            <v>5835</v>
          </cell>
          <cell r="B331" t="str">
            <v>VIBROACABADORA DE ASFALTO SOBRE ESTEIRAS, LARGURA DE PAVIMENTAÇÃO 1,90 M A 5,30 M, POTÊNCIA 105 HP CAPACIDADE 450 T/H - CHP DIURNO. AF_11/2014</v>
          </cell>
          <cell r="C331" t="str">
            <v>CHP</v>
          </cell>
          <cell r="D331" t="str">
            <v>212,06</v>
          </cell>
        </row>
        <row r="332">
          <cell r="A332">
            <v>5839</v>
          </cell>
          <cell r="B332" t="str">
            <v>VASSOURA MECÂNICA REBOCÁVEL COM ESCOVA CILÍNDRICA, LARGURA ÚTIL DE VARRIMENTO DE 2,44 M - CHP DIURNO. AF_06/2014</v>
          </cell>
          <cell r="C332" t="str">
            <v>CHP</v>
          </cell>
          <cell r="D332" t="str">
            <v>4,29</v>
          </cell>
        </row>
        <row r="333">
          <cell r="A333">
            <v>5843</v>
          </cell>
          <cell r="B333" t="str">
            <v>TRATOR DE PNEUS, POTÊNCIA 122 CV, TRAÇÃO 4X4, PESO COM LASTRO DE 4.510 KG - CHP DIURNO. AF_06/2014</v>
          </cell>
          <cell r="C333" t="str">
            <v>CHP</v>
          </cell>
          <cell r="D333" t="str">
            <v>97,70</v>
          </cell>
        </row>
        <row r="334">
          <cell r="A334">
            <v>5847</v>
          </cell>
          <cell r="B334" t="str">
            <v>TRATOR DE ESTEIRAS, POTÊNCIA 170 HP, PESO OPERACIONAL 19 T, CAÇAMBA 5,2 M3 - CHP DIURNO. AF_06/2014</v>
          </cell>
          <cell r="C334" t="str">
            <v>CHP</v>
          </cell>
          <cell r="D334" t="str">
            <v>166,59</v>
          </cell>
        </row>
        <row r="335">
          <cell r="A335">
            <v>5851</v>
          </cell>
          <cell r="B335" t="str">
            <v>TRATOR DE ESTEIRAS, POTÊNCIA 150 HP, PESO OPERACIONAL 16,7 T, COM RODA MOTRIZ ELEVADA E LÂMINA 3,18 M3 - CHP DIURNO. AF_06/2014</v>
          </cell>
          <cell r="C335" t="str">
            <v>CHP</v>
          </cell>
          <cell r="D335" t="str">
            <v>156,97</v>
          </cell>
        </row>
        <row r="336">
          <cell r="A336">
            <v>5855</v>
          </cell>
          <cell r="B336" t="str">
            <v>TRATOR DE ESTEIRAS, POTÊNCIA 347 HP, PESO OPERACIONAL 38,5 T, COM LÂMINA 8,70 M3 - CHP DIURNO. AF_06/2014</v>
          </cell>
          <cell r="C336" t="str">
            <v>CHP</v>
          </cell>
          <cell r="D336" t="str">
            <v>409,26</v>
          </cell>
        </row>
        <row r="337">
          <cell r="A337">
            <v>5863</v>
          </cell>
          <cell r="B337" t="str">
            <v>ROLO COMPACTADOR VIBRATÓRIO REBOCÁVEL, CILINDRO DE AÇO LISO, POTÊNCIA DE TRAÇÃO DE 65 CV, PESO 4,7 T, IMPACTO DINÂMICO 18,3 T, LARGURA DE TRABALHO 1,67 M - CHP DIURNO. AF_02/2016</v>
          </cell>
          <cell r="C337" t="str">
            <v>CHP</v>
          </cell>
          <cell r="D337" t="str">
            <v>10,08</v>
          </cell>
        </row>
        <row r="338">
          <cell r="A338">
            <v>5867</v>
          </cell>
          <cell r="B338" t="str">
            <v>ROLO COMPACTADOR VIBRATÓRIO TANDEM AÇO LISO, POTÊNCIA 58 HP, PESO SEM/COM LASTRO 6,5 / 9,4 T, LARGURA DE TRABALHO 1,2 M - CHP DIURNO. AF_06/2014</v>
          </cell>
          <cell r="C338" t="str">
            <v>CHP</v>
          </cell>
          <cell r="D338" t="str">
            <v>83,93</v>
          </cell>
        </row>
        <row r="339">
          <cell r="A339">
            <v>5875</v>
          </cell>
          <cell r="B339" t="str">
            <v>RETROESCAVADEIRA SOBRE RODAS COM CARREGADEIRA, TRAÇÃO 4X4, POTÊNCIA LÍQ. 72 HP, CAÇAMBA CARREG. CAP. MÍN. 0,79 M3, CAÇAMBA RETRO CAP. 0,18 M3, PESO OPERACIONAL MÍN. 7.140 KG, PROFUNDIDADE ESCAVAÇÃO MÁX. 4,50 M - CHP DIURNO. AF_06/2014</v>
          </cell>
          <cell r="C339" t="str">
            <v>CHP</v>
          </cell>
          <cell r="D339" t="str">
            <v>88,95</v>
          </cell>
        </row>
        <row r="340">
          <cell r="A340">
            <v>5879</v>
          </cell>
          <cell r="B340" t="str">
            <v>ROLO COMPACTADOR VIBRATÓRIO PÉ DE CARNEIRO, OPERADO POR CONTROLE REMOTO, POTÊNCIA 12,5 KW, PESO OPERACIONAL 1,675 T, LARGURA DE TRABALHO 0,85 M - CHP DIURNO. AF_02/2016</v>
          </cell>
          <cell r="C340" t="str">
            <v>CHP</v>
          </cell>
          <cell r="D340" t="str">
            <v>67,91</v>
          </cell>
        </row>
        <row r="341">
          <cell r="A341">
            <v>5882</v>
          </cell>
          <cell r="B341" t="str">
            <v>USINA DE LAMA ASFÁLTICA, PROD 30 A 50 T/H, SILO DE AGREGADO 7 M3, RESERVATÓRIOS PARA EMULSÃO E ÁGUA DE 2,3 M3 CADA, MISTURADOR TIPO PUG MILL A SER MONTADO SOBRE CAMINHÃO - CHP DIURNO. AF_10/2014</v>
          </cell>
          <cell r="C341" t="str">
            <v>CHP</v>
          </cell>
          <cell r="D341" t="str">
            <v>74,54</v>
          </cell>
        </row>
        <row r="342">
          <cell r="A342">
            <v>5890</v>
          </cell>
          <cell r="B342" t="str">
            <v>CAMINHÃO TOCO, PESO BRUTO TOTAL 14.300 KG, CARGA ÚTIL MÁXIMA 9590 KG, DISTÂNCIA ENTRE EIXOS 4,76 M, POTÊNCIA 185 CV (NÃO INCLUI CARROCERIA) - CHP DIURNO. AF_06/2014</v>
          </cell>
          <cell r="C342" t="str">
            <v>CHP</v>
          </cell>
          <cell r="D342" t="str">
            <v>130,75</v>
          </cell>
        </row>
        <row r="343">
          <cell r="A343">
            <v>5894</v>
          </cell>
          <cell r="B343" t="str">
            <v>CAMINHÃO TOCO, PESO BRUTO TOTAL 16.000 KG, CARGA ÚTIL MÁXIMA DE 10.685 KG, DISTÂNCIA ENTRE EIXOS 4,80 M, POTÊNCIA 189 CV EXCLUSIVE CARROCERIA - CHP DIURNO. AF_06/2014</v>
          </cell>
          <cell r="C343" t="str">
            <v>CHP</v>
          </cell>
          <cell r="D343" t="str">
            <v>128,67</v>
          </cell>
        </row>
        <row r="344">
          <cell r="A344">
            <v>5901</v>
          </cell>
          <cell r="B344" t="str">
            <v>CAMINHÃO PIPA 10.000 L TRUCADO, PESO BRUTO TOTAL 23.000 KG, CARGA ÚTIL MÁXIMA 15.935 KG, DISTÂNCIA ENTRE EIXOS 4,8 M, POTÊNCIA 230 CV, INCLUSIVE TANQUE DE AÇO PARA TRANSPORTE DE ÁGUA - CHP DIURNO. AF_06/2014</v>
          </cell>
          <cell r="C344" t="str">
            <v>CHP</v>
          </cell>
          <cell r="D344" t="str">
            <v>163,75</v>
          </cell>
        </row>
        <row r="345">
          <cell r="A345">
            <v>5909</v>
          </cell>
          <cell r="B345" t="str">
            <v>ESPARGIDOR DE ASFALTO PRESSURIZADO COM TANQUE DE 2500 L, REBOCÁVEL COM MOTOR A GASOLINA POTÊNCIA 3,4 HP - CHP DIURNO. AF_07/2014</v>
          </cell>
          <cell r="C345" t="str">
            <v>CHP</v>
          </cell>
          <cell r="D345" t="str">
            <v>21,33</v>
          </cell>
        </row>
        <row r="346">
          <cell r="A346">
            <v>5921</v>
          </cell>
          <cell r="B346" t="str">
            <v>GRADE DE DISCO REBOCÁVEL COM 20 DISCOS 24" X 6 MM COM PNEUS PARA TRANSPORTE - CHP DIURNO. AF_06/2014</v>
          </cell>
          <cell r="C346" t="str">
            <v>CHP</v>
          </cell>
          <cell r="D346" t="str">
            <v>2,27</v>
          </cell>
        </row>
        <row r="347">
          <cell r="A347">
            <v>5928</v>
          </cell>
          <cell r="B347" t="str">
            <v>GUINDAUTO HIDRÁULICO, CAPACIDADE MÁXIMA DE CARGA 6200 KG, MOMENTO MÁXIMO DE CARGA 11,7 TM, ALCANCE MÁXIMO HORIZONTAL 9,70 M, INCLUSIVE CAMINHÃO TOCO PBT 16.000 KG, POTÊNCIA DE 189 CV - CHP DIURNO. AF_06/2014</v>
          </cell>
          <cell r="C347" t="str">
            <v>CHP</v>
          </cell>
          <cell r="D347" t="str">
            <v>138,16</v>
          </cell>
        </row>
        <row r="348">
          <cell r="A348">
            <v>5932</v>
          </cell>
          <cell r="B348" t="str">
            <v>MOTONIVELADORA POTÊNCIA BÁSICA LÍQUIDA (PRIMEIRA MARCHA) 125 HP, PESO BRUTO 13032 KG, LARGURA DA LÂMINA DE 3,7 M - CHP DIURNO. AF_06/2014</v>
          </cell>
          <cell r="C348" t="str">
            <v>CHP</v>
          </cell>
          <cell r="D348" t="str">
            <v>144,75</v>
          </cell>
        </row>
        <row r="349">
          <cell r="A349">
            <v>5940</v>
          </cell>
          <cell r="B349" t="str">
            <v>PÁ CARREGADEIRA SOBRE RODAS, POTÊNCIA LÍQUIDA 128 HP, CAPACIDADE DA CAÇAMBA 1,7 A 2,8 M3, PESO OPERACIONAL 11632 KG - CHP DIURNO. AF_06/2014</v>
          </cell>
          <cell r="C349" t="str">
            <v>CHP</v>
          </cell>
          <cell r="D349" t="str">
            <v>115,33</v>
          </cell>
        </row>
        <row r="350">
          <cell r="A350">
            <v>5944</v>
          </cell>
          <cell r="B350" t="str">
            <v>PÁ CARREGADEIRA SOBRE RODAS, POTÊNCIA 197 HP, CAPACIDADE DA CAÇAMBA 2,5 A 3,5 M3, PESO OPERACIONAL 18338 KG - CHP DIURNO. AF_06/2014</v>
          </cell>
          <cell r="C350" t="str">
            <v>CHP</v>
          </cell>
          <cell r="D350" t="str">
            <v>163,97</v>
          </cell>
        </row>
        <row r="351">
          <cell r="A351">
            <v>5953</v>
          </cell>
          <cell r="B351" t="str">
            <v>COMPRESSOR DE AR REBOCÁVEL, VAZÃO 189 PCM, PRESSÃO EFETIVA DE TRABALHO 102 PSI, MOTOR DIESEL, POTÊNCIA 63 CV - CHP DIURNO. AF_06/2015</v>
          </cell>
          <cell r="C351" t="str">
            <v>CHP</v>
          </cell>
          <cell r="D351" t="str">
            <v>35,96</v>
          </cell>
        </row>
        <row r="352">
          <cell r="A352">
            <v>6259</v>
          </cell>
          <cell r="B352" t="str">
            <v>CAMINHÃO PIPA 6.000 L, PESO BRUTO TOTAL 13.000 KG, DISTÂNCIA ENTRE EIXOS 4,80 M, POTÊNCIA 189 CV INCLUSIVE TANQUE DE AÇO PARA TRANSPORTE DE ÁGUA, CAPACIDADE 6 M3 - CHP DIURNO. AF_06/2014</v>
          </cell>
          <cell r="C352" t="str">
            <v>CHP</v>
          </cell>
          <cell r="D352" t="str">
            <v>135,39</v>
          </cell>
        </row>
        <row r="353">
          <cell r="A353">
            <v>6879</v>
          </cell>
          <cell r="B353" t="str">
            <v>ROLO COMPACTADOR DE PNEUS ESTÁTICO, PRESSÃO VARIÁVEL, POTÊNCIA 111 HP, PESO SEM/COM LASTRO 9,5 / 26 T, LARGURA DE TRABALHO 1,90 M - CHP DIURNO. AF_07/2014</v>
          </cell>
          <cell r="C353" t="str">
            <v>CHP</v>
          </cell>
          <cell r="D353" t="str">
            <v>121,70</v>
          </cell>
        </row>
        <row r="354">
          <cell r="A354">
            <v>7030</v>
          </cell>
          <cell r="B354" t="str">
            <v>TANQUE DE ASFALTO ESTACIONÁRIO COM SERPENTINA, CAPACIDADE 30.000 L - CHP DIURNO. AF_06/2014</v>
          </cell>
          <cell r="C354" t="str">
            <v>CHP</v>
          </cell>
          <cell r="D354" t="str">
            <v>167,38</v>
          </cell>
        </row>
        <row r="355">
          <cell r="A355">
            <v>7042</v>
          </cell>
          <cell r="B355" t="str">
            <v>MOTOBOMBA TRASH (PARA ÁGUA SUJA) AUTO ESCORVANTE, MOTOR GASOLINA DE 6,41 HP, DIÂMETROS DE SUCÇÃO X RECALQUE: 3" X 3", HM/Q = 10 MCA / 60 M3/H A 23 MCA / 0 M3/H - CHP DIURNO. AF_10/2014</v>
          </cell>
          <cell r="C355" t="str">
            <v>CHP</v>
          </cell>
          <cell r="D355" t="str">
            <v>4,85</v>
          </cell>
        </row>
        <row r="356">
          <cell r="A356">
            <v>7049</v>
          </cell>
          <cell r="B356" t="str">
            <v>ROLO COMPACTADOR PE DE CARNEIRO VIBRATORIO, POTENCIA 125 HP, PESO OPERACIONAL SEM/COM LASTRO 11,95 / 13,30 T, IMPACTO DINAMICO 38,5 / 22,5 T, LARGURA DE TRABALHO 2,15 M - CHP DIURNO. AF_06/2014</v>
          </cell>
          <cell r="C356" t="str">
            <v>CHP</v>
          </cell>
          <cell r="D356" t="str">
            <v>122,80</v>
          </cell>
        </row>
        <row r="357">
          <cell r="A357">
            <v>67826</v>
          </cell>
          <cell r="B357" t="str">
            <v>CAMINHÃO BASCULANTE 6 M3 TOCO, PESO BRUTO TOTAL 16.000 KG, CARGA ÚTIL MÁXIMA 11.130 KG, DISTÂNCIA ENTRE EIXOS 5,36 M, POTÊNCIA 185 CV, INCLUSIVE CAÇAMBA METÁLICA - CHP DIURNO. AF_06/2014</v>
          </cell>
          <cell r="C357" t="str">
            <v>CHP</v>
          </cell>
          <cell r="D357" t="str">
            <v>139,72</v>
          </cell>
        </row>
        <row r="358">
          <cell r="A358">
            <v>73417</v>
          </cell>
          <cell r="B358" t="str">
            <v>GRUPO GERADOR ESTACIONÁRIO, MOTOR DIESEL POTÊNCIA 170 KVA - CHP DIURNO. AF_02/2016</v>
          </cell>
          <cell r="C358" t="str">
            <v>CHP</v>
          </cell>
          <cell r="D358" t="str">
            <v>111,08</v>
          </cell>
        </row>
        <row r="359">
          <cell r="A359">
            <v>73436</v>
          </cell>
          <cell r="B359" t="str">
            <v>ROLO COMPACTADOR VIBRATÓRIO PÉ DE CARNEIRO PARA SOLOS, POTÊNCIA 80 HP, PESO OPERACIONAL SEM/COM LASTRO 7,4 / 8,8 T, LARGURA DE TRABALHO 1,68 M - CHP DIURNO. AF_02/2016</v>
          </cell>
          <cell r="C359" t="str">
            <v>CHP</v>
          </cell>
          <cell r="D359" t="str">
            <v>116,33</v>
          </cell>
        </row>
        <row r="360">
          <cell r="A360">
            <v>73467</v>
          </cell>
          <cell r="B360" t="str">
            <v>CAMINHÃO TOCO, PBT 14.300 KG, CARGA ÚTIL MÁX. 9.710 KG, DIST. ENTRE EIXOS 3,56 M, POTÊNCIA 185 CV, INCLUSIVE CARROCERIA FIXA ABERTA DE MADEIRA P/ TRANSPORTE GERAL DE CARGA SECA, DIMEN. APROX. 2,50 X 6,50 X 0,50 M - CHP DIURNO. AF_06/2014</v>
          </cell>
          <cell r="C360" t="str">
            <v>CHP</v>
          </cell>
          <cell r="D360" t="str">
            <v>132,83</v>
          </cell>
        </row>
        <row r="361">
          <cell r="A361">
            <v>73536</v>
          </cell>
          <cell r="B361" t="str">
            <v>MOTOBOMBA CENTRÍFUGA, MOTOR A GASOLINA, POTÊNCIA 5,42 HP, BOCAIS 1 1/2" X 1", DIÂMETRO ROTOR 143 MM HM/Q = 6 MCA / 16,8 M3/H A 38 MCA / 6,6 M3/H - CHP DIURNO. AF_06/2014</v>
          </cell>
          <cell r="C361" t="str">
            <v>CHP</v>
          </cell>
          <cell r="D361" t="str">
            <v>4,08</v>
          </cell>
        </row>
        <row r="362">
          <cell r="A362">
            <v>83362</v>
          </cell>
          <cell r="B362" t="str">
            <v>ESPARGIDOR DE ASFALTO PRESSURIZADO, TANQUE 6 M3 COM ISOLAÇÃO TÉRMICA, AQUECIDO COM 2 MAÇARICOS, COM BARRA ESPARGIDORA 3,60 M, MONTADO SOBRE CAMINHÃO  TOCO, PBT 14.300 KG, POTÊNCIA 185 CV - CHP DIURNO. AF_08/2015</v>
          </cell>
          <cell r="C362" t="str">
            <v>CHP</v>
          </cell>
          <cell r="D362" t="str">
            <v>169,20</v>
          </cell>
        </row>
        <row r="363">
          <cell r="A363">
            <v>83765</v>
          </cell>
          <cell r="B363" t="str">
            <v>GRUPO DE SOLDAGEM COM GERADOR A DIESEL 60 CV PARA SOLDA ELÉTRICA, SOBRE 04 RODAS, COM MOTOR 4 CILINDROS 600 A - CHP DIURNO. AF_02/2016</v>
          </cell>
          <cell r="C363" t="str">
            <v>CHP</v>
          </cell>
          <cell r="D363" t="str">
            <v>63,42</v>
          </cell>
        </row>
        <row r="364">
          <cell r="A364">
            <v>87445</v>
          </cell>
          <cell r="B364" t="str">
            <v>BETONEIRA CAPACIDADE NOMINAL 400 L, CAPACIDADE DE MISTURA 310 L, MOTOR A DIESEL POTÊNCIA 5,0 HP, SEM CARREGADOR - CHP DIURNO. AF_06/2014</v>
          </cell>
          <cell r="C364" t="str">
            <v>CHP</v>
          </cell>
          <cell r="D364" t="str">
            <v>3,16</v>
          </cell>
        </row>
        <row r="365">
          <cell r="A365">
            <v>88386</v>
          </cell>
          <cell r="B365" t="str">
            <v>MISTURADOR DE ARGAMASSA, EIXO HORIZONTAL, CAPACIDADE DE MISTURA 300 KG, MOTOR ELÉTRICO POTÊNCIA 5 CV - CHP DIURNO. AF_06/2014</v>
          </cell>
          <cell r="C365" t="str">
            <v>CHP</v>
          </cell>
          <cell r="D365" t="str">
            <v>3,10</v>
          </cell>
        </row>
        <row r="366">
          <cell r="A366">
            <v>88393</v>
          </cell>
          <cell r="B366" t="str">
            <v>MISTURADOR DE ARGAMASSA, EIXO HORIZONTAL, CAPACIDADE DE MISTURA 600 KG, MOTOR ELÉTRICO POTÊNCIA 7,5 CV - CHP DIURNO. AF_06/2014</v>
          </cell>
          <cell r="C366" t="str">
            <v>CHP</v>
          </cell>
          <cell r="D366" t="str">
            <v>4,20</v>
          </cell>
        </row>
        <row r="367">
          <cell r="A367">
            <v>88399</v>
          </cell>
          <cell r="B367" t="str">
            <v>MISTURADOR DE ARGAMASSA, EIXO HORIZONTAL, CAPACIDADE DE MISTURA 160 KG, MOTOR ELÉTRICO POTÊNCIA 3 CV - CHP DIURNO. AF_06/2014</v>
          </cell>
          <cell r="C367" t="str">
            <v>CHP</v>
          </cell>
          <cell r="D367" t="str">
            <v>2,39</v>
          </cell>
        </row>
        <row r="368">
          <cell r="A368">
            <v>88418</v>
          </cell>
          <cell r="B368" t="str">
            <v>PROJETOR DE ARGAMASSA, CAPACIDADE DE PROJEÇÃO 1,5 M3/H, ALCANCE DE 30 ATÉ 60 M, MOTOR ELÉTRICO POTÊNCIA 7,5 HP - CHP DIURNO. AF_06/2014</v>
          </cell>
          <cell r="C368" t="str">
            <v>CHP</v>
          </cell>
          <cell r="D368" t="str">
            <v>11,24</v>
          </cell>
        </row>
        <row r="369">
          <cell r="A369">
            <v>88433</v>
          </cell>
          <cell r="B369" t="str">
            <v>PROJETOR DE ARGAMASSA, CAPACIDADE DE PROJEÇÃO 2 M3/H, ALCANCE ATÉ 50 M, MOTOR ELÉTRICO POTÊNCIA 7,5 HP - CHP DIURNO. AF_06/2014</v>
          </cell>
          <cell r="C369" t="str">
            <v>CHP</v>
          </cell>
          <cell r="D369" t="str">
            <v>14,12</v>
          </cell>
        </row>
        <row r="370">
          <cell r="A370">
            <v>88830</v>
          </cell>
          <cell r="B370" t="str">
            <v>BETONEIRA CAPACIDADE NOMINAL DE 400 L, CAPACIDADE DE MISTURA 280 L, MOTOR ELÉTRICO TRIFÁSICO POTÊNCIA DE 2 CV, SEM CARREGADOR - CHP DIURNO. AF_10/2014</v>
          </cell>
          <cell r="C370" t="str">
            <v>CHP</v>
          </cell>
          <cell r="D370" t="str">
            <v>1,12</v>
          </cell>
        </row>
        <row r="371">
          <cell r="A371">
            <v>88843</v>
          </cell>
          <cell r="B371" t="str">
            <v>TRATOR DE ESTEIRAS, POTÊNCIA 125 HP, PESO OPERACIONAL 12,9 T, COM LÂMINA 2,7 M3 - CHP DIURNO. AF_10/2014</v>
          </cell>
          <cell r="C371" t="str">
            <v>CHP</v>
          </cell>
          <cell r="D371" t="str">
            <v>131,45</v>
          </cell>
        </row>
        <row r="372">
          <cell r="A372">
            <v>88907</v>
          </cell>
          <cell r="B372" t="str">
            <v>ESCAVADEIRA HIDRÁULICA SOBRE ESTEIRAS, CAÇAMBA 1,20 M3, PESO OPERACIONAL 21 T, POTÊNCIA BRUTA 155 HP - CHP DIURNO. AF_06/2014</v>
          </cell>
          <cell r="C372" t="str">
            <v>CHP</v>
          </cell>
          <cell r="D372" t="str">
            <v>161,67</v>
          </cell>
        </row>
        <row r="373">
          <cell r="A373">
            <v>89021</v>
          </cell>
          <cell r="B373" t="str">
            <v>BOMBA SUBMERSÍVEL ELÉTRICA TRIFÁSICA, POTÊNCIA 2,96 HP, Ø ROTOR 144 MM SEMI-ABERTO, BOCAL DE SAÍDA Ø 2, HM/Q = 2 MCA / 38,8 M3/H A 28 MCA / 5 M3/H - CHP DIURNO. AF_06/2014</v>
          </cell>
          <cell r="C373" t="str">
            <v>CHP</v>
          </cell>
          <cell r="D373" t="str">
            <v>1,48</v>
          </cell>
        </row>
        <row r="374">
          <cell r="A374">
            <v>89028</v>
          </cell>
          <cell r="B374" t="str">
            <v>TANQUE DE ASFALTO ESTACIONÁRIO COM MAÇARICO, CAPACIDADE 20.000 L - CHP DIURNO. AF_06/2014</v>
          </cell>
          <cell r="C374" t="str">
            <v>CHP</v>
          </cell>
          <cell r="D374" t="str">
            <v>155,08</v>
          </cell>
        </row>
        <row r="375">
          <cell r="A375">
            <v>89032</v>
          </cell>
          <cell r="B375" t="str">
            <v>TRATOR DE ESTEIRAS, POTÊNCIA 100 HP, PESO OPERACIONAL 9,4 T, COM LÂMINA 2,19 M3 - CHP DIURNO. AF_06/2014</v>
          </cell>
          <cell r="C375" t="str">
            <v>CHP</v>
          </cell>
          <cell r="D375" t="str">
            <v>116,50</v>
          </cell>
        </row>
        <row r="376">
          <cell r="A376">
            <v>89035</v>
          </cell>
          <cell r="B376" t="str">
            <v>TRATOR DE PNEUS, POTÊNCIA 85 CV, TRAÇÃO 4X4, PESO COM LASTRO DE 4.675 KG - CHP DIURNO. AF_06/2014</v>
          </cell>
          <cell r="C376" t="str">
            <v>CHP</v>
          </cell>
          <cell r="D376" t="str">
            <v>73,26</v>
          </cell>
        </row>
        <row r="377">
          <cell r="A377">
            <v>89225</v>
          </cell>
          <cell r="B377" t="str">
            <v>BETONEIRA CAPACIDADE NOMINAL DE 600 L, CAPACIDADE DE MISTURA 360 L, MOTOR ELÉTRICO TRIFÁSICO POTÊNCIA DE 4 CV, SEM CARREGADOR - CHP DIURNO. AF_11/2014</v>
          </cell>
          <cell r="C377" t="str">
            <v>CHP</v>
          </cell>
          <cell r="D377" t="str">
            <v>3,32</v>
          </cell>
        </row>
        <row r="378">
          <cell r="A378">
            <v>89234</v>
          </cell>
          <cell r="B378" t="str">
            <v>FRESADORA DE ASFALTO A FRIO SOBRE RODAS, LARGURA FRESAGEM DE 1,0 M, POTÊNCIA 208 HP - CHP DIURNO. AF_11/2014</v>
          </cell>
          <cell r="C378" t="str">
            <v>CHP</v>
          </cell>
          <cell r="D378" t="str">
            <v>329,20</v>
          </cell>
        </row>
        <row r="379">
          <cell r="A379">
            <v>89242</v>
          </cell>
          <cell r="B379" t="str">
            <v>FRESADORA DE ASFALTO A FRIO SOBRE RODAS, LARGURA FRESAGEM DE 2,0 M, POTÊNCIA 550 HP - CHP DIURNO. AF_11/2014</v>
          </cell>
          <cell r="C379" t="str">
            <v>CHP</v>
          </cell>
          <cell r="D379" t="str">
            <v>779,33</v>
          </cell>
        </row>
        <row r="380">
          <cell r="A380">
            <v>89250</v>
          </cell>
          <cell r="B380" t="str">
            <v>RECICLADORA DE ASFALTO A FRIO SOBRE RODAS, LARGURA FRESAGEM DE 2,0 M, POTÊNCIA 422 HP - CHP DIURNO. AF_11/2014</v>
          </cell>
          <cell r="C380" t="str">
            <v>CHP</v>
          </cell>
          <cell r="D380" t="str">
            <v>651,31</v>
          </cell>
        </row>
        <row r="381">
          <cell r="A381">
            <v>89257</v>
          </cell>
          <cell r="B381" t="str">
            <v>VIBROACABADORA DE ASFALTO SOBRE ESTEIRAS, LARGURA DE PAVIMENTAÇÃO 2,13 M A 4,55 M, POTÊNCIA 100 HP CAPACIDADE 400 T/H - CHP DIURNO. AF_11/2014</v>
          </cell>
          <cell r="C381" t="str">
            <v>CHP</v>
          </cell>
          <cell r="D381" t="str">
            <v>183,72</v>
          </cell>
        </row>
        <row r="382">
          <cell r="A382">
            <v>89272</v>
          </cell>
          <cell r="B382" t="str">
            <v>GUINDASTE HIDRÁULICO AUTOPROPELIDO, COM LANÇA TELESCÓPICA 28,80 M, CAPACIDADE MÁXIMA 30 T, POTÊNCIA 97 KW, TRAÇÃO 4 X 4 - CHP DIURNO. AF_11/2014</v>
          </cell>
          <cell r="C382" t="str">
            <v>CHP</v>
          </cell>
          <cell r="D382" t="str">
            <v>150,92</v>
          </cell>
        </row>
        <row r="383">
          <cell r="A383">
            <v>89278</v>
          </cell>
          <cell r="B383" t="str">
            <v>BETONEIRA CAPACIDADE NOMINAL DE 600 L, CAPACIDADE DE MISTURA 440 L, MOTOR A DIESEL POTÊNCIA 10 HP, COM CARREGADOR - CHP DIURNO. AF_11/2014</v>
          </cell>
          <cell r="C383" t="str">
            <v>CHP</v>
          </cell>
          <cell r="D383" t="str">
            <v>7,48</v>
          </cell>
        </row>
        <row r="384">
          <cell r="A384">
            <v>89843</v>
          </cell>
          <cell r="B384" t="str">
            <v>BATE-ESTACAS POR GRAVIDADE, POTÊNCIA DE 160 HP, PESO DO MARTELO ATÉ 3 TONELADAS - CHP DIURNO. AF_11/2014</v>
          </cell>
          <cell r="C384" t="str">
            <v>CHP</v>
          </cell>
          <cell r="D384" t="str">
            <v>141,02</v>
          </cell>
        </row>
        <row r="385">
          <cell r="A385">
            <v>89876</v>
          </cell>
          <cell r="B385" t="str">
            <v>CAMINHÃO BASCULANTE 14 M3, COM CAVALO MECÂNICO DE CAPACIDADE MÁXIMA DE TRAÇÃO COMBINADO DE 36000 KG, POTÊNCIA 286 CV, INCLUSIVE SEMIREBOQUE COM CAÇAMBA METÁLICA - CHP DIURNO. AF_12/2014</v>
          </cell>
          <cell r="C385" t="str">
            <v>CHP</v>
          </cell>
          <cell r="D385" t="str">
            <v>214,89</v>
          </cell>
        </row>
        <row r="386">
          <cell r="A386">
            <v>89883</v>
          </cell>
          <cell r="B386" t="str">
            <v>CAMINHÃO BASCULANTE 18 M3, COM CAVALO MECÂNICO DE CAPACIDADE MÁXIMA DE TRAÇÃO COMBINADO DE 45000 KG, POTÊNCIA 330 CV, INCLUSIVE SEMIREBOQUE COM CAÇAMBA METÁLICA - CHP DIURNO. AF_12/2014</v>
          </cell>
          <cell r="C386" t="str">
            <v>CHP</v>
          </cell>
          <cell r="D386" t="str">
            <v>239,81</v>
          </cell>
        </row>
        <row r="387">
          <cell r="A387">
            <v>90586</v>
          </cell>
          <cell r="B387" t="str">
            <v>VIBRADOR DE IMERSÃO, DIÂMETRO DE PONTEIRA 45MM, MOTOR ELÉTRICO TRIFÁSICO POTÊNCIA DE 2 CV - CHP DIURNO. AF_06/2015</v>
          </cell>
          <cell r="C387" t="str">
            <v>CHP</v>
          </cell>
          <cell r="D387" t="str">
            <v>1,12</v>
          </cell>
        </row>
        <row r="388">
          <cell r="A388">
            <v>90625</v>
          </cell>
          <cell r="B388" t="str">
            <v>PERFURATRIZ MANUAL, TORQUE MÁXIMO 83 N.M, POTÊNCIA 5 CV, COM DIÂMETRO MÁXIMO 4" - CHP DIURNO. AF_06/2015</v>
          </cell>
          <cell r="C388" t="str">
            <v>CHP</v>
          </cell>
          <cell r="D388" t="str">
            <v>5,59</v>
          </cell>
        </row>
        <row r="389">
          <cell r="A389">
            <v>90631</v>
          </cell>
          <cell r="B389" t="str">
            <v>PERFURATRIZ SOBRE ESTEIRA, TORQUE MÁXIMO 600 KGF, PESO MÉDIO 1000 KG, POTÊNCIA 20 HP, DIÂMETRO MÁXIMO 10" - CHP DIURNO. AF_06/2015</v>
          </cell>
          <cell r="C389" t="str">
            <v>CHP</v>
          </cell>
          <cell r="D389" t="str">
            <v>81,93</v>
          </cell>
        </row>
        <row r="390">
          <cell r="A390">
            <v>90637</v>
          </cell>
          <cell r="B390" t="str">
            <v>MISTURADOR DUPLO HORIZONTAL DE ALTA TURBULÊNCIA, CAPACIDADE / VOLUME 2 X 500 LITROS, MOTORES ELÉTRICOS MÍNIMO 5 CV CADA, PARA NATA CIMENTO, ARGAMASSA E OUTROS - CHP DIURNO. AF_06/2015</v>
          </cell>
          <cell r="C390" t="str">
            <v>CHP</v>
          </cell>
          <cell r="D390" t="str">
            <v>9,97</v>
          </cell>
        </row>
        <row r="391">
          <cell r="A391">
            <v>90643</v>
          </cell>
          <cell r="B391" t="str">
            <v>BOMBA TRIPLEX, PARA INJEÇÃO DE NATA DE CIMENTO, VAZÃO MÁXIMA DE 100 LITROS/MINUTO, PRESSÃO MÁXIMA DE 70 BAR - CHP DIURNO. AF_06/2015</v>
          </cell>
          <cell r="C391" t="str">
            <v>CHP</v>
          </cell>
          <cell r="D391" t="str">
            <v>15,57</v>
          </cell>
        </row>
        <row r="392">
          <cell r="A392">
            <v>90650</v>
          </cell>
          <cell r="B392" t="str">
            <v>BOMBA CENTRÍFUGA MONOESTÁGIO COM MOTOR ELÉTRICO MONOFÁSICO, POTÊNCIA 15 HP, DIÂMETRO DO ROTOR 173 MM, HM/Q = 30 MCA / 90 M3/H A 45 MCA / 55 M3/H - CHP DIURNO. AF_06/2015</v>
          </cell>
          <cell r="C392" t="str">
            <v>CHP</v>
          </cell>
          <cell r="D392" t="str">
            <v>6,05</v>
          </cell>
        </row>
        <row r="393">
          <cell r="A393">
            <v>90656</v>
          </cell>
          <cell r="B393" t="str">
            <v>BOMBA DE PROJEÇÃO DE CONCRETO SECO, POTÊNCIA 10 CV, VAZÃO 3 M3/H - CHP DIURNO. AF_06/2015</v>
          </cell>
          <cell r="C393" t="str">
            <v>CHP</v>
          </cell>
          <cell r="D393" t="str">
            <v>9,85</v>
          </cell>
        </row>
        <row r="394">
          <cell r="A394">
            <v>90662</v>
          </cell>
          <cell r="B394" t="str">
            <v>BOMBA DE PROJEÇÃO DE CONCRETO SECO, POTÊNCIA 10 CV, VAZÃO 6 M3/H - CHP DIURNO. AF_06/2015</v>
          </cell>
          <cell r="C394" t="str">
            <v>CHP</v>
          </cell>
          <cell r="D394" t="str">
            <v>10,31</v>
          </cell>
        </row>
        <row r="395">
          <cell r="A395">
            <v>90668</v>
          </cell>
          <cell r="B395" t="str">
            <v>PROJETOR PNEUMÁTICO DE ARGAMASSA PARA CHAPISCO E REBOCO COM RECIPIENTE ACOPLADO, TIPO CANEQUINHA, COM COMPRESSOR DE AR REBOCÁVEL VAZÃO 89 PCM E MOTOR DIESEL DE 20 CV - CHP DIURNO. AF_06/2015</v>
          </cell>
          <cell r="C395" t="str">
            <v>CHP</v>
          </cell>
          <cell r="D395" t="str">
            <v>17,08</v>
          </cell>
        </row>
        <row r="396">
          <cell r="A396">
            <v>90674</v>
          </cell>
          <cell r="B396" t="str">
            <v>PERFURATRIZ COM TORRE METÁLICA PARA EXECUÇÃO DE ESTACA HÉLICE CONTÍNUA, PROFUNDIDADE MÁXIMA DE 30 M, DIÂMETRO MÁXIMO DE 800 MM, POTÊNCIA INSTALADA DE 268 HP, MESA ROTATIVA COM TORQUE MÁXIMO DE 170 KNM - CHP DIURNO. AF_06/2015</v>
          </cell>
          <cell r="C396" t="str">
            <v>CHP</v>
          </cell>
          <cell r="D396" t="str">
            <v>430,88</v>
          </cell>
        </row>
        <row r="397">
          <cell r="A397">
            <v>90680</v>
          </cell>
          <cell r="B397" t="str">
            <v>PERFURATRIZ HIDRÁULICA SOBRE CAMINHÃO COM TRADO CURTO ACOPLADO, PROFUNDIDADE MÁXIMA DE 20 M, DIÂMETRO MÁXIMO DE 1500 MM, POTÊNCIA INSTALADA DE 137 HP, MESA ROTATIVA COM TORQUE MÁXIMO DE 30 KNM - CHP DIURNO. AF_06/2015</v>
          </cell>
          <cell r="C397" t="str">
            <v>CHP</v>
          </cell>
          <cell r="D397" t="str">
            <v>229,94</v>
          </cell>
        </row>
        <row r="398">
          <cell r="A398">
            <v>90686</v>
          </cell>
          <cell r="B398" t="str">
            <v>MANIPULADOR TELESCÓPICO, POTÊNCIA DE 85 HP, CAPACIDADE DE CARGA DE 3.500 KG, ALTURA MÁXIMA DE ELEVAÇÃO DE 12,3 M - CHP DIURNO. AF_06/2015</v>
          </cell>
          <cell r="C398" t="str">
            <v>CHP</v>
          </cell>
          <cell r="D398" t="str">
            <v>111,39</v>
          </cell>
        </row>
        <row r="399">
          <cell r="A399">
            <v>90692</v>
          </cell>
          <cell r="B399" t="str">
            <v>MINICARREGADEIRA SOBRE RODAS, POTÊNCIA LÍQUIDA DE 47 HP, CAPACIDADE NOMINAL DE OPERAÇÃO DE 646 KG - CHP DIURNO. AF_06/2015</v>
          </cell>
          <cell r="C399" t="str">
            <v>CHP</v>
          </cell>
          <cell r="D399" t="str">
            <v>65,60</v>
          </cell>
        </row>
        <row r="400">
          <cell r="A400">
            <v>90964</v>
          </cell>
          <cell r="B400" t="str">
            <v>COMPRESSOR DE AR REBOCÁVEL, VAZÃO 89 PCM, PRESSÃO EFETIVA DE TRABALHO 102 PSI, MOTOR DIESEL, POTÊNCIA 20 CV - CHP DIURNO. AF_06/2015</v>
          </cell>
          <cell r="C400" t="str">
            <v>CHP</v>
          </cell>
          <cell r="D400" t="str">
            <v>16,32</v>
          </cell>
        </row>
        <row r="401">
          <cell r="A401">
            <v>90972</v>
          </cell>
          <cell r="B401" t="str">
            <v>COMPRESSOR DE AR REBOCAVEL, VAZÃO 250 PCM, PRESSAO DE TRABALHO 102 PSI, MOTOR A DIESEL POTÊNCIA 81 CV - CHP DIURNO. AF_06/2015</v>
          </cell>
          <cell r="C401" t="str">
            <v>CHP</v>
          </cell>
          <cell r="D401" t="str">
            <v>46,48</v>
          </cell>
        </row>
        <row r="402">
          <cell r="A402">
            <v>90979</v>
          </cell>
          <cell r="B402" t="str">
            <v>COMPRESSOR DE AR REBOCÁVEL, VAZÃO 748 PCM, PRESSÃO EFETIVA DE TRABALHO 102 PSI, MOTOR DIESEL, POTÊNCIA 210 CV - CHP DIURNO. AF_06/2015</v>
          </cell>
          <cell r="C402" t="str">
            <v>CHP</v>
          </cell>
          <cell r="D402" t="str">
            <v>120,19</v>
          </cell>
        </row>
        <row r="403">
          <cell r="A403">
            <v>90991</v>
          </cell>
          <cell r="B403" t="str">
            <v>ESCAVADEIRA HIDRÁULICA SOBRE ESTEIRAS, CAÇAMBA 0,80 M3, PESO OPERACIONAL 17,8 T, POTÊNCIA LÍQUIDA 110 HP - CHP DIURNO. AF_10/2014</v>
          </cell>
          <cell r="C403" t="str">
            <v>CHP</v>
          </cell>
          <cell r="D403" t="str">
            <v>129,58</v>
          </cell>
        </row>
        <row r="404">
          <cell r="A404">
            <v>90999</v>
          </cell>
          <cell r="B404" t="str">
            <v>COMPRESSOR DE AR REBOCAVEL, VAZÃO 400 PCM, PRESSAO DE TRABALHO 102 PSI, MOTOR A DIESEL POTÊNCIA 110 CV - CHP DIURNO. AF_06/2015</v>
          </cell>
          <cell r="C404" t="str">
            <v>CHP</v>
          </cell>
          <cell r="D404" t="str">
            <v>62,01</v>
          </cell>
        </row>
        <row r="405">
          <cell r="A405">
            <v>91031</v>
          </cell>
          <cell r="B405" t="str">
            <v>CAMINHÃO TRUCADO (C/ TERCEIRO EIXO) ELETRÔNICO - POTÊNCIA 231CV - PBT = 22000KG - DIST. ENTRE EIXOS 5170 MM - INCLUI CARROCERIA FIXA ABERTA DE MADEIRA - CHP DIURNO. AF_06/2015</v>
          </cell>
          <cell r="C405" t="str">
            <v>CHP</v>
          </cell>
          <cell r="D405" t="str">
            <v>160,85</v>
          </cell>
        </row>
        <row r="406">
          <cell r="A406">
            <v>91277</v>
          </cell>
          <cell r="B406" t="str">
            <v>PLACA VIBRATÓRIA REVERSÍVEL COM MOTOR 4 TEMPOS A GASOLINA, FORÇA CENTRÍFUGA DE 25 KN (2500 KGF), POTÊNCIA 5,5 CV - CHP DIURNO. AF_08/2015</v>
          </cell>
          <cell r="C406" t="str">
            <v>CHP</v>
          </cell>
          <cell r="D406" t="str">
            <v>4,85</v>
          </cell>
        </row>
        <row r="407">
          <cell r="A407">
            <v>91283</v>
          </cell>
          <cell r="B407" t="str">
            <v>CORTADORA DE PISO COM MOTOR 4 TEMPOS A GASOLINA, POTÊNCIA DE 13 HP, COM DISCO DE CORTE DIAMANTADO SEGMENTADO PARA CONCRETO, DIÂMETRO DE 350 MM, FURO DE 1" (14 X 1") - CHP DIURNO. AF_08/2015</v>
          </cell>
          <cell r="C407" t="str">
            <v>CHP</v>
          </cell>
          <cell r="D407" t="str">
            <v>10,24</v>
          </cell>
        </row>
        <row r="408">
          <cell r="A408">
            <v>91386</v>
          </cell>
          <cell r="B408" t="str">
            <v>CAMINHÃO BASCULANTE 10 M3, TRUCADO CABINE SIMPLES, PESO BRUTO TOTAL 23.000 KG, CARGA ÚTIL MÁXIMA 15.935 KG, DISTÂNCIA ENTRE EIXOS 4,80 M, POTÊNCIA 230 CV INCLUSIVE CAÇAMBA METÁLICA - CHP DIURNO. AF_06/2014</v>
          </cell>
          <cell r="C408" t="str">
            <v>CHP</v>
          </cell>
          <cell r="D408" t="str">
            <v>168,41</v>
          </cell>
        </row>
        <row r="409">
          <cell r="A409">
            <v>91533</v>
          </cell>
          <cell r="B409" t="str">
            <v>COMPACTADOR DE SOLOS DE PERCUSSÃO (SOQUETE) COM MOTOR A GASOLINA 4 TEMPOS, POTÊNCIA 4 CV - CHP DIURNO. AF_08/2015</v>
          </cell>
          <cell r="C409" t="str">
            <v>CHP</v>
          </cell>
          <cell r="D409" t="str">
            <v>18,20</v>
          </cell>
        </row>
        <row r="410">
          <cell r="A410">
            <v>91634</v>
          </cell>
          <cell r="B410" t="str">
            <v>GUINDAUTO HIDRÁULICO, CAPACIDADE MÁXIMA DE CARGA 6500 KG, MOMENTO MÁXIMO DE CARGA 5,8 TM, ALCANCE MÁXIMO HORIZONTAL 7,60 M, INCLUSIVE CAMINHÃO TOCO PBT 9.700 KG, POTÊNCIA DE 160 CV - CHP DIURNO. AF_08/2015</v>
          </cell>
          <cell r="C410" t="str">
            <v>CHP</v>
          </cell>
          <cell r="D410" t="str">
            <v>121,64</v>
          </cell>
        </row>
        <row r="411">
          <cell r="A411">
            <v>91645</v>
          </cell>
          <cell r="B411" t="str">
            <v>CAMINHÃO DE TRANSPORTE DE MATERIAL ASFÁLTICO 30.000 L, COM CAVALO MECÂNICO DE CAPACIDADE MÁXIMA DE TRAÇÃO COMBINADO DE 66.000 KG, POTÊNCIA 360 CV, INCLUSIVE TANQUE DE ASFALTO COM SERPENTINA - CHP DIURNO. AF_08/2015</v>
          </cell>
          <cell r="C411" t="str">
            <v>CHP</v>
          </cell>
          <cell r="D411" t="str">
            <v>259,04</v>
          </cell>
        </row>
        <row r="412">
          <cell r="A412">
            <v>91692</v>
          </cell>
          <cell r="B412" t="str">
            <v>SERRA CIRCULAR DE BANCADA COM MOTOR ELÉTRICO POTÊNCIA DE 5HP, COM COIFA PARA DISCO 10" - CHP DIURNO. AF_08/2015</v>
          </cell>
          <cell r="C412" t="str">
            <v>CHP</v>
          </cell>
          <cell r="D412" t="str">
            <v>15,56</v>
          </cell>
        </row>
        <row r="413">
          <cell r="A413">
            <v>92043</v>
          </cell>
          <cell r="B413" t="str">
            <v>DISTRIBUIDOR DE AGREGADOS REBOCAVEL, CAPACIDADE 1,9 M³, LARGURA DE TRABALHO 3,66 M - CHP DIURNO. AF_11/2015</v>
          </cell>
          <cell r="C413" t="str">
            <v>CHP</v>
          </cell>
          <cell r="D413" t="str">
            <v>7,76</v>
          </cell>
        </row>
        <row r="414">
          <cell r="A414">
            <v>92106</v>
          </cell>
          <cell r="B414" t="str">
            <v>CAMINHÃO PARA EQUIPAMENTO DE LIMPEZA A SUCÇÃO, COM CAMINHÃO TRUCADO DE PESO BRUTO TOTAL 23000 KG, CARGA ÚTIL MÁXIMA 15935 KG, DISTÂNCIA ENTRE EIXOS 4,80 M, POTÊNCIA 230 CV, INCLUSIVE LIMPADORA A SUCÇÃO, TANQUE 12000 L - CHP DIURNO. AF_11/2015</v>
          </cell>
          <cell r="C414" t="str">
            <v>CHP</v>
          </cell>
          <cell r="D414" t="str">
            <v>167,30</v>
          </cell>
        </row>
        <row r="415">
          <cell r="A415">
            <v>92112</v>
          </cell>
          <cell r="B415" t="str">
            <v>PENEIRA ROTATIVA COM MOTOR ELÉTRICO TRIFÁSICO DE 2 CV, CILINDRO DE 1 M X 0,60 M, COM FUROS DE 3,17 MM - CHP DIURNO. AF_11/2015</v>
          </cell>
          <cell r="C415" t="str">
            <v>CHP</v>
          </cell>
          <cell r="D415" t="str">
            <v>1,99</v>
          </cell>
        </row>
        <row r="416">
          <cell r="A416">
            <v>92118</v>
          </cell>
          <cell r="B416" t="str">
            <v>DOSADOR DE AREIA, CAPACIDADE DE 26 LITROS - CHP DIURNO. AF_11/2015</v>
          </cell>
          <cell r="C416" t="str">
            <v>CHP</v>
          </cell>
          <cell r="D416" t="str">
            <v>0,17</v>
          </cell>
        </row>
        <row r="417">
          <cell r="A417">
            <v>92138</v>
          </cell>
          <cell r="B417" t="str">
            <v>CAMINHONETE COM MOTOR A DIESEL, POTÊNCIA 180 CV, CABINE DUPLA, 4X4 - CHP DIURNO. AF_11/2015</v>
          </cell>
          <cell r="C417" t="str">
            <v>CHP</v>
          </cell>
          <cell r="D417" t="str">
            <v>120,90</v>
          </cell>
        </row>
        <row r="418">
          <cell r="A418">
            <v>92145</v>
          </cell>
          <cell r="B418" t="str">
            <v>CAMINHONETE CABINE SIMPLES COM MOTOR 1.6 FLEX, CÂMBIO MANUAL, POTÊNCIA 101/104 CV, 2 PORTAS - CHP DIURNO. AF_11/2015</v>
          </cell>
          <cell r="C418" t="str">
            <v>CHP</v>
          </cell>
          <cell r="D418" t="str">
            <v>87,93</v>
          </cell>
        </row>
        <row r="419">
          <cell r="A419">
            <v>92242</v>
          </cell>
          <cell r="B419" t="str">
            <v>CAMINHÃO DE TRANSPORTE DE MATERIAL ASFÁLTICO 20.000 L, COM CAVALO MECÂNICO DE CAPACIDADE MÁXIMA DE TRAÇÃO COMBINADO DE 45.000 KG, POTÊNCIA 330 CV, INCLUSIVE TANQUE DE ASFALTO COM MAÇARICO - CHP DIURNO. AF_12/2015</v>
          </cell>
          <cell r="C419" t="str">
            <v>CHP</v>
          </cell>
          <cell r="D419" t="str">
            <v>226,86</v>
          </cell>
        </row>
        <row r="420">
          <cell r="A420">
            <v>92716</v>
          </cell>
          <cell r="B420" t="str">
            <v>APARELHO PARA CORTE E SOLDA OXI-ACETILENO SOBRE RODAS, INCLUSIVE CILINDROS E MAÇARICOS - CHP DIURNO. AF_12/2015</v>
          </cell>
          <cell r="C420" t="str">
            <v>CHP</v>
          </cell>
          <cell r="D420" t="str">
            <v>22,31</v>
          </cell>
        </row>
        <row r="421">
          <cell r="A421">
            <v>92960</v>
          </cell>
          <cell r="B421" t="str">
            <v>MÁQUINA EXTRUSORA DE CONCRETO PARA GUIAS E SARJETAS, MOTOR A DIESEL, POTÊNCIA 14 CV - CHP DIURNO. AF_12/2015</v>
          </cell>
          <cell r="C421" t="str">
            <v>CHP</v>
          </cell>
          <cell r="D421" t="str">
            <v>15,14</v>
          </cell>
        </row>
        <row r="422">
          <cell r="A422">
            <v>92966</v>
          </cell>
          <cell r="B422" t="str">
            <v>MARTELO PERFURADOR PNEUMÁTICO MANUAL, HASTE 25 X 75 MM, 21 KG - CHP DIURNO. AF_12/2015</v>
          </cell>
          <cell r="C422" t="str">
            <v>CHP</v>
          </cell>
          <cell r="D422" t="str">
            <v>14,86</v>
          </cell>
        </row>
        <row r="423">
          <cell r="A423">
            <v>93224</v>
          </cell>
          <cell r="B423" t="str">
            <v>PERFURATRIZ COM TORRE METÁLICA PARA EXECUÇÃO DE ESTACA HÉLICE CONTÍNUA, PROFUNDIDADE MÁXIMA DE 32 M, DIÂMETRO MÁXIMO DE 1000 MM, POTÊNCIA INSTALADA DE 350 HP, MESA ROTATIVA COM TORQUE MÁXIMO DE 263 KNM - CHP DIURNO. AF_01/2016</v>
          </cell>
          <cell r="C423" t="str">
            <v>CHP</v>
          </cell>
          <cell r="D423" t="str">
            <v>628,89</v>
          </cell>
        </row>
        <row r="424">
          <cell r="A424">
            <v>93233</v>
          </cell>
          <cell r="B424" t="str">
            <v>BETONEIRA CAPACIDADE NOMINAL 400 L, CAPACIDADE DE MISTURA 310 L, MOTOR A GASOLINA POTÊNCIA 5,5 HP, SEM CARREGADOR - CHP DIURNO. AF_02/2016</v>
          </cell>
          <cell r="C424" t="str">
            <v>CHP</v>
          </cell>
          <cell r="D424" t="str">
            <v>4,44</v>
          </cell>
        </row>
        <row r="425">
          <cell r="A425">
            <v>93272</v>
          </cell>
          <cell r="B425" t="str">
            <v>GRUA ASCENSIONAL, LANCA DE 30 M, CAPACIDADE DE 1,0 T A 30 M, ALTURA ATE 39 M - CHP DIURNO. AF_03/2016</v>
          </cell>
          <cell r="C425" t="str">
            <v>CHP</v>
          </cell>
          <cell r="D425" t="str">
            <v>69,19</v>
          </cell>
        </row>
        <row r="426">
          <cell r="A426">
            <v>93281</v>
          </cell>
          <cell r="B426" t="str">
            <v>GUINCHO ELÉTRICO DE COLUNA, CAPACIDADE 400 KG, COM MOTO FREIO, MOTOR TRIFÁSICO DE 1,25 CV - CHP DIURNO. AF_03/2016</v>
          </cell>
          <cell r="C426" t="str">
            <v>CHP</v>
          </cell>
          <cell r="D426" t="str">
            <v>14,32</v>
          </cell>
        </row>
        <row r="427">
          <cell r="A427">
            <v>93287</v>
          </cell>
          <cell r="B427" t="str">
            <v>GUINDASTE HIDRÁULICO AUTOPROPELIDO, COM LANÇA TELESCÓPICA 40 M, CAPACIDADE MÁXIMA 60 T, POTÊNCIA 260 KW - CHP DIURNO. AF_03/2016</v>
          </cell>
          <cell r="C427" t="str">
            <v>CHP</v>
          </cell>
          <cell r="D427" t="str">
            <v>264,83</v>
          </cell>
        </row>
        <row r="428">
          <cell r="A428">
            <v>93402</v>
          </cell>
          <cell r="B428" t="str">
            <v>GUINDAUTO HIDRÁULICO, CAPACIDADE MÁXIMA DE CARGA 3300 KG, MOMENTO MÁXIMO DE CARGA 5,8 TM, ALCANCE MÁXIMO HORIZONTAL 7,60 M, INCLUSIVE CAMINHÃO TOCO PBT 16.000 KG, POTÊNCIA DE 189 CV - CHP DIURNO. AF_03/2016</v>
          </cell>
          <cell r="C428" t="str">
            <v>CHP</v>
          </cell>
          <cell r="D428" t="str">
            <v>135,96</v>
          </cell>
        </row>
        <row r="429">
          <cell r="A429">
            <v>93408</v>
          </cell>
          <cell r="B429"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9" t="str">
            <v>CHP</v>
          </cell>
          <cell r="D429" t="str">
            <v>58,11</v>
          </cell>
        </row>
        <row r="430">
          <cell r="A430">
            <v>93415</v>
          </cell>
          <cell r="B430" t="str">
            <v>GERADOR PORTÁTIL MONOFÁSICO, POTÊNCIA 5500 VA, MOTOR A GASOLINA, POTÊNCIA DO MOTOR 13 CV - CHP DIURNO. AF_03/2016</v>
          </cell>
          <cell r="C430" t="str">
            <v>CHP</v>
          </cell>
          <cell r="D430" t="str">
            <v>9,23</v>
          </cell>
        </row>
        <row r="431">
          <cell r="A431">
            <v>93421</v>
          </cell>
          <cell r="B431" t="str">
            <v>GRUPO GERADOR REBOCÁVEL, POTÊNCIA 66 KVA, MOTOR A DIESEL - CHP DIURNO. AF_03/2016</v>
          </cell>
          <cell r="C431" t="str">
            <v>CHP</v>
          </cell>
          <cell r="D431" t="str">
            <v>43,99</v>
          </cell>
        </row>
        <row r="432">
          <cell r="A432">
            <v>93427</v>
          </cell>
          <cell r="B432" t="str">
            <v>GRUPO GERADOR ESTACIONÁRIO, POTÊNCIA 150 KVA, MOTOR A DIESEL- CHP DIURNO. AF_03/2016</v>
          </cell>
          <cell r="C432" t="str">
            <v>CHP</v>
          </cell>
          <cell r="D432" t="str">
            <v>100,86</v>
          </cell>
        </row>
        <row r="433">
          <cell r="A433">
            <v>93433</v>
          </cell>
          <cell r="B433" t="str">
            <v>USINA DE MISTURA ASFÁLTICA À QUENTE, TIPO CONTRA FLUXO, PROD 40 A 80 TON/HORA - CHP DIURNO. AF_03/2016</v>
          </cell>
          <cell r="C433" t="str">
            <v>CHP</v>
          </cell>
          <cell r="D433" t="str">
            <v>2.051,51</v>
          </cell>
        </row>
        <row r="434">
          <cell r="A434">
            <v>93439</v>
          </cell>
          <cell r="B434" t="str">
            <v>USINA DE ASFALTO À FRIO, CAPACIDADE DE 40 A 60 TON/HORA, ELÉTRICA POTÊNCIA 30 CV - CHP DIURNO. AF_03/2016</v>
          </cell>
          <cell r="C434" t="str">
            <v>CHP</v>
          </cell>
          <cell r="D434" t="str">
            <v>100,10</v>
          </cell>
        </row>
        <row r="435">
          <cell r="A435">
            <v>95121</v>
          </cell>
          <cell r="B435" t="str">
            <v>USINA MISTURADORA DE SOLOS, CAPACIDADE DE 200 A 500 TON/H, POTENCIA 75KW - CHP DIURNO. AF_07/2016</v>
          </cell>
          <cell r="C435" t="str">
            <v>CHP</v>
          </cell>
          <cell r="D435" t="str">
            <v>189,76</v>
          </cell>
        </row>
        <row r="436">
          <cell r="A436">
            <v>95127</v>
          </cell>
          <cell r="B436" t="str">
            <v>DISTRIBUIDOR DE AGREGADOS AUTOPROPELIDO, CAP 3 M3, A DIESEL, POTÊNCIA 176CV - CHP DIURNO. AF_07/2016</v>
          </cell>
          <cell r="C436" t="str">
            <v>CHP</v>
          </cell>
          <cell r="D436" t="str">
            <v>126,10</v>
          </cell>
        </row>
        <row r="437">
          <cell r="A437">
            <v>95133</v>
          </cell>
          <cell r="B437" t="str">
            <v>MÁQUINA DEMARCADORA DE FAIXA DE TRÁFEGO À FRIO, AUTOPROPELIDA, POTÊNCIA 38 HP - CHP DIURNO. AF_07/2016</v>
          </cell>
          <cell r="C437" t="str">
            <v>CHP</v>
          </cell>
          <cell r="D437" t="str">
            <v>95,18</v>
          </cell>
        </row>
        <row r="438">
          <cell r="A438">
            <v>95139</v>
          </cell>
          <cell r="B438" t="str">
            <v>TALHA MANUAL DE CORRENTE, CAPACIDADE DE 2 TON. COM ELEVAÇÃO DE 3 M - CHP DIURNO. AF_07/2016</v>
          </cell>
          <cell r="C438" t="str">
            <v>CHP</v>
          </cell>
          <cell r="D438" t="str">
            <v>0,06</v>
          </cell>
        </row>
        <row r="439">
          <cell r="A439">
            <v>95212</v>
          </cell>
          <cell r="B439" t="str">
            <v>GRUA ASCENCIONAL, LANCA DE 42 M, CAPACIDADE DE 1,5 T A 30 M, ALTURA ATE 39 M - CHP DIURNO. AF_08/2016</v>
          </cell>
          <cell r="C439" t="str">
            <v>CHP</v>
          </cell>
          <cell r="D439" t="str">
            <v>75,91</v>
          </cell>
        </row>
        <row r="440">
          <cell r="A440">
            <v>95218</v>
          </cell>
          <cell r="B440" t="str">
            <v>PULVERIZADOR DE TINTA ELÉTRICO/MÁQUINA DE PINTURA AIRLESS, VAZÃO 2 L/MIN - CHP DIURNO. AF_08/2016</v>
          </cell>
          <cell r="C440" t="str">
            <v>CHP</v>
          </cell>
          <cell r="D440" t="str">
            <v>19,32</v>
          </cell>
        </row>
        <row r="441">
          <cell r="A441">
            <v>95258</v>
          </cell>
          <cell r="B441" t="str">
            <v>MARTELO DEMOLIDOR PNEUMÁTICO MANUAL, 32 KG - CHP DIURNO. AF_09/2016</v>
          </cell>
          <cell r="C441" t="str">
            <v>CHP</v>
          </cell>
          <cell r="D441" t="str">
            <v>14,44</v>
          </cell>
        </row>
        <row r="442">
          <cell r="A442">
            <v>95264</v>
          </cell>
          <cell r="B442" t="str">
            <v>COMPACTADOR DE SOLOS DE PERCUSÃO (SOQUETE) COM MOTOR A GASOLINA, POTÊNCIA 3 CV - CHP DIURNO. AF_09/2016</v>
          </cell>
          <cell r="C442" t="str">
            <v>CHP</v>
          </cell>
          <cell r="D442" t="str">
            <v>3,91</v>
          </cell>
        </row>
        <row r="443">
          <cell r="A443">
            <v>95270</v>
          </cell>
          <cell r="B443" t="str">
            <v>RÉGUA VIBRATÓRIA DUPLA PARA CONCRETO, PESO DE 60KG, COMPRIMENTO 4 M, COM MOTOR A GASOLINA, POTÊNCIA 5,5 HP - CHP DIURNO. AF_09/2016</v>
          </cell>
          <cell r="C443" t="str">
            <v>CHP</v>
          </cell>
          <cell r="D443" t="str">
            <v>4,71</v>
          </cell>
        </row>
        <row r="444">
          <cell r="A444">
            <v>95276</v>
          </cell>
          <cell r="B444" t="str">
            <v>POLIDORA DE PISO (POLITRIZ), PESO DE 100KG, DIÂMETRO 450 MM, MOTOR ELÉTRICO, POTÊNCIA 4 HP - CHP DIURNO. AF_09/2016</v>
          </cell>
          <cell r="C444" t="str">
            <v>CHP</v>
          </cell>
          <cell r="D444" t="str">
            <v>2,09</v>
          </cell>
        </row>
        <row r="445">
          <cell r="A445">
            <v>95282</v>
          </cell>
          <cell r="B445" t="str">
            <v>DESEMPENADEIRA DE CONCRETO, PESO DE 75KG, 4 PÁS, MOTOR A GASOLINA, POTÊNCIA 5,5 HP - CHP DIURNO. AF_09/2016</v>
          </cell>
          <cell r="C445" t="str">
            <v>CHP</v>
          </cell>
          <cell r="D445" t="str">
            <v>4,69</v>
          </cell>
        </row>
        <row r="446">
          <cell r="A446">
            <v>95620</v>
          </cell>
          <cell r="B446" t="str">
            <v>PERFURATRIZ PNEUMATICA MANUAL DE PESO MEDIO, MARTELETE, 18KG, COMPRIMENTO MÁXIMO DE CURSO DE 6 M, DIAMETRO DO PISTAO DE 5,5 CM - CHP DIURNO. AF_11/2016</v>
          </cell>
          <cell r="C446" t="str">
            <v>CHP</v>
          </cell>
          <cell r="D446" t="str">
            <v>13,94</v>
          </cell>
        </row>
        <row r="447">
          <cell r="A447">
            <v>95631</v>
          </cell>
          <cell r="B447" t="str">
            <v>ROLO COMPACTADOR VIBRATORIO TANDEM, ACO LISO, POTENCIA 125 HP, PESO SEM/COM LASTRO 10,20/11,65 T, LARGURA DE TRABALHO 1,73 M - CHP DIURNO. AF_11/2016</v>
          </cell>
          <cell r="C447" t="str">
            <v>CHP</v>
          </cell>
          <cell r="D447" t="str">
            <v>126,46</v>
          </cell>
        </row>
        <row r="448">
          <cell r="A448">
            <v>95702</v>
          </cell>
          <cell r="B448" t="str">
            <v>PERFURATRIZ MANUAL, TORQUE MAXIMO 55 KGF.M, POTENCIA 5 CV, COM DIAMETRO MAXIMO 8 1/2" - CHP DIURNO. AF_11/2016</v>
          </cell>
          <cell r="C448" t="str">
            <v>CHP</v>
          </cell>
          <cell r="D448" t="str">
            <v>24,33</v>
          </cell>
        </row>
        <row r="449">
          <cell r="A449">
            <v>95708</v>
          </cell>
          <cell r="B449" t="str">
            <v>PERFURATRIZ SOBRE ESTEIRA, TORQUE MÁXIMO 600 KGF, POTÊNCIA ENTRE 50 E 60 HP, DIÂMETRO MÁXIMO 10 - CHP DIURNO. AF_11/2016</v>
          </cell>
          <cell r="C449" t="str">
            <v>CHP</v>
          </cell>
          <cell r="D449" t="str">
            <v>90,69</v>
          </cell>
        </row>
        <row r="450">
          <cell r="A450">
            <v>95714</v>
          </cell>
          <cell r="B450" t="str">
            <v>ESCAVADEIRA HIDRAULICA SOBRE ESTEIRA, COM GARRA GIRATORIA DE MANDIBULAS, PESO OPERACIONAL ENTRE 22,00 E 25,50 TON, POTENCIA LIQUIDA ENTRE 150 E 160 HP - CHP DIURNO. AF_11/2016</v>
          </cell>
          <cell r="C450" t="str">
            <v>CHP</v>
          </cell>
          <cell r="D450" t="str">
            <v>165,31</v>
          </cell>
        </row>
        <row r="451">
          <cell r="A451">
            <v>95720</v>
          </cell>
          <cell r="B451" t="str">
            <v>ESCAVADEIRA HIDRAULICA SOBRE ESTEIRA, EQUIPADA COM CLAMSHELL, COM CAPACIDADE DA CAÇAMBA ENTRE 1,20 E 1,50 M3, PESO OPERACIONAL ENTRE 20,00 E 22,00 TON, POTENCIA LIQUIDA ENTRE 150 E 160 HP - CHP DIURNO. AF_11/2016</v>
          </cell>
          <cell r="C451" t="str">
            <v>CHP</v>
          </cell>
          <cell r="D451" t="str">
            <v>162,66</v>
          </cell>
        </row>
        <row r="452">
          <cell r="A452">
            <v>95872</v>
          </cell>
          <cell r="B452" t="str">
            <v>GRUPO GERADOR COM CARENAGEM, MOTOR DIESEL POTÊNCIA STANDART ENTRE 250 E 260 KVA - CHP DIURNO. AF_12/2016</v>
          </cell>
          <cell r="C452" t="str">
            <v>CHP</v>
          </cell>
          <cell r="D452" t="str">
            <v>171,20</v>
          </cell>
        </row>
        <row r="453">
          <cell r="A453">
            <v>96013</v>
          </cell>
          <cell r="B453" t="str">
            <v>TRATOR DE PNEUS COM POTÊNCIA DE 122 CV, TRAÇÃO 4X4, COM VASSOURA MECÂNICA ACOPLADA - CHP DIURNO. AF_02/2017</v>
          </cell>
          <cell r="C453" t="str">
            <v>CHP</v>
          </cell>
          <cell r="D453" t="str">
            <v>101,53</v>
          </cell>
        </row>
        <row r="454">
          <cell r="A454">
            <v>96020</v>
          </cell>
          <cell r="B454" t="str">
            <v>TRATOR DE PNEUS COM POTÊNCIA DE 122 CV, TRAÇÃO 4X4, COM GRADE DE DISCOS ACOPLADA - CHP DIURNO. AF_02/2017</v>
          </cell>
          <cell r="C454" t="str">
            <v>CHP</v>
          </cell>
          <cell r="D454" t="str">
            <v>101,32</v>
          </cell>
        </row>
        <row r="455">
          <cell r="A455">
            <v>96028</v>
          </cell>
          <cell r="B455" t="str">
            <v>TRATOR DE PNEUS COM POTÊNCIA DE 85 CV, TRAÇÃO 4X4, COM GRADE DE DISCOS ACOPLADA - CHP DIURNO. AF_02/2017</v>
          </cell>
          <cell r="C455" t="str">
            <v>CHP</v>
          </cell>
          <cell r="D455" t="str">
            <v>76,88</v>
          </cell>
        </row>
        <row r="456">
          <cell r="A456">
            <v>96035</v>
          </cell>
          <cell r="B456" t="str">
            <v>CAMINHÃO BASCULANTE 10 M3, TRUCADO, POTÊNCIA 230 CV, INCLUSIVE CAÇAMBA METÁLICA, COM DISTRIBUIDOR DE AGREGADOS ACOPLADO - CHP DIURNO. AF_02/2017</v>
          </cell>
          <cell r="C456" t="str">
            <v>CHP</v>
          </cell>
          <cell r="D456" t="str">
            <v>175,40</v>
          </cell>
        </row>
        <row r="457">
          <cell r="A457">
            <v>96157</v>
          </cell>
          <cell r="B457" t="str">
            <v>TRATOR DE PNEUS COM POTÊNCIA DE 85 CV, TRAÇÃO 4X4, COM VASSOURA MECÂNICA ACOPLADA - CHP DIURNO. AF_03/2017</v>
          </cell>
          <cell r="C457" t="str">
            <v>CHP</v>
          </cell>
          <cell r="D457" t="str">
            <v>77,09</v>
          </cell>
        </row>
        <row r="458">
          <cell r="A458">
            <v>96158</v>
          </cell>
          <cell r="B458" t="str">
            <v>MINICARREGADEIRA SOBRE RODAS POTENCIA 47HP CAPACIDADE OPERACAO 646 KG, COM VASSOURA MECÂNICA ACOPLADA - CHP DIURNO. AF_03/2017</v>
          </cell>
          <cell r="C458" t="str">
            <v>CHP</v>
          </cell>
          <cell r="D458" t="str">
            <v>71,58</v>
          </cell>
        </row>
        <row r="459">
          <cell r="A459">
            <v>96245</v>
          </cell>
          <cell r="B459" t="str">
            <v>MINIESCAVADEIRA SOBRE ESTEIRAS, POTENCIA LIQUIDA DE *30* HP, PESO OPERACIONAL DE *3.500* KG - CHP DIURNO. AF_04/2017</v>
          </cell>
          <cell r="C459" t="str">
            <v>CHP</v>
          </cell>
          <cell r="D459" t="str">
            <v>61,77</v>
          </cell>
        </row>
        <row r="460">
          <cell r="A460">
            <v>96303</v>
          </cell>
          <cell r="B460" t="str">
            <v>PERFURATRIZ ROTATIVA SOBRE ESTEIRA, TORQUE MAXIMO 2500 KGM, POTENCIA 110 HP, MOTOR DIESEL- CHP DIURNO. AF_05/2017</v>
          </cell>
          <cell r="C460" t="str">
            <v>CHP</v>
          </cell>
          <cell r="D460" t="str">
            <v>161,14</v>
          </cell>
        </row>
        <row r="461">
          <cell r="A461">
            <v>96309</v>
          </cell>
          <cell r="B461" t="str">
            <v>COMPRESSOR DE AR, VAZAO DE 10 PCM, RESERVATORIO 100 L, PRESSAO DE TRABALHO ENTRE 6,9 E 9,7 BAR, POTENCIA 2 HP, TENSAO 110/220 V - CHP DIURNO. AF_05/2017</v>
          </cell>
          <cell r="C461" t="str">
            <v>CHP</v>
          </cell>
          <cell r="D461" t="str">
            <v>0,86</v>
          </cell>
        </row>
        <row r="462">
          <cell r="A462">
            <v>96463</v>
          </cell>
          <cell r="B462" t="str">
            <v>ROLO COMPACTADOR DE PNEUS, ESTATICO, PRESSAO VARIAVEL, POTENCIA 110 HP, PESO SEM/COM LASTRO 10,8/27 T, LARGURA DE ROLAGEM 2,30 M - CHP DIURNO. AF_06/2017</v>
          </cell>
          <cell r="C462" t="str">
            <v>CHP</v>
          </cell>
          <cell r="D462" t="str">
            <v>124,39</v>
          </cell>
        </row>
        <row r="463">
          <cell r="A463">
            <v>5632</v>
          </cell>
          <cell r="B463" t="str">
            <v>ESCAVADEIRA HIDRÁULICA SOBRE ESTEIRAS, CAÇAMBA 0,80 M3, PESO OPERACIONAL 17 T, POTENCIA BRUTA 111 HP - CHI DIURNO. AF_06/2014</v>
          </cell>
          <cell r="C463" t="str">
            <v>CHI</v>
          </cell>
          <cell r="D463" t="str">
            <v>47,18</v>
          </cell>
        </row>
        <row r="464">
          <cell r="A464">
            <v>5679</v>
          </cell>
          <cell r="B464" t="str">
            <v>RETROESCAVADEIRA SOBRE RODAS COM CARREGADEIRA, TRAÇÃO 4X4, POTÊNCIA LÍQ. 88 HP, CAÇAMBA CARREG. CAP. MÍN. 1 M3, CAÇAMBA RETRO CAP. 0,26 M3, PESO OPERACIONAL MÍN. 6.674 KG, PROFUNDIDADE ESCAVAÇÃO MÁX. 4,37 M - CHI DIURNO. AF_06/2014</v>
          </cell>
          <cell r="C464" t="str">
            <v>CHI</v>
          </cell>
          <cell r="D464" t="str">
            <v>34,05</v>
          </cell>
        </row>
        <row r="465">
          <cell r="A465">
            <v>5681</v>
          </cell>
          <cell r="B465" t="str">
            <v>RETROESCAVADEIRA SOBRE RODAS COM CARREGADEIRA, TRAÇÃO 4X2, POTÊNCIA LÍQ. 79 HP, CAÇAMBA CARREG. CAP. MÍN. 1 M3, CAÇAMBA RETRO CAP. 0,20 M3, PESO OPERACIONAL MÍN. 6.570 KG, PROFUNDIDADE ESCAVAÇÃO MÁX. 4,37 M - CHI DIURNO. AF_06/2014</v>
          </cell>
          <cell r="C465" t="str">
            <v>CHI</v>
          </cell>
          <cell r="D465" t="str">
            <v>32,15</v>
          </cell>
        </row>
        <row r="466">
          <cell r="A466">
            <v>5685</v>
          </cell>
          <cell r="B466" t="str">
            <v>ROLO COMPACTADOR VIBRATÓRIO DE UM CILINDRO AÇO LISO, POTÊNCIA 80 HP, PESO OPERACIONAL MÁXIMO 8,1 T, IMPACTO DINÂMICO 16,15 / 9,5 T, LARGURA DE TRABALHO 1,68 M - CHI DIURNO. AF_06/2014</v>
          </cell>
          <cell r="C466" t="str">
            <v>CHI</v>
          </cell>
          <cell r="D466" t="str">
            <v>30,63</v>
          </cell>
        </row>
        <row r="467">
          <cell r="A467">
            <v>5690</v>
          </cell>
          <cell r="B467" t="str">
            <v>GRADE DE DISCO CONTROLE REMOTO REBOCÁVEL, COM 24 DISCOS 24 X 6 MM COM PNEUS PARA TRANSPORTE - CHI DIURNO. AF_06/2014</v>
          </cell>
          <cell r="C467" t="str">
            <v>CHI</v>
          </cell>
          <cell r="D467" t="str">
            <v>1,87</v>
          </cell>
        </row>
        <row r="468">
          <cell r="A468">
            <v>5806</v>
          </cell>
          <cell r="B468" t="str">
            <v>MOTOBOMBA CENTRÍFUGA, MOTOR A GASOLINA, POTÊNCIA 5,42 HP, BOCAIS 1 1/2" X 1", DIÂMETRO ROTOR 143 MM HM/Q = 6 MCA / 16,8 M3/H A 38 MCA / 6,6 M3/H - CHI DIURNO. AF_06/2014</v>
          </cell>
          <cell r="C468" t="str">
            <v>CHI</v>
          </cell>
          <cell r="D468" t="str">
            <v>0,16</v>
          </cell>
        </row>
        <row r="469">
          <cell r="A469">
            <v>5826</v>
          </cell>
          <cell r="B469" t="str">
            <v>CAMINHÃO TOCO, PBT 16.000 KG, CARGA ÚTIL MÁX. 10.685 KG, DIST. ENTRE EIXOS 4,8 M, POTÊNCIA 189 CV, INCLUSIVE CARROCERIA FIXA ABERTA DE MADEIRA P/ TRANSPORTE GERAL DE CARGA SECA, DIMEN. APROX. 2,5 X 7,00 X 0,50 M - CHI DIURNO. AF_06/2014</v>
          </cell>
          <cell r="C469" t="str">
            <v>CHI</v>
          </cell>
          <cell r="D469" t="str">
            <v>23,92</v>
          </cell>
        </row>
        <row r="470">
          <cell r="A470">
            <v>5829</v>
          </cell>
          <cell r="B470" t="str">
            <v>USINA DE CONCRETO FIXA, CAPACIDADE NOMINAL DE 90 A 120 M3/H, SEM SILO - CHI DIURNO. AF_07/2016</v>
          </cell>
          <cell r="C470" t="str">
            <v>CHI</v>
          </cell>
          <cell r="D470" t="str">
            <v>112,72</v>
          </cell>
        </row>
        <row r="471">
          <cell r="A471">
            <v>5837</v>
          </cell>
          <cell r="B471" t="str">
            <v>VIBROACABADORA DE ASFALTO SOBRE ESTEIRAS, LARGURA DE PAVIMENTAÇÃO 1,90 M A 5,30 M, POTÊNCIA 105 HP CAPACIDADE 450 T/H - CHI DIURNO. AF_11/2014</v>
          </cell>
          <cell r="C471" t="str">
            <v>CHI</v>
          </cell>
          <cell r="D471" t="str">
            <v>81,48</v>
          </cell>
        </row>
        <row r="472">
          <cell r="A472">
            <v>5841</v>
          </cell>
          <cell r="B472" t="str">
            <v>VASSOURA MECÂNICA REBOCÁVEL COM ESCOVA CILÍNDRICA, LARGURA ÚTIL DE VARRIMENTO DE 2,44 M - CHI DIURNO. AF_06/2014</v>
          </cell>
          <cell r="C472" t="str">
            <v>CHI</v>
          </cell>
          <cell r="D472" t="str">
            <v>2,15</v>
          </cell>
        </row>
        <row r="473">
          <cell r="A473">
            <v>5845</v>
          </cell>
          <cell r="B473" t="str">
            <v>TRATOR DE PNEUS, POTÊNCIA 122 CV, TRAÇÃO 4X4, PESO COM LASTRO DE 4.510 KG - CHI DIURNO. AF_06/2014</v>
          </cell>
          <cell r="C473" t="str">
            <v>CHI</v>
          </cell>
          <cell r="D473" t="str">
            <v>26,72</v>
          </cell>
        </row>
        <row r="474">
          <cell r="A474">
            <v>5849</v>
          </cell>
          <cell r="B474" t="str">
            <v>TRATOR DE ESTEIRAS, POTÊNCIA 170 HP, PESO OPERACIONAL 19 T, CAÇAMBA 5,2 M3 - CHI DIURNO. AF_06/2014</v>
          </cell>
          <cell r="C474" t="str">
            <v>CHI</v>
          </cell>
          <cell r="D474" t="str">
            <v>44,14</v>
          </cell>
        </row>
        <row r="475">
          <cell r="A475">
            <v>5853</v>
          </cell>
          <cell r="B475" t="str">
            <v>TRATOR DE ESTEIRAS, POTÊNCIA 150 HP, PESO OPERACIONAL 16,7 T, COM RODA MOTRIZ ELEVADA E LÂMINA 3,18 M3 - CHI DIURNO. AF_06/2014</v>
          </cell>
          <cell r="C475" t="str">
            <v>CHI</v>
          </cell>
          <cell r="D475" t="str">
            <v>44,32</v>
          </cell>
        </row>
        <row r="476">
          <cell r="A476">
            <v>5857</v>
          </cell>
          <cell r="B476" t="str">
            <v>TRATOR DE ESTEIRAS, POTÊNCIA 347 HP, PESO OPERACIONAL 38,5 T, COM LÂMINA 8,70 M3 - CHI DIURNO. AF_06/2014</v>
          </cell>
          <cell r="C476" t="str">
            <v>CHI</v>
          </cell>
          <cell r="D476" t="str">
            <v>112,52</v>
          </cell>
        </row>
        <row r="477">
          <cell r="A477">
            <v>5865</v>
          </cell>
          <cell r="B477" t="str">
            <v>ROLO COMPACTADOR VIBRATÓRIO REBOCÁVEL, CILINDRO DE AÇO LISO, POTÊNCIA DE TRAÇÃO DE 65 CV, PESO 4,7 T, IMPACTO DINÂMICO 18,3 T, LARGURA DE TRABALHO 1,67 M - CHI DIURNO. AF_02/2016</v>
          </cell>
          <cell r="C477" t="str">
            <v>CHI</v>
          </cell>
          <cell r="D477" t="str">
            <v>5,06</v>
          </cell>
        </row>
        <row r="478">
          <cell r="A478">
            <v>5869</v>
          </cell>
          <cell r="B478" t="str">
            <v>ROLO COMPACTADOR VIBRATÓRIO TANDEM AÇO LISO, POTÊNCIA 58 HP, PESO SEM/COM LASTRO 6,5 / 9,4 T, LARGURA DE TRABALHO 1,2 M - CHI DIURNO. AF_06/2014</v>
          </cell>
          <cell r="C478" t="str">
            <v>CHI</v>
          </cell>
          <cell r="D478" t="str">
            <v>34,45</v>
          </cell>
        </row>
        <row r="479">
          <cell r="A479">
            <v>5877</v>
          </cell>
          <cell r="B479" t="str">
            <v>RETROESCAVADEIRA SOBRE RODAS COM CARREGADEIRA, TRAÇÃO 4X4, POTÊNCIA LÍQ. 72 HP, CAÇAMBA CARREG. CAP. MÍN. 0,79 M3, CAÇAMBA RETRO CAP. 0,18 M3, PESO OPERACIONAL MÍN. 7.140 KG, PROFUNDIDADE ESCAVAÇÃO MÁX. 4,50 M - CHI DIURNO. AF_06/2014</v>
          </cell>
          <cell r="C479" t="str">
            <v>CHI</v>
          </cell>
          <cell r="D479" t="str">
            <v>33,45</v>
          </cell>
        </row>
        <row r="480">
          <cell r="A480">
            <v>5881</v>
          </cell>
          <cell r="B480" t="str">
            <v>ROLO COMPACTADOR VIBRATÓRIO PÉ DE CARNEIRO, OPERADO POR CONTROLE REMOTO, POTÊNCIA 12,5 KW, PESO OPERACIONAL 1,675 T, LARGURA DE TRABALHO 0,85 M - CHI DIURNO. AF_02/2016</v>
          </cell>
          <cell r="C480" t="str">
            <v>CHI</v>
          </cell>
          <cell r="D480" t="str">
            <v>36,78</v>
          </cell>
        </row>
        <row r="481">
          <cell r="A481">
            <v>5884</v>
          </cell>
          <cell r="B481" t="str">
            <v>USINA DE LAMA ASFÁLTICA, PROD 30 A 50 T/H, SILO DE AGREGADO 7 M3, RESERVATÓRIOS PARA EMULSÃO E ÁGUA DE 2,3 M3 CADA, MISTURADOR TIPO PUG MILL A SER MONTADO SOBRE CAMINHÃO - CHI DIURNO. AF_10/2014</v>
          </cell>
          <cell r="C481" t="str">
            <v>CHI</v>
          </cell>
          <cell r="D481" t="str">
            <v>32,98</v>
          </cell>
        </row>
        <row r="482">
          <cell r="A482">
            <v>5892</v>
          </cell>
          <cell r="B482" t="str">
            <v>CAMINHÃO TOCO, PESO BRUTO TOTAL 14.300 KG, CARGA ÚTIL MÁXIMA 9590 KG, DISTÂNCIA ENTRE EIXOS 4,76 M, POTÊNCIA 185 CV (NÃO INCLUI CARROCERIA) - CHI DIURNO. AF_06/2014</v>
          </cell>
          <cell r="C482" t="str">
            <v>CHI</v>
          </cell>
          <cell r="D482" t="str">
            <v>24,95</v>
          </cell>
        </row>
        <row r="483">
          <cell r="A483">
            <v>5896</v>
          </cell>
          <cell r="B483" t="str">
            <v>CAMINHÃO TOCO, PESO BRUTO TOTAL 16.000 KG, CARGA ÚTIL MÁXIMA DE 10.685 KG, DISTÂNCIA ENTRE EIXOS 4,80 M, POTÊNCIA 189 CV EXCLUSIVE CARROCERIA - CHI DIURNO. AF_06/2014</v>
          </cell>
          <cell r="C483" t="str">
            <v>CHI</v>
          </cell>
          <cell r="D483" t="str">
            <v>23,16</v>
          </cell>
        </row>
        <row r="484">
          <cell r="A484">
            <v>5903</v>
          </cell>
          <cell r="B484" t="str">
            <v>CAMINHÃO PIPA 10.000 L TRUCADO, PESO BRUTO TOTAL 23.000 KG, CARGA ÚTIL MÁXIMA 15.935 KG, DISTÂNCIA ENTRE EIXOS 4,8 M, POTÊNCIA 230 CV, INCLUSIVE TANQUE DE AÇO PARA TRANSPORTE DE ÁGUA - CHI DIURNO. AF_06/2014</v>
          </cell>
          <cell r="C484" t="str">
            <v>CHI</v>
          </cell>
          <cell r="D484" t="str">
            <v>29,69</v>
          </cell>
        </row>
        <row r="485">
          <cell r="A485">
            <v>5911</v>
          </cell>
          <cell r="B485" t="str">
            <v>ESPARGIDOR DE ASFALTO PRESSURIZADO COM TANQUE DE 2500 L, REBOCÁVEL COM MOTOR A GASOLINA POTÊNCIA 3,4 HP - CHI DIURNO. AF_07/2014</v>
          </cell>
          <cell r="C485" t="str">
            <v>CHI</v>
          </cell>
          <cell r="D485" t="str">
            <v>17,18</v>
          </cell>
        </row>
        <row r="486">
          <cell r="A486">
            <v>5923</v>
          </cell>
          <cell r="B486" t="str">
            <v>GRADE DE DISCO REBOCÁVEL COM 20 DISCOS 24" X 6 MM COM PNEUS PARA TRANSPORTE - CHI DIURNO. AF_06/2014</v>
          </cell>
          <cell r="C486" t="str">
            <v>CHI</v>
          </cell>
          <cell r="D486" t="str">
            <v>1,47</v>
          </cell>
        </row>
        <row r="487">
          <cell r="A487">
            <v>5930</v>
          </cell>
          <cell r="B487" t="str">
            <v>GUINDAUTO HIDRÁULICO, CAPACIDADE MÁXIMA DE CARGA 6200 KG, MOMENTO MÁXIMO DE CARGA 11,7 TM, ALCANCE MÁXIMO HORIZONTAL 9,70 M, INCLUSIVE CAMINHÃO TOCO PBT 16.000 KG, POTÊNCIA DE 189 CV - CHI DIURNO. AF_06/2014</v>
          </cell>
          <cell r="C487" t="str">
            <v>CHI</v>
          </cell>
          <cell r="D487" t="str">
            <v>28,41</v>
          </cell>
        </row>
        <row r="488">
          <cell r="A488">
            <v>5934</v>
          </cell>
          <cell r="B488" t="str">
            <v>MOTONIVELADORA POTÊNCIA BÁSICA LÍQUIDA (PRIMEIRA MARCHA) 125 HP, PESO BRUTO 13032 KG, LARGURA DA LÂMINA DE 3,7 M - CHI DIURNO. AF_06/2014</v>
          </cell>
          <cell r="C488" t="str">
            <v>CHI</v>
          </cell>
          <cell r="D488" t="str">
            <v>47,54</v>
          </cell>
        </row>
        <row r="489">
          <cell r="A489">
            <v>5942</v>
          </cell>
          <cell r="B489" t="str">
            <v>PÁ CARREGADEIRA SOBRE RODAS, POTÊNCIA LÍQUIDA 128 HP, CAPACIDADE DA CAÇAMBA 1,7 A 2,8 M3, PESO OPERACIONAL 11632 KG - CHI DIURNO. AF_06/2014</v>
          </cell>
          <cell r="C489" t="str">
            <v>CHI</v>
          </cell>
          <cell r="D489" t="str">
            <v>33,02</v>
          </cell>
        </row>
        <row r="490">
          <cell r="A490">
            <v>5946</v>
          </cell>
          <cell r="B490" t="str">
            <v>PÁ CARREGADEIRA SOBRE RODAS, POTÊNCIA 197 HP, CAPACIDADE DA CAÇAMBA 2,5 A 3,5 M3, PESO OPERACIONAL 18338 KG - CHI DIURNO. AF_06/2014</v>
          </cell>
          <cell r="C490" t="str">
            <v>CHI</v>
          </cell>
          <cell r="D490" t="str">
            <v>40,09</v>
          </cell>
        </row>
        <row r="491">
          <cell r="A491">
            <v>5952</v>
          </cell>
          <cell r="B491" t="str">
            <v>MARTELETE OU ROMPEDOR PNEUMÁTICO MANUAL, 28 KG, COM SILENCIADOR - CHI DIURNO. AF_07/2016</v>
          </cell>
          <cell r="C491" t="str">
            <v>CHI</v>
          </cell>
          <cell r="D491" t="str">
            <v>13,25</v>
          </cell>
        </row>
        <row r="492">
          <cell r="A492">
            <v>5954</v>
          </cell>
          <cell r="B492" t="str">
            <v>COMPRESSOR DE AR REBOCÁVEL, VAZÃO 189 PCM, PRESSÃO EFETIVA DE TRABALHO 102 PSI, MOTOR DIESEL, POTÊNCIA 63 CV - CHI DIURNO. AF_06/2015</v>
          </cell>
          <cell r="C492" t="str">
            <v>CHI</v>
          </cell>
          <cell r="D492" t="str">
            <v>2,42</v>
          </cell>
        </row>
        <row r="493">
          <cell r="A493">
            <v>5961</v>
          </cell>
          <cell r="B493" t="str">
            <v>CAMINHÃO BASCULANTE 6 M3, PESO BRUTO TOTAL 16.000 KG, CARGA ÚTIL MÁXIMA 13.071 KG, DISTÂNCIA ENTRE EIXOS 4,80 M, POTÊNCIA 230 CV INCLUSIVE CAÇAMBA METÁLICA - CHI DIURNO. AF_06/2014</v>
          </cell>
          <cell r="C493" t="str">
            <v>CHI</v>
          </cell>
          <cell r="D493" t="str">
            <v>28,94</v>
          </cell>
        </row>
        <row r="494">
          <cell r="A494">
            <v>6260</v>
          </cell>
          <cell r="B494" t="str">
            <v>CAMINHÃO PIPA 6.000 L, PESO BRUTO TOTAL 13.000 KG, DISTÂNCIA ENTRE EIXOS 4,80 M, POTÊNCIA 189 CV INCLUSIVE TANQUE DE AÇO PARA TRANSPORTE DE ÁGUA, CAPACIDADE 6 M3 - CHI DIURNO. AF_06/2014</v>
          </cell>
          <cell r="C494" t="str">
            <v>CHI</v>
          </cell>
          <cell r="D494" t="str">
            <v>26,13</v>
          </cell>
        </row>
        <row r="495">
          <cell r="A495">
            <v>6880</v>
          </cell>
          <cell r="B495" t="str">
            <v>ROLO COMPACTADOR DE PNEUS ESTÁTICO, PRESSÃO VARIÁVEL, POTÊNCIA 111 HP, PESO SEM/COM LASTRO 9,5 / 26 T, LARGURA DE TRABALHO 1,90 M - CHI DIURNO. AF_07/2014</v>
          </cell>
          <cell r="C495" t="str">
            <v>CHI</v>
          </cell>
          <cell r="D495" t="str">
            <v>40,08</v>
          </cell>
        </row>
        <row r="496">
          <cell r="A496">
            <v>7031</v>
          </cell>
          <cell r="B496" t="str">
            <v>TANQUE DE ASFALTO ESTACIONÁRIO COM SERPENTINA, CAPACIDADE 30.000 L - CHI DIURNO. AF_06/2014</v>
          </cell>
          <cell r="C496" t="str">
            <v>CHI</v>
          </cell>
          <cell r="D496" t="str">
            <v>3,21</v>
          </cell>
        </row>
        <row r="497">
          <cell r="A497">
            <v>7043</v>
          </cell>
          <cell r="B497" t="str">
            <v>MOTOBOMBA TRASH (PARA ÁGUA SUJA) AUTO ESCORVANTE, MOTOR GASOLINA DE 6,41 HP, DIÂMETROS DE SUCÇÃO X RECALQUE: 3" X 3", HM/Q = 10 MCA / 60 M3/H A 23 MCA / 0 M3/H - CHI DIURNO. AF_10/2014</v>
          </cell>
          <cell r="C497" t="str">
            <v>CHI</v>
          </cell>
          <cell r="D497" t="str">
            <v>0,20</v>
          </cell>
        </row>
        <row r="498">
          <cell r="A498">
            <v>7050</v>
          </cell>
          <cell r="B498" t="str">
            <v>ROLO COMPACTADOR PE DE CARNEIRO VIBRATORIO, POTENCIA 125 HP, PESO OPERACIONAL SEM/COM LASTRO 11,95 / 13,30 T, IMPACTO DINAMICO 38,5 / 22,5 T, LARGURA DE TRABALHO 2,15 M - CHI DIURNO. AF_06/2014</v>
          </cell>
          <cell r="C498" t="str">
            <v>CHI</v>
          </cell>
          <cell r="D498" t="str">
            <v>37,11</v>
          </cell>
        </row>
        <row r="499">
          <cell r="A499">
            <v>67827</v>
          </cell>
          <cell r="B499" t="str">
            <v>CAMINHÃO BASCULANTE 6 M3 TOCO, PESO BRUTO TOTAL 16.000 KG, CARGA ÚTIL MÁXIMA 11.130 KG, DISTÂNCIA ENTRE EIXOS 5,36 M, POTÊNCIA 185 CV, INCLUSIVE CAÇAMBA METÁLICA - CHI DIURNO. AF_06/2014</v>
          </cell>
          <cell r="C499" t="str">
            <v>CHI</v>
          </cell>
          <cell r="D499" t="str">
            <v>28,22</v>
          </cell>
        </row>
        <row r="500">
          <cell r="A500">
            <v>73395</v>
          </cell>
          <cell r="B500" t="str">
            <v>GRUPO GERADOR ESTACIONÁRIO, MOTOR DIESEL POTÊNCIA 170 KVA - CHI DIURNO. AF_02/2016</v>
          </cell>
          <cell r="C500" t="str">
            <v>CHI</v>
          </cell>
          <cell r="D500" t="str">
            <v>4,18</v>
          </cell>
        </row>
        <row r="501">
          <cell r="A501">
            <v>83766</v>
          </cell>
          <cell r="B501" t="str">
            <v>GRUPO DE SOLDAGEM COM GERADOR A DIESEL 60 CV PARA SOLDA ELÉTRICA, SOBRE 04 RODAS, COM MOTOR 4 CILINDROS 600 A - CHI DIURNO. AF_02/2016</v>
          </cell>
          <cell r="C501" t="str">
            <v>CHI</v>
          </cell>
          <cell r="D501" t="str">
            <v>25,46</v>
          </cell>
        </row>
        <row r="502">
          <cell r="A502">
            <v>84013</v>
          </cell>
          <cell r="B502" t="str">
            <v>ESCAVADEIRA HIDRÁULICA SOBRE ESTEIRAS, CAÇAMBA 0,80 M3, PESO OPERACIONAL 17,8 T, POTÊNCIA LÍQUIDA 110 HP - CHI DIURNO. AF_10/2014</v>
          </cell>
          <cell r="C502" t="str">
            <v>CHI</v>
          </cell>
          <cell r="D502" t="str">
            <v>45,78</v>
          </cell>
        </row>
        <row r="503">
          <cell r="A503">
            <v>87446</v>
          </cell>
          <cell r="B503" t="str">
            <v>BETONEIRA CAPACIDADE NOMINAL 400 L, CAPACIDADE DE MISTURA 310 L, MOTOR A DIESEL POTÊNCIA 5,0 HP, SEM CARREGADOR - CHI DIURNO. AF_06/2014</v>
          </cell>
          <cell r="C503" t="str">
            <v>CHI</v>
          </cell>
          <cell r="D503" t="str">
            <v>0,38</v>
          </cell>
        </row>
        <row r="504">
          <cell r="A504">
            <v>88392</v>
          </cell>
          <cell r="B504" t="str">
            <v>MISTURADOR DE ARGAMASSA, EIXO HORIZONTAL, CAPACIDADE DE MISTURA 300 KG, MOTOR ELÉTRICO POTÊNCIA 5 CV - CHI DIURNO. AF_06/2014</v>
          </cell>
          <cell r="C504" t="str">
            <v>CHI</v>
          </cell>
          <cell r="D504" t="str">
            <v>0,74</v>
          </cell>
        </row>
        <row r="505">
          <cell r="A505">
            <v>88398</v>
          </cell>
          <cell r="B505" t="str">
            <v>MISTURADOR DE ARGAMASSA, EIXO HORIZONTAL, CAPACIDADE DE MISTURA 600 KG, MOTOR ELÉTRICO POTÊNCIA 7,5 CV - CHI DIURNO. AF_06/2014</v>
          </cell>
          <cell r="C505" t="str">
            <v>CHI</v>
          </cell>
          <cell r="D505" t="str">
            <v>0,89</v>
          </cell>
        </row>
        <row r="506">
          <cell r="A506">
            <v>88404</v>
          </cell>
          <cell r="B506" t="str">
            <v>MISTURADOR DE ARGAMASSA, EIXO HORIZONTAL, CAPACIDADE DE MISTURA 160 KG, MOTOR ELÉTRICO POTÊNCIA 3 CV - CHI DIURNO. AF_06/2014</v>
          </cell>
          <cell r="C506" t="str">
            <v>CHI</v>
          </cell>
          <cell r="D506" t="str">
            <v>0,71</v>
          </cell>
        </row>
        <row r="507">
          <cell r="A507">
            <v>88430</v>
          </cell>
          <cell r="B507" t="str">
            <v>PROJETOR DE ARGAMASSA, CAPACIDADE DE PROJEÇÃO 1,5 M3/H, ALCANCE DE 30 ATÉ 60 M, MOTOR ELÉTRICO POTÊNCIA 7,5 HP - CHI DIURNO. AF_06/2014</v>
          </cell>
          <cell r="C507" t="str">
            <v>CHI</v>
          </cell>
          <cell r="D507" t="str">
            <v>4,66</v>
          </cell>
        </row>
        <row r="508">
          <cell r="A508">
            <v>88438</v>
          </cell>
          <cell r="B508" t="str">
            <v>PROJETOR DE ARGAMASSA, CAPACIDADE DE PROJEÇÃO 2 M3/H, ALCANCE ATÉ 50 M, MOTOR ELÉTRICO POTÊNCIA 7,5 HP - CHI DIURNO. AF_06/2014</v>
          </cell>
          <cell r="C508" t="str">
            <v>CHI</v>
          </cell>
          <cell r="D508" t="str">
            <v>6,18</v>
          </cell>
        </row>
        <row r="509">
          <cell r="A509">
            <v>88831</v>
          </cell>
          <cell r="B509" t="str">
            <v>BETONEIRA CAPACIDADE NOMINAL DE 400 L, CAPACIDADE DE MISTURA 280 L, MOTOR ELÉTRICO TRIFÁSICO POTÊNCIA DE 2 CV, SEM CARREGADOR - CHI DIURNO. AF_10/2014</v>
          </cell>
          <cell r="C509" t="str">
            <v>CHI</v>
          </cell>
          <cell r="D509" t="str">
            <v>0,28</v>
          </cell>
        </row>
        <row r="510">
          <cell r="A510">
            <v>88844</v>
          </cell>
          <cell r="B510" t="str">
            <v>TRATOR DE ESTEIRAS, POTÊNCIA 125 HP, PESO OPERACIONAL 12,9 T, COM LÂMINA 2,7 M3 - CHI DIURNO. AF_10/2014</v>
          </cell>
          <cell r="C510" t="str">
            <v>CHI</v>
          </cell>
          <cell r="D510" t="str">
            <v>38,54</v>
          </cell>
        </row>
        <row r="511">
          <cell r="A511">
            <v>88908</v>
          </cell>
          <cell r="B511" t="str">
            <v>ESCAVADEIRA HIDRÁULICA SOBRE ESTEIRAS, CAÇAMBA 1,20 M3, PESO OPERACIONAL 21 T, POTÊNCIA BRUTA 155 HP - CHI DIURNO. AF_06/2014</v>
          </cell>
          <cell r="C511" t="str">
            <v>CHI</v>
          </cell>
          <cell r="D511" t="str">
            <v>50,57</v>
          </cell>
        </row>
        <row r="512">
          <cell r="A512">
            <v>89022</v>
          </cell>
          <cell r="B512" t="str">
            <v>BOMBA SUBMERSÍVEL ELÉTRICA TRIFÁSICA, POTÊNCIA 2,96 HP, Ø ROTOR 144 MM SEMI-ABERTO, BOCAL DE SAÍDA Ø 2, HM/Q = 2 MCA / 38,8 M3/H A 28 MCA / 5 M3/H - CHI DIURNO. AF_06/2014</v>
          </cell>
          <cell r="C512" t="str">
            <v>CHI</v>
          </cell>
          <cell r="D512" t="str">
            <v>0,27</v>
          </cell>
        </row>
        <row r="513">
          <cell r="A513">
            <v>89027</v>
          </cell>
          <cell r="B513" t="str">
            <v>TANQUE DE ASFALTO ESTACIONÁRIO COM MAÇARICO, CAPACIDADE 20.000 L - CHI DIURNO. AF_06/2014</v>
          </cell>
          <cell r="C513" t="str">
            <v>CHI</v>
          </cell>
          <cell r="D513" t="str">
            <v>2,61</v>
          </cell>
        </row>
        <row r="514">
          <cell r="A514">
            <v>89031</v>
          </cell>
          <cell r="B514" t="str">
            <v>TRATOR DE ESTEIRAS, POTÊNCIA 100 HP, PESO OPERACIONAL 9,4 T, COM LÂMINA 2,19 M3 - CHI DIURNO. AF_06/2014</v>
          </cell>
          <cell r="C514" t="str">
            <v>CHI</v>
          </cell>
          <cell r="D514" t="str">
            <v>37,47</v>
          </cell>
        </row>
        <row r="515">
          <cell r="A515">
            <v>89036</v>
          </cell>
          <cell r="B515" t="str">
            <v>TRATOR DE PNEUS, POTÊNCIA 85 CV, TRAÇÃO 4X4, PESO COM LASTRO DE 4.675 KG - CHI DIURNO. AF_06/2014</v>
          </cell>
          <cell r="C515" t="str">
            <v>CHI</v>
          </cell>
          <cell r="D515" t="str">
            <v>23,42</v>
          </cell>
        </row>
        <row r="516">
          <cell r="A516">
            <v>89218</v>
          </cell>
          <cell r="B516" t="str">
            <v>BATE-ESTACAS POR GRAVIDADE, POTÊNCIA DE 160 HP, PESO DO MARTELO ATÉ 3 TONELADAS - CHI DIURNO. AF_11/2014</v>
          </cell>
          <cell r="C516" t="str">
            <v>CHI</v>
          </cell>
          <cell r="D516" t="str">
            <v>48,05</v>
          </cell>
        </row>
        <row r="517">
          <cell r="A517">
            <v>89226</v>
          </cell>
          <cell r="B517" t="str">
            <v>BETONEIRA CAPACIDADE NOMINAL DE 600 L, CAPACIDADE DE MISTURA 360 L, MOTOR ELÉTRICO TRIFÁSICO POTÊNCIA DE 4 CV, SEM CARREGADOR - CHI DIURNO. AF_11/2014</v>
          </cell>
          <cell r="C517" t="str">
            <v>CHI</v>
          </cell>
          <cell r="D517" t="str">
            <v>1,16</v>
          </cell>
        </row>
        <row r="518">
          <cell r="A518">
            <v>89235</v>
          </cell>
          <cell r="B518" t="str">
            <v>FRESADORA DE ASFALTO A FRIO SOBRE RODAS, LARGURA FRESAGEM DE 1,0 M, POTÊNCIA 208 HP - CHI DIURNO. AF_11/2014</v>
          </cell>
          <cell r="C518" t="str">
            <v>CHI</v>
          </cell>
          <cell r="D518" t="str">
            <v>104,31</v>
          </cell>
        </row>
        <row r="519">
          <cell r="A519">
            <v>89243</v>
          </cell>
          <cell r="B519" t="str">
            <v>FRESADORA DE ASFALTO A FRIO SOBRE RODAS, LARGURA FRESAGEM DE 2,0 M, POTÊNCIA 550 HP - CHI DIURNO. AF_11/2014</v>
          </cell>
          <cell r="C519" t="str">
            <v>CHI</v>
          </cell>
          <cell r="D519" t="str">
            <v>221,84</v>
          </cell>
        </row>
        <row r="520">
          <cell r="A520">
            <v>89251</v>
          </cell>
          <cell r="B520" t="str">
            <v>RECICLADORA DE ASFALTO A FRIO SOBRE RODAS, LARGURA FRESAGEM DE 2,0 M, POTÊNCIA 422 HP - CHI DIURNO. AF_11/2014</v>
          </cell>
          <cell r="C520" t="str">
            <v>CHI</v>
          </cell>
          <cell r="D520" t="str">
            <v>194,90</v>
          </cell>
        </row>
        <row r="521">
          <cell r="A521">
            <v>89258</v>
          </cell>
          <cell r="B521" t="str">
            <v>VIBROACABADORA DE ASFALTO SOBRE ESTEIRAS, LARGURA DE PAVIMENTAÇÃO 2,13 M A 4,55 M, POTÊNCIA 100 HP, CAPACIDADE 400 T/H - CHI DIURNO. AF_11/2014</v>
          </cell>
          <cell r="C521" t="str">
            <v>CHI</v>
          </cell>
          <cell r="D521" t="str">
            <v>69,72</v>
          </cell>
        </row>
        <row r="522">
          <cell r="A522">
            <v>89273</v>
          </cell>
          <cell r="B522" t="str">
            <v>GUINDASTE HIDRÁULICO AUTOPROPELIDO, COM LANÇA TELESCÓPICA 28,80 M, CAPACIDADE MÁXIMA 30 T, POTÊNCIA 97 KW, TRAÇÃO 4 X 4 - CHI DIURNO. AF_11/2014</v>
          </cell>
          <cell r="C522" t="str">
            <v>CHI</v>
          </cell>
          <cell r="D522" t="str">
            <v>47,56</v>
          </cell>
        </row>
        <row r="523">
          <cell r="A523">
            <v>89279</v>
          </cell>
          <cell r="B523" t="str">
            <v>BETONEIRA CAPACIDADE NOMINAL DE 600 L, CAPACIDADE DE MISTURA 440 L, MOTOR A DIESEL POTÊNCIA 10 HP, COM CARREGADOR - CHI DIURNO. AF_11/2014</v>
          </cell>
          <cell r="C523" t="str">
            <v>CHI</v>
          </cell>
          <cell r="D523" t="str">
            <v>1,41</v>
          </cell>
        </row>
        <row r="524">
          <cell r="A524">
            <v>89877</v>
          </cell>
          <cell r="B524" t="str">
            <v>CAMINHÃO BASCULANTE 14 M3, COM CAVALO MECÂNICO DE CAPACIDADE MÁXIMA DE TRAÇÃO COMBINADO DE 36000 KG, POTÊNCIA 286 CV, INCLUSIVE SEMIREBOQUE COM CAÇAMBA METÁLICA - CHI DIURNO. AF_12/2014</v>
          </cell>
          <cell r="C524" t="str">
            <v>CHI</v>
          </cell>
          <cell r="D524" t="str">
            <v>39,12</v>
          </cell>
        </row>
        <row r="525">
          <cell r="A525">
            <v>89884</v>
          </cell>
          <cell r="B525" t="str">
            <v>CAMINHÃO BASCULANTE 18 M3, COM CAVALO MECÂNICO DE CAPACIDADE MÁXIMA DE TRAÇÃO COMBINADO DE 45000 KG, POTÊNCIA 330 CV, INCLUSIVE SEMIREBOQUE COM CAÇAMBA METÁLICA - CHI DIURNO. AF_12/2014</v>
          </cell>
          <cell r="C525" t="str">
            <v>CHI</v>
          </cell>
          <cell r="D525" t="str">
            <v>40,49</v>
          </cell>
        </row>
        <row r="526">
          <cell r="A526">
            <v>90587</v>
          </cell>
          <cell r="B526" t="str">
            <v>VIBRADOR DE IMERSÃO, DIÂMETRO DE PONTEIRA 45MM, MOTOR ELÉTRICO TRIFÁSICO POTÊNCIA DE 2 CV - CHI DIURNO. AF_06/2015</v>
          </cell>
          <cell r="C526" t="str">
            <v>CHI</v>
          </cell>
          <cell r="D526" t="str">
            <v>0,30</v>
          </cell>
        </row>
        <row r="527">
          <cell r="A527">
            <v>90626</v>
          </cell>
          <cell r="B527" t="str">
            <v>PERFURATRIZ MANUAL, TORQUE MÁXIMO 83 N.M, POTÊNCIA 5 CV, COM DIÂMETRO MÁXIMO 4" - CHI DIURNO. AF_06/2015</v>
          </cell>
          <cell r="C527" t="str">
            <v>CHI</v>
          </cell>
          <cell r="D527" t="str">
            <v>1,98</v>
          </cell>
        </row>
        <row r="528">
          <cell r="A528">
            <v>90632</v>
          </cell>
          <cell r="B528" t="str">
            <v>PERFURATRIZ SOBRE ESTEIRA, TORQUE MÁXIMO 600 KGF, PESO MÉDIO 1000 KG, POTÊNCIA 20 HP, DIÂMETRO MÁXIMO 10" - CHI DIURNO. AF_06/2015</v>
          </cell>
          <cell r="C528" t="str">
            <v>CHI</v>
          </cell>
          <cell r="D528" t="str">
            <v>44,80</v>
          </cell>
        </row>
        <row r="529">
          <cell r="A529">
            <v>90638</v>
          </cell>
          <cell r="B529" t="str">
            <v>MISTURADOR DUPLO HORIZONTAL DE ALTA TURBULÊNCIA, CAPACIDADE / VOLUME 2 X 500 LITROS, MOTORES ELÉTRICOS MÍNIMO 5 CV CADA, PARA NATA CIMENTO, ARGAMASSA E OUTROS - CHI DIURNO. AF_06/2015</v>
          </cell>
          <cell r="C529" t="str">
            <v>CHI</v>
          </cell>
          <cell r="D529" t="str">
            <v>3,58</v>
          </cell>
        </row>
        <row r="530">
          <cell r="A530">
            <v>90644</v>
          </cell>
          <cell r="B530" t="str">
            <v>BOMBA TRIPLEX, PARA INJEÇÃO DE NATA DE CIMENTO, VAZÃO MÁXIMA DE 100 LITROS/MINUTO, PRESSÃO MÁXIMA DE 70 BAR - CHI DIURNO. AF_06/2015</v>
          </cell>
          <cell r="C530" t="str">
            <v>CHI</v>
          </cell>
          <cell r="D530" t="str">
            <v>5,35</v>
          </cell>
        </row>
        <row r="531">
          <cell r="A531">
            <v>90651</v>
          </cell>
          <cell r="B531" t="str">
            <v>BOMBA CENTRÍFUGA MONOESTÁGIO COM MOTOR ELÉTRICO MONOFÁSICO, POTÊNCIA 15 HP, DIÂMETRO DO ROTOR 173 MM, HM/Q = 30 MCA / 90 M3/H A 45 MCA / 55 M3/H - CHI DIURNO. AF_06/2015</v>
          </cell>
          <cell r="C531" t="str">
            <v>CHI</v>
          </cell>
          <cell r="D531" t="str">
            <v>0,58</v>
          </cell>
        </row>
        <row r="532">
          <cell r="A532">
            <v>90657</v>
          </cell>
          <cell r="B532" t="str">
            <v>BOMBA DE PROJEÇÃO DE CONCRETO SECO, POTÊNCIA 10 CV, VAZÃO 3 M3/H - CHI DIURNO. AF_06/2015</v>
          </cell>
          <cell r="C532" t="str">
            <v>CHI</v>
          </cell>
          <cell r="D532" t="str">
            <v>3,49</v>
          </cell>
        </row>
        <row r="533">
          <cell r="A533">
            <v>90663</v>
          </cell>
          <cell r="B533" t="str">
            <v>BOMBA DE PROJEÇÃO DE CONCRETO SECO, POTÊNCIA 10 CV, VAZÃO 6 M3/H - CHI DIURNO. AF_06/2015</v>
          </cell>
          <cell r="C533" t="str">
            <v>CHI</v>
          </cell>
          <cell r="D533" t="str">
            <v>3,73</v>
          </cell>
        </row>
        <row r="534">
          <cell r="A534">
            <v>90669</v>
          </cell>
          <cell r="B534" t="str">
            <v>PROJETOR PNEUMÁTICO DE ARGAMASSA PARA CHAPISCO E REBOCO COM RECIPIENTE ACOPLADO, TIPO CANEQUINHA, COM COMPRESSOR DE AR REBOCÁVEL VAZÃO 89 PCM E MOTOR DIESEL DE 20 CV - CHI DIURNO. AF_06/2015</v>
          </cell>
          <cell r="C534" t="str">
            <v>CHI</v>
          </cell>
          <cell r="D534" t="str">
            <v>3,80</v>
          </cell>
        </row>
        <row r="535">
          <cell r="A535">
            <v>90675</v>
          </cell>
          <cell r="B535" t="str">
            <v>PERFURATRIZ COM TORRE METÁLICA PARA EXECUÇÃO DE ESTACA HÉLICE CONTÍNUA, PROFUNDIDADE MÁXIMA DE 30 M, DIÂMETRO MÁXIMO DE 800 MM, POTÊNCIA INSTALADA DE 268 HP, MESA ROTATIVA COM TORQUE MÁXIMO DE 170 KNM - CHI DIURNO. AF_06/2015</v>
          </cell>
          <cell r="C535" t="str">
            <v>CHI</v>
          </cell>
          <cell r="D535" t="str">
            <v>155,88</v>
          </cell>
        </row>
        <row r="536">
          <cell r="A536">
            <v>90681</v>
          </cell>
          <cell r="B536" t="str">
            <v>PERFURATRIZ HIDRÁULICA SOBRE CAMINHÃO COM TRADO CURTO ACOPLADO, PROFUNDIDADE MÁXIMA DE 20 M, DIÂMETRO MÁXIMO DE 1500 MM, POTÊNCIA INSTALADA DE 137 HP, MESA ROTATIVA COM TORQUE MÁXIMO DE 30 KNM - CHI DIURNO. AF_06/2015</v>
          </cell>
          <cell r="C536" t="str">
            <v>CHI</v>
          </cell>
          <cell r="D536" t="str">
            <v>89,46</v>
          </cell>
        </row>
        <row r="537">
          <cell r="A537">
            <v>90687</v>
          </cell>
          <cell r="B537" t="str">
            <v>MANIPULADOR TELESCÓPICO, POTÊNCIA DE 85 HP, CAPACIDADE DE CARGA DE 3.500 KG, ALTURA MÁXIMA DE ELEVAÇÃO DE 12,3 M - CHI DIURNO. AF_06/2015</v>
          </cell>
          <cell r="C537" t="str">
            <v>CHI</v>
          </cell>
          <cell r="D537" t="str">
            <v>43,31</v>
          </cell>
        </row>
        <row r="538">
          <cell r="A538">
            <v>90693</v>
          </cell>
          <cell r="B538" t="str">
            <v>MINICARREGADEIRA SOBRE RODAS, POTÊNCIA LÍQUIDA DE 47 HP, CAPACIDADE NOMINAL DE OPERAÇÃO DE 646 KG - CHI DIURNO. AF_06/2015</v>
          </cell>
          <cell r="C538" t="str">
            <v>CHI</v>
          </cell>
          <cell r="D538" t="str">
            <v>28,07</v>
          </cell>
        </row>
        <row r="539">
          <cell r="A539">
            <v>90965</v>
          </cell>
          <cell r="B539" t="str">
            <v>COMPRESSOR DE AR REBOCÁVEL, VAZÃO 89 PCM, PRESSÃO EFETIVA DE TRABALHO 102 PSI, MOTOR DIESEL, POTÊNCIA 20 CV - CHI DIURNO. AF_06/2015</v>
          </cell>
          <cell r="C539" t="str">
            <v>CHI</v>
          </cell>
          <cell r="D539" t="str">
            <v>3,23</v>
          </cell>
        </row>
        <row r="540">
          <cell r="A540">
            <v>90973</v>
          </cell>
          <cell r="B540" t="str">
            <v>COMPRESSOR DE AR REBOCAVEL, VAZÃO 250 PCM, PRESSAO DE TRABALHO 102 PSI, MOTOR A DIESEL POTÊNCIA 81 CV - CHI DIURNO. AF_06/2015</v>
          </cell>
          <cell r="C540" t="str">
            <v>CHI</v>
          </cell>
          <cell r="D540" t="str">
            <v>3,24</v>
          </cell>
        </row>
        <row r="541">
          <cell r="A541">
            <v>90982</v>
          </cell>
          <cell r="B541" t="str">
            <v>COMPRESSOR DE AR REBOCÁVEL, VAZÃO 748 PCM, PRESSÃO EFETIVA DE TRABALHO 102 PSI, MOTOR DIESEL, POTÊNCIA 210 CV - CHI DIURNO. AF_06/2015</v>
          </cell>
          <cell r="C541" t="str">
            <v>CHI</v>
          </cell>
          <cell r="D541" t="str">
            <v>8,25</v>
          </cell>
        </row>
        <row r="542">
          <cell r="A542">
            <v>91001</v>
          </cell>
          <cell r="B542" t="str">
            <v>COMPRESSOR DE AR REBOCAVEL, VAZÃO 400 PCM, PRESSAO DE TRABALHO 102 PSI, MOTOR A DIESEL POTÊNCIA 110 CV - CHI DIURNO. AF_06/2015</v>
          </cell>
          <cell r="C542" t="str">
            <v>CHI</v>
          </cell>
          <cell r="D542" t="str">
            <v>3,85</v>
          </cell>
        </row>
        <row r="543">
          <cell r="A543">
            <v>91032</v>
          </cell>
          <cell r="B543" t="str">
            <v>CAMINHÃO TRUCADO (C/ TERCEIRO EIXO) ELETRÔNICO - POTÊNCIA 231CV - PBT = 22000KG - DIST. ENTRE EIXOS 5170 MM - INCLUI CARROCERIA FIXA ABERTA DE MADEIRA - CHI DIURNO. AF_06/2015</v>
          </cell>
          <cell r="C543" t="str">
            <v>CHI</v>
          </cell>
          <cell r="D543" t="str">
            <v>28,20</v>
          </cell>
        </row>
        <row r="544">
          <cell r="A544">
            <v>91278</v>
          </cell>
          <cell r="B544" t="str">
            <v>PLACA VIBRATÓRIA REVERSÍVEL COM MOTOR 4 TEMPOS A GASOLINA, FORÇA CENTRÍFUGA DE 25 KN (2500 KGF), POTÊNCIA 5,5 CV - CHI DIURNO. AF_08/2015</v>
          </cell>
          <cell r="C544" t="str">
            <v>CHI</v>
          </cell>
          <cell r="D544" t="str">
            <v>0,54</v>
          </cell>
        </row>
        <row r="545">
          <cell r="A545">
            <v>91285</v>
          </cell>
          <cell r="B545" t="str">
            <v>CORTADORA DE PISO COM MOTOR 4 TEMPOS A GASOLINA, POTÊNCIA DE 13 HP, COM DISCO DE CORTE DIAMANTADO SEGMENTADO PARA CONCRETO, DIÂMETRO DE 350 MM, FURO DE 1" (14 X 1") - CHI DIURNO. AF_08/2015</v>
          </cell>
          <cell r="C545" t="str">
            <v>CHI</v>
          </cell>
          <cell r="D545" t="str">
            <v>0,59</v>
          </cell>
        </row>
        <row r="546">
          <cell r="A546">
            <v>91387</v>
          </cell>
          <cell r="B546" t="str">
            <v>CAMINHÃO BASCULANTE 10 M3, TRUCADO CABINE SIMPLES, PESO BRUTO TOTAL 23.000 KG, CARGA ÚTIL MÁXIMA 15.935 KG, DISTÂNCIA ENTRE EIXOS 4,80 M, POTÊNCIA 230 CV INCLUSIVE CAÇAMBA METÁLICA - CHI DIURNO. AF_06/2014</v>
          </cell>
          <cell r="C546" t="str">
            <v>CHI</v>
          </cell>
          <cell r="D546" t="str">
            <v>31,01</v>
          </cell>
        </row>
        <row r="547">
          <cell r="A547">
            <v>91395</v>
          </cell>
          <cell r="B547" t="str">
            <v>CAMINHÃO TOCO, PBT 14.300 KG, CARGA ÚTIL MÁX. 9.710 KG, DIST. ENTRE EIXOS 3,56 M, POTÊNCIA 185 CV, INCLUSIVE CARROCERIA FIXA ABERTA DE MADEIRA P/ TRANSPORTE GERAL DE CARGA SECA, DIMEN. APROX. 2,50 X 6,50 X 0,50 M - CHI DIURNO. AF_06/2014</v>
          </cell>
          <cell r="C547" t="str">
            <v>CHI</v>
          </cell>
          <cell r="D547" t="str">
            <v>25,86</v>
          </cell>
        </row>
        <row r="548">
          <cell r="A548">
            <v>91486</v>
          </cell>
          <cell r="B548" t="str">
            <v>ESPARGIDOR DE ASFALTO PRESSURIZADO, TANQUE 6 M3 COM ISOLAÇÃO TÉRMICA, AQUECIDO COM 2 MAÇARICOS, COM BARRA ESPARGIDORA 3,60 M, MONTADO SOBRE CAMINHÃO  TOCO, PBT 14.300 KG, POTÊNCIA 185 CV - CHI DIURNO. AF_08/2015</v>
          </cell>
          <cell r="C548" t="str">
            <v>CHI</v>
          </cell>
          <cell r="D548" t="str">
            <v>30,89</v>
          </cell>
        </row>
        <row r="549">
          <cell r="A549">
            <v>91534</v>
          </cell>
          <cell r="B549" t="str">
            <v>COMPACTADOR DE SOLOS DE PERCUSSÃO (SOQUETE) COM MOTOR A GASOLINA 4 TEMPOS, POTÊNCIA 4 CV - CHI DIURNO. AF_08/2015</v>
          </cell>
          <cell r="C549" t="str">
            <v>CHI</v>
          </cell>
          <cell r="D549" t="str">
            <v>14,66</v>
          </cell>
        </row>
        <row r="550">
          <cell r="A550">
            <v>91635</v>
          </cell>
          <cell r="B550" t="str">
            <v>GUINDAUTO HIDRÁULICO, CAPACIDADE MÁXIMA DE CARGA 6500 KG, MOMENTO MÁXIMO DE CARGA 5,8 TM, ALCANCE MÁXIMO HORIZONTAL 7,60 M, INCLUSIVE CAMINHÃO TOCO PBT 9.700 KG, POTÊNCIA DE 160 CV - CHI DIURNO. AF_08/2015</v>
          </cell>
          <cell r="C550" t="str">
            <v>CHI</v>
          </cell>
          <cell r="D550" t="str">
            <v>27,44</v>
          </cell>
        </row>
        <row r="551">
          <cell r="A551">
            <v>91646</v>
          </cell>
          <cell r="B551" t="str">
            <v>CAMINHÃO DE TRANSPORTE DE MATERIAL ASFÁLTICO 30.000 L, COM CAVALO MECÂNICO DE CAPACIDADE MÁXIMA DE TRAÇÃO COMBINADO DE 66.000 KG, POTÊNCIA 360 CV, INCLUSIVE TANQUE DE ASFALTO COM SERPENTINA - CHI DIURNO. AF_08/2015</v>
          </cell>
          <cell r="C551" t="str">
            <v>CHI</v>
          </cell>
          <cell r="D551" t="str">
            <v>45,37</v>
          </cell>
        </row>
        <row r="552">
          <cell r="A552">
            <v>91693</v>
          </cell>
          <cell r="B552" t="str">
            <v>SERRA CIRCULAR DE BANCADA COM MOTOR ELÉTRICO POTÊNCIA DE 5HP, COM COIFA PARA DISCO 10" - CHI DIURNO. AF_08/2015</v>
          </cell>
          <cell r="C552" t="str">
            <v>CHI</v>
          </cell>
          <cell r="D552" t="str">
            <v>13,92</v>
          </cell>
        </row>
        <row r="553">
          <cell r="A553">
            <v>92044</v>
          </cell>
          <cell r="B553" t="str">
            <v>DISTRIBUIDOR DE AGREGADOS REBOCAVEL, CAPACIDADE 1,9 M³, LARGURA DE TRABALHO 3,66 M - CHI DIURNO. AF_11/2015</v>
          </cell>
          <cell r="C553" t="str">
            <v>CHI</v>
          </cell>
          <cell r="D553" t="str">
            <v>4,58</v>
          </cell>
        </row>
        <row r="554">
          <cell r="A554">
            <v>92107</v>
          </cell>
          <cell r="B554" t="str">
            <v>CAMINHÃO PARA EQUIPAMENTO DE LIMPEZA A SUCÇÃO COM CAMINHÃO TRUCADO DE PESO BRUTO TOTAL 23000 KG, CARGA ÚTIL MÁXIMA 15935 KG, DISTÂNCIA ENTRE EIXOS 4,80 M, POTÊNCIA 230 CV, INCLUSIVE LIMPADORA A SUCÇÃO, TANQUE 12000 L - CHI DIURNO. AF_11/2015</v>
          </cell>
          <cell r="C554" t="str">
            <v>CHI</v>
          </cell>
          <cell r="D554" t="str">
            <v>31,26</v>
          </cell>
        </row>
        <row r="555">
          <cell r="A555">
            <v>92113</v>
          </cell>
          <cell r="B555" t="str">
            <v>PENEIRA ROTATIVA COM MOTOR ELÉTRICO TRIFÁSICO DE 2 CV, CILINDRO DE 1 M X 0,60 M, COM FUROS DE 3,17 MM - CHI DIURNO. AF_11/2015</v>
          </cell>
          <cell r="C555" t="str">
            <v>CHI</v>
          </cell>
          <cell r="D555" t="str">
            <v>0,83</v>
          </cell>
        </row>
        <row r="556">
          <cell r="A556">
            <v>92119</v>
          </cell>
          <cell r="B556" t="str">
            <v>DOSADOR DE AREIA, CAPACIDADE DE 26 LITROS - CHI DIURNO. AF_11/2015</v>
          </cell>
          <cell r="C556" t="str">
            <v>CHI</v>
          </cell>
          <cell r="D556" t="str">
            <v>0,08</v>
          </cell>
        </row>
        <row r="557">
          <cell r="A557">
            <v>92139</v>
          </cell>
          <cell r="B557" t="str">
            <v>CAMINHONETE COM MOTOR A DIESEL, POTÊNCIA 180 CV, CABINE DUPLA, 4X4 - CHI DIURNO. AF_11/2015</v>
          </cell>
          <cell r="C557" t="str">
            <v>CHI</v>
          </cell>
          <cell r="D557" t="str">
            <v>22,79</v>
          </cell>
        </row>
        <row r="558">
          <cell r="A558">
            <v>92146</v>
          </cell>
          <cell r="B558" t="str">
            <v>CAMINHONETE CABINE SIMPLES COM MOTOR 1.6 FLEX, CÂMBIO MANUAL, POTÊNCIA 101/104 CV, 2 PORTAS - CHI DIURNO. AF_11/2015</v>
          </cell>
          <cell r="C558" t="str">
            <v>CHI</v>
          </cell>
          <cell r="D558" t="str">
            <v>15,85</v>
          </cell>
        </row>
        <row r="559">
          <cell r="A559">
            <v>92243</v>
          </cell>
          <cell r="B559" t="str">
            <v>CAMINHÃO DE TRANSPORTE DE MATERIAL ASFÁLTICO 20.000 L, COM CAVALO MECÂNICO DE CAPACIDADE MÁXIMA DE TRAÇÃO COMBINADO DE 45.000 KG, POTÊNCIA 330 CV, INCLUSIVE TANQUE DE ASFALTO COM MAÇARICO - CHI DIURNO. AF_12/2015</v>
          </cell>
          <cell r="C559" t="str">
            <v>CHI</v>
          </cell>
          <cell r="D559" t="str">
            <v>37,71</v>
          </cell>
        </row>
        <row r="560">
          <cell r="A560">
            <v>92717</v>
          </cell>
          <cell r="B560" t="str">
            <v>APARELHO PARA CORTE E SOLDA OXI-ACETILENO SOBRE RODAS, INCLUSIVE CILINDROS E MAÇARICOS - CHI DIURNO. AF_12/2015</v>
          </cell>
          <cell r="C560" t="str">
            <v>CHI</v>
          </cell>
          <cell r="D560" t="str">
            <v>0,20</v>
          </cell>
        </row>
        <row r="561">
          <cell r="A561">
            <v>92961</v>
          </cell>
          <cell r="B561" t="str">
            <v>MÁQUINA EXTRUSORA DE CONCRETO PARA GUIAS E SARJETAS, MOTOR A DIESEL, POTÊNCIA 14 CV - CHI DIURNO. AF_12/2015</v>
          </cell>
          <cell r="C561" t="str">
            <v>CHI</v>
          </cell>
          <cell r="D561" t="str">
            <v>4,35</v>
          </cell>
        </row>
        <row r="562">
          <cell r="A562">
            <v>92967</v>
          </cell>
          <cell r="B562" t="str">
            <v>MARTELO PERFURADOR PNEUMÁTICO MANUAL, HASTE 25 X 75 MM, 21 KG - CHI DIURNO. AF_12/2015</v>
          </cell>
          <cell r="C562" t="str">
            <v>CHI</v>
          </cell>
          <cell r="D562" t="str">
            <v>13,30</v>
          </cell>
        </row>
        <row r="563">
          <cell r="A563">
            <v>93225</v>
          </cell>
          <cell r="B563" t="str">
            <v>PERFURATRIZ COM TORRE METÁLICA PARA EXECUÇÃO DE ESTACA HÉLICE CONTÍNUA, PROFUNDIDADE MÁXIMA DE 32 M, DIÂMETRO MÁXIMO DE 1000 MM, POTÊNCIA INSTALADA DE 350 HP, MESA ROTATIVA COM TORQUE MÁXIMO DE 263 KNM - CHI DIURNO. AF_01/2016</v>
          </cell>
          <cell r="C563" t="str">
            <v>CHI</v>
          </cell>
          <cell r="D563" t="str">
            <v>234,70</v>
          </cell>
        </row>
        <row r="564">
          <cell r="A564">
            <v>93234</v>
          </cell>
          <cell r="B564" t="str">
            <v>BETONEIRA CAPACIDADE NOMINAL 400 L, CAPACIDADE DE MISTURA 310 L, MOTOR A GASOLINA POTÊNCIA 5,5 HP, SEM CARREGADOR - CHI DIURNO. AF_02/2016</v>
          </cell>
          <cell r="C564" t="str">
            <v>CHI</v>
          </cell>
          <cell r="D564" t="str">
            <v>0,35</v>
          </cell>
        </row>
        <row r="565">
          <cell r="A565">
            <v>93244</v>
          </cell>
          <cell r="B565" t="str">
            <v>ROLO COMPACTADOR VIBRATÓRIO PÉ DE CARNEIRO PARA SOLOS, POTÊNCIA 80 HP, PESO OPERACIONAL SEM/COM LASTRO 7,4 / 8,8 T, LARGURA DE TRABALHO 1,68 M - CHI DIURNO. AF_02/2016</v>
          </cell>
          <cell r="C565" t="str">
            <v>CHI</v>
          </cell>
          <cell r="D565" t="str">
            <v>31,29</v>
          </cell>
        </row>
        <row r="566">
          <cell r="A566">
            <v>93274</v>
          </cell>
          <cell r="B566" t="str">
            <v>GRUA ASCENSIONAL, LANÇA DE 30 M, CAPACIDADE DE 1,0 T A 30 M, ALTURA ATÉ 39 M - CHI DIURNO. AF_03/2016</v>
          </cell>
          <cell r="C566" t="str">
            <v>CHI</v>
          </cell>
          <cell r="D566" t="str">
            <v>40,63</v>
          </cell>
        </row>
        <row r="567">
          <cell r="A567">
            <v>93282</v>
          </cell>
          <cell r="B567" t="str">
            <v>GUINCHO ELÉTRICO DE COLUNA, CAPACIDADE 400 KG, COM MOTO FREIO, MOTOR TRIFÁSICO DE 1,25 CV - CHI DIURNO. AF_03/2016</v>
          </cell>
          <cell r="C567" t="str">
            <v>CHI</v>
          </cell>
          <cell r="D567" t="str">
            <v>13,68</v>
          </cell>
        </row>
        <row r="568">
          <cell r="A568">
            <v>93288</v>
          </cell>
          <cell r="B568" t="str">
            <v>GUINDASTE HIDRÁULICO AUTOPROPELIDO, COM LANÇA TELESCÓPICA 40 M, CAPACIDADE MÁXIMA 60 T, POTÊNCIA 260 KW - CHI DIURNO. AF_03/2016</v>
          </cell>
          <cell r="C568" t="str">
            <v>CHI</v>
          </cell>
          <cell r="D568" t="str">
            <v>78,58</v>
          </cell>
        </row>
        <row r="569">
          <cell r="A569">
            <v>93403</v>
          </cell>
          <cell r="B569" t="str">
            <v>GUINDAUTO HIDRÁULICO, CAPACIDADE MÁXIMA DE CARGA 3300 KG, MOMENTO MÁXIMO DE CARGA 5,8 TM, ALCANCE MÁXIMO HORIZONTAL 7,60 M, INCLUSIVE CAMINHÃO TOCO PBT 16.000 KG, POTÊNCIA DE 189 CV - CHI DIURNO. AF_03/2016</v>
          </cell>
          <cell r="C569" t="str">
            <v>CHI</v>
          </cell>
          <cell r="D569" t="str">
            <v>27,44</v>
          </cell>
        </row>
        <row r="570">
          <cell r="A570">
            <v>93409</v>
          </cell>
          <cell r="B570"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70" t="str">
            <v>CHI</v>
          </cell>
          <cell r="D570" t="str">
            <v>22,45</v>
          </cell>
        </row>
        <row r="571">
          <cell r="A571">
            <v>93416</v>
          </cell>
          <cell r="B571" t="str">
            <v>GERADOR PORTÁTIL MONOFÁSICO, POTÊNCIA 5500 VA, MOTOR A GASOLINA, POTÊNCIA DO MOTOR 13 CV - CHI DIURNO. AF_03/2016</v>
          </cell>
          <cell r="C571" t="str">
            <v>CHI</v>
          </cell>
          <cell r="D571" t="str">
            <v>0,20</v>
          </cell>
        </row>
        <row r="572">
          <cell r="A572">
            <v>93422</v>
          </cell>
          <cell r="B572" t="str">
            <v>GRUPO GERADOR REBOCÁVEL, POTÊNCIA 66 KVA, MOTOR A DIESEL - CHI DIURNO. AF_03/2016</v>
          </cell>
          <cell r="C572" t="str">
            <v>CHI</v>
          </cell>
          <cell r="D572" t="str">
            <v>2,63</v>
          </cell>
        </row>
        <row r="573">
          <cell r="A573">
            <v>93428</v>
          </cell>
          <cell r="B573" t="str">
            <v>GRUPO GERADOR ESTACIONÁRIO, POTÊNCIA 150 KVA, MOTOR A DIESEL- CHI DIURNO. AF_03/2016</v>
          </cell>
          <cell r="C573" t="str">
            <v>CHI</v>
          </cell>
          <cell r="D573" t="str">
            <v>3,72</v>
          </cell>
        </row>
        <row r="574">
          <cell r="A574">
            <v>93434</v>
          </cell>
          <cell r="B574" t="str">
            <v>USINA DE MISTURA ASFÁLTICA À QUENTE, TIPO CONTRA FLUXO, PROD 40 A 80 TON/HORA - CHI DIURNO. AF_03/2016</v>
          </cell>
          <cell r="C574" t="str">
            <v>CHI</v>
          </cell>
          <cell r="D574" t="str">
            <v>157,59</v>
          </cell>
        </row>
        <row r="575">
          <cell r="A575">
            <v>93440</v>
          </cell>
          <cell r="B575" t="str">
            <v>USINA DE ASFALTO À FRIO, CAPACIDADE DE 40 A 60 TON/HORA, ELÉTRICA POTÊNCIA 30 CV - CHI DIURNO. AF_03/2016</v>
          </cell>
          <cell r="C575" t="str">
            <v>CHI</v>
          </cell>
          <cell r="D575" t="str">
            <v>76,01</v>
          </cell>
        </row>
        <row r="576">
          <cell r="A576">
            <v>95122</v>
          </cell>
          <cell r="B576" t="str">
            <v>USINA MISTURADORA DE SOLOS, CAPACIDADE DE 200 A 500 TON/H, POTENCIA 75KW - CHI DIURNO. AF_07/2016</v>
          </cell>
          <cell r="C576" t="str">
            <v>CHI</v>
          </cell>
          <cell r="D576" t="str">
            <v>115,73</v>
          </cell>
        </row>
        <row r="577">
          <cell r="A577">
            <v>95128</v>
          </cell>
          <cell r="B577" t="str">
            <v>DISTRIBUIDOR DE AGREGADOS AUTOPROPELIDO, CAP 3 M3, A DIESEL, POTÊNCIA 176CV - CHI DIURNO. AF_07/2016</v>
          </cell>
          <cell r="C577" t="str">
            <v>CHI</v>
          </cell>
          <cell r="D577" t="str">
            <v>27,57</v>
          </cell>
        </row>
        <row r="578">
          <cell r="A578">
            <v>95140</v>
          </cell>
          <cell r="B578" t="str">
            <v>TALHA MANUAL DE CORRENTE, CAPACIDADE DE 2 TON. COM ELEVAÇÃO DE 3 M - CHI DIURNO. AF_07/2016</v>
          </cell>
          <cell r="C578" t="str">
            <v>CHI</v>
          </cell>
          <cell r="D578" t="str">
            <v>0,04</v>
          </cell>
        </row>
        <row r="579">
          <cell r="A579">
            <v>95213</v>
          </cell>
          <cell r="B579" t="str">
            <v>GRUA ASCENCIONAL, LANÇA DE 42 M, CAPACIDADE DE 1,5 T A 30 M, ALTURA ATÉ 39 M - CHI DIURNO. AF_08/2016</v>
          </cell>
          <cell r="C579" t="str">
            <v>CHI</v>
          </cell>
          <cell r="D579" t="str">
            <v>44,18</v>
          </cell>
        </row>
        <row r="580">
          <cell r="A580">
            <v>95219</v>
          </cell>
          <cell r="B580" t="str">
            <v>PULVERIZADOR DE TINTA ELÉTRICO/MÁQUINA DE PINTURA AIRLESS, VAZÃO 2 L/MIN - CHI DIURNO. AF_08/2016</v>
          </cell>
          <cell r="C580" t="str">
            <v>CHI</v>
          </cell>
          <cell r="D580" t="str">
            <v>18,40</v>
          </cell>
        </row>
        <row r="581">
          <cell r="A581">
            <v>95259</v>
          </cell>
          <cell r="B581" t="str">
            <v>MARTELO DEMOLIDOR PNEUMÁTICO MANUAL, 32 KG - CHI DIURNO. AF_09/2016</v>
          </cell>
          <cell r="C581" t="str">
            <v>CHI</v>
          </cell>
          <cell r="D581" t="str">
            <v>13,09</v>
          </cell>
        </row>
        <row r="582">
          <cell r="A582">
            <v>95265</v>
          </cell>
          <cell r="B582" t="str">
            <v>COMPACTADOR DE SOLOS DE PERCUSÃO (SOQUETE) COM MOTOR A GASOLINA, POTÊNCIA 3 CV - CHI DIURNO. AF_09/2016</v>
          </cell>
          <cell r="C582" t="str">
            <v>CHI</v>
          </cell>
          <cell r="D582" t="str">
            <v>0,74</v>
          </cell>
        </row>
        <row r="583">
          <cell r="A583">
            <v>95271</v>
          </cell>
          <cell r="B583" t="str">
            <v>RÉGUA VIBRATÓRIA DUPLA PARA CONCRETO, PESO DE 60KG, COMPRIMENTO 4 M, COM MOTOR A GASOLINA, POTÊNCIA 5,5 HP - CHI DIURNO. AF_09/2016</v>
          </cell>
          <cell r="C583" t="str">
            <v>CHI</v>
          </cell>
          <cell r="D583" t="str">
            <v>0,49</v>
          </cell>
        </row>
        <row r="584">
          <cell r="A584">
            <v>95277</v>
          </cell>
          <cell r="B584" t="str">
            <v>POLIDORA DE PISO (POLITRIZ), PESO DE 100KG, DIÂMETRO 450 MM, MOTOR ELÉTRICO, POTÊNCIA 4 HP - CHI DIURNO. AF_09/2016</v>
          </cell>
          <cell r="C584" t="str">
            <v>CHI</v>
          </cell>
          <cell r="D584" t="str">
            <v>0,49</v>
          </cell>
        </row>
        <row r="585">
          <cell r="A585">
            <v>95283</v>
          </cell>
          <cell r="B585" t="str">
            <v>DESEMPENADEIRA DE CONCRETO, PESO DE 75KG, 4 PÁS, MOTOR A GASOLINA, POTÊNCIA 5,5 HP - CHI DIURNO. AF_09/2016</v>
          </cell>
          <cell r="C585" t="str">
            <v>CHI</v>
          </cell>
          <cell r="D585" t="str">
            <v>0,53</v>
          </cell>
        </row>
        <row r="586">
          <cell r="A586">
            <v>95621</v>
          </cell>
          <cell r="B586" t="str">
            <v>PERFURATRIZ PNEUMATICA MANUAL DE PESO MEDIO, MARTELETE, 18KG, COMPRIMENTO MÁXIMO DE CURSO DE 6 M, DIAMETRO DO PISTAO DE 5,5 CM - CHI DIURNO. AF_11/2016</v>
          </cell>
          <cell r="C586" t="str">
            <v>CHI</v>
          </cell>
          <cell r="D586" t="str">
            <v>12,84</v>
          </cell>
        </row>
        <row r="587">
          <cell r="A587">
            <v>95632</v>
          </cell>
          <cell r="B587" t="str">
            <v>ROLO COMPACTADOR VIBRATORIO TANDEM, ACO LISO, POTENCIA 125 HP, PESO SEM/COM LASTRO 10,20/11,65 T, LARGURA DE TRABALHO 1,73 M - CHI DIURNO. AF_11/2016</v>
          </cell>
          <cell r="C587" t="str">
            <v>CHI</v>
          </cell>
          <cell r="D587" t="str">
            <v>38,95</v>
          </cell>
        </row>
        <row r="588">
          <cell r="A588">
            <v>95703</v>
          </cell>
          <cell r="B588" t="str">
            <v>PERFURATRIZ MANUAL, TORQUE MAXIMO 55 KGF.M, POTENCIA 5 CV, COM DIAMETRO MAXIMO 8 1/2" - CHI DIURNO. AF_11/2016</v>
          </cell>
          <cell r="C588" t="str">
            <v>CHI</v>
          </cell>
          <cell r="D588" t="str">
            <v>18,25</v>
          </cell>
        </row>
        <row r="589">
          <cell r="A589">
            <v>95709</v>
          </cell>
          <cell r="B589" t="str">
            <v>PERFURATRIZ SOBRE ESTEIRA, TORQUE MÁXIMO 600 KGF, POTÊNCIA ENTRE 50 E 60 HP, DIÂMETRO MÁXIMO 10 - CHI DIURNO. AF_11/2016</v>
          </cell>
          <cell r="C589" t="str">
            <v>CHI</v>
          </cell>
          <cell r="D589" t="str">
            <v>43,52</v>
          </cell>
        </row>
        <row r="590">
          <cell r="A590">
            <v>95715</v>
          </cell>
          <cell r="B590" t="str">
            <v>ESCAVADEIRA HIDRAULICA SOBRE ESTEIRA, COM GARRA GIRATORIA DE MANDIBULAS, PESO OPERACIONAL ENTRE 22,00 E 25,50 TON, POTENCIA LIQUIDA ENTRE 150 E 160 HP - CHI DIURNO. AF_11/2016</v>
          </cell>
          <cell r="C590" t="str">
            <v>CHI</v>
          </cell>
          <cell r="D590" t="str">
            <v>52,40</v>
          </cell>
        </row>
        <row r="591">
          <cell r="A591">
            <v>95721</v>
          </cell>
          <cell r="B591" t="str">
            <v>ESCAVADEIRA HIDRAULICA SOBRE ESTEIRA, EQUIPADA COM CLAMSHELL, COM CAPACIDADE DA CAÇAMBA ENTRE 1,20 E 1,50 M3, PESO OPERACIONAL ENTRE 20,00 E 22,00 TON, POTENCIA LIQUIDA ENTRE 150 E 160 HP - CHI DIURNO. AF_11/2016</v>
          </cell>
          <cell r="C591" t="str">
            <v>CHI</v>
          </cell>
          <cell r="D591" t="str">
            <v>51,07</v>
          </cell>
        </row>
        <row r="592">
          <cell r="A592">
            <v>95873</v>
          </cell>
          <cell r="B592" t="str">
            <v>GRUPO GERADOR COM CARENAGEM, MOTOR DIESEL POTÊNCIA STANDART ENTRE 250 E 260 KVA - CHI DIURNO. AF_12/2016</v>
          </cell>
          <cell r="C592" t="str">
            <v>CHI</v>
          </cell>
          <cell r="D592" t="str">
            <v>5,96</v>
          </cell>
        </row>
        <row r="593">
          <cell r="A593">
            <v>96014</v>
          </cell>
          <cell r="B593" t="str">
            <v>TRATOR DE PNEUS COM POTÊNCIA DE 122 CV, TRAÇÃO 4X4, COM VASSOURA MECÂNICA ACOPLADA - CHI DIURNO. AF_02/2017</v>
          </cell>
          <cell r="C593" t="str">
            <v>CHI</v>
          </cell>
          <cell r="D593" t="str">
            <v>28,77</v>
          </cell>
        </row>
        <row r="594">
          <cell r="A594">
            <v>96021</v>
          </cell>
          <cell r="B594" t="str">
            <v>TRATOR DE PNEUS COM POTÊNCIA DE 122 CV, TRAÇÃO 4X4, COM GRADE DE DISCOS ACOPLADA - CHI DIURNO. AF_02/2017</v>
          </cell>
          <cell r="C594" t="str">
            <v>CHI</v>
          </cell>
          <cell r="D594" t="str">
            <v>28,66</v>
          </cell>
        </row>
        <row r="595">
          <cell r="A595">
            <v>96029</v>
          </cell>
          <cell r="B595" t="str">
            <v>TRATOR DE PNEUS COM POTÊNCIA DE 85 CV, TRAÇÃO 4X4, COM GRADE DE DISCOS ACOPLADA - CHI DIURNO. AF_02/2017</v>
          </cell>
          <cell r="C595" t="str">
            <v>CHI</v>
          </cell>
          <cell r="D595" t="str">
            <v>25,36</v>
          </cell>
        </row>
        <row r="596">
          <cell r="A596">
            <v>96036</v>
          </cell>
          <cell r="B596" t="str">
            <v>CAMINHÃO BASCULANTE 10 M3, TRUCADO, POTÊNCIA 230 CV, INCLUSIVE CAÇAMBA METÁLICA, COM DISTRIBUIDOR DE AGREGADOS ACOPLADO - CHI DIURNO. AF_02/2017</v>
          </cell>
          <cell r="C596" t="str">
            <v>CHI</v>
          </cell>
          <cell r="D596" t="str">
            <v>34,02</v>
          </cell>
        </row>
        <row r="597">
          <cell r="A597">
            <v>96155</v>
          </cell>
          <cell r="B597" t="str">
            <v>TRATOR DE PNEUS COM POTÊNCIA DE 85 CV, TRAÇÃO 4X4, COM VASSOURA MECÂNICA ACOPLADA - CHI DIURNO. AF_02/2017</v>
          </cell>
          <cell r="C597" t="str">
            <v>CHI</v>
          </cell>
          <cell r="D597" t="str">
            <v>25,47</v>
          </cell>
        </row>
        <row r="598">
          <cell r="A598">
            <v>96156</v>
          </cell>
          <cell r="B598" t="str">
            <v>MINICARREGADEIRA SOBRE RODAS POTENCIA 47HP CAPACIDADE OPERACAO 646 KG, COM VASSOURA MECÂNICA ACOPLADA - CHI DIURNO. AF_03/2017</v>
          </cell>
          <cell r="C598" t="str">
            <v>CHI</v>
          </cell>
          <cell r="D598" t="str">
            <v>30,99</v>
          </cell>
        </row>
        <row r="599">
          <cell r="A599">
            <v>96159</v>
          </cell>
          <cell r="B599" t="str">
            <v>MÁQUINA DEMARCADORA DE FAIXA DE TRÁFEGO À FRIO, AUTOPROPELIDA, POTÊNCIA 38 HP - CHI DIURNO. AF_07/2016</v>
          </cell>
          <cell r="C599" t="str">
            <v>CHI</v>
          </cell>
          <cell r="D599" t="str">
            <v>41,04</v>
          </cell>
        </row>
        <row r="600">
          <cell r="A600">
            <v>96246</v>
          </cell>
          <cell r="B600" t="str">
            <v>MINIESCAVADEIRA SOBRE ESTEIRAS, POTENCIA LIQUIDA DE *30* HP, PESO OPERACIONAL DE *3.500* KG - CHI DIURNO. AF_04/2017</v>
          </cell>
          <cell r="C600" t="str">
            <v>CHI</v>
          </cell>
          <cell r="D600" t="str">
            <v>31,87</v>
          </cell>
        </row>
        <row r="601">
          <cell r="A601">
            <v>96302</v>
          </cell>
          <cell r="B601" t="str">
            <v>PERFURATRIZ ROTATIVA SOBRE ESTEIRA, TORQUE MAXIMO 2500 KGM, POTENCIA 110 HP, MOTOR DIESEL - CHI DIURNO. AF_05/2017</v>
          </cell>
          <cell r="C601" t="str">
            <v>CHI</v>
          </cell>
          <cell r="D601" t="str">
            <v>60,16</v>
          </cell>
        </row>
        <row r="602">
          <cell r="A602">
            <v>96308</v>
          </cell>
          <cell r="B602" t="str">
            <v>COMPRESSOR DE AR, VAZAO DE 10 PCM, RESERVATORIO 100 L, PRESSAO DE TRABALHO ENTRE 6,9 E 9,7 BAR  POTENCIA 2 HP, TENSAO 110/220 V  CHI DIURNO. AF_05/2017</v>
          </cell>
          <cell r="C602" t="str">
            <v>CHI</v>
          </cell>
          <cell r="D602" t="str">
            <v>0,11</v>
          </cell>
        </row>
        <row r="603">
          <cell r="A603">
            <v>96464</v>
          </cell>
          <cell r="B603" t="str">
            <v>ROLO COMPACTADOR DE PNEUS, ESTATICO, PRESSAO VARIAVEL, POTENCIA 110 HP, PESO SEM/COM LASTRO 10,8/27 T, LARGURA DE ROLAGEM 2,30 M - CHI DIURNO. AF_06/2017</v>
          </cell>
          <cell r="C603" t="str">
            <v>CHI</v>
          </cell>
          <cell r="D603" t="str">
            <v>41,69</v>
          </cell>
        </row>
        <row r="604">
          <cell r="A604">
            <v>5089</v>
          </cell>
          <cell r="B604" t="str">
            <v>ROLO COMPACTADOR VIBRATÓRIO PÉ DE CARNEIRO PARA SOLOS, POTÊNCIA 80 HP, PESO OPERACIONAL SEM/COM LASTRO 7,4 / 8,8 T, LARGURA DE TRABALHO 1,68 M - MANUTENÇÃO. AF_02/2016</v>
          </cell>
          <cell r="C604" t="str">
            <v>H</v>
          </cell>
          <cell r="D604" t="str">
            <v>17,30</v>
          </cell>
        </row>
        <row r="605">
          <cell r="A605">
            <v>5627</v>
          </cell>
          <cell r="B605" t="str">
            <v>ESCAVADEIRA HIDRÁULICA SOBRE ESTEIRAS, CAÇAMBA 0,80 M3, PESO OPERACIONAL 17 T, POTENCIA BRUTA 111 HP - DEPRECIAÇÃO. AF_06/2014</v>
          </cell>
          <cell r="C605" t="str">
            <v>H</v>
          </cell>
          <cell r="D605" t="str">
            <v>24,08</v>
          </cell>
        </row>
        <row r="606">
          <cell r="A606">
            <v>5628</v>
          </cell>
          <cell r="B606" t="str">
            <v>ESCAVADEIRA HIDRÁULICA SOBRE ESTEIRAS, CAÇAMBA 0,80 M3, PESO OPERACIONAL 17 T, POTENCIA BRUTA 111 HP - JUROS. AF_06/2014</v>
          </cell>
          <cell r="C606" t="str">
            <v>H</v>
          </cell>
          <cell r="D606" t="str">
            <v>6,19</v>
          </cell>
        </row>
        <row r="607">
          <cell r="A607">
            <v>5629</v>
          </cell>
          <cell r="B607" t="str">
            <v>ESCAVADEIRA HIDRÁULICA SOBRE ESTEIRAS, CAÇAMBA 0,80 M3, PESO OPERACIONAL 17 T, POTENCIA BRUTA 111 HP - MANUTENÇÃO. AF_06/2014</v>
          </cell>
          <cell r="C607" t="str">
            <v>H</v>
          </cell>
          <cell r="D607" t="str">
            <v>30,10</v>
          </cell>
        </row>
        <row r="608">
          <cell r="A608">
            <v>5630</v>
          </cell>
          <cell r="B608" t="str">
            <v>ESCAVADEIRA HIDRÁULICA SOBRE ESTEIRAS, CAÇAMBA 0,80 M3, PESO OPERACIONAL 17 T, POTENCIA BRUTA 111 HP - MATERIAIS NA OPERAÇÃO. AF_06/2014</v>
          </cell>
          <cell r="C608" t="str">
            <v>H</v>
          </cell>
          <cell r="D608" t="str">
            <v>55,61</v>
          </cell>
        </row>
        <row r="609">
          <cell r="A609">
            <v>5658</v>
          </cell>
          <cell r="B609" t="str">
            <v>GRADE DE DISCO CONTROLE REMOTO REBOCÁVEL, COM 24 DISCOS 24 X 6 MM COM PNEUS PARA TRANSPORTE - MANUTENÇÃO. AF_06/2014</v>
          </cell>
          <cell r="C609" t="str">
            <v>H</v>
          </cell>
          <cell r="D609" t="str">
            <v>1,03</v>
          </cell>
        </row>
        <row r="610">
          <cell r="A610">
            <v>5664</v>
          </cell>
          <cell r="B610" t="str">
            <v>RETROESCAVADEIRA SOBRE RODAS COM CARREGADEIRA, TRAÇÃO 4X4, POTÊNCIA LÍQ. 88 HP, CAÇAMBA CARREG. CAP. MÍN. 1 M3, CAÇAMBA RETRO CAP. 0,26 M3, PESO OPERACIONAL MÍN. 6.674 KG, PROFUNDIDADE ESCAVAÇÃO MÁX. 4,37 M - MANUTENÇÃO. AF_06/2014</v>
          </cell>
          <cell r="C610" t="str">
            <v>H</v>
          </cell>
          <cell r="D610" t="str">
            <v>17,05</v>
          </cell>
        </row>
        <row r="611">
          <cell r="A611">
            <v>5667</v>
          </cell>
          <cell r="B611" t="str">
            <v>RETROESCAVADEIRA SOBRE RODAS COM CARREGADEIRA, TRAÇÃO 4X2, POTÊNCIA LÍQ. 79 HP, CAÇAMBA CARREG. CAP. MÍN. 1 M3, CAÇAMBA RETRO CAP. 0,20 M3, PESO OPERACIONAL MÍN. 6.570 KG, PROFUNDIDADE ESCAVAÇÃO MÁX. 4,37 M - MANUTENÇÃO. AF_06/2014</v>
          </cell>
          <cell r="C611" t="str">
            <v>H</v>
          </cell>
          <cell r="D611" t="str">
            <v>15,16</v>
          </cell>
        </row>
        <row r="612">
          <cell r="A612">
            <v>5668</v>
          </cell>
          <cell r="B612" t="str">
            <v>RETROESCAVADEIRA SOBRE RODAS COM CARREGADEIRA, TRAÇÃO 4X2, POTÊNCIA LÍQ. 79 HP, CAÇAMBA CARREG. CAP. MÍN. 1 M3, CAÇAMBA RETRO CAP. 0,20 M3, PESO OPERACIONAL MÍN. 6.570 KG, PROFUNDIDADE ESCAVAÇÃO MÁX. 4,37 M - MATERIAIS NA OPERAÇÃO. AF_06/2014</v>
          </cell>
          <cell r="C612" t="str">
            <v>H</v>
          </cell>
          <cell r="D612" t="str">
            <v>42,55</v>
          </cell>
        </row>
        <row r="613">
          <cell r="A613">
            <v>5674</v>
          </cell>
          <cell r="B613" t="str">
            <v>ROLO COMPACTADOR VIBRATÓRIO DE UM CILINDRO AÇO LISO, POTÊNCIA 80 HP, PESO OPERACIONAL MÁXIMO 8,1 T, IMPACTO DINÂMICO 16,15 / 9,5 T, LARGURA DE TRABALHO 1,68 M - MANUTENÇÃO. AF_06/2014</v>
          </cell>
          <cell r="C613" t="str">
            <v>H</v>
          </cell>
          <cell r="D613" t="str">
            <v>16,64</v>
          </cell>
        </row>
        <row r="614">
          <cell r="A614">
            <v>5692</v>
          </cell>
          <cell r="B614" t="str">
            <v>MOTOBOMBA CENTRÍFUGA, MOTOR A GASOLINA, POTÊNCIA 5,42 HP, BOCAIS 1 1/2" X 1", DIÂMETRO ROTOR 143 MM HM/Q = 6 MCA / 16,8 M3/H A 38 MCA / 6,6 M3/H - MANUTENÇÃO. AF_06/2014</v>
          </cell>
          <cell r="C614" t="str">
            <v>H</v>
          </cell>
          <cell r="D614" t="str">
            <v>0,15</v>
          </cell>
        </row>
        <row r="615">
          <cell r="A615">
            <v>5693</v>
          </cell>
          <cell r="B615" t="str">
            <v>MOTOBOMBA CENTRÍFUGA, MOTOR A GASOLINA, POTÊNCIA 5,42 HP, BOCAIS 1 1/2" X 1", DIÂMETRO ROTOR 143 MM HM/Q = 6 MCA / 16,8 M3/H A 38 MCA / 6,6 M3/H - MATERIAIS NA OPERAÇÃO. AF_06/2014</v>
          </cell>
          <cell r="C615" t="str">
            <v>H</v>
          </cell>
          <cell r="D615" t="str">
            <v>3,77</v>
          </cell>
        </row>
        <row r="616">
          <cell r="A616">
            <v>5695</v>
          </cell>
          <cell r="B616" t="str">
            <v>CAMINHÃO BASCULANTE 6 M3, PESO BRUTO TOTAL 16.000 KG, CARGA ÚTIL MÁXIMA 13.071 KG, DISTÂNCIA ENTRE EIXOS 4,80 M, POTÊNCIA 230 CV INCLUSIVE CAÇAMBA METÁLICA - MANUTENÇÃO. AF_06/2014</v>
          </cell>
          <cell r="C616" t="str">
            <v>H</v>
          </cell>
          <cell r="D616" t="str">
            <v>21,03</v>
          </cell>
        </row>
        <row r="617">
          <cell r="A617">
            <v>5703</v>
          </cell>
          <cell r="B617" t="str">
            <v>USINA DE CONCRETO FIXA, CAPACIDADE NOMINAL DE 90 A 120 M3/H, SEM SILO - MATERIAIS NA OPERAÇÃO. AF_07/2016</v>
          </cell>
          <cell r="C617" t="str">
            <v>H</v>
          </cell>
          <cell r="D617" t="str">
            <v>12,13</v>
          </cell>
        </row>
        <row r="618">
          <cell r="A618">
            <v>5705</v>
          </cell>
          <cell r="B618" t="str">
            <v>CAMINHÃO TOCO, PBT 16.000 KG, CARGA ÚTIL MÁX. 10.685 KG, DIST. ENTRE EIXOS 4,8 M, POTÊNCIA 189 CV, INCLUSIVE CARROCERIA FIXA ABERTA DE MADEIRA P/ TRANSPORTE GERAL DE CARGA SECA, DIMEN. APROX. 2,5 X 7,00 X 0,50 M - MANUTENÇÃO. AF_06/2014</v>
          </cell>
          <cell r="C618" t="str">
            <v>H</v>
          </cell>
          <cell r="D618" t="str">
            <v>13,09</v>
          </cell>
        </row>
        <row r="619">
          <cell r="A619">
            <v>5707</v>
          </cell>
          <cell r="B619" t="str">
            <v>USINA MISTURADORA DE SOLOS, CAPACIDADE DE 200 A 500 TON/H, POTENCIA 75KW - MANUTENÇÃO. AF_07/2016</v>
          </cell>
          <cell r="C619" t="str">
            <v>H</v>
          </cell>
          <cell r="D619" t="str">
            <v>41,52</v>
          </cell>
        </row>
        <row r="620">
          <cell r="A620">
            <v>5710</v>
          </cell>
          <cell r="B620" t="str">
            <v>VIBROACABADORA DE ASFALTO SOBRE ESTEIRAS, LARGURA DE PAVIMENTAÇÃO 1,90 M A 5,30 M, POTÊNCIA 105 HP CAPACIDADE 450 T/H - MANUTENÇÃO. AF_11/2014</v>
          </cell>
          <cell r="C620" t="str">
            <v>H</v>
          </cell>
          <cell r="D620" t="str">
            <v>77,99</v>
          </cell>
        </row>
        <row r="621">
          <cell r="A621">
            <v>5711</v>
          </cell>
          <cell r="B621" t="str">
            <v>VIBROACABADORA DE ASFALTO SOBRE ESTEIRAS, LARGURA DE PAVIMENTAÇÃO 1,90 M A 5,30 M, POTÊNCIA 105 HP CAPACIDADE 450 T/H - MATERIAIS NA OPERAÇÃO. AF_11/2014</v>
          </cell>
          <cell r="C621" t="str">
            <v>H</v>
          </cell>
          <cell r="D621" t="str">
            <v>52,59</v>
          </cell>
        </row>
        <row r="622">
          <cell r="A622">
            <v>5714</v>
          </cell>
          <cell r="B622" t="str">
            <v>TRATOR DE PNEUS, POTÊNCIA 85 CV, TRAÇÃO 4X4, PESO COM LASTRO DE 4.675 KG - MANUTENÇÃO. AF_06/2014</v>
          </cell>
          <cell r="C622" t="str">
            <v>H</v>
          </cell>
          <cell r="D622" t="str">
            <v>7,85</v>
          </cell>
        </row>
        <row r="623">
          <cell r="A623">
            <v>5715</v>
          </cell>
          <cell r="B623" t="str">
            <v>TRATOR DE PNEUS, POTÊNCIA 85 CV, TRAÇÃO 4X4, PESO COM LASTRO DE 4.675 KG - MATERIAIS NA OPERAÇÃO. AF_06/2014</v>
          </cell>
          <cell r="C623" t="str">
            <v>H</v>
          </cell>
          <cell r="D623" t="str">
            <v>41,99</v>
          </cell>
        </row>
        <row r="624">
          <cell r="A624">
            <v>5718</v>
          </cell>
          <cell r="B624" t="str">
            <v>TRATOR DE ESTEIRAS, POTÊNCIA 170 HP, PESO OPERACIONAL 19 T, CAÇAMBA 5,2 M3 - MATERIAIS NA OPERAÇÃO. AF_06/2014</v>
          </cell>
          <cell r="C624" t="str">
            <v>H</v>
          </cell>
          <cell r="D624" t="str">
            <v>85,15</v>
          </cell>
        </row>
        <row r="625">
          <cell r="A625">
            <v>5721</v>
          </cell>
          <cell r="B625" t="str">
            <v>TRATOR DE ESTEIRAS, POTÊNCIA 150 HP, PESO OPERACIONAL 16,7 T, COM RODA MOTRIZ ELEVADA E LÂMINA 3,18 M3 - MATERIAIS NA OPERAÇÃO. AF_06/2014</v>
          </cell>
          <cell r="C625" t="str">
            <v>H</v>
          </cell>
          <cell r="D625" t="str">
            <v>75,12</v>
          </cell>
        </row>
        <row r="626">
          <cell r="A626">
            <v>5722</v>
          </cell>
          <cell r="B626" t="str">
            <v>TRATOR DE ESTEIRAS, POTÊNCIA 347 HP, PESO OPERACIONAL 38,5 T, COM LÂMINA 8,70 M3 - MATERIAIS NA OPERAÇÃO. AF_06/2014</v>
          </cell>
          <cell r="C626" t="str">
            <v>H</v>
          </cell>
          <cell r="D626" t="str">
            <v>173,81</v>
          </cell>
        </row>
        <row r="627">
          <cell r="A627">
            <v>5724</v>
          </cell>
          <cell r="B627" t="str">
            <v>TRATOR DE ESTEIRAS, POTÊNCIA 100 HP, PESO OPERACIONAL 9,4 T, COM LÂMINA 2,19 M3 - MANUTENÇÃO. AF_06/2014</v>
          </cell>
          <cell r="C627" t="str">
            <v>H</v>
          </cell>
          <cell r="D627" t="str">
            <v>28,94</v>
          </cell>
        </row>
        <row r="628">
          <cell r="A628">
            <v>5727</v>
          </cell>
          <cell r="B628" t="str">
            <v>ROLO COMPACTADOR VIBRATÓRIO REBOCÁVEL, CILINDRO DE AÇO LISO, POTÊNCIA DE TRAÇÃO DE 65 CV, PESO 4,7 T, IMPACTO DINÂMICO 18,3 T, LARGURA DE TRABALHO 1,67 M - MANUTENÇÃO. AF_02/2016</v>
          </cell>
          <cell r="C628" t="str">
            <v>H</v>
          </cell>
          <cell r="D628" t="str">
            <v>5,02</v>
          </cell>
        </row>
        <row r="629">
          <cell r="A629">
            <v>5729</v>
          </cell>
          <cell r="B629" t="str">
            <v>ROLO COMPACTADOR VIBRATÓRIO TANDEM AÇO LISO, POTÊNCIA 58 HP, PESO SEM/COM LASTRO 6,5 / 9,4 T, LARGURA DE TRABALHO 1,2 M - MANUTENÇÃO. AF_06/2014</v>
          </cell>
          <cell r="C629" t="str">
            <v>H</v>
          </cell>
          <cell r="D629" t="str">
            <v>20,43</v>
          </cell>
        </row>
        <row r="630">
          <cell r="A630">
            <v>5730</v>
          </cell>
          <cell r="B630" t="str">
            <v>ROLO COMPACTADOR VIBRATÓRIO TANDEM AÇO LISO, POTÊNCIA 58 HP, PESO SEM/COM LASTRO 6,5 / 9,4 T, LARGURA DE TRABALHO 1,2 M - MATERIAIS NA OPERAÇÃO. AF_06/2014</v>
          </cell>
          <cell r="C630" t="str">
            <v>H</v>
          </cell>
          <cell r="D630" t="str">
            <v>29,05</v>
          </cell>
        </row>
        <row r="631">
          <cell r="A631">
            <v>5735</v>
          </cell>
          <cell r="B631" t="str">
            <v>RETROESCAVADEIRA SOBRE RODAS COM CARREGADEIRA, TRAÇÃO 4X4, POTÊNCIA LÍQ. 72 HP, CAÇAMBA CARREG. CAP. MÍN. 0,79 M3, CAÇAMBA RETRO CAP. 0,18 M3, PESO OPERACIONAL MÍN. 7.140 KG, PROFUNDIDADE ESCAVAÇÃO MÁX. 4,50 M - MANUTENÇÃO. AF_06/2014</v>
          </cell>
          <cell r="C631" t="str">
            <v>H</v>
          </cell>
          <cell r="D631" t="str">
            <v>16,45</v>
          </cell>
        </row>
        <row r="632">
          <cell r="A632">
            <v>5736</v>
          </cell>
          <cell r="B632" t="str">
            <v>RETROESCAVADEIRA SOBRE RODAS COM CARREGADEIRA, TRAÇÃO 4X4, POTÊNCIA LÍQ. 72 HP, CAÇAMBA CARREG. CAP. MÍN. 0,79 M3, CAÇAMBA RETRO CAP. 0,18 M3, PESO OPERACIONAL MÍN. 7.140 KG, PROFUNDIDADE ESCAVAÇÃO MÁX. 4,50 M - MATERIAIS NA OPERAÇÃO. AF_06/2014</v>
          </cell>
          <cell r="C632" t="str">
            <v>H</v>
          </cell>
          <cell r="D632" t="str">
            <v>39,05</v>
          </cell>
        </row>
        <row r="633">
          <cell r="A633">
            <v>5738</v>
          </cell>
          <cell r="B633" t="str">
            <v>ROLO COMPACTADOR VIBRATÓRIO PÉ DE CARNEIRO, OPERADO POR CONTROLE REMOTO, POTÊNCIA 12,5 KW, PESO OPERACIONAL 1,675 T, LARGURA DE TRABALHO 0,85 M - DEPRECIAÇÃO. AF_02/2016</v>
          </cell>
          <cell r="C633" t="str">
            <v>H</v>
          </cell>
          <cell r="D633" t="str">
            <v>18,17</v>
          </cell>
        </row>
        <row r="634">
          <cell r="A634">
            <v>5739</v>
          </cell>
          <cell r="B634" t="str">
            <v>ROLO COMPACTADOR VIBRATÓRIO PÉ DE CARNEIRO, OPERADO POR CONTROLE REMOTO, POTÊNCIA 12,5 KW, PESO OPERACIONAL 1,675 T, LARGURA DE TRABALHO 0,85 M - MANUTENÇÃO. AF_02/2016</v>
          </cell>
          <cell r="C634" t="str">
            <v>H</v>
          </cell>
          <cell r="D634" t="str">
            <v>22,74</v>
          </cell>
        </row>
        <row r="635">
          <cell r="A635">
            <v>5741</v>
          </cell>
          <cell r="B635" t="str">
            <v>USINA DE LAMA ASFÁLTICA, PROD 30 A 50 T/H, SILO DE AGREGADO 7 M3, RESERVATÓRIOS PARA EMULSÃO E ÁGUA DE 2,3 M3 CADA, MISTURADOR TIPO PUG MILL A SER MONTADO SOBRE CAMINHÃO - MANUTENÇÃO. AF_10/2014</v>
          </cell>
          <cell r="C635" t="str">
            <v>H</v>
          </cell>
          <cell r="D635" t="str">
            <v>25,26</v>
          </cell>
        </row>
        <row r="636">
          <cell r="A636">
            <v>5742</v>
          </cell>
          <cell r="B636" t="str">
            <v>USINA DE LAMA ASFÁLTICA, PROD 30 A 50 T/H, SILO DE AGREGADO 7 M3, RESERVATÓRIOS PARA EMULSÃO E ÁGUA DE 2,3 M3 CADA, MISTURADOR TIPO PUG MILL A SER MONTADO SOBRE CAMINHÃO - MATERIAIS NA OPERAÇÃO. AF_10/2014</v>
          </cell>
          <cell r="C636" t="str">
            <v>H</v>
          </cell>
          <cell r="D636" t="str">
            <v>16,30</v>
          </cell>
        </row>
        <row r="637">
          <cell r="A637">
            <v>5747</v>
          </cell>
          <cell r="B637" t="str">
            <v>CAMINHÃO PIPA 6.000 L, PESO BRUTO TOTAL 13.000 KG, DISTÂNCIA ENTRE EIXOS 4,80 M, POTÊNCIA 189 CV INCLUSIVE TANQUE DE AÇO PARA TRANSPORTE DE ÁGUA, CAPACIDADE 6 M3 - MATERIAIS NA OPERAÇÃO. AF_06/2014</v>
          </cell>
          <cell r="C637" t="str">
            <v>H</v>
          </cell>
          <cell r="D637" t="str">
            <v>93,39</v>
          </cell>
        </row>
        <row r="638">
          <cell r="A638">
            <v>5751</v>
          </cell>
          <cell r="B638" t="str">
            <v>CAMINHÃO TOCO, PESO BRUTO TOTAL 14.300 KG, CARGA ÚTIL MÁXIMA 9590 KG, DISTÂNCIA ENTRE EIXOS 4,76 M, POTÊNCIA 185 CV (NÃO INCLUI CARROCERIA) - MANUTENÇÃO. AF_06/2014</v>
          </cell>
          <cell r="C638" t="str">
            <v>H</v>
          </cell>
          <cell r="D638" t="str">
            <v>14,38</v>
          </cell>
        </row>
        <row r="639">
          <cell r="A639">
            <v>5754</v>
          </cell>
          <cell r="B639" t="str">
            <v>CAMINHÃO TOCO, PESO BRUTO TOTAL 16.000 KG, CARGA ÚTIL MÁXIMA DE 10.685 KG, DISTÂNCIA ENTRE EIXOS 4,80 M, POTÊNCIA 189 CV EXCLUSIVE CARROCERIA - MANUTENÇÃO. AF_06/2014</v>
          </cell>
          <cell r="C639" t="str">
            <v>H</v>
          </cell>
          <cell r="D639" t="str">
            <v>12,12</v>
          </cell>
        </row>
        <row r="640">
          <cell r="A640">
            <v>5763</v>
          </cell>
          <cell r="B640" t="str">
            <v>CAMINHÃO PIPA 10.000 L TRUCADO, PESO BRUTO TOTAL 23.000 KG, CARGA ÚTIL MÁXIMA 15.935 KG, DISTÂNCIA ENTRE EIXOS 4,8 M, POTÊNCIA 230 CV, INCLUSIVE TANQUE DE AÇO PARA TRANSPORTE DE ÁGUA - MANUTENÇÃO. AF_06/2014</v>
          </cell>
          <cell r="C640" t="str">
            <v>H</v>
          </cell>
          <cell r="D640" t="str">
            <v>20,41</v>
          </cell>
        </row>
        <row r="641">
          <cell r="A641">
            <v>5765</v>
          </cell>
          <cell r="B641" t="str">
            <v>ESPARGIDOR DE ASFALTO PRESSURIZADO COM TANQUE DE 2500 L, REBOCÁVEL COM MOTOR A GASOLINA POTÊNCIA 3,4 HP - MANUTENÇÃO. AF_07/2014</v>
          </cell>
          <cell r="C641" t="str">
            <v>H</v>
          </cell>
          <cell r="D641" t="str">
            <v>1,78</v>
          </cell>
        </row>
        <row r="642">
          <cell r="A642">
            <v>5766</v>
          </cell>
          <cell r="B642" t="str">
            <v>ESPARGIDOR DE ASFALTO PRESSURIZADO COM TANQUE DE 2500 L, REBOCÁVEL COM MOTOR A GASOLINA POTÊNCIA 3,4 HP - MATERIAIS NA OPERAÇÃO. AF_07/2014</v>
          </cell>
          <cell r="C642" t="str">
            <v>H</v>
          </cell>
          <cell r="D642" t="str">
            <v>2,37</v>
          </cell>
        </row>
        <row r="643">
          <cell r="A643">
            <v>5779</v>
          </cell>
          <cell r="B643" t="str">
            <v>MOTONIVELADORA POTÊNCIA BÁSICA LÍQUIDA (PRIMEIRA MARCHA) 125 HP, PESO BRUTO 13032 KG, LARGURA DA LÂMINA DE 3,7 M - MANUTENÇÃO. AF_06/2014</v>
          </cell>
          <cell r="C643" t="str">
            <v>H</v>
          </cell>
          <cell r="D643" t="str">
            <v>34,59</v>
          </cell>
        </row>
        <row r="644">
          <cell r="A644">
            <v>5787</v>
          </cell>
          <cell r="B644" t="str">
            <v>PÁ CARREGADEIRA SOBRE RODAS, POTÊNCIA 197 HP, CAPACIDADE DA CAÇAMBA 2,5 A 3,5 M3, PESO OPERACIONAL 18338 KG - MATERIAIS NA OPERAÇÃO. AF_06/2014</v>
          </cell>
          <cell r="C644" t="str">
            <v>H</v>
          </cell>
          <cell r="D644" t="str">
            <v>98,65</v>
          </cell>
        </row>
        <row r="645">
          <cell r="A645">
            <v>5797</v>
          </cell>
          <cell r="B645" t="str">
            <v>COMPRESSOR DE AR REBOCÁVEL, VAZÃO 189 PCM, PRESSÃO EFETIVA DE TRABALHO 102 PSI, MOTOR DIESEL, POTÊNCIA 63 CV - MANUTENÇÃO. AF_06/2015</v>
          </cell>
          <cell r="C645" t="str">
            <v>H</v>
          </cell>
          <cell r="D645" t="str">
            <v>2,40</v>
          </cell>
        </row>
        <row r="646">
          <cell r="A646">
            <v>5800</v>
          </cell>
          <cell r="B646" t="str">
            <v>BOMBA SUBMERSÍVEL ELÉTRICA TRIFÁSICA, POTÊNCIA 2,96 HP, Ø ROTOR 144 MM SEMI-ABERTO, BOCAL DE SAÍDA Ø 2, HM/Q = 2 MCA / 38,8 M3/H A 28 MCA / 5 M3/H - MANUTENÇÃO. AF_06/2014</v>
          </cell>
          <cell r="C646" t="str">
            <v>H</v>
          </cell>
          <cell r="D646" t="str">
            <v>0,24</v>
          </cell>
        </row>
        <row r="647">
          <cell r="A647">
            <v>7032</v>
          </cell>
          <cell r="B647" t="str">
            <v>TANQUE DE ASFALTO ESTACIONÁRIO COM SERPENTINA, CAPACIDADE 30.000 L - DEPRECIAÇÃO. AF_06/2014</v>
          </cell>
          <cell r="C647" t="str">
            <v>H</v>
          </cell>
          <cell r="D647" t="str">
            <v>2,30</v>
          </cell>
        </row>
        <row r="648">
          <cell r="A648">
            <v>7033</v>
          </cell>
          <cell r="B648" t="str">
            <v>TANQUE DE ASFALTO ESTACIONÁRIO COM SERPENTINA, CAPACIDADE 30.000 L - JUROS. AF_06/2014</v>
          </cell>
          <cell r="C648" t="str">
            <v>H</v>
          </cell>
          <cell r="D648" t="str">
            <v>0,91</v>
          </cell>
        </row>
        <row r="649">
          <cell r="A649">
            <v>7034</v>
          </cell>
          <cell r="B649" t="str">
            <v>TANQUE DE ASFALTO ESTACIONÁRIO COM SERPENTINA, CAPACIDADE 30.000 L - MANUTENÇÃO. AF_06/2014</v>
          </cell>
          <cell r="C649" t="str">
            <v>H</v>
          </cell>
          <cell r="D649" t="str">
            <v>4,31</v>
          </cell>
        </row>
        <row r="650">
          <cell r="A650">
            <v>7035</v>
          </cell>
          <cell r="B650" t="str">
            <v>TANQUE DE ASFALTO ESTACIONÁRIO COM SERPENTINA, CAPACIDADE 30.000 L - MATERIAIS NA OPERAÇÃO. AF_06/2014</v>
          </cell>
          <cell r="C650" t="str">
            <v>H</v>
          </cell>
          <cell r="D650" t="str">
            <v>159,86</v>
          </cell>
        </row>
        <row r="651">
          <cell r="A651">
            <v>7038</v>
          </cell>
          <cell r="B651" t="str">
            <v>ROLO COMPACTADOR DE PNEUS ESTÁTICO, PRESSÃO VARIÁVEL, POTÊNCIA 111 HP, PESO SEM/COM LASTRO 9,5 / 26 T, LARGURA DE TRABALHO 1,90 M - DEPRECIAÇÃO. AF_07/2014</v>
          </cell>
          <cell r="C651" t="str">
            <v>H</v>
          </cell>
          <cell r="D651" t="str">
            <v>20,78</v>
          </cell>
        </row>
        <row r="652">
          <cell r="A652">
            <v>7039</v>
          </cell>
          <cell r="B652" t="str">
            <v>ROLO COMPACTADOR DE PNEUS ESTÁTICO, PRESSÃO VARIÁVEL, POTÊNCIA 111 HP, PESO SEM/COM LASTRO 9,5 / 26 T, LARGURA DE TRABALHO 1,90 M - JUROS. AF_07/2014</v>
          </cell>
          <cell r="C652" t="str">
            <v>H</v>
          </cell>
          <cell r="D652" t="str">
            <v>5,46</v>
          </cell>
        </row>
        <row r="653">
          <cell r="A653">
            <v>7040</v>
          </cell>
          <cell r="B653" t="str">
            <v>ROLO COMPACTADOR DE PNEUS ESTÁTICO, PRESSÃO VARIÁVEL, POTÊNCIA 111 HP, PESO SEM/COM LASTRO 9,5 / 26 T, LARGURA DE TRABALHO 1,90 M - MANUTENÇÃO. AF_07/2014</v>
          </cell>
          <cell r="C653" t="str">
            <v>H</v>
          </cell>
          <cell r="D653" t="str">
            <v>26,01</v>
          </cell>
        </row>
        <row r="654">
          <cell r="A654">
            <v>7044</v>
          </cell>
          <cell r="B654" t="str">
            <v>MOTOBOMBA TRASH (PARA ÁGUA SUJA) AUTO ESCORVANTE, MOTOR GASOLINA DE 6,41 HP, DIÂMETROS DE SUCÇÃO X RECALQUE: 3" X 3", HM/Q = 10 MCA / 60 M3/H A 23 MCA / 0 M3/H - DEPRECIAÇÃO. AF_10/2014</v>
          </cell>
          <cell r="C654" t="str">
            <v>H</v>
          </cell>
          <cell r="D654" t="str">
            <v>0,17</v>
          </cell>
        </row>
        <row r="655">
          <cell r="A655">
            <v>7045</v>
          </cell>
          <cell r="B655" t="str">
            <v>MOTOBOMBA TRASH (PARA ÁGUA SUJA) AUTO ESCORVANTE, MOTOR GASOLINA DE 6,41 HP, DIÂMETROS DE SUCÇÃO X RECALQUE: 3" X 3", HM/Q = 10 MCA / 60 M3/H A 23 MCA / 0 M3/H - JUROS. AF_10/2014</v>
          </cell>
          <cell r="C655" t="str">
            <v>H</v>
          </cell>
          <cell r="D655" t="str">
            <v>0,03</v>
          </cell>
        </row>
        <row r="656">
          <cell r="A656">
            <v>7046</v>
          </cell>
          <cell r="B656" t="str">
            <v>MOTOBOMBA TRASH (PARA ÁGUA SUJA) AUTO ESCORVANTE, MOTOR GASOLINA DE 6,41 HP, DIÂMETROS DE SUCÇÃO X RECALQUE: 3" X 3", HM/Q = 10 MCA / 60 M3/H A 23 MCA / 0 M3/H - MANUTENÇÃO. AF_10/2014</v>
          </cell>
          <cell r="C656" t="str">
            <v>H</v>
          </cell>
          <cell r="D656" t="str">
            <v>0,18</v>
          </cell>
        </row>
        <row r="657">
          <cell r="A657">
            <v>7047</v>
          </cell>
          <cell r="B657" t="str">
            <v>MOTOBOMBA TRASH (PARA ÁGUA SUJA) AUTO ESCORVANTE, MOTOR GASOLINA DE 6,41 HP, DIÂMETROS DE SUCÇÃO X RECALQUE: 3" X 3", HM/Q = 10 MCA / 60 M3/H A 23 MCA / 0 M3/H - MATERIAIS NA OPERAÇÃO. AF_10/2014</v>
          </cell>
          <cell r="C657" t="str">
            <v>H</v>
          </cell>
          <cell r="D657" t="str">
            <v>4,47</v>
          </cell>
        </row>
        <row r="658">
          <cell r="A658">
            <v>7051</v>
          </cell>
          <cell r="B658" t="str">
            <v>ROLO COMPACTADOR PE DE CARNEIRO VIBRATORIO, POTENCIA 125 HP, PESO OPERACIONAL SEM/COM LASTRO 11,95 / 13,30 T, IMPACTO DINAMICO 38,5 / 22,5 T, LARGURA DE TRABALHO 2,15 M - DEPRECIAÇÃO. AF_06/2014</v>
          </cell>
          <cell r="C658" t="str">
            <v>H</v>
          </cell>
          <cell r="D658" t="str">
            <v>18,43</v>
          </cell>
        </row>
        <row r="659">
          <cell r="A659">
            <v>7052</v>
          </cell>
          <cell r="B659" t="str">
            <v>ROLO COMPACTADOR PE DE CARNEIRO VIBRATORIO, POTENCIA 125 HP, PESO OPERACIONAL SEM/COM LASTRO 11,95 / 13,30 T, IMPACTO DINAMICO 38,5 / 22,5 T, LARGURA DE TRABALHO 2,15 M - JUROS. AF_06/2014</v>
          </cell>
          <cell r="C659" t="str">
            <v>H</v>
          </cell>
          <cell r="D659" t="str">
            <v>4,84</v>
          </cell>
        </row>
        <row r="660">
          <cell r="A660">
            <v>7053</v>
          </cell>
          <cell r="B660" t="str">
            <v>ROLO COMPACTADOR PE DE CARNEIRO VIBRATORIO, POTENCIA 125 HP, PESO OPERACIONAL SEM/COM LASTRO 11,95 / 13,30 T, IMPACTO DINAMICO 38,5 / 22,5 T, LARGURA DE TRABALHO 2,15 M - MANUTENÇÃO. AF_06/2014</v>
          </cell>
          <cell r="C660" t="str">
            <v>H</v>
          </cell>
          <cell r="D660" t="str">
            <v>23,07</v>
          </cell>
        </row>
        <row r="661">
          <cell r="A661">
            <v>7054</v>
          </cell>
          <cell r="B661" t="str">
            <v>ROLO COMPACTADOR PE DE CARNEIRO VIBRATORIO, POTENCIA 125 HP, PESO OPERACIONAL SEM/COM LASTRO 11,95 / 13,30 T, IMPACTO DINAMICO 38,5 / 22,5 T, LARGURA DE TRABALHO 2,15 M - MATERIAIS NA OPERAÇÃO. AF_06/2014</v>
          </cell>
          <cell r="C661" t="str">
            <v>H</v>
          </cell>
          <cell r="D661" t="str">
            <v>62,62</v>
          </cell>
        </row>
        <row r="662">
          <cell r="A662">
            <v>7058</v>
          </cell>
          <cell r="B662" t="str">
            <v>CAMINHÃO BASCULANTE 6 M3 TOCO, PESO BRUTO TOTAL 16.000 KG, CARGA ÚTIL MÁXIMA 11.130 KG, DISTÂNCIA ENTRE EIXOS 5,36 M, POTÊNCIA 185 CV, INCLUSIVE CAÇAMBA METÁLICA - DEPRECIAÇÃO. AF_06/2014</v>
          </cell>
          <cell r="C662" t="str">
            <v>H</v>
          </cell>
          <cell r="D662" t="str">
            <v>10,70</v>
          </cell>
        </row>
        <row r="663">
          <cell r="A663">
            <v>7059</v>
          </cell>
          <cell r="B663" t="str">
            <v>CAMINHÃO BASCULANTE 6 M3 TOCO, PESO BRUTO TOTAL 16.000 KG, CARGA ÚTIL MÁXIMA 11.130 KG, DISTÂNCIA ENTRE EIXOS 5,36 M, POTÊNCIA 185 CV, INCLUSIVE CAÇAMBA METÁLICA - JUROS. AF_06/2014</v>
          </cell>
          <cell r="C663" t="str">
            <v>H</v>
          </cell>
          <cell r="D663" t="str">
            <v>3,74</v>
          </cell>
        </row>
        <row r="664">
          <cell r="A664">
            <v>7060</v>
          </cell>
          <cell r="B664" t="str">
            <v>CAMINHÃO BASCULANTE 6 M3 TOCO, PESO BRUTO TOTAL 16.000 KG, CARGA ÚTIL MÁXIMA 11.130 KG, DISTÂNCIA ENTRE EIXOS 5,36 M, POTÊNCIA 185 CV, INCLUSIVE CAÇAMBA METÁLICA - MANUTENÇÃO. AF_06/2014</v>
          </cell>
          <cell r="C664" t="str">
            <v>H</v>
          </cell>
          <cell r="D664" t="str">
            <v>20,08</v>
          </cell>
        </row>
        <row r="665">
          <cell r="A665">
            <v>7061</v>
          </cell>
          <cell r="B665" t="str">
            <v>CAMINHÃO BASCULANTE 6 M3 TOCO, PESO BRUTO TOTAL 16.000 KG, CARGA ÚTIL MÁXIMA 11.130 KG, DISTÂNCIA ENTRE EIXOS 5,36 M, POTÊNCIA 185 CV, INCLUSIVE CAÇAMBA METÁLICA - MATERIAIS NA OPERAÇÃO. AF_06/2014</v>
          </cell>
          <cell r="C665" t="str">
            <v>H</v>
          </cell>
          <cell r="D665" t="str">
            <v>91,42</v>
          </cell>
        </row>
        <row r="666">
          <cell r="A666">
            <v>7063</v>
          </cell>
          <cell r="B666" t="str">
            <v>TRATOR DE PNEUS, POTÊNCIA 122 CV, TRAÇÃO 4X4, PESO COM LASTRO DE 4.510 KG - DEPRECIAÇÃO. AF_06/2014</v>
          </cell>
          <cell r="C666" t="str">
            <v>H</v>
          </cell>
          <cell r="D666" t="str">
            <v>9,79</v>
          </cell>
        </row>
        <row r="667">
          <cell r="A667">
            <v>7064</v>
          </cell>
          <cell r="B667" t="str">
            <v>TRATOR DE PNEUS, POTÊNCIA 122 CV, TRAÇÃO 4X4, PESO COM LASTRO DE 4.510 KG - JUROS. AF_06/2014</v>
          </cell>
          <cell r="C667" t="str">
            <v>H</v>
          </cell>
          <cell r="D667" t="str">
            <v>2,57</v>
          </cell>
        </row>
        <row r="668">
          <cell r="A668">
            <v>7065</v>
          </cell>
          <cell r="B668" t="str">
            <v>TRATOR DE PNEUS, POTÊNCIA 122 CV, TRAÇÃO 4X4, PESO COM LASTRO DE 4.510 KG - MANUTENÇÃO. AF_06/2014</v>
          </cell>
          <cell r="C668" t="str">
            <v>H</v>
          </cell>
          <cell r="D668" t="str">
            <v>10,71</v>
          </cell>
        </row>
        <row r="669">
          <cell r="A669">
            <v>7066</v>
          </cell>
          <cell r="B669" t="str">
            <v>TRATOR DE PNEUS, POTÊNCIA 122 CV, TRAÇÃO 4X4, PESO COM LASTRO DE 4.510 KG - MATERIAIS NA OPERAÇÃO. AF_06/2014</v>
          </cell>
          <cell r="C669" t="str">
            <v>H</v>
          </cell>
          <cell r="D669" t="str">
            <v>60,27</v>
          </cell>
        </row>
        <row r="670">
          <cell r="A670">
            <v>53786</v>
          </cell>
          <cell r="B670" t="str">
            <v>RETROESCAVADEIRA SOBRE RODAS COM CARREGADEIRA, TRAÇÃO 4X4, POTÊNCIA LÍQ. 88 HP, CAÇAMBA CARREG. CAP. MÍN. 1 M3, CAÇAMBA RETRO CAP. 0,26 M3, PESO OPERACIONAL MÍN. 6.674 KG, PROFUNDIDADE ESCAVAÇÃO MÁX. 4,37 M - MATERIAIS NA OPERAÇÃO. AF_06/2014</v>
          </cell>
          <cell r="C670" t="str">
            <v>H</v>
          </cell>
          <cell r="D670" t="str">
            <v>46,06</v>
          </cell>
        </row>
        <row r="671">
          <cell r="A671">
            <v>53788</v>
          </cell>
          <cell r="B671" t="str">
            <v>ROLO COMPACTADOR VIBRATÓRIO DE UM CILINDRO AÇO LISO, POTÊNCIA 80 HP, PESO OPERACIONAL MÁXIMO 8,1 T, IMPACTO DINÂMICO 16,15 / 9,5 T, LARGURA DE TRABALHO 1,68 M - MATERIAIS NA OPERAÇÃO. AF_06/2014</v>
          </cell>
          <cell r="C671" t="str">
            <v>H</v>
          </cell>
          <cell r="D671" t="str">
            <v>40,06</v>
          </cell>
        </row>
        <row r="672">
          <cell r="A672">
            <v>53792</v>
          </cell>
          <cell r="B672" t="str">
            <v>CAMINHÃO BASCULANTE 6 M3, PESO BRUTO TOTAL 16.000 KG, CARGA ÚTIL MÁXIMA 13.071 KG, DISTÂNCIA ENTRE EIXOS 4,80 M, POTÊNCIA 230 CV INCLUSIVE CAÇAMBA METÁLICA - MATERIAIS NA OPERAÇÃO. AF_06/2014</v>
          </cell>
          <cell r="C672" t="str">
            <v>H</v>
          </cell>
          <cell r="D672" t="str">
            <v>113,65</v>
          </cell>
        </row>
        <row r="673">
          <cell r="A673">
            <v>53794</v>
          </cell>
          <cell r="B673" t="str">
            <v>USINA DE CONCRETO FIXA, CAPACIDADE NOMINAL DE 90 A 120 M3/H, SEM SILO - MANUTENÇÃO. AF_07/2016</v>
          </cell>
          <cell r="C673" t="str">
            <v>H</v>
          </cell>
          <cell r="D673" t="str">
            <v>35,00</v>
          </cell>
        </row>
        <row r="674">
          <cell r="A674">
            <v>53797</v>
          </cell>
          <cell r="B674" t="str">
            <v>CAMINHÃO TOCO, PBT 16.000 KG, CARGA ÚTIL MÁX. 10.685 KG, DIST. ENTRE EIXOS 4,8 M, POTÊNCIA 189 CV, INCLUSIVE CARROCERIA FIXA ABERTA DE MADEIRA P/ TRANSPORTE GERAL DE CARGA SECA, DIMEN. APROX. 2,5 X 7,00 X 0,50 M - MATERIAIS NA OPERAÇÃO. AF_06/2014</v>
          </cell>
          <cell r="C674" t="str">
            <v>H</v>
          </cell>
          <cell r="D674" t="str">
            <v>93,39</v>
          </cell>
        </row>
        <row r="675">
          <cell r="A675">
            <v>53804</v>
          </cell>
          <cell r="B675" t="str">
            <v>VASSOURA MECÂNICA REBOCÁVEL COM ESCOVA CILÍNDRICA, LARGURA ÚTIL DE VARRIMENTO DE 2,44 M - MANUTENÇÃO. AF_06/2014</v>
          </cell>
          <cell r="C675" t="str">
            <v>H</v>
          </cell>
          <cell r="D675" t="str">
            <v>2,14</v>
          </cell>
        </row>
        <row r="676">
          <cell r="A676">
            <v>53806</v>
          </cell>
          <cell r="B676" t="str">
            <v>TRATOR DE ESTEIRAS, POTÊNCIA 170 HP, PESO OPERACIONAL 19 T, CAÇAMBA 5,2 M3 - MANUTENÇÃO. AF_06/2014</v>
          </cell>
          <cell r="C676" t="str">
            <v>H</v>
          </cell>
          <cell r="D676" t="str">
            <v>37,30</v>
          </cell>
        </row>
        <row r="677">
          <cell r="A677">
            <v>53810</v>
          </cell>
          <cell r="B677" t="str">
            <v>TRATOR DE ESTEIRAS, POTÊNCIA 150 HP, PESO OPERACIONAL 16,7 T, COM RODA MOTRIZ ELEVADA E LÂMINA 3,18 M3 - MANUTENÇÃO. AF_06/2014</v>
          </cell>
          <cell r="C677" t="str">
            <v>H</v>
          </cell>
          <cell r="D677" t="str">
            <v>37,53</v>
          </cell>
        </row>
        <row r="678">
          <cell r="A678">
            <v>53814</v>
          </cell>
          <cell r="B678" t="str">
            <v>TRATOR DE ESTEIRAS, POTÊNCIA 347 HP, PESO OPERACIONAL 38,5 T, COM LÂMINA 8,70 M3 - MANUTENÇÃO. AF_06/2014</v>
          </cell>
          <cell r="C678" t="str">
            <v>H</v>
          </cell>
          <cell r="D678" t="str">
            <v>122,93</v>
          </cell>
        </row>
        <row r="679">
          <cell r="A679">
            <v>53817</v>
          </cell>
          <cell r="B679" t="str">
            <v>TRATOR DE ESTEIRAS, POTÊNCIA 100 HP, PESO OPERACIONAL 9,4 T, COM LÂMINA 2,19 M3 - MATERIAIS NA OPERAÇÃO. AF_06/2014</v>
          </cell>
          <cell r="C679" t="str">
            <v>H</v>
          </cell>
          <cell r="D679" t="str">
            <v>50,09</v>
          </cell>
        </row>
        <row r="680">
          <cell r="A680">
            <v>53818</v>
          </cell>
          <cell r="B680" t="str">
            <v>ROLO COMPACTADOR VIBRATÓRIO REBOCÁVEL, CILINDRO DE AÇO LISO, POTÊNCIA DE TRAÇÃO DE 65 CV, PESO 4,7 T, IMPACTO DINÂMICO 18,3 T, LARGURA DE TRABALHO 1,67 M - DEPRECIAÇÃO. AF_02/2016</v>
          </cell>
          <cell r="C680" t="str">
            <v>H</v>
          </cell>
          <cell r="D680" t="str">
            <v>4,01</v>
          </cell>
        </row>
        <row r="681">
          <cell r="A681">
            <v>53827</v>
          </cell>
          <cell r="B681" t="str">
            <v>CAMINHÃO TOCO, PESO BRUTO TOTAL 14.300 KG, CARGA ÚTIL MÁXIMA 9590 KG, DISTÂNCIA ENTRE EIXOS 4,76 M, POTÊNCIA 185 CV (NÃO INCLUI CARROCERIA) - MATERIAIS NA OPERAÇÃO. AF_06/2014</v>
          </cell>
          <cell r="C681" t="str">
            <v>H</v>
          </cell>
          <cell r="D681" t="str">
            <v>91,42</v>
          </cell>
        </row>
        <row r="682">
          <cell r="A682">
            <v>53829</v>
          </cell>
          <cell r="B682" t="str">
            <v>CAMINHÃO TOCO, PESO BRUTO TOTAL 16.000 KG, CARGA ÚTIL MÁXIMA DE 10.685 KG, DISTÂNCIA ENTRE EIXOS 4,80 M, POTÊNCIA 189 CV EXCLUSIVE CARROCERIA - MATERIAIS NA OPERAÇÃO. AF_06/2014</v>
          </cell>
          <cell r="C682" t="str">
            <v>H</v>
          </cell>
          <cell r="D682" t="str">
            <v>93,39</v>
          </cell>
        </row>
        <row r="683">
          <cell r="A683">
            <v>53831</v>
          </cell>
          <cell r="B683" t="str">
            <v>CAMINHÃO PIPA 10.000 L TRUCADO, PESO BRUTO TOTAL 23.000 KG, CARGA ÚTIL MÁXIMA 15.935 KG, DISTÂNCIA ENTRE EIXOS 4,8 M, POTÊNCIA 230 CV, INCLUSIVE TANQUE DE AÇO PARA TRANSPORTE DE ÁGUA - MATERIAIS NA OPERAÇÃO. AF_06/2014</v>
          </cell>
          <cell r="C683" t="str">
            <v>H</v>
          </cell>
          <cell r="D683" t="str">
            <v>113,65</v>
          </cell>
        </row>
        <row r="684">
          <cell r="A684">
            <v>53840</v>
          </cell>
          <cell r="B684" t="str">
            <v>GRADE DE DISCO REBOCÁVEL COM 20 DISCOS 24" X 6 MM COM PNEUS PARA TRANSPORTE - DEPRECIAÇÃO. AF_06/2014</v>
          </cell>
          <cell r="C684" t="str">
            <v>H</v>
          </cell>
          <cell r="D684" t="str">
            <v>1,16</v>
          </cell>
        </row>
        <row r="685">
          <cell r="A685">
            <v>53841</v>
          </cell>
          <cell r="B685" t="str">
            <v>GRADE DE DISCO REBOCÁVEL COM 20 DISCOS 24" X 6 MM COM PNEUS PARA TRANSPORTE - MANUTENÇÃO. AF_06/2014</v>
          </cell>
          <cell r="C685" t="str">
            <v>H</v>
          </cell>
          <cell r="D685" t="str">
            <v>0,80</v>
          </cell>
        </row>
        <row r="686">
          <cell r="A686">
            <v>53849</v>
          </cell>
          <cell r="B686" t="str">
            <v>MOTONIVELADORA POTÊNCIA BÁSICA LÍQUIDA (PRIMEIRA MARCHA) 125 HP, PESO BRUTO 13032 KG, LARGURA DA LÂMINA DE 3,7 M - MATERIAIS NA OPERAÇÃO. AF_06/2014</v>
          </cell>
          <cell r="C686" t="str">
            <v>H</v>
          </cell>
          <cell r="D686" t="str">
            <v>62,62</v>
          </cell>
        </row>
        <row r="687">
          <cell r="A687">
            <v>53857</v>
          </cell>
          <cell r="B687" t="str">
            <v>PÁ CARREGADEIRA SOBRE RODAS, POTÊNCIA LÍQUIDA 128 HP, CAPACIDADE DA CAÇAMBA 1,7 A 2,8 M3, PESO OPERACIONAL 11632 KG - MANUTENÇÃO. AF_06/2014</v>
          </cell>
          <cell r="C687" t="str">
            <v>H</v>
          </cell>
          <cell r="D687" t="str">
            <v>18,20</v>
          </cell>
        </row>
        <row r="688">
          <cell r="A688">
            <v>53858</v>
          </cell>
          <cell r="B688" t="str">
            <v>PÁ CARREGADEIRA SOBRE RODAS, POTÊNCIA LÍQUIDA 128 HP, CAPACIDADE DA CAÇAMBA 1,7 A 2,8 M3, PESO OPERACIONAL 11632 KG - MATERIAIS NA OPERAÇÃO. AF_06/2014</v>
          </cell>
          <cell r="C688" t="str">
            <v>H</v>
          </cell>
          <cell r="D688" t="str">
            <v>64,11</v>
          </cell>
        </row>
        <row r="689">
          <cell r="A689">
            <v>53861</v>
          </cell>
          <cell r="B689" t="str">
            <v>PÁ CARREGADEIRA SOBRE RODAS, POTÊNCIA 197 HP, CAPACIDADE DA CAÇAMBA 2,5 A 3,5 M3, PESO OPERACIONAL 18338 KG - MANUTENÇÃO. AF_06/2014</v>
          </cell>
          <cell r="C689" t="str">
            <v>H</v>
          </cell>
          <cell r="D689" t="str">
            <v>25,23</v>
          </cell>
        </row>
        <row r="690">
          <cell r="A690">
            <v>53863</v>
          </cell>
          <cell r="B690" t="str">
            <v>MARTELETE OU ROMPEDOR PNEUMÁTICO MANUAL, 28 KG, COM SILENCIADOR - MANUTENÇÃO. AF_07/2016</v>
          </cell>
          <cell r="C690" t="str">
            <v>H</v>
          </cell>
          <cell r="D690" t="str">
            <v>1,52</v>
          </cell>
        </row>
        <row r="691">
          <cell r="A691">
            <v>53865</v>
          </cell>
          <cell r="B691" t="str">
            <v>COMPRESSOR DE AR REBOCÁVEL, VAZÃO 189 PCM, PRESSÃO EFETIVA DE TRABALHO 102 PSI, MOTOR DIESEL, POTÊNCIA 63 CV - MATERIAIS NA OPERAÇÃO. AF_06/2015</v>
          </cell>
          <cell r="C691" t="str">
            <v>H</v>
          </cell>
          <cell r="D691" t="str">
            <v>31,14</v>
          </cell>
        </row>
        <row r="692">
          <cell r="A692">
            <v>53866</v>
          </cell>
          <cell r="B692" t="str">
            <v>BOMBA SUBMERSÍVEL ELÉTRICA TRIFÁSICA, POTÊNCIA 2,96 HP, Ø ROTOR 144 MM SEMI-ABERTO, BOCAL DE SAÍDA Ø 2, HM/Q = 2 MCA / 38,8 M3/H A 28 MCA / 5 M3/H - MATERIAIS NA OPERAÇÃO. AF_06/2014</v>
          </cell>
          <cell r="C692" t="str">
            <v>H</v>
          </cell>
          <cell r="D692" t="str">
            <v>0,97</v>
          </cell>
        </row>
        <row r="693">
          <cell r="A693">
            <v>53882</v>
          </cell>
          <cell r="B693" t="str">
            <v>CAMINHÃO PIPA 6.000 L, PESO BRUTO TOTAL 13.000 KG, DISTÂNCIA ENTRE EIXOS 4,80 M, POTÊNCIA 189 CV INCLUSIVE TANQUE DE AÇO PARA TRANSPORTE DE ÁGUA, CAPACIDADE 6 M3 - MANUTENÇÃO. AF_06/2014</v>
          </cell>
          <cell r="C693" t="str">
            <v>H</v>
          </cell>
          <cell r="D693" t="str">
            <v>15,87</v>
          </cell>
        </row>
        <row r="694">
          <cell r="A694">
            <v>55263</v>
          </cell>
          <cell r="B694" t="str">
            <v>ROLO COMPACTADOR DE PNEUS ESTÁTICO, PRESSÃO VARIÁVEL, POTÊNCIA 111 HP, PESO SEM/COM LASTRO 9,5 / 26 T, LARGURA DE TRABALHO 1,90 M - MATERIAIS NA OPERAÇÃO. AF_07/2014</v>
          </cell>
          <cell r="C694" t="str">
            <v>H</v>
          </cell>
          <cell r="D694" t="str">
            <v>55,61</v>
          </cell>
        </row>
        <row r="695">
          <cell r="A695">
            <v>73303</v>
          </cell>
          <cell r="B695" t="str">
            <v>GRUPO GERADOR ESTACIONÁRIO, MOTOR DIESEL POTÊNCIA 170 KVA - DEPRECIAÇÃO. AF_02/2016</v>
          </cell>
          <cell r="C695" t="str">
            <v>H</v>
          </cell>
          <cell r="D695" t="str">
            <v>3,12</v>
          </cell>
        </row>
        <row r="696">
          <cell r="A696">
            <v>73307</v>
          </cell>
          <cell r="B696" t="str">
            <v>GRUPO GERADOR ESTACIONÁRIO, MOTOR DIESEL POTÊNCIA 170 KVA - MANUTENÇÃO. AF_02/2016</v>
          </cell>
          <cell r="C696" t="str">
            <v>H</v>
          </cell>
          <cell r="D696" t="str">
            <v>2,78</v>
          </cell>
        </row>
        <row r="697">
          <cell r="A697">
            <v>73309</v>
          </cell>
          <cell r="B697" t="str">
            <v>ROLO COMPACTADOR VIBRATÓRIO PÉ DE CARNEIRO PARA SOLOS, POTÊNCIA 80 HP, PESO OPERACIONAL SEM/COM LASTRO 7,4 / 8,8 T, LARGURA DE TRABALHO 1,68 M - DEPRECIAÇÃO. AF_02/2016</v>
          </cell>
          <cell r="C697" t="str">
            <v>H</v>
          </cell>
          <cell r="D697" t="str">
            <v>13,82</v>
          </cell>
        </row>
        <row r="698">
          <cell r="A698">
            <v>73311</v>
          </cell>
          <cell r="B698" t="str">
            <v>GRUPO GERADOR ESTACIONÁRIO, MOTOR DIESEL POTÊNCIA 170 KVA - MATERIAIS NA OPERAÇÃO. AF_02/2016</v>
          </cell>
          <cell r="C698" t="str">
            <v>H</v>
          </cell>
          <cell r="D698" t="str">
            <v>105,18</v>
          </cell>
        </row>
        <row r="699">
          <cell r="A699">
            <v>73313</v>
          </cell>
          <cell r="B699" t="str">
            <v>ROLO COMPACTADOR VIBRATÓRIO PÉ DE CARNEIRO PARA SOLOS, POTÊNCIA 80 HP, PESO OPERACIONAL SEM/COM LASTRO 7,4 / 8,8 T, LARGURA DE TRABALHO 1,68 M - JUROS. AF_02/2016</v>
          </cell>
          <cell r="C699" t="str">
            <v>H</v>
          </cell>
          <cell r="D699" t="str">
            <v>3,63</v>
          </cell>
        </row>
        <row r="700">
          <cell r="A700">
            <v>73315</v>
          </cell>
          <cell r="B700" t="str">
            <v>ROLO COMPACTADOR VIBRATÓRIO PÉ DE CARNEIRO PARA SOLOS, POTÊNCIA 80 HP, PESO OPERACIONAL SEM/COM LASTRO 7,4 / 8,8 T, LARGURA DE TRABALHO 1,68 M - MATERIAIS NA OPERAÇÃO. AF_02/2016</v>
          </cell>
          <cell r="C700" t="str">
            <v>H</v>
          </cell>
          <cell r="D700" t="str">
            <v>40,06</v>
          </cell>
        </row>
        <row r="701">
          <cell r="A701">
            <v>73335</v>
          </cell>
          <cell r="B701" t="str">
            <v>CAMINHÃO TOCO, PBT 14.300 KG, CARGA ÚTIL MÁX. 9.710 KG, DIST. ENTRE EIXOS 3,56 M, POTÊNCIA 185 CV, INCLUSIVE CARROCERIA FIXA ABERTA DE MADEIRA P/ TRANSPORTE GERAL DE CARGA SECA, DIMEN. APROX. 2,50 X 6,50 X 0,50 M - MANUTENÇÃO. AF_06/2014</v>
          </cell>
          <cell r="C701" t="str">
            <v>H</v>
          </cell>
          <cell r="D701" t="str">
            <v>15,55</v>
          </cell>
        </row>
        <row r="702">
          <cell r="A702">
            <v>73340</v>
          </cell>
          <cell r="B702" t="str">
            <v>CAMINHÃO TOCO, PBT 14.300 KG, CARGA ÚTIL MÁX. 9.710 KG, DIST. ENTRE EIXOS 3,56 M, POTÊNCIA 185 CV, INCLUSIVE CARROCERIA FIXA ABERTA DE MADEIRA P/ TRANSPORTE GERAL DE CARGA SECA, DIMEN. APROX. 2,50 X 6,50 X 0,50 M - MATERIAIS NA OPERAÇÃO. AF_06/2014</v>
          </cell>
          <cell r="C702" t="str">
            <v>H</v>
          </cell>
          <cell r="D702" t="str">
            <v>91,42</v>
          </cell>
        </row>
        <row r="703">
          <cell r="A703">
            <v>83361</v>
          </cell>
          <cell r="B703" t="str">
            <v>ESPARGIDOR DE ASFALTO PRESSURIZADO, TANQUE 6 M3 COM ISOLAÇÃO TÉRMICA, AQUECIDO COM 2 MAÇARICOS, COM BARRA ESPARGIDORA 3,60 M, MONTADO SOBRE CAMINHÃO  TOCO, PBT 14.300 KG, POTÊNCIA 185 CV - MANUTENÇÃO. AF_08/2015</v>
          </cell>
          <cell r="C703" t="str">
            <v>H</v>
          </cell>
          <cell r="D703" t="str">
            <v>9,59</v>
          </cell>
        </row>
        <row r="704">
          <cell r="A704">
            <v>83761</v>
          </cell>
          <cell r="B704" t="str">
            <v>GRUPO DE SOLDAGEM COM GERADOR A DIESEL 60 CV PARA SOLDA ELÉTRICA, SOBRE 04 RODAS, COM MOTOR 4 CILINDROS 600 A - DEPRECIAÇÃO. AF_02/2016</v>
          </cell>
          <cell r="C704" t="str">
            <v>H</v>
          </cell>
          <cell r="D704" t="str">
            <v>6,65</v>
          </cell>
        </row>
        <row r="705">
          <cell r="A705">
            <v>83762</v>
          </cell>
          <cell r="B705" t="str">
            <v>GRUPO DE SOLDAGEM COM GERADOR A DIESEL 60 CV PARA SOLDA ELÉTRICA, SOBRE 04 RODAS, COM MOTOR 4 CILINDROS 600 A - MANUTENÇÃO. AF_02/2016</v>
          </cell>
          <cell r="C705" t="str">
            <v>H</v>
          </cell>
          <cell r="D705" t="str">
            <v>8,31</v>
          </cell>
        </row>
        <row r="706">
          <cell r="A706">
            <v>83763</v>
          </cell>
          <cell r="B706" t="str">
            <v>GRUPO DE SOLDAGEM COM GERADOR A DIESEL 60 CV PARA SOLDA ELÉTRICA, SOBRE 04 RODAS, COM MOTOR 4 CILINDROS 600 A - MATERIAIS NA OPERAÇÃO. AF_02/2016</v>
          </cell>
          <cell r="C706" t="str">
            <v>H</v>
          </cell>
          <cell r="D706" t="str">
            <v>29,65</v>
          </cell>
        </row>
        <row r="707">
          <cell r="A707">
            <v>83764</v>
          </cell>
          <cell r="B707" t="str">
            <v>GRUPO DE SOLDAGEM COM GERADOR A DIESEL 60 CV PARA SOLDA ELÉTRICA, SOBRE 04 RODAS, COM MOTOR 4 CILINDROS 600 A - JUROS. AF_02/2016</v>
          </cell>
          <cell r="C707" t="str">
            <v>H</v>
          </cell>
          <cell r="D707" t="str">
            <v>1,49</v>
          </cell>
        </row>
        <row r="708">
          <cell r="A708">
            <v>87026</v>
          </cell>
          <cell r="B708" t="str">
            <v>GRADE DE DISCO REBOCÁVEL COM 20 DISCOS 24" X 6 MM COM PNEUS PARA TRANSPORTE - JUROS. AF_06/2014</v>
          </cell>
          <cell r="C708" t="str">
            <v>H</v>
          </cell>
          <cell r="D708" t="str">
            <v>0,31</v>
          </cell>
        </row>
        <row r="709">
          <cell r="A709">
            <v>87441</v>
          </cell>
          <cell r="B709" t="str">
            <v>BETONEIRA CAPACIDADE NOMINAL 400 L, CAPACIDADE DE MISTURA 310 L, MOTOR A DIESEL POTÊNCIA 5,0 HP, SEM CARREGADOR - DEPRECIAÇÃO. AF_06/2014</v>
          </cell>
          <cell r="C709" t="str">
            <v>H</v>
          </cell>
          <cell r="D709" t="str">
            <v>0,31</v>
          </cell>
        </row>
        <row r="710">
          <cell r="A710">
            <v>87442</v>
          </cell>
          <cell r="B710" t="str">
            <v>BETONEIRA CAPACIDADE NOMINAL 400 L, CAPACIDADE DE MISTURA 310 L, MOTOR A DIESEL POTÊNCIA 5,0 HP, SEM CARREGADOR - JUROS. AF_06/2014</v>
          </cell>
          <cell r="C710" t="str">
            <v>H</v>
          </cell>
          <cell r="D710" t="str">
            <v>0,07</v>
          </cell>
        </row>
        <row r="711">
          <cell r="A711">
            <v>87443</v>
          </cell>
          <cell r="B711" t="str">
            <v>BETONEIRA CAPACIDADE NOMINAL 400 L, CAPACIDADE DE MISTURA 310 L, MOTOR A DIESEL POTÊNCIA 5,0 HP, SEM CARREGADOR - MANUTENÇÃO. AF_06/2014</v>
          </cell>
          <cell r="C711" t="str">
            <v>H</v>
          </cell>
          <cell r="D711" t="str">
            <v>0,29</v>
          </cell>
        </row>
        <row r="712">
          <cell r="A712">
            <v>87444</v>
          </cell>
          <cell r="B712" t="str">
            <v>BETONEIRA CAPACIDADE NOMINAL 400 L, CAPACIDADE DE MISTURA 310 L, MOTOR A DIESEL POTÊNCIA 5,0 HP, SEM CARREGADOR - MATERIAIS NA OPERAÇÃO. AF_06/2014</v>
          </cell>
          <cell r="C712" t="str">
            <v>H</v>
          </cell>
          <cell r="D712" t="str">
            <v>2,49</v>
          </cell>
        </row>
        <row r="713">
          <cell r="A713">
            <v>88387</v>
          </cell>
          <cell r="B713" t="str">
            <v>MISTURADOR DE ARGAMASSA, EIXO HORIZONTAL, CAPACIDADE DE MISTURA 300 KG, MOTOR ELÉTRICO POTÊNCIA 5 CV - DEPRECIAÇÃO. AF_06/2014</v>
          </cell>
          <cell r="C713" t="str">
            <v>H</v>
          </cell>
          <cell r="D713" t="str">
            <v>0,61</v>
          </cell>
        </row>
        <row r="714">
          <cell r="A714">
            <v>88389</v>
          </cell>
          <cell r="B714" t="str">
            <v>MISTURADOR DE ARGAMASSA, EIXO HORIZONTAL, CAPACIDADE DE MISTURA 300 KG, MOTOR ELÉTRICO POTÊNCIA 5 CV - JUROS. AF_06/2014</v>
          </cell>
          <cell r="C714" t="str">
            <v>H</v>
          </cell>
          <cell r="D714" t="str">
            <v>0,13</v>
          </cell>
        </row>
        <row r="715">
          <cell r="A715">
            <v>88390</v>
          </cell>
          <cell r="B715" t="str">
            <v>MISTURADOR DE ARGAMASSA, EIXO HORIZONTAL, CAPACIDADE DE MISTURA 300 KG, MOTOR ELÉTRICO POTÊNCIA 5 CV - MANUTENÇÃO. AF_06/2014</v>
          </cell>
          <cell r="C715" t="str">
            <v>H</v>
          </cell>
          <cell r="D715" t="str">
            <v>0,77</v>
          </cell>
        </row>
        <row r="716">
          <cell r="A716">
            <v>88391</v>
          </cell>
          <cell r="B716" t="str">
            <v>MISTURADOR DE ARGAMASSA, EIXO HORIZONTAL, CAPACIDADE DE MISTURA 300 KG, MOTOR ELÉTRICO POTÊNCIA 5 CV - MATERIAIS NA OPERAÇÃO. AF_06/2014</v>
          </cell>
          <cell r="C716" t="str">
            <v>H</v>
          </cell>
          <cell r="D716" t="str">
            <v>1,59</v>
          </cell>
        </row>
        <row r="717">
          <cell r="A717">
            <v>88394</v>
          </cell>
          <cell r="B717" t="str">
            <v>MISTURADOR DE ARGAMASSA, EIXO HORIZONTAL, CAPACIDADE DE MISTURA 600 KG, MOTOR ELÉTRICO POTÊNCIA 7,5 CV - DEPRECIAÇÃO. AF_06/2014</v>
          </cell>
          <cell r="C717" t="str">
            <v>H</v>
          </cell>
          <cell r="D717" t="str">
            <v>0,73</v>
          </cell>
        </row>
        <row r="718">
          <cell r="A718">
            <v>88395</v>
          </cell>
          <cell r="B718" t="str">
            <v>MISTURADOR DE ARGAMASSA, EIXO HORIZONTAL, CAPACIDADE DE MISTURA 600 KG, MOTOR ELÉTRICO POTÊNCIA 7,5 CV - JUROS. AF_06/2014</v>
          </cell>
          <cell r="C718" t="str">
            <v>H</v>
          </cell>
          <cell r="D718" t="str">
            <v>0,16</v>
          </cell>
        </row>
        <row r="719">
          <cell r="A719">
            <v>88396</v>
          </cell>
          <cell r="B719" t="str">
            <v>MISTURADOR DE ARGAMASSA, EIXO HORIZONTAL, CAPACIDADE DE MISTURA 600 KG, MOTOR ELÉTRICO POTÊNCIA 7,5 CV - MANUTENÇÃO. AF_06/2014</v>
          </cell>
          <cell r="C719" t="str">
            <v>H</v>
          </cell>
          <cell r="D719" t="str">
            <v>0,92</v>
          </cell>
        </row>
        <row r="720">
          <cell r="A720">
            <v>88397</v>
          </cell>
          <cell r="B720" t="str">
            <v>MISTURADOR DE ARGAMASSA, EIXO HORIZONTAL, CAPACIDADE DE MISTURA 600 KG, MOTOR ELÉTRICO POTÊNCIA 7,5 CV - MATERIAIS NA OPERAÇÃO. AF_06/2014</v>
          </cell>
          <cell r="C720" t="str">
            <v>H</v>
          </cell>
          <cell r="D720" t="str">
            <v>2,39</v>
          </cell>
        </row>
        <row r="721">
          <cell r="A721">
            <v>88400</v>
          </cell>
          <cell r="B721" t="str">
            <v>MISTURADOR DE ARGAMASSA, EIXO HORIZONTAL, CAPACIDADE DE MISTURA 160 KG, MOTOR ELÉTRICO POTÊNCIA 3 CV - DEPRECIAÇÃO. AF_06/2014</v>
          </cell>
          <cell r="C721" t="str">
            <v>H</v>
          </cell>
          <cell r="D721" t="str">
            <v>0,58</v>
          </cell>
        </row>
        <row r="722">
          <cell r="A722">
            <v>88401</v>
          </cell>
          <cell r="B722" t="str">
            <v>MISTURADOR DE ARGAMASSA, EIXO HORIZONTAL, CAPACIDADE DE MISTURA 160 KG, MOTOR ELÉTRICO POTÊNCIA 3 CV - JUROS. AF_06/2014</v>
          </cell>
          <cell r="C722" t="str">
            <v>H</v>
          </cell>
          <cell r="D722" t="str">
            <v>0,13</v>
          </cell>
        </row>
        <row r="723">
          <cell r="A723">
            <v>88402</v>
          </cell>
          <cell r="B723" t="str">
            <v>MISTURADOR DE ARGAMASSA, EIXO HORIZONTAL, CAPACIDADE DE MISTURA 160 KG, MOTOR ELÉTRICO POTÊNCIA 3 CV - MANUTENÇÃO. AF_06/2014</v>
          </cell>
          <cell r="C723" t="str">
            <v>H</v>
          </cell>
          <cell r="D723" t="str">
            <v>0,73</v>
          </cell>
        </row>
        <row r="724">
          <cell r="A724">
            <v>88403</v>
          </cell>
          <cell r="B724" t="str">
            <v>MISTURADOR DE ARGAMASSA, EIXO HORIZONTAL, CAPACIDADE DE MISTURA 160 KG, MOTOR ELÉTRICO POTÊNCIA 3 CV - MATERIAIS NA OPERAÇÃO. AF_06/2014</v>
          </cell>
          <cell r="C724" t="str">
            <v>H</v>
          </cell>
          <cell r="D724" t="str">
            <v>0,95</v>
          </cell>
        </row>
        <row r="725">
          <cell r="A725">
            <v>88419</v>
          </cell>
          <cell r="B725" t="str">
            <v>PROJETOR DE ARGAMASSA, CAPACIDADE DE PROJEÇÃO 1,5 M3/H, ALCANCE DE 30 ATÉ 60 M, MOTOR ELÉTRICO POTÊNCIA 7,5 HP - DEPRECIAÇÃO. AF_06/2014</v>
          </cell>
          <cell r="C725" t="str">
            <v>H</v>
          </cell>
          <cell r="D725" t="str">
            <v>3,81</v>
          </cell>
        </row>
        <row r="726">
          <cell r="A726">
            <v>88422</v>
          </cell>
          <cell r="B726" t="str">
            <v>PROJETOR DE ARGAMASSA, CAPACIDADE DE PROJEÇÃO 1,5 M3/H, ALCANCE DE 30 ATÉ 60 M, MOTOR ELÉTRICO POTÊNCIA 7,5 HP - JUROS. AF_06/2014</v>
          </cell>
          <cell r="C726" t="str">
            <v>H</v>
          </cell>
          <cell r="D726" t="str">
            <v>0,85</v>
          </cell>
        </row>
        <row r="727">
          <cell r="A727">
            <v>88425</v>
          </cell>
          <cell r="B727" t="str">
            <v>PROJETOR DE ARGAMASSA, CAPACIDADE DE PROJEÇÃO 1,5 M3/H, ALCANCE DE 30 ATÉ 60 M, MOTOR ELÉTRICO POTÊNCIA 7,5 HP - MANUTENÇÃO. AF_06/2014</v>
          </cell>
          <cell r="C727" t="str">
            <v>H</v>
          </cell>
          <cell r="D727" t="str">
            <v>4,16</v>
          </cell>
        </row>
        <row r="728">
          <cell r="A728">
            <v>88427</v>
          </cell>
          <cell r="B728" t="str">
            <v>PROJETOR DE ARGAMASSA, CAPACIDADE DE PROJEÇÃO 1,5 M3/H, ALCANCE DE 30 ATÉ 60 M, MOTOR ELÉTRICO POTÊNCIA 7,5 HP - MATERIAIS NA OPERAÇÃO. AF_06/2014</v>
          </cell>
          <cell r="C728" t="str">
            <v>H</v>
          </cell>
          <cell r="D728" t="str">
            <v>2,42</v>
          </cell>
        </row>
        <row r="729">
          <cell r="A729">
            <v>88434</v>
          </cell>
          <cell r="B729" t="str">
            <v>PROJETOR DE ARGAMASSA, CAPACIDADE DE PROJEÇÃO 2 M3/H, ALCANCE ATÉ 50 M, MOTOR ELÉTRICO POTÊNCIA 7,5 HP - DEPRECIAÇÃO. AF_06/2014</v>
          </cell>
          <cell r="C729" t="str">
            <v>H</v>
          </cell>
          <cell r="D729" t="str">
            <v>5,05</v>
          </cell>
        </row>
        <row r="730">
          <cell r="A730">
            <v>88435</v>
          </cell>
          <cell r="B730" t="str">
            <v>PROJETOR DE ARGAMASSA, CAPACIDADE DE PROJEÇÃO 2 M3/H, ALCANCE ATÉ 50 M, MOTOR ELÉTRICO POTÊNCIA 7,5 HP - JUROS. AF_06/2014</v>
          </cell>
          <cell r="C730" t="str">
            <v>H</v>
          </cell>
          <cell r="D730" t="str">
            <v>1,13</v>
          </cell>
        </row>
        <row r="731">
          <cell r="A731">
            <v>88436</v>
          </cell>
          <cell r="B731" t="str">
            <v>PROJETOR DE ARGAMASSA, CAPACIDADE DE PROJEÇÃO 2 M3/H, ALCANCE ATÉ 50 M, MOTOR ELÉTRICO POTÊNCIA 7,5 HP - MANUTENÇÃO. AF_06/2014</v>
          </cell>
          <cell r="C731" t="str">
            <v>H</v>
          </cell>
          <cell r="D731" t="str">
            <v>5,52</v>
          </cell>
        </row>
        <row r="732">
          <cell r="A732">
            <v>88437</v>
          </cell>
          <cell r="B732" t="str">
            <v>PROJETOR DE ARGAMASSA, CAPACIDADE DE PROJEÇÃO 2 M3/H, ALCANCE ATÉ 50 M, MOTOR ELÉTRICO POTÊNCIA 7,5 HP - MATERIAIS NA OPERAÇÃO. AF_06/2014</v>
          </cell>
          <cell r="C732" t="str">
            <v>H</v>
          </cell>
          <cell r="D732" t="str">
            <v>2,42</v>
          </cell>
        </row>
        <row r="733">
          <cell r="A733">
            <v>88569</v>
          </cell>
          <cell r="B733" t="str">
            <v>ESPARGIDOR DE ASFALTO PRESSURIZADO COM TANQUE DE 2500 L, REBOCÁVEL COM MOTOR A GASOLINA POTÊNCIA 3,4 HP - DEPRECIAÇÃO. AF_07/2014</v>
          </cell>
          <cell r="C733" t="str">
            <v>H</v>
          </cell>
          <cell r="D733" t="str">
            <v>2,28</v>
          </cell>
        </row>
        <row r="734">
          <cell r="A734">
            <v>88570</v>
          </cell>
          <cell r="B734" t="str">
            <v>ESPARGIDOR DE ASFALTO PRESSURIZADO COM TANQUE DE 2500 L, REBOCÁVEL COM MOTOR A GASOLINA POTÊNCIA 3,4 HP - JUROS. AF_07/2014</v>
          </cell>
          <cell r="C734" t="str">
            <v>H</v>
          </cell>
          <cell r="D734" t="str">
            <v>0,77</v>
          </cell>
        </row>
        <row r="735">
          <cell r="A735">
            <v>88826</v>
          </cell>
          <cell r="B735" t="str">
            <v>BETONEIRA CAPACIDADE NOMINAL DE 400 L, CAPACIDADE DE MISTURA 280 L, MOTOR ELÉTRICO TRIFÁSICO POTÊNCIA DE 2 CV, SEM CARREGADOR - DEPRECIAÇÃO. AF_10/2014</v>
          </cell>
          <cell r="C735" t="str">
            <v>H</v>
          </cell>
          <cell r="D735" t="str">
            <v>0,23</v>
          </cell>
        </row>
        <row r="736">
          <cell r="A736">
            <v>88827</v>
          </cell>
          <cell r="B736" t="str">
            <v>BETONEIRA CAPACIDADE NOMINAL DE 400 L, CAPACIDADE DE MISTURA 280 L, MOTOR ELÉTRICO TRIFÁSICO POTÊNCIA DE 2 CV, SEM CARREGADOR - JUROS. AF_10/2014</v>
          </cell>
          <cell r="C736" t="str">
            <v>H</v>
          </cell>
          <cell r="D736" t="str">
            <v>0,05</v>
          </cell>
        </row>
        <row r="737">
          <cell r="A737">
            <v>88828</v>
          </cell>
          <cell r="B737" t="str">
            <v>BETONEIRA CAPACIDADE NOMINAL DE 400 L, CAPACIDADE DE MISTURA 280 L, MOTOR ELÉTRICO TRIFÁSICO POTÊNCIA DE 2 CV, SEM CARREGADOR - MANUTENÇÃO. AF_10/2014</v>
          </cell>
          <cell r="C737" t="str">
            <v>H</v>
          </cell>
          <cell r="D737" t="str">
            <v>0,21</v>
          </cell>
        </row>
        <row r="738">
          <cell r="A738">
            <v>88829</v>
          </cell>
          <cell r="B738" t="str">
            <v>BETONEIRA CAPACIDADE NOMINAL DE 400 L, CAPACIDADE DE MISTURA 280 L, MOTOR ELÉTRICO TRIFÁSICO POTÊNCIA DE 2 CV, SEM CARREGADOR - MATERIAIS NA OPERAÇÃO. AF_10/2014</v>
          </cell>
          <cell r="C738" t="str">
            <v>H</v>
          </cell>
          <cell r="D738" t="str">
            <v>0,63</v>
          </cell>
        </row>
        <row r="739">
          <cell r="A739">
            <v>88832</v>
          </cell>
          <cell r="B739" t="str">
            <v>ESCAVADEIRA HIDRÁULICA SOBRE ESTEIRAS, CAÇAMBA 0,80 M3, PESO OPERACIONAL 17,8 T, POTÊNCIA LÍQUIDA 110 HP - DEPRECIAÇÃO. AF_10/2014</v>
          </cell>
          <cell r="C739" t="str">
            <v>H</v>
          </cell>
          <cell r="D739" t="str">
            <v>22,97</v>
          </cell>
        </row>
        <row r="740">
          <cell r="A740">
            <v>88834</v>
          </cell>
          <cell r="B740" t="str">
            <v>ESCAVADEIRA HIDRÁULICA SOBRE ESTEIRAS, CAÇAMBA 0,80 M3, PESO OPERACIONAL 17,8 T, POTÊNCIA LÍQUIDA 110 HP - JUROS. AF_10/2014</v>
          </cell>
          <cell r="C740" t="str">
            <v>H</v>
          </cell>
          <cell r="D740" t="str">
            <v>5,90</v>
          </cell>
        </row>
        <row r="741">
          <cell r="A741">
            <v>88835</v>
          </cell>
          <cell r="B741" t="str">
            <v>ESCAVADEIRA HIDRÁULICA SOBRE ESTEIRAS, CAÇAMBA 0,80 M3, PESO OPERACIONAL 17,8 T, POTÊNCIA LÍQUIDA 110 HP - MANUTENÇÃO. AF_10/2014</v>
          </cell>
          <cell r="C741" t="str">
            <v>H</v>
          </cell>
          <cell r="D741" t="str">
            <v>28,71</v>
          </cell>
        </row>
        <row r="742">
          <cell r="A742">
            <v>88836</v>
          </cell>
          <cell r="B742" t="str">
            <v>ESCAVADEIRA HIDRÁULICA SOBRE ESTEIRAS, CAÇAMBA 0,80 M3, PESO OPERACIONAL 17,8 T, POTÊNCIA LÍQUIDA 110 HP - MATERIAIS NA OPERAÇÃO. AF_10/2014</v>
          </cell>
          <cell r="C742" t="str">
            <v>H</v>
          </cell>
          <cell r="D742" t="str">
            <v>55,09</v>
          </cell>
        </row>
        <row r="743">
          <cell r="A743">
            <v>88839</v>
          </cell>
          <cell r="B743" t="str">
            <v>TRATOR DE ESTEIRAS, POTÊNCIA 125 HP, PESO OPERACIONAL 12,9 T, COM LÂMINA 2,7 M3 - DEPRECIAÇÃO. AF_10/2014</v>
          </cell>
          <cell r="C743" t="str">
            <v>H</v>
          </cell>
          <cell r="D743" t="str">
            <v>16,94</v>
          </cell>
        </row>
        <row r="744">
          <cell r="A744">
            <v>88840</v>
          </cell>
          <cell r="B744" t="str">
            <v>TRATOR DE ESTEIRAS, POTÊNCIA 125 HP, PESO OPERACIONAL 12,9 T, COM LÂMINA 2,7 M3 - JUROS. AF_10/2014</v>
          </cell>
          <cell r="C744" t="str">
            <v>H</v>
          </cell>
          <cell r="D744" t="str">
            <v>7,24</v>
          </cell>
        </row>
        <row r="745">
          <cell r="A745">
            <v>88841</v>
          </cell>
          <cell r="B745" t="str">
            <v>TRATOR DE ESTEIRAS, POTÊNCIA 125 HP, PESO OPERACIONAL 12,9 T, COM LÂMINA 2,7 M3 - MANUTENÇÃO. AF_10/2014</v>
          </cell>
          <cell r="C745" t="str">
            <v>H</v>
          </cell>
          <cell r="D745" t="str">
            <v>30,29</v>
          </cell>
        </row>
        <row r="746">
          <cell r="A746">
            <v>88842</v>
          </cell>
          <cell r="B746" t="str">
            <v>TRATOR DE ESTEIRAS, POTÊNCIA 125 HP, PESO OPERACIONAL 12,9 T, COM LÂMINA 2,7 M3 - MATERIAIS NA OPERAÇÃO. AF_10/2014</v>
          </cell>
          <cell r="C746" t="str">
            <v>H</v>
          </cell>
          <cell r="D746" t="str">
            <v>62,62</v>
          </cell>
        </row>
        <row r="747">
          <cell r="A747">
            <v>88847</v>
          </cell>
          <cell r="B747" t="str">
            <v>USINA DE LAMA ASFÁLTICA, PROD 30 A 50 T/H, SILO DE AGREGADO 7 M3, RESERVATÓRIOS PARA EMULSÃO E ÁGUA DE 2,3 M3 CADA, MISTURADOR TIPO PUG MILL A SER MONTADO SOBRE CAMINHÃO - DEPRECIAÇÃO. AF_10/2014</v>
          </cell>
          <cell r="C747" t="str">
            <v>H</v>
          </cell>
          <cell r="D747" t="str">
            <v>13,47</v>
          </cell>
        </row>
        <row r="748">
          <cell r="A748">
            <v>88848</v>
          </cell>
          <cell r="B748" t="str">
            <v>USINA DE LAMA ASFÁLTICA, PROD 30 A 50 T/H, SILO DE AGREGADO 7 M3, RESERVATÓRIOS PARA EMULSÃO E ÁGUA DE 2,3 M3 CADA, MISTURADOR TIPO PUG MILL A SER MONTADO SOBRE CAMINHÃO - JUROS. AF_10/2014</v>
          </cell>
          <cell r="C748" t="str">
            <v>H</v>
          </cell>
          <cell r="D748" t="str">
            <v>5,38</v>
          </cell>
        </row>
        <row r="749">
          <cell r="A749">
            <v>88853</v>
          </cell>
          <cell r="B749" t="str">
            <v>MOTOBOMBA CENTRÍFUGA, MOTOR A GASOLINA, POTÊNCIA 5,42 HP, BOCAIS 1 1/2" X 1", DIÂMETRO ROTOR 143 MM HM/Q = 6 MCA / 16,8 M3/H A 38 MCA / 6,6 M3/H - DEPRECIAÇÃO. AF_06/2014</v>
          </cell>
          <cell r="C749" t="str">
            <v>H</v>
          </cell>
          <cell r="D749" t="str">
            <v>0,13</v>
          </cell>
        </row>
        <row r="750">
          <cell r="A750">
            <v>88854</v>
          </cell>
          <cell r="B750" t="str">
            <v>MOTOBOMBA CENTRÍFUGA, MOTOR A GASOLINA, POTÊNCIA 5,42 HP, BOCAIS 1 1/2" X 1", DIÂMETRO ROTOR 143 MM HM/Q = 6 MCA / 16,8 M3/H A 38 MCA / 6,6 M3/H - JUROS. AF_06/2014</v>
          </cell>
          <cell r="C750" t="str">
            <v>H</v>
          </cell>
          <cell r="D750" t="str">
            <v>0,03</v>
          </cell>
        </row>
        <row r="751">
          <cell r="A751">
            <v>88855</v>
          </cell>
          <cell r="B751" t="str">
            <v>GRADE DE DISCO CONTROLE REMOTO REBOCÁVEL, COM 24 DISCOS 24 X 6 MM COM PNEUS PARA TRANSPORTE - DEPRECIAÇÃO. AF_06/2014</v>
          </cell>
          <cell r="C751" t="str">
            <v>H</v>
          </cell>
          <cell r="D751" t="str">
            <v>1,48</v>
          </cell>
        </row>
        <row r="752">
          <cell r="A752">
            <v>88856</v>
          </cell>
          <cell r="B752" t="str">
            <v>GRADE DE DISCO CONTROLE REMOTO REBOCÁVEL, COM 24 DISCOS 24 X 6 MM COM PNEUS PARA TRANSPORTE - JUROS. AF_06/2014</v>
          </cell>
          <cell r="C752" t="str">
            <v>H</v>
          </cell>
          <cell r="D752" t="str">
            <v>0,39</v>
          </cell>
        </row>
        <row r="753">
          <cell r="A753">
            <v>88857</v>
          </cell>
          <cell r="B753" t="str">
            <v>RETROESCAVADEIRA SOBRE RODAS COM CARREGADEIRA, TRAÇÃO 4X4, POTÊNCIA LÍQ. 88 HP, CAÇAMBA CARREG. CAP. MÍN. 1 M3, CAÇAMBA RETRO CAP. 0,26 M3, PESO OPERACIONAL MÍN. 6.674 KG, PROFUNDIDADE ESCAVAÇÃO MÁX. 4,37 M - DEPRECIAÇÃO. AF_06/2014</v>
          </cell>
          <cell r="C753" t="str">
            <v>H</v>
          </cell>
          <cell r="D753" t="str">
            <v>13,64</v>
          </cell>
        </row>
        <row r="754">
          <cell r="A754">
            <v>88858</v>
          </cell>
          <cell r="B754" t="str">
            <v>RETROESCAVADEIRA SOBRE RODAS COM CARREGADEIRA, TRAÇÃO 4X4, POTÊNCIA LÍQ. 88 HP, CAÇAMBA CARREG. CAP. MÍN. 1 M3, CAÇAMBA RETRO CAP. 0,26 M3, PESO OPERACIONAL MÍN. 6.674 KG, PROFUNDIDADE ESCAVAÇÃO MÁX. 4,37 M - JUROS. AF_06/2014</v>
          </cell>
          <cell r="C754" t="str">
            <v>H</v>
          </cell>
          <cell r="D754" t="str">
            <v>3,50</v>
          </cell>
        </row>
        <row r="755">
          <cell r="A755">
            <v>88859</v>
          </cell>
          <cell r="B755" t="str">
            <v>RETROESCAVADEIRA SOBRE RODAS COM CARREGADEIRA, TRAÇÃO 4X2, POTÊNCIA LÍQ. 79 HP, CAÇAMBA CARREG. CAP. MÍN. 1 M3, CAÇAMBA RETRO CAP. 0,20 M3, PESO OPERACIONAL MÍN. 6.570 KG, PROFUNDIDADE ESCAVAÇÃO MÁX. 4,37 M - DEPRECIAÇÃO. AF_06/2014</v>
          </cell>
          <cell r="C755" t="str">
            <v>H</v>
          </cell>
          <cell r="D755" t="str">
            <v>12,13</v>
          </cell>
        </row>
        <row r="756">
          <cell r="A756">
            <v>88860</v>
          </cell>
          <cell r="B756" t="str">
            <v>RETROESCAVADEIRA SOBRE RODAS COM CARREGADEIRA, TRAÇÃO 4X2, POTÊNCIA LÍQ. 79 HP, CAÇAMBA CARREG. CAP. MÍN. 1 M3, CAÇAMBA RETRO CAP. 0,20 M3, PESO OPERACIONAL MÍN. 6.570 KG, PROFUNDIDADE ESCAVAÇÃO MÁX. 4,37 M - JUROS. AF_06/2014</v>
          </cell>
          <cell r="C756" t="str">
            <v>H</v>
          </cell>
          <cell r="D756" t="str">
            <v>3,11</v>
          </cell>
        </row>
        <row r="757">
          <cell r="A757">
            <v>88900</v>
          </cell>
          <cell r="B757" t="str">
            <v>ESCAVADEIRA HIDRÁULICA SOBRE ESTEIRAS, CAÇAMBA 1,20 M3, PESO OPERACIONAL 21 T, POTÊNCIA BRUTA 155 HP - DEPRECIAÇÃO. AF_06/2014</v>
          </cell>
          <cell r="C757" t="str">
            <v>H</v>
          </cell>
          <cell r="D757" t="str">
            <v>26,78</v>
          </cell>
        </row>
        <row r="758">
          <cell r="A758">
            <v>88902</v>
          </cell>
          <cell r="B758" t="str">
            <v>ESCAVADEIRA HIDRÁULICA SOBRE ESTEIRAS, CAÇAMBA 1,20 M3, PESO OPERACIONAL 21 T, POTÊNCIA BRUTA 155 HP - JUROS. AF_06/2014</v>
          </cell>
          <cell r="C758" t="str">
            <v>H</v>
          </cell>
          <cell r="D758" t="str">
            <v>6,88</v>
          </cell>
        </row>
        <row r="759">
          <cell r="A759">
            <v>88903</v>
          </cell>
          <cell r="B759" t="str">
            <v>ESCAVADEIRA HIDRÁULICA SOBRE ESTEIRAS, CAÇAMBA 1,20 M3, PESO OPERACIONAL 21 T, POTÊNCIA BRUTA 155 HP - MANUTENÇÃO. AF_06/2014</v>
          </cell>
          <cell r="C759" t="str">
            <v>H</v>
          </cell>
          <cell r="D759" t="str">
            <v>33,48</v>
          </cell>
        </row>
        <row r="760">
          <cell r="A760">
            <v>88904</v>
          </cell>
          <cell r="B760" t="str">
            <v>ESCAVADEIRA HIDRÁULICA SOBRE ESTEIRAS, CAÇAMBA 1,20 M3, PESO OPERACIONAL 21 T, POTÊNCIA BRUTA 155 HP - MATERIAIS NA OPERAÇÃO. AF_06/2014</v>
          </cell>
          <cell r="C760" t="str">
            <v>H</v>
          </cell>
          <cell r="D760" t="str">
            <v>77,62</v>
          </cell>
        </row>
        <row r="761">
          <cell r="A761">
            <v>89009</v>
          </cell>
          <cell r="B761" t="str">
            <v>TRATOR DE ESTEIRAS, POTÊNCIA 150 HP, PESO OPERACIONAL 16,7 T, COM RODA MOTRIZ ELEVADA E LÂMINA 3,18 M3 - DEPRECIAÇÃO. AF_06/2014</v>
          </cell>
          <cell r="C761" t="str">
            <v>H</v>
          </cell>
          <cell r="D761" t="str">
            <v>20,99</v>
          </cell>
        </row>
        <row r="762">
          <cell r="A762">
            <v>89010</v>
          </cell>
          <cell r="B762" t="str">
            <v>TRATOR DE ESTEIRAS, POTÊNCIA 150 HP, PESO OPERACIONAL 16,7 T, COM RODA MOTRIZ ELEVADA E LÂMINA 3,18 M3 - JUROS. AF_06/2014</v>
          </cell>
          <cell r="C762" t="str">
            <v>H</v>
          </cell>
          <cell r="D762" t="str">
            <v>8,97</v>
          </cell>
        </row>
        <row r="763">
          <cell r="A763">
            <v>89011</v>
          </cell>
          <cell r="B763" t="str">
            <v>RETROESCAVADEIRA SOBRE RODAS COM CARREGADEIRA, TRAÇÃO 4X4, POTÊNCIA LÍQ. 72 HP, CAÇAMBA CARREG. CAP. MÍN. 0,79 M3, CAÇAMBA RETRO CAP. 0,18 M3, PESO OPERACIONAL MÍN. 7.140 KG, PROFUNDIDADE ESCAVAÇÃO MÁX. 4,50 M - DEPRECIAÇÃO. AF_06/2014</v>
          </cell>
          <cell r="C763" t="str">
            <v>H</v>
          </cell>
          <cell r="D763" t="str">
            <v>13,16</v>
          </cell>
        </row>
        <row r="764">
          <cell r="A764">
            <v>89012</v>
          </cell>
          <cell r="B764" t="str">
            <v>RETROESCAVADEIRA SOBRE RODAS COM CARREGADEIRA, TRAÇÃO 4X4, POTÊNCIA LÍQ. 72 HP, CAÇAMBA CARREG. CAP. MÍN. 0,79 M3, CAÇAMBA RETRO CAP. 0,18 M3, PESO OPERACIONAL MÍN. 7.140 KG, PROFUNDIDADE ESCAVAÇÃO MÁX. 4,50 M - JUROS. AF_06/2014</v>
          </cell>
          <cell r="C764" t="str">
            <v>H</v>
          </cell>
          <cell r="D764" t="str">
            <v>3,38</v>
          </cell>
        </row>
        <row r="765">
          <cell r="A765">
            <v>89013</v>
          </cell>
          <cell r="B765" t="str">
            <v>TRATOR DE ESTEIRAS, POTÊNCIA 347 HP, PESO OPERACIONAL 38,5 T, COM LÂMINA 8,70 M3 - DEPRECIAÇÃO. AF_06/2014</v>
          </cell>
          <cell r="C765" t="str">
            <v>H</v>
          </cell>
          <cell r="D765" t="str">
            <v>68,76</v>
          </cell>
        </row>
        <row r="766">
          <cell r="A766">
            <v>89014</v>
          </cell>
          <cell r="B766" t="str">
            <v>TRATOR DE ESTEIRAS, POTÊNCIA 347 HP, PESO OPERACIONAL 38,5 T, COM LÂMINA 8,70 M3 - JUROS. AF_06/2014</v>
          </cell>
          <cell r="C766" t="str">
            <v>H</v>
          </cell>
          <cell r="D766" t="str">
            <v>29,40</v>
          </cell>
        </row>
        <row r="767">
          <cell r="A767">
            <v>89015</v>
          </cell>
          <cell r="B767" t="str">
            <v>VASSOURA MECÂNICA REBOCÁVEL COM ESCOVA CILÍNDRICA, LARGURA ÚTIL DE VARRIMENTO DE 2,44 M - DEPRECIAÇÃO. AF_06/2014</v>
          </cell>
          <cell r="C767" t="str">
            <v>H</v>
          </cell>
          <cell r="D767" t="str">
            <v>1,71</v>
          </cell>
        </row>
        <row r="768">
          <cell r="A768">
            <v>89016</v>
          </cell>
          <cell r="B768" t="str">
            <v>VASSOURA MECÂNICA REBOCÁVEL COM ESCOVA CILÍNDRICA, LARGURA ÚTIL DE VARRIMENTO DE 2,44 M - JUROS. AF_06/2014</v>
          </cell>
          <cell r="C768" t="str">
            <v>H</v>
          </cell>
          <cell r="D768" t="str">
            <v>0,44</v>
          </cell>
        </row>
        <row r="769">
          <cell r="A769">
            <v>89017</v>
          </cell>
          <cell r="B769" t="str">
            <v>TRATOR DE ESTEIRAS, POTÊNCIA 170 HP, PESO OPERACIONAL 19 T, CAÇAMBA 5,2 M3 - DEPRECIAÇÃO. AF_06/2014</v>
          </cell>
          <cell r="C769" t="str">
            <v>H</v>
          </cell>
          <cell r="D769" t="str">
            <v>20,86</v>
          </cell>
        </row>
        <row r="770">
          <cell r="A770">
            <v>89018</v>
          </cell>
          <cell r="B770" t="str">
            <v>TRATOR DE ESTEIRAS, POTÊNCIA 170 HP, PESO OPERACIONAL 19 T, CAÇAMBA 5,2 M3 - JUROS. AF_06/2014</v>
          </cell>
          <cell r="C770" t="str">
            <v>H</v>
          </cell>
          <cell r="D770" t="str">
            <v>8,92</v>
          </cell>
        </row>
        <row r="771">
          <cell r="A771">
            <v>89019</v>
          </cell>
          <cell r="B771" t="str">
            <v>BOMBA SUBMERSÍVEL ELÉTRICA TRIFÁSICA, POTÊNCIA 2,96 HP, Ø ROTOR 144 MM SEMI-ABERTO, BOCAL DE SAÍDA Ø 2, HM/Q = 2 MCA / 38,8 M3/H A 28 MCA / 5 M3/H - DEPRECIAÇÃO. AF_06/2014</v>
          </cell>
          <cell r="C771" t="str">
            <v>H</v>
          </cell>
          <cell r="D771" t="str">
            <v>0,22</v>
          </cell>
        </row>
        <row r="772">
          <cell r="A772">
            <v>89020</v>
          </cell>
          <cell r="B772" t="str">
            <v>BOMBA SUBMERSÍVEL ELÉTRICA TRIFÁSICA, POTÊNCIA 2,96 HP, Ø ROTOR 144 MM SEMI-ABERTO, BOCAL DE SAÍDA Ø 2, HM/Q = 2 MCA / 38,8 M3/H A 28 MCA / 5 M3/H - JUROS. AF_06/2014</v>
          </cell>
          <cell r="C772" t="str">
            <v>H</v>
          </cell>
          <cell r="D772" t="str">
            <v>0,05</v>
          </cell>
        </row>
        <row r="773">
          <cell r="A773">
            <v>89023</v>
          </cell>
          <cell r="B773" t="str">
            <v>TANQUE DE ASFALTO ESTACIONÁRIO COM MAÇARICO, CAPACIDADE 20.000 L - DEPRECIAÇÃO. AF_06/2014</v>
          </cell>
          <cell r="C773" t="str">
            <v>H</v>
          </cell>
          <cell r="D773" t="str">
            <v>1,87</v>
          </cell>
        </row>
        <row r="774">
          <cell r="A774">
            <v>89024</v>
          </cell>
          <cell r="B774" t="str">
            <v>TANQUE DE ASFALTO ESTACIONÁRIO COM MAÇARICO, CAPACIDADE 20.000 L - JUROS. AF_06/2014</v>
          </cell>
          <cell r="C774" t="str">
            <v>H</v>
          </cell>
          <cell r="D774" t="str">
            <v>0,74</v>
          </cell>
        </row>
        <row r="775">
          <cell r="A775">
            <v>89025</v>
          </cell>
          <cell r="B775" t="str">
            <v>TANQUE DE ASFALTO ESTACIONÁRIO COM MAÇARICO, CAPACIDADE 20.000 L - MANUTENÇÃO. AF_06/2014</v>
          </cell>
          <cell r="C775" t="str">
            <v>H</v>
          </cell>
          <cell r="D775" t="str">
            <v>3,50</v>
          </cell>
        </row>
        <row r="776">
          <cell r="A776">
            <v>89026</v>
          </cell>
          <cell r="B776" t="str">
            <v>TANQUE DE ASFALTO ESTACIONÁRIO COM MAÇARICO, CAPACIDADE 20.000 L - MATERIAIS NA OPERAÇÃO. AF_06/2014</v>
          </cell>
          <cell r="C776" t="str">
            <v>H</v>
          </cell>
          <cell r="D776" t="str">
            <v>148,97</v>
          </cell>
        </row>
        <row r="777">
          <cell r="A777">
            <v>89029</v>
          </cell>
          <cell r="B777" t="str">
            <v>TRATOR DE ESTEIRAS, POTÊNCIA 100 HP, PESO OPERACIONAL 9,4 T, COM LÂMINA 2,19 M3 - DEPRECIAÇÃO. AF_06/2014</v>
          </cell>
          <cell r="C777" t="str">
            <v>H</v>
          </cell>
          <cell r="D777" t="str">
            <v>16,19</v>
          </cell>
        </row>
        <row r="778">
          <cell r="A778">
            <v>89030</v>
          </cell>
          <cell r="B778" t="str">
            <v>TRATOR DE ESTEIRAS, POTÊNCIA 100 HP, PESO OPERACIONAL 9,4 T, COM LÂMINA 2,19 M3 - JUROS. AF_06/2014</v>
          </cell>
          <cell r="C778" t="str">
            <v>H</v>
          </cell>
          <cell r="D778" t="str">
            <v>6,92</v>
          </cell>
        </row>
        <row r="779">
          <cell r="A779">
            <v>89033</v>
          </cell>
          <cell r="B779" t="str">
            <v>TRATOR DE PNEUS, POTÊNCIA 85 CV, TRAÇÃO 4X4, PESO COM LASTRO DE 4.675 KG - DEPRECIAÇÃO. AF_06/2014</v>
          </cell>
          <cell r="C779" t="str">
            <v>H</v>
          </cell>
          <cell r="D779" t="str">
            <v>7,18</v>
          </cell>
        </row>
        <row r="780">
          <cell r="A780">
            <v>89034</v>
          </cell>
          <cell r="B780" t="str">
            <v>TRATOR DE PNEUS, POTÊNCIA 85 CV, TRAÇÃO 4X4, PESO COM LASTRO DE 4.675 KG - JUROS. AF_06/2014</v>
          </cell>
          <cell r="C780" t="str">
            <v>H</v>
          </cell>
          <cell r="D780" t="str">
            <v>1,88</v>
          </cell>
        </row>
        <row r="781">
          <cell r="A781">
            <v>89128</v>
          </cell>
          <cell r="B781" t="str">
            <v>PÁ CARREGADEIRA SOBRE RODAS, POTÊNCIA LÍQUIDA 128 HP, CAPACIDADE DA CAÇAMBA 1,7 A 2,8 M3, PESO OPERACIONAL 11632 KG - DEPRECIAÇÃO. AF_06/2014</v>
          </cell>
          <cell r="C781" t="str">
            <v>H</v>
          </cell>
          <cell r="D781" t="str">
            <v>14,56</v>
          </cell>
        </row>
        <row r="782">
          <cell r="A782">
            <v>89129</v>
          </cell>
          <cell r="B782" t="str">
            <v>PÁ CARREGADEIRA SOBRE RODAS, POTÊNCIA LÍQUIDA 128 HP, CAPACIDADE DA CAÇAMBA 1,7 A 2,8 M3, PESO OPERACIONAL 11632 KG - JUROS. AF_06/2014</v>
          </cell>
          <cell r="C782" t="str">
            <v>H</v>
          </cell>
          <cell r="D782" t="str">
            <v>3,74</v>
          </cell>
        </row>
        <row r="783">
          <cell r="A783">
            <v>89130</v>
          </cell>
          <cell r="B783" t="str">
            <v>PÁ CARREGADEIRA SOBRE RODAS, POTÊNCIA 197 HP, CAPACIDADE DA CAÇAMBA 2,5 A 3,5 M3, PESO OPERACIONAL 18338 KG - DEPRECIAÇÃO. AF_06/2014</v>
          </cell>
          <cell r="C783" t="str">
            <v>H</v>
          </cell>
          <cell r="D783" t="str">
            <v>20,18</v>
          </cell>
        </row>
        <row r="784">
          <cell r="A784">
            <v>89131</v>
          </cell>
          <cell r="B784" t="str">
            <v>PÁ CARREGADEIRA SOBRE RODAS, POTÊNCIA 197 HP, CAPACIDADE DA CAÇAMBA 2,5 A 3,5 M3, PESO OPERACIONAL 18338 KG - JUROS. AF_06/2014</v>
          </cell>
          <cell r="C784" t="str">
            <v>H</v>
          </cell>
          <cell r="D784" t="str">
            <v>5,19</v>
          </cell>
        </row>
        <row r="785">
          <cell r="A785">
            <v>89210</v>
          </cell>
          <cell r="B785" t="str">
            <v>ROLO COMPACTADOR VIBRATÓRIO DE UM CILINDRO AÇO LISO, POTÊNCIA 80 HP, PESO OPERACIONAL MÁXIMO 8,1 T, IMPACTO DINÂMICO 16,15 / 9,5 T, LARGURA DE TRABALHO 1,68 M - DEPRECIAÇÃO. AF_06/2014</v>
          </cell>
          <cell r="C785" t="str">
            <v>H</v>
          </cell>
          <cell r="D785" t="str">
            <v>13,30</v>
          </cell>
        </row>
        <row r="786">
          <cell r="A786">
            <v>89211</v>
          </cell>
          <cell r="B786" t="str">
            <v>ROLO COMPACTADOR VIBRATÓRIO DE UM CILINDRO AÇO LISO, POTÊNCIA 80 HP, PESO OPERACIONAL MÁXIMO 8,1 T, IMPACTO DINÂMICO 16,15 / 9,5 T, LARGURA DE TRABALHO 1,68 M - JUROS. AF_06/2014</v>
          </cell>
          <cell r="C786" t="str">
            <v>H</v>
          </cell>
          <cell r="D786" t="str">
            <v>3,49</v>
          </cell>
        </row>
        <row r="787">
          <cell r="A787">
            <v>89212</v>
          </cell>
          <cell r="B787" t="str">
            <v>BATE-ESTACAS POR GRAVIDADE, POTÊNCIA DE 160 HP, PESO DO MARTELO ATÉ 3 TONELADAS - DEPRECIAÇÃO. AF_11/2014</v>
          </cell>
          <cell r="C787" t="str">
            <v>H</v>
          </cell>
          <cell r="D787" t="str">
            <v>13,66</v>
          </cell>
        </row>
        <row r="788">
          <cell r="A788">
            <v>89213</v>
          </cell>
          <cell r="B788" t="str">
            <v>BATE-ESTACAS POR GRAVIDADE, POTÊNCIA DE 160 HP, PESO DO MARTELO ATÉ 3 TONELADAS - JUROS. AF_11/2014</v>
          </cell>
          <cell r="C788" t="str">
            <v>H</v>
          </cell>
          <cell r="D788" t="str">
            <v>4,09</v>
          </cell>
        </row>
        <row r="789">
          <cell r="A789">
            <v>89214</v>
          </cell>
          <cell r="B789" t="str">
            <v>BATE-ESTACAS POR GRAVIDADE, POTÊNCIA DE 160 HP, PESO DO MARTELO ATÉ 3 TONELADAS - MANUTENÇÃO. AF_11/2014</v>
          </cell>
          <cell r="C789" t="str">
            <v>H</v>
          </cell>
          <cell r="D789" t="str">
            <v>12,82</v>
          </cell>
        </row>
        <row r="790">
          <cell r="A790">
            <v>89215</v>
          </cell>
          <cell r="B790" t="str">
            <v>BATE-ESTACAS POR GRAVIDADE, POTÊNCIA DE 160 HP, PESO DO MARTELO ATÉ 3 TONELADAS - MATERIAIS NA OPERAÇÃO. AF_11/2014</v>
          </cell>
          <cell r="C790" t="str">
            <v>H</v>
          </cell>
          <cell r="D790" t="str">
            <v>80,15</v>
          </cell>
        </row>
        <row r="791">
          <cell r="A791">
            <v>89221</v>
          </cell>
          <cell r="B791" t="str">
            <v>BETONEIRA CAPACIDADE NOMINAL DE 600 L, CAPACIDADE DE MISTURA 360 L, MOTOR ELÉTRICO TRIFÁSICO POTÊNCIA DE 4 CV, SEM CARREGADOR - DEPRECIAÇÃO. AF_11/2014</v>
          </cell>
          <cell r="C791" t="str">
            <v>H</v>
          </cell>
          <cell r="D791" t="str">
            <v>0,95</v>
          </cell>
        </row>
        <row r="792">
          <cell r="A792">
            <v>89222</v>
          </cell>
          <cell r="B792" t="str">
            <v>BETONEIRA CAPACIDADE NOMINAL DE 600 L, CAPACIDADE DE MISTURA 360 L, MOTOR ELÉTRICO TRIFÁSICO POTÊNCIA DE 4 CV, SEM CARREGADOR - JUROS. AF_11/2014</v>
          </cell>
          <cell r="C792" t="str">
            <v>H</v>
          </cell>
          <cell r="D792" t="str">
            <v>0,21</v>
          </cell>
        </row>
        <row r="793">
          <cell r="A793">
            <v>89223</v>
          </cell>
          <cell r="B793" t="str">
            <v>BETONEIRA CAPACIDADE NOMINAL DE 600 L, CAPACIDADE DE MISTURA 360 L, MOTOR ELÉTRICO TRIFÁSICO POTÊNCIA DE 4 CV, SEM CARREGADOR - MANUTENÇÃO. AF_11/2014</v>
          </cell>
          <cell r="C793" t="str">
            <v>H</v>
          </cell>
          <cell r="D793" t="str">
            <v>0,89</v>
          </cell>
        </row>
        <row r="794">
          <cell r="A794">
            <v>89224</v>
          </cell>
          <cell r="B794" t="str">
            <v>BETONEIRA CAPACIDADE NOMINAL DE 600 L, CAPACIDADE DE MISTURA 360 L, MOTOR ELÉTRICO TRIFÁSICO POTÊNCIA DE 4 CV, SEM CARREGADOR - MATERIAIS NA OPERAÇÃO. AF_11/2014</v>
          </cell>
          <cell r="C794" t="str">
            <v>H</v>
          </cell>
          <cell r="D794" t="str">
            <v>1,27</v>
          </cell>
        </row>
        <row r="795">
          <cell r="A795">
            <v>89228</v>
          </cell>
          <cell r="B795" t="str">
            <v>MOTONIVELADORA POTÊNCIA BÁSICA LÍQUIDA (PRIMEIRA MARCHA) 125 HP, PESO BRUTO 13032 KG, LARGURA DA LÂMINA DE 3,7 M - DEPRECIAÇÃO. AF_06/2014</v>
          </cell>
          <cell r="C795" t="str">
            <v>H</v>
          </cell>
          <cell r="D795" t="str">
            <v>21,52</v>
          </cell>
        </row>
        <row r="796">
          <cell r="A796">
            <v>89229</v>
          </cell>
          <cell r="B796" t="str">
            <v>MOTONIVELADORA POTÊNCIA BÁSICA LÍQUIDA (PRIMEIRA MARCHA) 125 HP, PESO BRUTO 13032 KG, LARGURA DA LÂMINA DE 3,7 M - JUROS. AF_06/2014</v>
          </cell>
          <cell r="C796" t="str">
            <v>H</v>
          </cell>
          <cell r="D796" t="str">
            <v>7,37</v>
          </cell>
        </row>
        <row r="797">
          <cell r="A797">
            <v>89230</v>
          </cell>
          <cell r="B797" t="str">
            <v>FRESADORA DE ASFALTO A FRIO SOBRE RODAS, LARGURA FRESAGEM DE 1,0 M, POTÊNCIA 208 HP - DEPRECIAÇÃO. AF_11/2014</v>
          </cell>
          <cell r="C797" t="str">
            <v>H</v>
          </cell>
          <cell r="D797" t="str">
            <v>67,68</v>
          </cell>
        </row>
        <row r="798">
          <cell r="A798">
            <v>89231</v>
          </cell>
          <cell r="B798" t="str">
            <v>FRESADORA DE ASFALTO A FRIO SOBRE RODAS, LARGURA FRESAGEM DE 1,0 M, POTÊNCIA 208 HP - JUROS. AF_11/2014</v>
          </cell>
          <cell r="C798" t="str">
            <v>H</v>
          </cell>
          <cell r="D798" t="str">
            <v>20,28</v>
          </cell>
        </row>
        <row r="799">
          <cell r="A799">
            <v>89232</v>
          </cell>
          <cell r="B799" t="str">
            <v>FRESADORA DE ASFALTO A FRIO SOBRE RODAS, LARGURA FRESAGEM DE 1,0 M, POTÊNCIA 208 HP - MANUTENÇÃO. AF_11/2014</v>
          </cell>
          <cell r="C799" t="str">
            <v>H</v>
          </cell>
          <cell r="D799" t="str">
            <v>120,72</v>
          </cell>
        </row>
        <row r="800">
          <cell r="A800">
            <v>89233</v>
          </cell>
          <cell r="B800" t="str">
            <v>FRESADORA DE ASFALTO A FRIO SOBRE RODAS, LARGURA FRESAGEM DE 1,0 M, POTÊNCIA 208 HP - MATERIAIS NA OPERAÇÃO. AF_11/2014</v>
          </cell>
          <cell r="C800" t="str">
            <v>H</v>
          </cell>
          <cell r="D800" t="str">
            <v>104,17</v>
          </cell>
        </row>
        <row r="801">
          <cell r="A801">
            <v>89236</v>
          </cell>
          <cell r="B801" t="str">
            <v>FRESADORA DE ASFALTO A FRIO SOBRE RODAS, LARGURA FRESAGEM DE 2,0 M, POTÊNCIA 550 HP - DEPRECIAÇÃO. AF_11/2014</v>
          </cell>
          <cell r="C801" t="str">
            <v>H</v>
          </cell>
          <cell r="D801" t="str">
            <v>158,10</v>
          </cell>
        </row>
        <row r="802">
          <cell r="A802">
            <v>89237</v>
          </cell>
          <cell r="B802" t="str">
            <v>FRESADORA DE ASFALTO A FRIO SOBRE RODAS, LARGURA FRESAGEM DE 2,0 M, POTÊNCIA 550 HP - JUROS. AF_11/2014</v>
          </cell>
          <cell r="C802" t="str">
            <v>H</v>
          </cell>
          <cell r="D802" t="str">
            <v>47,39</v>
          </cell>
        </row>
        <row r="803">
          <cell r="A803">
            <v>89238</v>
          </cell>
          <cell r="B803" t="str">
            <v>FRESADORA DE ASFALTO A FRIO SOBRE RODAS, LARGURA FRESAGEM DE 2,0 M, POTÊNCIA 550 HP - MANUTENÇÃO. AF_11/2014</v>
          </cell>
          <cell r="C803" t="str">
            <v>H</v>
          </cell>
          <cell r="D803" t="str">
            <v>282,00</v>
          </cell>
        </row>
        <row r="804">
          <cell r="A804">
            <v>89239</v>
          </cell>
          <cell r="B804" t="str">
            <v>FRESADORA DE ASFALTO A FRIO SOBRE RODAS, LARGURA FRESAGEM DE 2,0 M, POTÊNCIA 550 HP - MATERIAIS NA OPERAÇÃO. AF_11/2014</v>
          </cell>
          <cell r="C804" t="str">
            <v>H</v>
          </cell>
          <cell r="D804" t="str">
            <v>275,49</v>
          </cell>
        </row>
        <row r="805">
          <cell r="A805">
            <v>89240</v>
          </cell>
          <cell r="B805" t="str">
            <v>VIBROACABADORA DE ASFALTO SOBRE ESTEIRAS, LARGURA DE PAVIMENTAÇÃO 1,90 M A 5,30 M, POTÊNCIA 105 HP CAPACIDADE 450 T/H - DEPRECIAÇÃO. AF_11/2014</v>
          </cell>
          <cell r="C805" t="str">
            <v>H</v>
          </cell>
          <cell r="D805" t="str">
            <v>48,52</v>
          </cell>
        </row>
        <row r="806">
          <cell r="A806">
            <v>89241</v>
          </cell>
          <cell r="B806" t="str">
            <v>VIBROACABADORA DE ASFALTO SOBRE ESTEIRAS, LARGURA DE PAVIMENTAÇÃO 1,90 M A 5,30 M, POTÊNCIA 105 HP CAPACIDADE 450 T/H - JUROS. AF_11/2014</v>
          </cell>
          <cell r="C806" t="str">
            <v>H</v>
          </cell>
          <cell r="D806" t="str">
            <v>16,61</v>
          </cell>
        </row>
        <row r="807">
          <cell r="A807">
            <v>89246</v>
          </cell>
          <cell r="B807" t="str">
            <v>RECICLADORA DE ASFALTO A FRIO SOBRE RODAS, LARGURA FRESAGEM DE 2,0 M, POTÊNCIA 422 HP - DEPRECIAÇÃO. AF_11/2014</v>
          </cell>
          <cell r="C807" t="str">
            <v>H</v>
          </cell>
          <cell r="D807" t="str">
            <v>137,37</v>
          </cell>
        </row>
        <row r="808">
          <cell r="A808">
            <v>89247</v>
          </cell>
          <cell r="B808" t="str">
            <v>RECICLADORA DE ASFALTO A FRIO SOBRE RODAS, LARGURA FRESAGEM DE 2,0 M, POTÊNCIA 422 HP - JUROS. AF_11/2014</v>
          </cell>
          <cell r="C808" t="str">
            <v>H</v>
          </cell>
          <cell r="D808" t="str">
            <v>41,18</v>
          </cell>
        </row>
        <row r="809">
          <cell r="A809">
            <v>89248</v>
          </cell>
          <cell r="B809" t="str">
            <v>RECICLADORA DE ASFALTO A FRIO SOBRE RODAS, LARGURA FRESAGEM DE 2,0 M, POTÊNCIA 422 HP - MANUTENÇÃO. AF_11/2014</v>
          </cell>
          <cell r="C809" t="str">
            <v>H</v>
          </cell>
          <cell r="D809" t="str">
            <v>245,04</v>
          </cell>
        </row>
        <row r="810">
          <cell r="A810">
            <v>89249</v>
          </cell>
          <cell r="B810" t="str">
            <v>RECICLADORA DE ASFALTO A FRIO SOBRE RODAS, LARGURA FRESAGEM DE 2,0 M, POTÊNCIA 422 HP - MATERIAIS NA OPERAÇÃO. AF_11/2014</v>
          </cell>
          <cell r="C810" t="str">
            <v>H</v>
          </cell>
          <cell r="D810" t="str">
            <v>211,37</v>
          </cell>
        </row>
        <row r="811">
          <cell r="A811">
            <v>89253</v>
          </cell>
          <cell r="B811" t="str">
            <v>VIBROACABADORA DE ASFALTO SOBRE ESTEIRAS, LARGURA DE PAVIMENTAÇÃO 2,13 M A 4,55 M, POTÊNCIA 100 HP, CAPACIDADE 400 T/H - DEPRECIAÇÃO. AF_11/2014</v>
          </cell>
          <cell r="C811" t="str">
            <v>H</v>
          </cell>
          <cell r="D811" t="str">
            <v>39,76</v>
          </cell>
        </row>
        <row r="812">
          <cell r="A812">
            <v>89254</v>
          </cell>
          <cell r="B812" t="str">
            <v>VIBROACABADORA DE ASFALTO SOBRE ESTEIRAS, LARGURA DE PAVIMENTAÇÃO 2,13 M A 4,55 M, POTÊNCIA 100 HP, CAPACIDADE 400 T/H - JUROS. AF_11/2014</v>
          </cell>
          <cell r="C812" t="str">
            <v>H</v>
          </cell>
          <cell r="D812" t="str">
            <v>13,61</v>
          </cell>
        </row>
        <row r="813">
          <cell r="A813">
            <v>89255</v>
          </cell>
          <cell r="B813" t="str">
            <v>VIBROACABADORA DE ASFALTO SOBRE ESTEIRAS, LARGURA DE PAVIMENTAÇÃO 2,13 M A 4,55 M, POTÊNCIA 100 HP, CAPACIDADE 400 T/H - MANUTENÇÃO. AF_11/2014</v>
          </cell>
          <cell r="C813" t="str">
            <v>H</v>
          </cell>
          <cell r="D813" t="str">
            <v>63,91</v>
          </cell>
        </row>
        <row r="814">
          <cell r="A814">
            <v>89256</v>
          </cell>
          <cell r="B814" t="str">
            <v>VIBROACABADORA DE ASFALTO SOBRE ESTEIRAS, LARGURA DE PAVIMENTAÇÃO 2,13 M A 4,55 M, POTÊNCIA 100 HP, CAPACIDADE 400 T/H - MATERIAIS NA OPERAÇÃO. AF_11/2014</v>
          </cell>
          <cell r="C814" t="str">
            <v>H</v>
          </cell>
          <cell r="D814" t="str">
            <v>50,09</v>
          </cell>
        </row>
        <row r="815">
          <cell r="A815">
            <v>89259</v>
          </cell>
          <cell r="B815" t="str">
            <v>GUINDAUTO HIDRÁULICO, CAPACIDADE MÁXIMA DE CARGA 6200 KG, MOMENTO MÁXIMO DE CARGA 11,7 TM, ALCANCE MÁXIMO HORIZONTAL 9,70 M, INCLUSIVE CAMINHÃO TOCO PBT 16.000 KG, POTÊNCIA DE 189 CV - DEPRECIAÇÃO. AF_06/2014</v>
          </cell>
          <cell r="C815" t="str">
            <v>H</v>
          </cell>
          <cell r="D815" t="str">
            <v>8,72</v>
          </cell>
        </row>
        <row r="816">
          <cell r="A816">
            <v>89260</v>
          </cell>
          <cell r="B816" t="str">
            <v>GUINDAUTO HIDRÁULICO, CAPACIDADE MÁXIMA DE CARGA 6200 KG, MOMENTO MÁXIMO DE CARGA 11,7 TM, ALCANCE MÁXIMO HORIZONTAL 9,70 M, INCLUSIVE CAMINHÃO TOCO PBT 16.000 KG, POTÊNCIA DE 189 CV - JUROS. AF_06/2014</v>
          </cell>
          <cell r="C816" t="str">
            <v>H</v>
          </cell>
          <cell r="D816" t="str">
            <v>3,48</v>
          </cell>
        </row>
        <row r="817">
          <cell r="A817">
            <v>89262</v>
          </cell>
          <cell r="B817" t="str">
            <v>GUINDAUTO HIDRÁULICO, CAPACIDADE MÁXIMA DE CARGA 6200 KG, MOMENTO MÁXIMO DE CARGA 11,7 TM, ALCANCE MÁXIMO HORIZONTAL 9,70 M, INCLUSIVE CAMINHÃO TOCO PBT 16.000 KG, POTÊNCIA DE 189 CV - MANUTENÇÃO. AF_06/2014</v>
          </cell>
          <cell r="C817" t="str">
            <v>H</v>
          </cell>
          <cell r="D817" t="str">
            <v>16,36</v>
          </cell>
        </row>
        <row r="818">
          <cell r="A818">
            <v>89264</v>
          </cell>
          <cell r="B818" t="str">
            <v>CAMINHÃO TOCO, PBT 16.000 KG, CARGA ÚTIL MÁX. 10.685 KG, DIST. ENTRE EIXOS 4,8 M, POTÊNCIA 189 CV, INCLUSIVE CARROCERIA FIXA ABERTA DE MADEIRA P/ TRANSPORTE GERAL DE CARGA SECA, DIMEN. APROX. 2,5 X 7,00 X 0,50 M - DEPRECIAÇÃO. AF_06/2014</v>
          </cell>
          <cell r="C818" t="str">
            <v>H</v>
          </cell>
          <cell r="D818" t="str">
            <v>6,98</v>
          </cell>
        </row>
        <row r="819">
          <cell r="A819">
            <v>89265</v>
          </cell>
          <cell r="B819" t="str">
            <v>CAMINHÃO TOCO, PBT 16.000 KG, CARGA ÚTIL MÁX. 10.685 KG, DIST. ENTRE EIXOS 4,8 M, POTÊNCIA 189 CV, INCLUSIVE CARROCERIA FIXA ABERTA DE MADEIRA P/ TRANSPORTE GERAL DE CARGA SECA, DIMEN. APROX. 2,5 X 7,00 X 0,50 M - JUROS. AF_06/2014</v>
          </cell>
          <cell r="C819" t="str">
            <v>H</v>
          </cell>
          <cell r="D819" t="str">
            <v>2,78</v>
          </cell>
        </row>
        <row r="820">
          <cell r="A820">
            <v>89266</v>
          </cell>
          <cell r="B820" t="str">
            <v>CAMINHÃO TOCO, PBT 16.000 KG, CARGA ÚTIL MÁX. 10.685 KG, DIST. ENTRE EIXOS 4,8 M, POTÊNCIA 189 CV, INCLUSIVE CARROCERIA FIXA ABERTA DE MADEIRA P/ TRANSPORTE GERAL DE CARGA SECA, DIMEN. APROX. 2,5 X 7,00 X 0,50 M - IMPOSTOS E SEGUROS. AF_06/2014</v>
          </cell>
          <cell r="C820" t="str">
            <v>H</v>
          </cell>
          <cell r="D820" t="str">
            <v>0,56</v>
          </cell>
        </row>
        <row r="821">
          <cell r="A821">
            <v>89267</v>
          </cell>
          <cell r="B821" t="str">
            <v>GUINDASTE HIDRÁULICO AUTOPROPELIDO, COM LANÇA TELESCÓPICA 28,80 M, CAPACIDADE MÁXIMA 30 T, POTÊNCIA 97 KW, TRAÇÃO 4 X 4 - DEPRECIAÇÃO. AF_11/2014</v>
          </cell>
          <cell r="C821" t="str">
            <v>H</v>
          </cell>
          <cell r="D821" t="str">
            <v>23,78</v>
          </cell>
        </row>
        <row r="822">
          <cell r="A822">
            <v>89268</v>
          </cell>
          <cell r="B822" t="str">
            <v>GUINDASTE HIDRÁULICO AUTOPROPELIDO, COM LANÇA TELESCÓPICA 28,80 M, CAPACIDADE MÁXIMA 30 T, POTÊNCIA 97 KW, TRAÇÃO 4 X 4 - JUROS. AF_11/2014</v>
          </cell>
          <cell r="C822" t="str">
            <v>H</v>
          </cell>
          <cell r="D822" t="str">
            <v>8,14</v>
          </cell>
        </row>
        <row r="823">
          <cell r="A823">
            <v>89269</v>
          </cell>
          <cell r="B823" t="str">
            <v>GUINDASTE HIDRÁULICO AUTOPROPELIDO, COM LANÇA TELESCÓPICA 28,80 M, CAPACIDADE MÁXIMA 30 T, POTÊNCIA 97 KW, TRAÇÃO 4 X 4 - IMPOSTOS E SEGUROS. AF_11/2014</v>
          </cell>
          <cell r="C823" t="str">
            <v>H</v>
          </cell>
          <cell r="D823" t="str">
            <v>1,66</v>
          </cell>
        </row>
        <row r="824">
          <cell r="A824">
            <v>89270</v>
          </cell>
          <cell r="B824" t="str">
            <v>GUINDASTE HIDRÁULICO AUTOPROPELIDO, COM LANÇA TELESCÓPICA 28,80 M, CAPACIDADE MÁXIMA 30 T, POTÊNCIA 97 KW, TRAÇÃO 4 X 4 - MANUTENÇÃO. AF_11/2014</v>
          </cell>
          <cell r="C824" t="str">
            <v>H</v>
          </cell>
          <cell r="D824" t="str">
            <v>38,24</v>
          </cell>
        </row>
        <row r="825">
          <cell r="A825">
            <v>89271</v>
          </cell>
          <cell r="B825" t="str">
            <v>GUINDASTE HIDRÁULICO AUTOPROPELIDO, COM LANÇA TELESCÓPICA 28,80 M, CAPACIDADE MÁXIMA 30 T, POTÊNCIA 97 KW, TRAÇÃO 4 X 4 - MATERIAIS NA OPERAÇÃO. AF_11/2014</v>
          </cell>
          <cell r="C825" t="str">
            <v>H</v>
          </cell>
          <cell r="D825" t="str">
            <v>65,12</v>
          </cell>
        </row>
        <row r="826">
          <cell r="A826">
            <v>89274</v>
          </cell>
          <cell r="B826" t="str">
            <v>BETONEIRA CAPACIDADE NOMINAL DE 600 L, CAPACIDADE DE MISTURA 440 L, MOTOR A DIESEL POTÊNCIA 10 HP, COM CARREGADOR - DEPRECIAÇÃO. AF_11/2014</v>
          </cell>
          <cell r="C826" t="str">
            <v>H</v>
          </cell>
          <cell r="D826" t="str">
            <v>1,15</v>
          </cell>
        </row>
        <row r="827">
          <cell r="A827">
            <v>89275</v>
          </cell>
          <cell r="B827" t="str">
            <v>BETONEIRA CAPACIDADE NOMINAL DE 600 L, CAPACIDADE DE MISTURA 440 L, MOTOR A DIESEL POTÊNCIA 10 HP, COM CARREGADOR - JUROS. AF_11/2014</v>
          </cell>
          <cell r="C827" t="str">
            <v>H</v>
          </cell>
          <cell r="D827" t="str">
            <v>0,26</v>
          </cell>
        </row>
        <row r="828">
          <cell r="A828">
            <v>89276</v>
          </cell>
          <cell r="B828" t="str">
            <v>BETONEIRA CAPACIDADE NOMINAL DE 600 L, CAPACIDADE DE MISTURA 440 L, MOTOR A DIESEL POTÊNCIA 10 HP, COM CARREGADOR - MANUTENÇÃO. AF_11/2014</v>
          </cell>
          <cell r="C828" t="str">
            <v>H</v>
          </cell>
          <cell r="D828" t="str">
            <v>1,08</v>
          </cell>
        </row>
        <row r="829">
          <cell r="A829">
            <v>89277</v>
          </cell>
          <cell r="B829" t="str">
            <v>BETONEIRA CAPACIDADE NOMINAL DE 600 L, CAPACIDADE DE MISTURA 440 L, MOTOR A DIESEL POTÊNCIA 10 HP, COM CARREGADOR - MATERIAIS NA OPERAÇÃO. AF_11/2014</v>
          </cell>
          <cell r="C829" t="str">
            <v>H</v>
          </cell>
          <cell r="D829" t="str">
            <v>4,99</v>
          </cell>
        </row>
        <row r="830">
          <cell r="A830">
            <v>89280</v>
          </cell>
          <cell r="B830" t="str">
            <v>ROLO COMPACTADOR VIBRATÓRIO TANDEM AÇO LISO, POTÊNCIA 58 HP, PESO SEM/COM LASTRO 6,5 / 9,4 T, LARGURA DE TRABALHO 1,2 M - DEPRECIAÇÃO. AF_06/2014</v>
          </cell>
          <cell r="C830" t="str">
            <v>H</v>
          </cell>
          <cell r="D830" t="str">
            <v>16,33</v>
          </cell>
        </row>
        <row r="831">
          <cell r="A831">
            <v>89281</v>
          </cell>
          <cell r="B831" t="str">
            <v>ROLO COMPACTADOR VIBRATÓRIO TANDEM AÇO LISO, POTÊNCIA 58 HP, PESO SEM/COM LASTRO 6,5 / 9,4 T, LARGURA DE TRABALHO 1,2 M - JUROS. AF_06/2014</v>
          </cell>
          <cell r="C831" t="str">
            <v>H</v>
          </cell>
          <cell r="D831" t="str">
            <v>4,28</v>
          </cell>
        </row>
        <row r="832">
          <cell r="A832">
            <v>89870</v>
          </cell>
          <cell r="B832" t="str">
            <v>CAMINHÃO BASCULANTE 14 M3, COM CAVALO MECÂNICO DE CAPACIDADE MÁXIMA DE TRAÇÃO COMBINADO DE 36000 KG, POTÊNCIA 286 CV, INCLUSIVE SEMIREBOQUE COM CAÇAMBA METÁLICA - DEPRECIAÇÃO. AF_12/2014</v>
          </cell>
          <cell r="C832" t="str">
            <v>H</v>
          </cell>
          <cell r="D832" t="str">
            <v>18,37</v>
          </cell>
        </row>
        <row r="833">
          <cell r="A833">
            <v>89871</v>
          </cell>
          <cell r="B833" t="str">
            <v>CAMINHÃO BASCULANTE 14 M3, COM CAVALO MECÂNICO DE CAPACIDADE MÁXIMA DE TRAÇÃO COMBINADO DE 36000 KG, POTÊNCIA 286 CV, INCLUSIVE SEMIREBOQUE COM CAÇAMBA METÁLICA - JUROS. AF_12/2014</v>
          </cell>
          <cell r="C833" t="str">
            <v>H</v>
          </cell>
          <cell r="D833" t="str">
            <v>6,42</v>
          </cell>
        </row>
        <row r="834">
          <cell r="A834">
            <v>89872</v>
          </cell>
          <cell r="B834" t="str">
            <v>CAMINHÃO BASCULANTE 14 M3, COM CAVALO MECÂNICO DE CAPACIDADE MÁXIMA DE TRAÇÃO COMBINADO DE 36000 KG, POTÊNCIA 286 CV, INCLUSIVE SEMIREBOQUE COM CAÇAMBA METÁLICA - IMPOSTOS E SEGUROS. AF_12/2014</v>
          </cell>
          <cell r="C834" t="str">
            <v>H</v>
          </cell>
          <cell r="D834" t="str">
            <v>1,32</v>
          </cell>
        </row>
        <row r="835">
          <cell r="A835">
            <v>89873</v>
          </cell>
          <cell r="B835" t="str">
            <v>CAMINHÃO BASCULANTE 14 M3, COM CAVALO MECÂNICO DE CAPACIDADE MÁXIMA DE TRAÇÃO COMBINADO DE 36000 KG, POTÊNCIA 286 CV, INCLUSIVE SEMIREBOQUE COM CAÇAMBA METÁLICA - MANUTENÇÃO. AF_12/2014</v>
          </cell>
          <cell r="C835" t="str">
            <v>H</v>
          </cell>
          <cell r="D835" t="str">
            <v>34,45</v>
          </cell>
        </row>
        <row r="836">
          <cell r="A836">
            <v>89874</v>
          </cell>
          <cell r="B836" t="str">
            <v>CAMINHÃO BASCULANTE 14 M3, COM CAVALO MECÂNICO DE CAPACIDADE MÁXIMA DE TRAÇÃO COMBINADO DE 36000 KG, POTÊNCIA 286 CV, INCLUSIVE SEMIREBOQUE COM CAÇAMBA METÁLICA - MATERIAIS NA OPERAÇÃO. AF_12/2014</v>
          </cell>
          <cell r="C836" t="str">
            <v>H</v>
          </cell>
          <cell r="D836" t="str">
            <v>141,32</v>
          </cell>
        </row>
        <row r="837">
          <cell r="A837">
            <v>89878</v>
          </cell>
          <cell r="B837" t="str">
            <v>CAMINHÃO BASCULANTE 18 M3, COM CAVALO MECÂNICO DE CAPACIDADE MÁXIMA DE TRAÇÃO COMBINADO DE 45000 KG, POTÊNCIA 330 CV, INCLUSIVE SEMIREBOQUE COM CAÇAMBA METÁLICA - DEPRECIAÇÃO. AF_12/2014</v>
          </cell>
          <cell r="C837" t="str">
            <v>H</v>
          </cell>
          <cell r="D837" t="str">
            <v>19,33</v>
          </cell>
        </row>
        <row r="838">
          <cell r="A838">
            <v>89879</v>
          </cell>
          <cell r="B838" t="str">
            <v>CAMINHÃO BASCULANTE 18 M3, COM CAVALO MECÂNICO DE CAPACIDADE MÁXIMA DE TRAÇÃO COMBINADO DE 45000 KG, POTÊNCIA 330 CV, INCLUSIVE SEMIREBOQUE COM CAÇAMBA METÁLICA - JUROS. AF_12/2014</v>
          </cell>
          <cell r="C838" t="str">
            <v>H</v>
          </cell>
          <cell r="D838" t="str">
            <v>6,76</v>
          </cell>
        </row>
        <row r="839">
          <cell r="A839">
            <v>89880</v>
          </cell>
          <cell r="B839" t="str">
            <v>CAMINHÃO BASCULANTE 18 M3, COM CAVALO MECÂNICO DE CAPACIDADE MÁXIMA DE TRAÇÃO COMBINADO DE 45000 KG, POTÊNCIA 330 CV, INCLUSIVE SEMIREBOQUE COM CAÇAMBA METÁLICA - IMPOSTOS E SEGUROS. AF_12/2014</v>
          </cell>
          <cell r="C839" t="str">
            <v>H</v>
          </cell>
          <cell r="D839" t="str">
            <v>1,39</v>
          </cell>
        </row>
        <row r="840">
          <cell r="A840">
            <v>89881</v>
          </cell>
          <cell r="B840" t="str">
            <v>CAMINHÃO BASCULANTE 18 M3, COM CAVALO MECÂNICO DE CAPACIDADE MÁXIMA DE TRAÇÃO COMBINADO DE 45000 KG, POTÊNCIA 330 CV, INCLUSIVE SEMIREBOQUE COM CAÇAMBA METÁLICA - MANUTENÇÃO. AF_12/2014</v>
          </cell>
          <cell r="C840" t="str">
            <v>H</v>
          </cell>
          <cell r="D840" t="str">
            <v>36,25</v>
          </cell>
        </row>
        <row r="841">
          <cell r="A841">
            <v>89882</v>
          </cell>
          <cell r="B841" t="str">
            <v>CAMINHÃO BASCULANTE 18 M3, COM CAVALO MECÂNICO DE CAPACIDADE MÁXIMA DE TRAÇÃO COMBINADO DE 45000 KG, POTÊNCIA 330 CV, INCLUSIVE SEMIREBOQUE COM CAÇAMBA METÁLICA - MATERIAIS NA OPERAÇÃO. AF_12/2014</v>
          </cell>
          <cell r="C841" t="str">
            <v>H</v>
          </cell>
          <cell r="D841" t="str">
            <v>163,07</v>
          </cell>
        </row>
        <row r="842">
          <cell r="A842">
            <v>90582</v>
          </cell>
          <cell r="B842" t="str">
            <v>VIBRADOR DE IMERSÃO, DIÂMETRO DE PONTEIRA 45MM, MOTOR ELÉTRICO TRIFÁSICO POTÊNCIA DE 2 CV - DEPRECIAÇÃO. AF_06/2015</v>
          </cell>
          <cell r="C842" t="str">
            <v>H</v>
          </cell>
          <cell r="D842" t="str">
            <v>0,25</v>
          </cell>
        </row>
        <row r="843">
          <cell r="A843">
            <v>90583</v>
          </cell>
          <cell r="B843" t="str">
            <v>VIBRADOR DE IMERSÃO, DIÂMETRO DE PONTEIRA 45MM, MOTOR ELÉTRICO TRIFÁSICO POTÊNCIA DE 2 CV - JUROS. AF_06/2015</v>
          </cell>
          <cell r="C843" t="str">
            <v>H</v>
          </cell>
          <cell r="D843" t="str">
            <v>0,05</v>
          </cell>
        </row>
        <row r="844">
          <cell r="A844">
            <v>90584</v>
          </cell>
          <cell r="B844" t="str">
            <v>VIBRADOR DE IMERSÃO, DIÂMETRO DE PONTEIRA 45MM, MOTOR ELÉTRICO TRIFÁSICO POTÊNCIA DE 2 CV - MANUTENÇÃO. AF_06/2015</v>
          </cell>
          <cell r="C844" t="str">
            <v>H</v>
          </cell>
          <cell r="D844" t="str">
            <v>0,19</v>
          </cell>
        </row>
        <row r="845">
          <cell r="A845">
            <v>90585</v>
          </cell>
          <cell r="B845" t="str">
            <v>VIBRADOR DE IMERSÃO, DIÂMETRO DE PONTEIRA 45MM, MOTOR ELÉTRICO TRIFÁSICO POTÊNCIA DE 2 CV - MATERIAIS NA OPERAÇÃO. AF_06/2015</v>
          </cell>
          <cell r="C845" t="str">
            <v>H</v>
          </cell>
          <cell r="D845" t="str">
            <v>0,63</v>
          </cell>
        </row>
        <row r="846">
          <cell r="A846">
            <v>90621</v>
          </cell>
          <cell r="B846" t="str">
            <v>PERFURATRIZ MANUAL, TORQUE MÁXIMO 83 N.M, POTÊNCIA 5 CV, COM DIÂMETRO MÁXIMO 4" - DEPRECIAÇÃO. AF_06/2015</v>
          </cell>
          <cell r="C846" t="str">
            <v>H</v>
          </cell>
          <cell r="D846" t="str">
            <v>1,62</v>
          </cell>
        </row>
        <row r="847">
          <cell r="A847">
            <v>90622</v>
          </cell>
          <cell r="B847" t="str">
            <v>PERFURATRIZ MANUAL, TORQUE MÁXIMO 83 N.M, POTÊNCIA 5 CV, COM DIÂMETRO MÁXIMO 4" - JUROS. AF_06/2015</v>
          </cell>
          <cell r="C847" t="str">
            <v>H</v>
          </cell>
          <cell r="D847" t="str">
            <v>0,36</v>
          </cell>
        </row>
        <row r="848">
          <cell r="A848">
            <v>90623</v>
          </cell>
          <cell r="B848" t="str">
            <v>PERFURATRIZ MANUAL, TORQUE MÁXIMO 83 N.M, POTÊNCIA 5 CV, COM DIÂMETRO MÁXIMO 4" - MANUTENÇÃO. AF_06/2015</v>
          </cell>
          <cell r="C848" t="str">
            <v>H</v>
          </cell>
          <cell r="D848" t="str">
            <v>2,02</v>
          </cell>
        </row>
        <row r="849">
          <cell r="A849">
            <v>90624</v>
          </cell>
          <cell r="B849" t="str">
            <v>PERFURATRIZ MANUAL, TORQUE MÁXIMO 83 N.M, POTÊNCIA 5 CV, COM DIÂMETRO MÁXIMO 4" - MATERIAIS NA OPERAÇÃO. AF_06/2015</v>
          </cell>
          <cell r="C849" t="str">
            <v>H</v>
          </cell>
          <cell r="D849" t="str">
            <v>1,59</v>
          </cell>
        </row>
        <row r="850">
          <cell r="A850">
            <v>90627</v>
          </cell>
          <cell r="B850" t="str">
            <v>PERFURATRIZ SOBRE ESTEIRA, TORQUE MÁXIMO 600 KGF, PESO MÉDIO 1000 KG, POTÊNCIA 20 HP, DIÂMETRO MÁXIMO 10" - DEPRECIAÇÃO. AF_06/2015</v>
          </cell>
          <cell r="C850" t="str">
            <v>H</v>
          </cell>
          <cell r="D850" t="str">
            <v>24,51</v>
          </cell>
        </row>
        <row r="851">
          <cell r="A851">
            <v>90628</v>
          </cell>
          <cell r="B851" t="str">
            <v>PERFURATRIZ SOBRE ESTEIRA, TORQUE MÁXIMO 600 KGF, PESO MÉDIO 1000 KG, POTÊNCIA 20 HP, DIÂMETRO MÁXIMO 10" - JUROS. AF_06/2015</v>
          </cell>
          <cell r="C851" t="str">
            <v>H</v>
          </cell>
          <cell r="D851" t="str">
            <v>6,43</v>
          </cell>
        </row>
        <row r="852">
          <cell r="A852">
            <v>90629</v>
          </cell>
          <cell r="B852" t="str">
            <v>PERFURATRIZ SOBRE ESTEIRA, TORQUE MÁXIMO 600 KGF, PESO MÉDIO 1000 KG, POTÊNCIA 20 HP, DIÂMETRO MÁXIMO 10" - MANUTENÇÃO. AF_06/2015</v>
          </cell>
          <cell r="C852" t="str">
            <v>H</v>
          </cell>
          <cell r="D852" t="str">
            <v>30,67</v>
          </cell>
        </row>
        <row r="853">
          <cell r="A853">
            <v>90630</v>
          </cell>
          <cell r="B853" t="str">
            <v>PERFURATRIZ SOBRE ESTEIRA, TORQUE MÁXIMO 600 KGF, PESO MÉDIO 1000 KG, POTÊNCIA 20 HP, DIÂMETRO MÁXIMO 10" - MATERIAIS NA OPERAÇÃO. AF_06/2015</v>
          </cell>
          <cell r="C853" t="str">
            <v>H</v>
          </cell>
          <cell r="D853" t="str">
            <v>6,46</v>
          </cell>
        </row>
        <row r="854">
          <cell r="A854">
            <v>90633</v>
          </cell>
          <cell r="B854" t="str">
            <v>MISTURADOR DUPLO HORIZONTAL DE ALTA TURBULÊNCIA, CAPACIDADE / VOLUME 2 X 500 LITROS, MOTORES ELÉTRICOS MÍNIMO 5 CV CADA, PARA NATA CIMENTO, ARGAMASSA E OUTROS - DEPRECIAÇÃO. AF_06/2015</v>
          </cell>
          <cell r="C854" t="str">
            <v>H</v>
          </cell>
          <cell r="D854" t="str">
            <v>2,93</v>
          </cell>
        </row>
        <row r="855">
          <cell r="A855">
            <v>90634</v>
          </cell>
          <cell r="B855" t="str">
            <v>MISTURADOR DUPLO HORIZONTAL DE ALTA TURBULÊNCIA, CAPACIDADE / VOLUME 2 X 500 LITROS, MOTORES ELÉTRICOS MÍNIMO 5 CV CADA, PARA NATA CIMENTO, ARGAMASSA E OUTROS - JUROS. AF_06/2015</v>
          </cell>
          <cell r="C855" t="str">
            <v>H</v>
          </cell>
          <cell r="D855" t="str">
            <v>0,65</v>
          </cell>
        </row>
        <row r="856">
          <cell r="A856">
            <v>90635</v>
          </cell>
          <cell r="B856" t="str">
            <v>MISTURADOR DUPLO HORIZONTAL DE ALTA TURBULÊNCIA, CAPACIDADE / VOLUME 2 X 500 LITROS, MOTORES ELÉTRICOS MÍNIMO 5 CV CADA, PARA NATA CIMENTO, ARGAMASSA E OUTROS - MANUTENÇÃO. AF_06/2015</v>
          </cell>
          <cell r="C856" t="str">
            <v>H</v>
          </cell>
          <cell r="D856" t="str">
            <v>3,20</v>
          </cell>
        </row>
        <row r="857">
          <cell r="A857">
            <v>90636</v>
          </cell>
          <cell r="B857" t="str">
            <v>MISTURADOR DUPLO HORIZONTAL DE ALTA TURBULÊNCIA, CAPACIDADE / VOLUME 2 X 500 LITROS, MOTORES ELÉTRICOS MÍNIMO 5 CV CADA, PARA NATA CIMENTO, ARGAMASSA E OUTROS - MATERIAIS NA OPERAÇÃO. AF_06/2015</v>
          </cell>
          <cell r="C857" t="str">
            <v>H</v>
          </cell>
          <cell r="D857" t="str">
            <v>3,19</v>
          </cell>
        </row>
        <row r="858">
          <cell r="A858">
            <v>90639</v>
          </cell>
          <cell r="B858" t="str">
            <v>BOMBA TRIPLEX, PARA INJEÇÃO DE NATA DE CIMENTO, VAZÃO MÁXIMA DE 100 LITROS/MINUTO, PRESSÃO MÁXIMA DE 70 BAR - DEPRECIAÇÃO. AF_06/2015</v>
          </cell>
          <cell r="C858" t="str">
            <v>H</v>
          </cell>
          <cell r="D858" t="str">
            <v>4,37</v>
          </cell>
        </row>
        <row r="859">
          <cell r="A859">
            <v>90640</v>
          </cell>
          <cell r="B859" t="str">
            <v>BOMBA TRIPLEX, PARA INJEÇÃO DE NATA DE CIMENTO, VAZÃO MÁXIMA DE 100 LITROS/MINUTO, PRESSÃO MÁXIMA DE 70 BAR - JUROS. AF_06/2015</v>
          </cell>
          <cell r="C859" t="str">
            <v>H</v>
          </cell>
          <cell r="D859" t="str">
            <v>0,98</v>
          </cell>
        </row>
        <row r="860">
          <cell r="A860">
            <v>90641</v>
          </cell>
          <cell r="B860" t="str">
            <v>BOMBA TRIPLEX, PARA INJEÇÃO DE NATA DE CIMENTO, VAZÃO MÁXIMA DE 100 LITROS/MINUTO, PRESSÃO MÁXIMA DE 70 BAR - MANUTENÇÃO. AF_06/2015</v>
          </cell>
          <cell r="C860" t="str">
            <v>H</v>
          </cell>
          <cell r="D860" t="str">
            <v>4,78</v>
          </cell>
        </row>
        <row r="861">
          <cell r="A861">
            <v>90642</v>
          </cell>
          <cell r="B861" t="str">
            <v>BOMBA TRIPLEX, PARA INJEÇÃO DE NATA DE CIMENTO, VAZÃO MÁXIMA DE 100 LITROS/MINUTO, PRESSÃO MÁXIMA DE 70 BAR - MATERIAIS NA OPERAÇÃO. AF_06/2015</v>
          </cell>
          <cell r="C861" t="str">
            <v>H</v>
          </cell>
          <cell r="D861" t="str">
            <v>5,44</v>
          </cell>
        </row>
        <row r="862">
          <cell r="A862">
            <v>90646</v>
          </cell>
          <cell r="B862" t="str">
            <v>BOMBA CENTRÍFUGA MONOESTÁGIO COM MOTOR ELÉTRICO MONOFÁSICO, POTÊNCIA 15 HP, DIÂMETRO DO ROTOR 173 MM, HM/Q = 30 MCA / 90 M3/H A 45 MCA / 55 M3/H - DEPRECIAÇÃO. AF_06/2015</v>
          </cell>
          <cell r="C862" t="str">
            <v>H</v>
          </cell>
          <cell r="D862" t="str">
            <v>0,48</v>
          </cell>
        </row>
        <row r="863">
          <cell r="A863">
            <v>90647</v>
          </cell>
          <cell r="B863" t="str">
            <v>BOMBA CENTRÍFUGA MONOESTÁGIO COM MOTOR ELÉTRICO MONOFÁSICO, POTÊNCIA 15 HP, DIÂMETRO DO ROTOR 173 MM, HM/Q = 30 MCA / 90 M3/H A 45 MCA / 55 M3/H - JUROS. AF_06/2015</v>
          </cell>
          <cell r="C863" t="str">
            <v>H</v>
          </cell>
          <cell r="D863" t="str">
            <v>0,10</v>
          </cell>
        </row>
        <row r="864">
          <cell r="A864">
            <v>90648</v>
          </cell>
          <cell r="B864" t="str">
            <v>BOMBA CENTRÍFUGA MONOESTÁGIO COM MOTOR ELÉTRICO MONOFÁSICO, POTÊNCIA 15 HP, DIÂMETRO DO ROTOR 173 MM, HM/Q = 30 MCA / 90 M3/H A 45 MCA / 55 M3/H - MANUTENÇÃO. AF_06/2015</v>
          </cell>
          <cell r="C864" t="str">
            <v>H</v>
          </cell>
          <cell r="D864" t="str">
            <v>0,53</v>
          </cell>
        </row>
        <row r="865">
          <cell r="A865">
            <v>90649</v>
          </cell>
          <cell r="B865" t="str">
            <v>BOMBA CENTRÍFUGA MONOESTÁGIO COM MOTOR ELÉTRICO MONOFÁSICO, POTÊNCIA 15 HP, DIÂMETRO DO ROTOR 173 MM, HM/Q = 30 MCA / 90 M3/H A 45 MCA / 55 M3/H - MATERIAIS NA OPERAÇÃO. AF_06/2015</v>
          </cell>
          <cell r="C865" t="str">
            <v>H</v>
          </cell>
          <cell r="D865" t="str">
            <v>4,94</v>
          </cell>
        </row>
        <row r="866">
          <cell r="A866">
            <v>90652</v>
          </cell>
          <cell r="B866" t="str">
            <v>BOMBA DE PROJEÇÃO DE CONCRETO SECO, POTÊNCIA 10 CV, VAZÃO 3 M3/H - DEPRECIAÇÃO. AF_06/2015</v>
          </cell>
          <cell r="C866" t="str">
            <v>H</v>
          </cell>
          <cell r="D866" t="str">
            <v>2,85</v>
          </cell>
        </row>
        <row r="867">
          <cell r="A867">
            <v>90653</v>
          </cell>
          <cell r="B867" t="str">
            <v>BOMBA DE PROJEÇÃO DE CONCRETO SECO, POTÊNCIA 10 CV, VAZÃO 3 M3/H - JUROS. AF_06/2015</v>
          </cell>
          <cell r="C867" t="str">
            <v>H</v>
          </cell>
          <cell r="D867" t="str">
            <v>0,64</v>
          </cell>
        </row>
        <row r="868">
          <cell r="A868">
            <v>90654</v>
          </cell>
          <cell r="B868" t="str">
            <v>BOMBA DE PROJEÇÃO DE CONCRETO SECO, POTÊNCIA 10 CV, VAZÃO 3 M3/H - MANUTENÇÃO. AF_06/2015</v>
          </cell>
          <cell r="C868" t="str">
            <v>H</v>
          </cell>
          <cell r="D868" t="str">
            <v>3,11</v>
          </cell>
        </row>
        <row r="869">
          <cell r="A869">
            <v>90655</v>
          </cell>
          <cell r="B869" t="str">
            <v>BOMBA DE PROJEÇÃO DE CONCRETO SECO, POTÊNCIA 10 CV, VAZÃO 3 M3/H - MATERIAIS NA OPERAÇÃO. AF_06/2015</v>
          </cell>
          <cell r="C869" t="str">
            <v>H</v>
          </cell>
          <cell r="D869" t="str">
            <v>3,25</v>
          </cell>
        </row>
        <row r="870">
          <cell r="A870">
            <v>90658</v>
          </cell>
          <cell r="B870" t="str">
            <v>BOMBA DE PROJEÇÃO DE CONCRETO SECO, POTÊNCIA 10 CV, VAZÃO 6 M3/H - DEPRECIAÇÃO. AF_06/2015</v>
          </cell>
          <cell r="C870" t="str">
            <v>H</v>
          </cell>
          <cell r="D870" t="str">
            <v>3,05</v>
          </cell>
        </row>
        <row r="871">
          <cell r="A871">
            <v>90659</v>
          </cell>
          <cell r="B871" t="str">
            <v>BOMBA DE PROJEÇÃO DE CONCRETO SECO, POTÊNCIA 10 CV, VAZÃO 6 M3/H - JUROS. AF_06/2015</v>
          </cell>
          <cell r="C871" t="str">
            <v>H</v>
          </cell>
          <cell r="D871" t="str">
            <v>0,68</v>
          </cell>
        </row>
        <row r="872">
          <cell r="A872">
            <v>90660</v>
          </cell>
          <cell r="B872" t="str">
            <v>BOMBA DE PROJEÇÃO DE CONCRETO SECO, POTÊNCIA 10 CV, VAZÃO 6 M3/H - MANUTENÇÃO. AF_06/2015</v>
          </cell>
          <cell r="C872" t="str">
            <v>H</v>
          </cell>
          <cell r="D872" t="str">
            <v>3,33</v>
          </cell>
        </row>
        <row r="873">
          <cell r="A873">
            <v>90661</v>
          </cell>
          <cell r="B873" t="str">
            <v>BOMBA DE PROJEÇÃO DE CONCRETO SECO, POTÊNCIA 10 CV, VAZÃO 6 M3/H - MATERIAIS NA OPERAÇÃO. AF_06/2015</v>
          </cell>
          <cell r="C873" t="str">
            <v>H</v>
          </cell>
          <cell r="D873" t="str">
            <v>3,25</v>
          </cell>
        </row>
        <row r="874">
          <cell r="A874">
            <v>90664</v>
          </cell>
          <cell r="B874" t="str">
            <v>PROJETOR PNEUMÁTICO DE ARGAMASSA PARA CHAPISCO E REBOCO COM RECIPIENTE ACOPLADO, TIPO CANEQUINHA, COM COMPRESSOR DE AR REBOCÁVEL VAZÃO 89 PCM E MOTOR DIESEL DE 20 CV - DEPRECIAÇÃO. AF_06/2015</v>
          </cell>
          <cell r="C874" t="str">
            <v>H</v>
          </cell>
          <cell r="D874" t="str">
            <v>3,11</v>
          </cell>
        </row>
        <row r="875">
          <cell r="A875">
            <v>90665</v>
          </cell>
          <cell r="B875" t="str">
            <v>PROJETOR PNEUMÁTICO DE ARGAMASSA PARA CHAPISCO E REBOCO COM RECIPIENTE ACOPLADO, TIPO CANEQUINHA, COM COMPRESSOR DE AR REBOCÁVEL VAZÃO 89 PCM E MOTOR DIESEL DE 20 CV - JUROS. AF_06/2015</v>
          </cell>
          <cell r="C875" t="str">
            <v>H</v>
          </cell>
          <cell r="D875" t="str">
            <v>0,69</v>
          </cell>
        </row>
        <row r="876">
          <cell r="A876">
            <v>90666</v>
          </cell>
          <cell r="B876" t="str">
            <v>PROJETOR PNEUMÁTICO DE ARGAMASSA PARA CHAPISCO E REBOCO COM RECIPIENTE ACOPLADO, TIPO CANEQUINHA, COM COMPRESSOR DE AR REBOCÁVEL VAZÃO 89 PCM E MOTOR DIESEL DE 20 CV - MANUTENÇÃO. AF_06/2015</v>
          </cell>
          <cell r="C876" t="str">
            <v>H</v>
          </cell>
          <cell r="D876" t="str">
            <v>3,40</v>
          </cell>
        </row>
        <row r="877">
          <cell r="A877">
            <v>90667</v>
          </cell>
          <cell r="B877" t="str">
            <v>PROJETOR PNEUMÁTICO DE ARGAMASSA PARA CHAPISCO E REBOCO COM RECIPIENTE ACOPLADO, TIPO CANEQUINHA, COM COMPRESSOR DE AR REBOCÁVEL VAZÃO 89 PCM E MOTOR DIESEL DE 20 CV - MATERIAIS NA OPERAÇÃO. AF_06/2015</v>
          </cell>
          <cell r="C877" t="str">
            <v>H</v>
          </cell>
          <cell r="D877" t="str">
            <v>9,88</v>
          </cell>
        </row>
        <row r="878">
          <cell r="A878">
            <v>90670</v>
          </cell>
          <cell r="B878" t="str">
            <v>PERFURATRIZ COM TORRE METÁLICA PARA EXECUÇÃO DE ESTACA HÉLICE CONTÍNUA, PROFUNDIDADE MÁXIMA DE 30 M, DIÂMETRO MÁXIMO DE 800 MM, POTÊNCIA INSTALADA DE 268 HP, MESA ROTATIVA COM TORQUE MÁXIMO DE 170 KNM - DEPRECIAÇÃO. AF_06/2015</v>
          </cell>
          <cell r="C878" t="str">
            <v>H</v>
          </cell>
          <cell r="D878" t="str">
            <v>112,48</v>
          </cell>
        </row>
        <row r="879">
          <cell r="A879">
            <v>90671</v>
          </cell>
          <cell r="B879" t="str">
            <v>PERFURATRIZ COM TORRE METÁLICA PARA EXECUÇÃO DE ESTACA HÉLICE CONTÍNUA, PROFUNDIDADE MÁXIMA DE 30 M, DIÂMETRO MÁXIMO DE 800 MM, POTÊNCIA INSTALADA DE 268 HP, MESA ROTATIVA COM TORQUE MÁXIMO DE 170 KNM - JUROS. AF_06/2015</v>
          </cell>
          <cell r="C879" t="str">
            <v>H</v>
          </cell>
          <cell r="D879" t="str">
            <v>29,54</v>
          </cell>
        </row>
        <row r="880">
          <cell r="A880">
            <v>90672</v>
          </cell>
          <cell r="B880" t="str">
            <v>PERFURATRIZ COM TORRE METÁLICA PARA EXECUÇÃO DE ESTACA HÉLICE CONTÍNUA, PROFUNDIDADE MÁXIMA DE 30 M, DIÂMETRO MÁXIMO DE 800 MM, POTÊNCIA INSTALADA DE 268 HP, MESA ROTATIVA COM TORQUE MÁXIMO DE 170 KNM - MANUTENÇÃO. AF_06/2015</v>
          </cell>
          <cell r="C880" t="str">
            <v>H</v>
          </cell>
          <cell r="D880" t="str">
            <v>140,76</v>
          </cell>
        </row>
        <row r="881">
          <cell r="A881">
            <v>90673</v>
          </cell>
          <cell r="B881" t="str">
            <v>PERFURATRIZ COM TORRE METÁLICA PARA EXECUÇÃO DE ESTACA HÉLICE CONTÍNUA, PROFUNDIDADE MÁXIMA DE 30 M, DIÂMETRO MÁXIMO DE 800 MM, POTÊNCIA INSTALADA DE 268 HP, MESA ROTATIVA COM TORQUE MÁXIMO DE 170 KNM - MATERIAIS NA OPERAÇÃO. AF_06/2015</v>
          </cell>
          <cell r="C881" t="str">
            <v>H</v>
          </cell>
          <cell r="D881" t="str">
            <v>134,24</v>
          </cell>
        </row>
        <row r="882">
          <cell r="A882">
            <v>90676</v>
          </cell>
          <cell r="B882" t="str">
            <v>PERFURATRIZ HIDRÁULICA SOBRE CAMINHÃO COM TRADO CURTO ACOPLADO, PROFUNDIDADE MÁXIMA DE 20 M, DIÂMETRO MÁXIMO DE 1500 MM, POTÊNCIA INSTALADA DE 137 HP, MESA ROTATIVA COM TORQUE MÁXIMO DE 30 KNM - DEPRECIAÇÃO. AF_06/2015</v>
          </cell>
          <cell r="C882" t="str">
            <v>H</v>
          </cell>
          <cell r="D882" t="str">
            <v>57,42</v>
          </cell>
        </row>
        <row r="883">
          <cell r="A883">
            <v>90677</v>
          </cell>
          <cell r="B883" t="str">
            <v>PERFURATRIZ HIDRÁULICA SOBRE CAMINHÃO COM TRADO CURTO ACOPLADO, PROFUNDIDADE MÁXIMA DE 20 M, DIÂMETRO MÁXIMO DE 1500 MM, POTÊNCIA INSTALADA DE 137 HP, MESA ROTATIVA COM TORQUE MÁXIMO DE 30 KNM - JUROS. AF_06/2015</v>
          </cell>
          <cell r="C883" t="str">
            <v>H</v>
          </cell>
          <cell r="D883" t="str">
            <v>15,07</v>
          </cell>
        </row>
        <row r="884">
          <cell r="A884">
            <v>90678</v>
          </cell>
          <cell r="B884" t="str">
            <v>PERFURATRIZ HIDRÁULICA SOBRE CAMINHÃO COM TRADO CURTO ACOPLADO, PROFUNDIDADE MÁXIMA DE 20 M, DIÂMETRO MÁXIMO DE 1500 MM, POTÊNCIA INSTALADA DE 137 HP, MESA ROTATIVA COM TORQUE MÁXIMO DE 30 KNM - MANUTENÇÃO. AF_06/2015</v>
          </cell>
          <cell r="C884" t="str">
            <v>H</v>
          </cell>
          <cell r="D884" t="str">
            <v>71,85</v>
          </cell>
        </row>
        <row r="885">
          <cell r="A885">
            <v>90679</v>
          </cell>
          <cell r="B885" t="str">
            <v>PERFURATRIZ HIDRÁULICA SOBRE CAMINHÃO COM TRADO CURTO ACOPLADO, PROFUNDIDADE MÁXIMA DE 20 M, DIÂMETRO MÁXIMO DE 1500 MM, POTÊNCIA INSTALADA DE 137 HP, MESA ROTATIVA COM TORQUE MÁXIMO DE 30 KNM - MATERIAIS NA OPERAÇÃO. AF_06/2015</v>
          </cell>
          <cell r="C885" t="str">
            <v>H</v>
          </cell>
          <cell r="D885" t="str">
            <v>68,63</v>
          </cell>
        </row>
        <row r="886">
          <cell r="A886">
            <v>90682</v>
          </cell>
          <cell r="B886" t="str">
            <v>MANIPULADOR TELESCÓPICO, POTÊNCIA DE 85 HP, CAPACIDADE DE CARGA DE 3.500 KG, ALTURA MÁXIMA DE ELEVAÇÃO DE 12,3 M - DEPRECIAÇÃO. AF_06/2015</v>
          </cell>
          <cell r="C886" t="str">
            <v>H</v>
          </cell>
          <cell r="D886" t="str">
            <v>23,34</v>
          </cell>
        </row>
        <row r="887">
          <cell r="A887">
            <v>90683</v>
          </cell>
          <cell r="B887" t="str">
            <v>MANIPULADOR TELESCÓPICO, POTÊNCIA DE 85 HP, CAPACIDADE DE CARGA DE 3.500 KG, ALTURA MÁXIMA DE ELEVAÇÃO DE 12,3 M - JUROS. AF_06/2015</v>
          </cell>
          <cell r="C887" t="str">
            <v>H</v>
          </cell>
          <cell r="D887" t="str">
            <v>5,25</v>
          </cell>
        </row>
        <row r="888">
          <cell r="A888">
            <v>90684</v>
          </cell>
          <cell r="B888" t="str">
            <v>MANIPULADOR TELESCÓPICO, POTÊNCIA DE 85 HP, CAPACIDADE DE CARGA DE 3.500 KG, ALTURA MÁXIMA DE ELEVAÇÃO DE 12,3 M - MANUTENÇÃO. AF_06/2015</v>
          </cell>
          <cell r="C888" t="str">
            <v>H</v>
          </cell>
          <cell r="D888" t="str">
            <v>25,53</v>
          </cell>
        </row>
        <row r="889">
          <cell r="A889">
            <v>90685</v>
          </cell>
          <cell r="B889" t="str">
            <v>MANIPULADOR TELESCÓPICO, POTÊNCIA DE 85 HP, CAPACIDADE DE CARGA DE 3.500 KG, ALTURA MÁXIMA DE ELEVAÇÃO DE 12,3 M - MATERIAIS NA OPERAÇÃO. AF_06/2015</v>
          </cell>
          <cell r="C889" t="str">
            <v>H</v>
          </cell>
          <cell r="D889" t="str">
            <v>42,55</v>
          </cell>
        </row>
        <row r="890">
          <cell r="A890">
            <v>90688</v>
          </cell>
          <cell r="B890" t="str">
            <v>MINICARREGADEIRA SOBRE RODAS, POTÊNCIA LÍQUIDA DE 47 HP, CAPACIDADE NOMINAL DE OPERAÇÃO DE 646 KG - DEPRECIAÇÃO. AF_06/2015</v>
          </cell>
          <cell r="C890" t="str">
            <v>H</v>
          </cell>
          <cell r="D890" t="str">
            <v>11,20</v>
          </cell>
        </row>
        <row r="891">
          <cell r="A891">
            <v>90689</v>
          </cell>
          <cell r="B891" t="str">
            <v>MINICARREGADEIRA SOBRE RODAS, POTÊNCIA LÍQUIDA DE 47 HP, CAPACIDADE NOMINAL DE OPERAÇÃO DE 646 KG - JUROS. AF_06/2015</v>
          </cell>
          <cell r="C891" t="str">
            <v>H</v>
          </cell>
          <cell r="D891" t="str">
            <v>2,15</v>
          </cell>
        </row>
        <row r="892">
          <cell r="A892">
            <v>90690</v>
          </cell>
          <cell r="B892" t="str">
            <v>MINICARREGADEIRA SOBRE RODAS, POTÊNCIA LÍQUIDA DE 47 HP, CAPACIDADE NOMINAL DE OPERAÇÃO DE 646 KG - MANUTENÇÃO. AF_06/2015</v>
          </cell>
          <cell r="C892" t="str">
            <v>H</v>
          </cell>
          <cell r="D892" t="str">
            <v>14,00</v>
          </cell>
        </row>
        <row r="893">
          <cell r="A893">
            <v>90691</v>
          </cell>
          <cell r="B893" t="str">
            <v>MINICARREGADEIRA SOBRE RODAS, POTÊNCIA LÍQUIDA DE 47 HP, CAPACIDADE NOMINAL DE OPERAÇÃO DE 646 KG - MATERIAIS NA OPERAÇÃO. AF_06/2015</v>
          </cell>
          <cell r="C893" t="str">
            <v>H</v>
          </cell>
          <cell r="D893" t="str">
            <v>23,53</v>
          </cell>
        </row>
        <row r="894">
          <cell r="A894">
            <v>90957</v>
          </cell>
          <cell r="B894" t="str">
            <v>COMPRESSOR DE AR REBOCÁVEL, VAZÃO 189 PCM, PRESSÃO EFETIVA DE TRABALHO 102 PSI, MOTOR DIESEL, POTÊNCIA 63 CV - DEPRECIAÇÃO. AF_06/2015</v>
          </cell>
          <cell r="C894" t="str">
            <v>H</v>
          </cell>
          <cell r="D894" t="str">
            <v>1,92</v>
          </cell>
        </row>
        <row r="895">
          <cell r="A895">
            <v>90958</v>
          </cell>
          <cell r="B895" t="str">
            <v>COMPRESSOR DE AR REBOCÁVEL, VAZÃO 189 PCM, PRESSÃO EFETIVA DE TRABALHO 102 PSI, MOTOR DIESEL, POTÊNCIA 63 CV - JUROS. AF_06/2015</v>
          </cell>
          <cell r="C895" t="str">
            <v>H</v>
          </cell>
          <cell r="D895" t="str">
            <v>0,50</v>
          </cell>
        </row>
        <row r="896">
          <cell r="A896">
            <v>90960</v>
          </cell>
          <cell r="B896" t="str">
            <v>COMPRESSOR DE AR REBOCÁVEL, VAZÃO 89 PCM, PRESSÃO EFETIVA DE TRABALHO 102 PSI, MOTOR DIESEL, POTÊNCIA 20 CV - DEPRECIAÇÃO. AF_06/2015</v>
          </cell>
          <cell r="C896" t="str">
            <v>H</v>
          </cell>
          <cell r="D896" t="str">
            <v>2,56</v>
          </cell>
        </row>
        <row r="897">
          <cell r="A897">
            <v>90961</v>
          </cell>
          <cell r="B897" t="str">
            <v>COMPRESSOR DE AR REBOCÁVEL, VAZÃO 89 PCM, PRESSÃO EFETIVA DE TRABALHO 102 PSI, MOTOR DIESEL, POTÊNCIA 20 CV - JUROS. AF_06/2015</v>
          </cell>
          <cell r="C897" t="str">
            <v>H</v>
          </cell>
          <cell r="D897" t="str">
            <v>0,67</v>
          </cell>
        </row>
        <row r="898">
          <cell r="A898">
            <v>90962</v>
          </cell>
          <cell r="B898" t="str">
            <v>COMPRESSOR DE AR REBOCÁVEL, VAZÃO 89 PCM, PRESSÃO EFETIVA DE TRABALHO 102 PSI, MOTOR DIESEL, POTÊNCIA 20 CV - MANUTENÇÃO. AF_06/2015</v>
          </cell>
          <cell r="C898" t="str">
            <v>H</v>
          </cell>
          <cell r="D898" t="str">
            <v>3,21</v>
          </cell>
        </row>
        <row r="899">
          <cell r="A899">
            <v>90963</v>
          </cell>
          <cell r="B899" t="str">
            <v>COMPRESSOR DE AR REBOCÁVEL, VAZÃO 89 PCM, PRESSÃO EFETIVA DE TRABALHO 102 PSI, MOTOR DIESEL, POTÊNCIA 20 CV - MATERIAIS NA OPERAÇÃO. AF_06/2015</v>
          </cell>
          <cell r="C899" t="str">
            <v>H</v>
          </cell>
          <cell r="D899" t="str">
            <v>9,88</v>
          </cell>
        </row>
        <row r="900">
          <cell r="A900">
            <v>90968</v>
          </cell>
          <cell r="B900" t="str">
            <v>COMPRESSOR DE AR REBOCAVEL, VAZÃO 250 PCM, PRESSAO DE TRABALHO 102 PSI, MOTOR A DIESEL POTÊNCIA 81 CV - DEPRECIAÇÃO. AF_06/2015</v>
          </cell>
          <cell r="C900" t="str">
            <v>H</v>
          </cell>
          <cell r="D900" t="str">
            <v>2,57</v>
          </cell>
        </row>
        <row r="901">
          <cell r="A901">
            <v>90969</v>
          </cell>
          <cell r="B901" t="str">
            <v>COMPRESSOR DE AR REBOCAVEL, VAZÃO 250 PCM, PRESSAO DE TRABALHO 102 PSI, MOTOR A DIESEL POTÊNCIA 81 CV - JUROS. AF_06/2015</v>
          </cell>
          <cell r="C901" t="str">
            <v>H</v>
          </cell>
          <cell r="D901" t="str">
            <v>0,67</v>
          </cell>
        </row>
        <row r="902">
          <cell r="A902">
            <v>90970</v>
          </cell>
          <cell r="B902" t="str">
            <v>COMPRESSOR DE AR REBOCAVEL, VAZÃO 250 PCM, PRESSAO DE TRABALHO 102 PSI, MOTOR A DIESEL POTÊNCIA 81 CV - MANUTENÇÃO. AF_06/2015</v>
          </cell>
          <cell r="C902" t="str">
            <v>H</v>
          </cell>
          <cell r="D902" t="str">
            <v>3,22</v>
          </cell>
        </row>
        <row r="903">
          <cell r="A903">
            <v>90971</v>
          </cell>
          <cell r="B903" t="str">
            <v>COMPRESSOR DE AR REBOCAVEL, VAZÃO 250 PCM, PRESSAO DE TRABALHO 102 PSI, MOTOR A DIESEL POTÊNCIA 81 CV - MATERIAIS NA OPERAÇÃO. AF_06/2015</v>
          </cell>
          <cell r="C903" t="str">
            <v>H</v>
          </cell>
          <cell r="D903" t="str">
            <v>40,02</v>
          </cell>
        </row>
        <row r="904">
          <cell r="A904">
            <v>90975</v>
          </cell>
          <cell r="B904" t="str">
            <v>COMPRESSOR DE AR REBOCÁVEL, VAZÃO 748 PCM, PRESSÃO EFETIVA DE TRABALHO 102 PSI, MOTOR DIESEL, POTÊNCIA 210 CV - DEPRECIAÇÃO. AF_06/2015</v>
          </cell>
          <cell r="C904" t="str">
            <v>H</v>
          </cell>
          <cell r="D904" t="str">
            <v>6,54</v>
          </cell>
        </row>
        <row r="905">
          <cell r="A905">
            <v>90976</v>
          </cell>
          <cell r="B905" t="str">
            <v>COMPRESSOR DE AR REBOCÁVEL, VAZÃO 748 PCM, PRESSÃO EFETIVA DE TRABALHO 102 PSI, MOTOR DIESEL, POTÊNCIA 210 CV - JUROS. AF_06/2015</v>
          </cell>
          <cell r="C905" t="str">
            <v>H</v>
          </cell>
          <cell r="D905" t="str">
            <v>1,71</v>
          </cell>
        </row>
        <row r="906">
          <cell r="A906">
            <v>90977</v>
          </cell>
          <cell r="B906" t="str">
            <v>COMPRESSOR DE AR REBOCÁVEL, VAZÃO 748 PCM, PRESSÃO EFETIVA DE TRABALHO 102 PSI, MOTOR DIESEL, POTÊNCIA 210 CV - MANUTENÇÃO. AF_06/2015</v>
          </cell>
          <cell r="C906" t="str">
            <v>H</v>
          </cell>
          <cell r="D906" t="str">
            <v>8,18</v>
          </cell>
        </row>
        <row r="907">
          <cell r="A907">
            <v>90978</v>
          </cell>
          <cell r="B907" t="str">
            <v>COMPRESSOR DE AR REBOCÁVEL, VAZÃO 748 PCM, PRESSÃO EFETIVA DE TRABALHO 102 PSI, MOTOR DIESEL, POTÊNCIA 210 CV - MATERIAIS NA OPERAÇÃO. AF_06/2015</v>
          </cell>
          <cell r="C907" t="str">
            <v>H</v>
          </cell>
          <cell r="D907" t="str">
            <v>103,76</v>
          </cell>
        </row>
        <row r="908">
          <cell r="A908">
            <v>90992</v>
          </cell>
          <cell r="B908" t="str">
            <v>COMPRESSOR DE AR REBOCAVEL, VAZÃO 400 PCM, PRESSAO DE TRABALHO 102 PSI, MOTOR A DIESEL POTÊNCIA 110 CV - DEPRECIAÇÃO. AF_06/2015</v>
          </cell>
          <cell r="C908" t="str">
            <v>H</v>
          </cell>
          <cell r="D908" t="str">
            <v>3,05</v>
          </cell>
        </row>
        <row r="909">
          <cell r="A909">
            <v>90993</v>
          </cell>
          <cell r="B909" t="str">
            <v>COMPRESSOR DE AR REBOCAVEL, VAZÃO 400 PCM, PRESSAO DE TRABALHO 102 PSI, MOTOR A DIESEL POTÊNCIA 110 CV - JUROS. AF_06/2015</v>
          </cell>
          <cell r="C909" t="str">
            <v>H</v>
          </cell>
          <cell r="D909" t="str">
            <v>0,80</v>
          </cell>
        </row>
        <row r="910">
          <cell r="A910">
            <v>90994</v>
          </cell>
          <cell r="B910" t="str">
            <v>COMPRESSOR DE AR REBOCAVEL, VAZÃO 400 PCM, PRESSAO DE TRABALHO 102 PSI, MOTOR A DIESEL POTÊNCIA 110 CV - MANUTENÇÃO. AF_06/2015</v>
          </cell>
          <cell r="C910" t="str">
            <v>H</v>
          </cell>
          <cell r="D910" t="str">
            <v>3,82</v>
          </cell>
        </row>
        <row r="911">
          <cell r="A911">
            <v>90995</v>
          </cell>
          <cell r="B911" t="str">
            <v>COMPRESSOR DE AR REBOCAVEL, VAZÃO 400 PCM, PRESSAO DE TRABALHO 102 PSI, MOTOR A DIESEL POTÊNCIA 110 CV - MATERIAIS NA OPERAÇÃO. AF_06/2015</v>
          </cell>
          <cell r="C911" t="str">
            <v>H</v>
          </cell>
          <cell r="D911" t="str">
            <v>54,34</v>
          </cell>
        </row>
        <row r="912">
          <cell r="A912">
            <v>91021</v>
          </cell>
          <cell r="B912" t="str">
            <v>PERFURATRIZ HIDRÁULICA SOBRE CAMINHÃO COM TRADO CURTO ACOPLADO, PROFUNDIDADE MÁXIMA DE 20 M, DIÂMETRO MÁXIMO DE 1500 MM, POTÊNCIA INSTALADA DE 137 HP, MESA ROTATIVA COM TORQUE MÁXIMO DE 30 KNM - IMPOSTOS E SEGUROS. AF_06/2015</v>
          </cell>
          <cell r="C912" t="str">
            <v>H</v>
          </cell>
          <cell r="D912" t="str">
            <v>3,11</v>
          </cell>
        </row>
        <row r="913">
          <cell r="A913">
            <v>91026</v>
          </cell>
          <cell r="B913" t="str">
            <v>CAMINHÃO TRUCADO (C/ TERCEIRO EIXO) ELETRÔNICO - POTÊNCIA 231CV - PBT = 22000KG - DIST. ENTRE EIXOS 5170 MM - INCLUI CARROCERIA FIXA ABERTA DE MADEIRA - DEPRECIAÇÃO. AF_06/2015</v>
          </cell>
          <cell r="C913" t="str">
            <v>H</v>
          </cell>
          <cell r="D913" t="str">
            <v>9,87</v>
          </cell>
        </row>
        <row r="914">
          <cell r="A914">
            <v>91027</v>
          </cell>
          <cell r="B914" t="str">
            <v>CAMINHÃO TRUCADO (C/ TERCEIRO EIXO) ELETRÔNICO - POTÊNCIA 231CV - PBT = 22000KG - DIST. ENTRE EIXOS 5170 MM - INCLUI CARROCERIA FIXA ABERTA DE MADEIRA - JUROS. AF_06/2015</v>
          </cell>
          <cell r="C914" t="str">
            <v>H</v>
          </cell>
          <cell r="D914" t="str">
            <v>3,94</v>
          </cell>
        </row>
        <row r="915">
          <cell r="A915">
            <v>91028</v>
          </cell>
          <cell r="B915" t="str">
            <v>CAMINHÃO TRUCADO (C/ TERCEIRO EIXO) ELETRÔNICO - POTÊNCIA 231CV - PBT = 22000KG - DIST. ENTRE EIXOS 5170 MM - INCLUI CARROCERIA FIXA ABERTA DE MADEIRA - IMPOSTOS E SEGUROS. AF_06/2015</v>
          </cell>
          <cell r="C915" t="str">
            <v>H</v>
          </cell>
          <cell r="D915" t="str">
            <v>0,79</v>
          </cell>
        </row>
        <row r="916">
          <cell r="A916">
            <v>91029</v>
          </cell>
          <cell r="B916" t="str">
            <v>CAMINHÃO TRUCADO (C/ TERCEIRO EIXO) ELETRÔNICO - POTÊNCIA 231CV - PBT = 22000KG - DIST. ENTRE EIXOS 5170 MM - INCLUI CARROCERIA FIXA ABERTA DE MADEIRA - MANUTENÇÃO. AF_06/2015</v>
          </cell>
          <cell r="C916" t="str">
            <v>H</v>
          </cell>
          <cell r="D916" t="str">
            <v>18,52</v>
          </cell>
        </row>
        <row r="917">
          <cell r="A917">
            <v>91030</v>
          </cell>
          <cell r="B917" t="str">
            <v>CAMINHÃO TRUCADO (C/ TERCEIRO EIXO) ELETRÔNICO - POTÊNCIA 231CV - PBT = 22000KG - DIST. ENTRE EIXOS 5170 MM - INCLUI CARROCERIA FIXA ABERTA DE MADEIRA - MATERIAIS NA OPERAÇÃO. AF_06/2015</v>
          </cell>
          <cell r="C917" t="str">
            <v>H</v>
          </cell>
          <cell r="D917" t="str">
            <v>114,13</v>
          </cell>
        </row>
        <row r="918">
          <cell r="A918">
            <v>91273</v>
          </cell>
          <cell r="B918" t="str">
            <v>PLACA VIBRATÓRIA REVERSÍVEL COM MOTOR 4 TEMPOS A GASOLINA, FORÇA CENTRÍFUGA DE 25 KN (2500 KGF), POTÊNCIA 5,5 CV - DEPRECIAÇÃO. AF_08/2015</v>
          </cell>
          <cell r="C918" t="str">
            <v>H</v>
          </cell>
          <cell r="D918" t="str">
            <v>0,43</v>
          </cell>
        </row>
        <row r="919">
          <cell r="A919">
            <v>91274</v>
          </cell>
          <cell r="B919" t="str">
            <v>PLACA VIBRATÓRIA REVERSÍVEL COM MOTOR 4 TEMPOS A GASOLINA, FORÇA CENTRÍFUGA DE 25 KN (2500 KGF), POTÊNCIA 5,5 CV - JUROS. AF_08/2015</v>
          </cell>
          <cell r="C919" t="str">
            <v>H</v>
          </cell>
          <cell r="D919" t="str">
            <v>0,11</v>
          </cell>
        </row>
        <row r="920">
          <cell r="A920">
            <v>91275</v>
          </cell>
          <cell r="B920" t="str">
            <v>PLACA VIBRATÓRIA REVERSÍVEL COM MOTOR 4 TEMPOS A GASOLINA, FORÇA CENTRÍFUGA DE 25 KN (2500 KGF), POTÊNCIA 5,5 CV - MANUTENÇÃO. AF_08/2015</v>
          </cell>
          <cell r="C920" t="str">
            <v>H</v>
          </cell>
          <cell r="D920" t="str">
            <v>0,54</v>
          </cell>
        </row>
        <row r="921">
          <cell r="A921">
            <v>91276</v>
          </cell>
          <cell r="B921" t="str">
            <v>PLACA VIBRATÓRIA REVERSÍVEL COM MOTOR 4 TEMPOS A GASOLINA, FORÇA CENTRÍFUGA DE 25 KN (2500 KGF), POTÊNCIA 5,5 CV - MATERIAIS NA OPERAÇÃO. AF_08/2015</v>
          </cell>
          <cell r="C921" t="str">
            <v>H</v>
          </cell>
          <cell r="D921" t="str">
            <v>3,77</v>
          </cell>
        </row>
        <row r="922">
          <cell r="A922">
            <v>91279</v>
          </cell>
          <cell r="B922" t="str">
            <v>CORTADORA DE PISO COM MOTOR 4 TEMPOS A GASOLINA, POTÊNCIA DE 13 HP, COM DISCO DE CORTE DIAMANTADO SEGMENTADO PARA CONCRETO, DIÂMETRO DE 350 MM, FURO DE 1" (14 X 1") - DEPRECIAÇÃO. AF_08/2015</v>
          </cell>
          <cell r="C922" t="str">
            <v>H</v>
          </cell>
          <cell r="D922" t="str">
            <v>0,49</v>
          </cell>
        </row>
        <row r="923">
          <cell r="A923">
            <v>91280</v>
          </cell>
          <cell r="B923" t="str">
            <v>CORTADORA DE PISO COM MOTOR 4 TEMPOS A GASOLINA, POTÊNCIA DE 13 HP, COM DISCO DE CORTE DIAMANTADO SEGMENTADO PARA CONCRETO, DIÂMETRO DE 350 MM, FURO DE 1" (14 X 1") - JUROS. AF_08/2015</v>
          </cell>
          <cell r="C923" t="str">
            <v>H</v>
          </cell>
          <cell r="D923" t="str">
            <v>0,10</v>
          </cell>
        </row>
        <row r="924">
          <cell r="A924">
            <v>91281</v>
          </cell>
          <cell r="B924" t="str">
            <v>CORTADORA DE PISO COM MOTOR 4 TEMPOS A GASOLINA, POTÊNCIA DE 13 HP, COM DISCO DE CORTE DIAMANTADO SEGMENTADO PARA CONCRETO, DIÂMETRO DE 350 MM, FURO DE 1" (14 X 1") - MANUTENÇÃO. AF_08/2015</v>
          </cell>
          <cell r="C924" t="str">
            <v>H</v>
          </cell>
          <cell r="D924" t="str">
            <v>0,61</v>
          </cell>
        </row>
        <row r="925">
          <cell r="A925">
            <v>91282</v>
          </cell>
          <cell r="B925" t="str">
            <v>CORTADORA DE PISO COM MOTOR 4 TEMPOS A GASOLINA, POTÊNCIA DE 13 HP, COM DISCO DE CORTE DIAMANTADO SEGMENTADO PARA CONCRETO, DIÂMETRO DE 350 MM, FURO DE 1" (14 X 1") - MATERIAIS NA OPERAÇÃO. AF_08/2015</v>
          </cell>
          <cell r="C925" t="str">
            <v>H</v>
          </cell>
          <cell r="D925" t="str">
            <v>9,04</v>
          </cell>
        </row>
        <row r="926">
          <cell r="A926">
            <v>91354</v>
          </cell>
          <cell r="B926" t="str">
            <v>CAMINHÃO TOCO, PESO BRUTO TOTAL 14.300 KG, CARGA ÚTIL MÁXIMA 9590 KG, DISTÂNCIA ENTRE EIXOS 4,76 M, POTÊNCIA 185 CV (NÃO INCLUI CARROCERIA) - DEPRECIAÇÃO. AF_06/2014</v>
          </cell>
          <cell r="C926" t="str">
            <v>H</v>
          </cell>
          <cell r="D926" t="str">
            <v>7,67</v>
          </cell>
        </row>
        <row r="927">
          <cell r="A927">
            <v>91355</v>
          </cell>
          <cell r="B927" t="str">
            <v>CAMINHÃO TOCO, PESO BRUTO TOTAL 14.300 KG, CARGA ÚTIL MÁXIMA 9590 KG, DISTÂNCIA ENTRE EIXOS 4,76 M, POTÊNCIA 185 CV (NÃO INCLUI CARROCERIA) - JUROS. AF_06/2014</v>
          </cell>
          <cell r="C927" t="str">
            <v>H</v>
          </cell>
          <cell r="D927" t="str">
            <v>3,06</v>
          </cell>
        </row>
        <row r="928">
          <cell r="A928">
            <v>91356</v>
          </cell>
          <cell r="B928" t="str">
            <v>CAMINHÃO TOCO, PESO BRUTO TOTAL 14.300 KG, CARGA ÚTIL MÁXIMA 9590 KG, DISTÂNCIA ENTRE EIXOS 4,76 M, POTÊNCIA 185 CV (NÃO INCLUI CARROCERIA) - IMPOSTOS E SEGUROS. AF_06/2014</v>
          </cell>
          <cell r="C928" t="str">
            <v>H</v>
          </cell>
          <cell r="D928" t="str">
            <v>0,62</v>
          </cell>
        </row>
        <row r="929">
          <cell r="A929">
            <v>91359</v>
          </cell>
          <cell r="B929" t="str">
            <v>CAMINHÃO PIPA 6.000 L, PESO BRUTO TOTAL 13.000 KG, DISTÂNCIA ENTRE EIXOS 4,80 M, POTÊNCIA 189 CV INCLUSIVE TANQUE DE AÇO PARA TRANSPORTE DE ÁGUA, CAPACIDADE 6 M3 - DEPRECIAÇÃO. AF_06/2014</v>
          </cell>
          <cell r="C929" t="str">
            <v>H</v>
          </cell>
          <cell r="D929" t="str">
            <v>8,47</v>
          </cell>
        </row>
        <row r="930">
          <cell r="A930">
            <v>91360</v>
          </cell>
          <cell r="B930" t="str">
            <v>CAMINHÃO PIPA 6.000 L, PESO BRUTO TOTAL 13.000 KG, DISTÂNCIA ENTRE EIXOS 4,80 M, POTÊNCIA 189 CV INCLUSIVE TANQUE DE AÇO PARA TRANSPORTE DE ÁGUA, CAPACIDADE 6 M3 - JUROS. AF_06/2014</v>
          </cell>
          <cell r="C930" t="str">
            <v>H</v>
          </cell>
          <cell r="D930" t="str">
            <v>3,37</v>
          </cell>
        </row>
        <row r="931">
          <cell r="A931">
            <v>91361</v>
          </cell>
          <cell r="B931" t="str">
            <v>CAMINHÃO PIPA 6.000 L, PESO BRUTO TOTAL 13.000 KG, DISTÂNCIA ENTRE EIXOS 4,80 M, POTÊNCIA 189 CV INCLUSIVE TANQUE DE AÇO PARA TRANSPORTE DE ÁGUA, CAPACIDADE 6 M3 - IMPOSTOS E SEGUROS. AF_06/2014</v>
          </cell>
          <cell r="C931" t="str">
            <v>H</v>
          </cell>
          <cell r="D931" t="str">
            <v>0,69</v>
          </cell>
        </row>
        <row r="932">
          <cell r="A932">
            <v>91367</v>
          </cell>
          <cell r="B932" t="str">
            <v>CAMINHÃO BASCULANTE 6 M3, PESO BRUTO TOTAL 16.000 KG, CARGA ÚTIL MÁXIMA 13.071 KG, DISTÂNCIA ENTRE EIXOS 4,80 M, POTÊNCIA 230 CV INCLUSIVE CAÇAMBA METÁLICA - DEPRECIAÇÃO. AF_06/2014</v>
          </cell>
          <cell r="C932" t="str">
            <v>H</v>
          </cell>
          <cell r="D932" t="str">
            <v>11,21</v>
          </cell>
        </row>
        <row r="933">
          <cell r="A933">
            <v>91368</v>
          </cell>
          <cell r="B933" t="str">
            <v>CAMINHÃO BASCULANTE 6 M3, PESO BRUTO TOTAL 16.000 KG, CARGA ÚTIL MÁXIMA 13.071 KG, DISTÂNCIA ENTRE EIXOS 4,80 M, POTÊNCIA 230 CV INCLUSIVE CAÇAMBA METÁLICA - JUROS. AF_06/2014</v>
          </cell>
          <cell r="C933" t="str">
            <v>H</v>
          </cell>
          <cell r="D933" t="str">
            <v>3,92</v>
          </cell>
        </row>
        <row r="934">
          <cell r="A934">
            <v>91369</v>
          </cell>
          <cell r="B934" t="str">
            <v>CAMINHÃO BASCULANTE 6 M3, PESO BRUTO TOTAL 16.000 KG, CARGA ÚTIL MÁXIMA 13.071 KG, DISTÂNCIA ENTRE EIXOS 4,80 M, POTÊNCIA 230 CV INCLUSIVE CAÇAMBA METÁLICA - IMPOSTOS E SEGUROS. AF_06/2014</v>
          </cell>
          <cell r="C934" t="str">
            <v>H</v>
          </cell>
          <cell r="D934" t="str">
            <v>0,80</v>
          </cell>
        </row>
        <row r="935">
          <cell r="A935">
            <v>91375</v>
          </cell>
          <cell r="B935" t="str">
            <v>CAMINHÃO TOCO, PESO BRUTO TOTAL 16.000 KG, CARGA ÚTIL MÁXIMA DE 10.685 KG, DISTÂNCIA ENTRE EIXOS 4,80 M, POTÊNCIA 189 CV EXCLUSIVE CARROCERIA - DEPRECIAÇÃO. AF_06/2014</v>
          </cell>
          <cell r="C935" t="str">
            <v>H</v>
          </cell>
          <cell r="D935" t="str">
            <v>6,46</v>
          </cell>
        </row>
        <row r="936">
          <cell r="A936">
            <v>91376</v>
          </cell>
          <cell r="B936" t="str">
            <v>CAMINHÃO TOCO, PESO BRUTO TOTAL 16.000 KG, CARGA ÚTIL MÁXIMA DE 10.685 KG, DISTÂNCIA ENTRE EIXOS 4,80 M, POTÊNCIA 189 CV EXCLUSIVE CARROCERIA - JUROS. AF_06/2014</v>
          </cell>
          <cell r="C936" t="str">
            <v>H</v>
          </cell>
          <cell r="D936" t="str">
            <v>2,58</v>
          </cell>
        </row>
        <row r="937">
          <cell r="A937">
            <v>91377</v>
          </cell>
          <cell r="B937" t="str">
            <v>CAMINHÃO TOCO, PESO BRUTO TOTAL 16.000 KG, CARGA ÚTIL MÁXIMA DE 10.685 KG, DISTÂNCIA ENTRE EIXOS 4,80 M, POTÊNCIA 189 CV EXCLUSIVE CARROCERIA - IMPOSTOS E SEGUROS. AF_06/2014</v>
          </cell>
          <cell r="C937" t="str">
            <v>H</v>
          </cell>
          <cell r="D937" t="str">
            <v>0,52</v>
          </cell>
        </row>
        <row r="938">
          <cell r="A938">
            <v>91380</v>
          </cell>
          <cell r="B938" t="str">
            <v>CAMINHÃO BASCULANTE 10 M3, TRUCADO CABINE SIMPLES, PESO BRUTO TOTAL 23.000 KG, CARGA ÚTIL MÁXIMA 15.935 KG, DISTÂNCIA ENTRE EIXOS 4,80 M, POTÊNCIA 230 CV INCLUSIVE CAÇAMBA METÁLICA - DEPRECIAÇÃO. AF_06/2014</v>
          </cell>
          <cell r="C938" t="str">
            <v>H</v>
          </cell>
          <cell r="D938" t="str">
            <v>12,66</v>
          </cell>
        </row>
        <row r="939">
          <cell r="A939">
            <v>91381</v>
          </cell>
          <cell r="B939" t="str">
            <v>CAMINHÃO BASCULANTE 10 M3, TRUCADO CABINE SIMPLES, PESO BRUTO TOTAL 23.000 KG, CARGA ÚTIL MÁXIMA 15.935 KG, DISTÂNCIA ENTRE EIXOS 4,80 M, POTÊNCIA 230 CV INCLUSIVE CAÇAMBA METÁLICA - JUROS. AF_06/2014</v>
          </cell>
          <cell r="C939" t="str">
            <v>H</v>
          </cell>
          <cell r="D939" t="str">
            <v>4,43</v>
          </cell>
        </row>
        <row r="940">
          <cell r="A940">
            <v>91382</v>
          </cell>
          <cell r="B940" t="str">
            <v>CAMINHÃO BASCULANTE 10 M3, TRUCADO CABINE SIMPLES, PESO BRUTO TOTAL 23.000 KG, CARGA ÚTIL MÁXIMA 15.935 KG, DISTÂNCIA ENTRE EIXOS 4,80 M, POTÊNCIA 230 CV INCLUSIVE CAÇAMBA METÁLICA - IMPOSTOS E SEGUROS. AF_06/2014</v>
          </cell>
          <cell r="C940" t="str">
            <v>H</v>
          </cell>
          <cell r="D940" t="str">
            <v>0,91</v>
          </cell>
        </row>
        <row r="941">
          <cell r="A941">
            <v>91383</v>
          </cell>
          <cell r="B941" t="str">
            <v>CAMINHÃO BASCULANTE 10 M3, TRUCADO CABINE SIMPLES, PESO BRUTO TOTAL 23.000 KG, CARGA ÚTIL MÁXIMA 15.935 KG, DISTÂNCIA ENTRE EIXOS 4,80 M, POTÊNCIA 230 CV INCLUSIVE CAÇAMBA METÁLICA - MANUTENÇÃO. AF_06/2014</v>
          </cell>
          <cell r="C941" t="str">
            <v>H</v>
          </cell>
          <cell r="D941" t="str">
            <v>23,75</v>
          </cell>
        </row>
        <row r="942">
          <cell r="A942">
            <v>91384</v>
          </cell>
          <cell r="B942" t="str">
            <v>CAMINHÃO BASCULANTE 10 M3, TRUCADO CABINE SIMPLES, PESO BRUTO TOTAL 23.000 KG, CARGA ÚTIL MÁXIMA 15.935 KG, DISTÂNCIA ENTRE EIXOS 4,80 M, POTÊNCIA 230 CV INCLUSIVE CAÇAMBA METÁLICA - MATERIAIS NA OPERAÇÃO. AF_06/2014</v>
          </cell>
          <cell r="C942" t="str">
            <v>H</v>
          </cell>
          <cell r="D942" t="str">
            <v>113,65</v>
          </cell>
        </row>
        <row r="943">
          <cell r="A943">
            <v>91390</v>
          </cell>
          <cell r="B943" t="str">
            <v>CAMINHÃO TOCO, PBT 14.300 KG, CARGA ÚTIL MÁX. 9.710 KG, DIST. ENTRE EIXOS 3,56 M, POTÊNCIA 185 CV, INCLUSIVE CARROCERIA FIXA ABERTA DE MADEIRA P/ TRANSPORTE GERAL DE CARGA SECA, DIMEN. APROX. 2,50 X 6,50 X 0,50 M - DEPRECIAÇÃO. AF_06/2014</v>
          </cell>
          <cell r="C943" t="str">
            <v>H</v>
          </cell>
          <cell r="D943" t="str">
            <v>8,29</v>
          </cell>
        </row>
        <row r="944">
          <cell r="A944">
            <v>91391</v>
          </cell>
          <cell r="B944" t="str">
            <v>CAMINHÃO TOCO, PBT 14.300 KG, CARGA ÚTIL MÁX. 9.710 KG, DIST. ENTRE EIXOS 3,56 M, POTÊNCIA 185 CV, INCLUSIVE CARROCERIA FIXA ABERTA DE MADEIRA P/ TRANSPORTE GERAL DE CARGA SECA, DIMEN. APROX. 2,50 X 6,50 X 0,50 M - JUROS. AF_06/2014</v>
          </cell>
          <cell r="C944" t="str">
            <v>H</v>
          </cell>
          <cell r="D944" t="str">
            <v>3,31</v>
          </cell>
        </row>
        <row r="945">
          <cell r="A945">
            <v>91392</v>
          </cell>
          <cell r="B945" t="str">
            <v>CAMINHÃO TOCO, PBT 14.300 KG, CARGA ÚTIL MÁX. 9.710 KG, DIST. ENTRE EIXOS 3,56 M, POTÊNCIA 185 CV, INCLUSIVE CARROCERIA FIXA ABERTA DE MADEIRA P/ TRANSPORTE GERAL DE CARGA SECA, DIMEN. APROX. 2,50 X 6,50 X 0,50 M - IMPOSTOS E SEGUROS. AF_06/2014</v>
          </cell>
          <cell r="C945" t="str">
            <v>H</v>
          </cell>
          <cell r="D945" t="str">
            <v>0,66</v>
          </cell>
        </row>
        <row r="946">
          <cell r="A946">
            <v>91396</v>
          </cell>
          <cell r="B946" t="str">
            <v>CAMINHÃO PIPA 10.000 L TRUCADO, PESO BRUTO TOTAL 23.000 KG, CARGA ÚTIL MÁXIMA 15.935 KG, DISTÂNCIA ENTRE EIXOS 4,8 M, POTÊNCIA 230 CV, INCLUSIVE TANQUE DE AÇO PARA TRANSPORTE DE ÁGUA - DEPRECIAÇÃO. AF_06/2014</v>
          </cell>
          <cell r="C946" t="str">
            <v>H</v>
          </cell>
          <cell r="D946" t="str">
            <v>10,88</v>
          </cell>
        </row>
        <row r="947">
          <cell r="A947">
            <v>91397</v>
          </cell>
          <cell r="B947" t="str">
            <v>CAMINHÃO PIPA 10.000 L TRUCADO, PESO BRUTO TOTAL 23.000 KG, CARGA ÚTIL MÁXIMA 15.935 KG, DISTÂNCIA ENTRE EIXOS 4,8 M, POTÊNCIA 230 CV, INCLUSIVE TANQUE DE AÇO PARA TRANSPORTE DE ÁGUA - JUROS. AF_06/2014</v>
          </cell>
          <cell r="C947" t="str">
            <v>H</v>
          </cell>
          <cell r="D947" t="str">
            <v>4,34</v>
          </cell>
        </row>
        <row r="948">
          <cell r="A948">
            <v>91398</v>
          </cell>
          <cell r="B948" t="str">
            <v>CAMINHÃO PIPA 10.000 L TRUCADO, PESO BRUTO TOTAL 23.000 KG, CARGA ÚTIL MÁXIMA 15.935 KG, DISTÂNCIA ENTRE EIXOS 4,8 M, POTÊNCIA 230 CV, INCLUSIVE TANQUE DE AÇO PARA TRANSPORTE DE ÁGUA - IMPOSTOS E SEGUROS. AF_06/2014</v>
          </cell>
          <cell r="C948" t="str">
            <v>H</v>
          </cell>
          <cell r="D948" t="str">
            <v>0,87</v>
          </cell>
        </row>
        <row r="949">
          <cell r="A949">
            <v>91402</v>
          </cell>
          <cell r="B949" t="str">
            <v>CAMINHÃO BASCULANTE 6 M3 TOCO, PESO BRUTO TOTAL 16.000 KG, CARGA ÚTIL MÁXIMA 11.130 KG, DISTÂNCIA ENTRE EIXOS 5,36 M, POTÊNCIA 185 CV, INCLUSIVE CAÇAMBA METÁLICA - IMPOSTOS E SEGUROS. AF_06/2014</v>
          </cell>
          <cell r="C949" t="str">
            <v>H</v>
          </cell>
          <cell r="D949" t="str">
            <v>0,77</v>
          </cell>
        </row>
        <row r="950">
          <cell r="A950">
            <v>91466</v>
          </cell>
          <cell r="B950" t="str">
            <v>GUINDAUTO HIDRÁULICO, CAPACIDADE MÁXIMA DE CARGA 6200 KG, MOMENTO MÁXIMO DE CARGA 11,7 TM, ALCANCE MÁXIMO HORIZONTAL 9,70 M, INCLUSIVE CAMINHÃO TOCO PBT 16.000 KG, POTÊNCIA DE 189 CV - IMPOSTOS E SEGUROS. AF_08/2015</v>
          </cell>
          <cell r="C950" t="str">
            <v>H</v>
          </cell>
          <cell r="D950" t="str">
            <v>0,70</v>
          </cell>
        </row>
        <row r="951">
          <cell r="A951">
            <v>91467</v>
          </cell>
          <cell r="B951" t="str">
            <v>GUINDAUTO HIDRÁULICO, CAPACIDADE MÁXIMA DE CARGA 6200 KG, MOMENTO MÁXIMO DE CARGA 11,7 TM, ALCANCE MÁXIMO HORIZONTAL 9,70 M, INCLUSIVE CAMINHÃO TOCO PBT 16.000 KG, POTÊNCIA DE 189 CV - MATERIAIS NA OPERAÇÃO. AF_08/2015</v>
          </cell>
          <cell r="C951" t="str">
            <v>H</v>
          </cell>
          <cell r="D951" t="str">
            <v>93,39</v>
          </cell>
        </row>
        <row r="952">
          <cell r="A952">
            <v>91468</v>
          </cell>
          <cell r="B952" t="str">
            <v>ESPARGIDOR DE ASFALTO PRESSURIZADO, TANQUE 6 M3 COM ISOLAÇÃO TÉRMICA, AQUECIDO COM 2 MAÇARICOS, COM BARRA ESPARGIDORA 3,60 M, MONTADO SOBRE CAMINHÃO  TOCO, PBT 14.300 KG, POTÊNCIA 185 CV - DEPRECIAÇÃO. AF_08/2015</v>
          </cell>
          <cell r="C952" t="str">
            <v>H</v>
          </cell>
          <cell r="D952" t="str">
            <v>12,29</v>
          </cell>
        </row>
        <row r="953">
          <cell r="A953">
            <v>91469</v>
          </cell>
          <cell r="B953" t="str">
            <v>ESPARGIDOR DE ASFALTO PRESSURIZADO, TANQUE 6 M3 COM ISOLAÇÃO TÉRMICA, AQUECIDO COM 2 MAÇARICOS, COM BARRA ESPARGIDORA 3,60 M, MONTADO SOBRE CAMINHÃO  TOCO, PBT 14.300 KG, POTÊNCIA 185 CV - JUROS. AF_08/2015</v>
          </cell>
          <cell r="C953" t="str">
            <v>H</v>
          </cell>
          <cell r="D953" t="str">
            <v>4,16</v>
          </cell>
        </row>
        <row r="954">
          <cell r="A954">
            <v>91484</v>
          </cell>
          <cell r="B954" t="str">
            <v>ESPARGIDOR DE ASFALTO PRESSURIZADO, TANQUE 6 M3 COM ISOLAÇÃO TÉRMICA, AQUECIDO COM 2 MAÇARICOS, COM BARRA ESPARGIDORA 3,60 M, MONTADO SOBRE CAMINHÃO  TOCO, PBT 14.300 KG, POTÊNCIA 185 CV - IMPOSTOS E SEGUROS. AF_08/2015</v>
          </cell>
          <cell r="C954" t="str">
            <v>H</v>
          </cell>
          <cell r="D954" t="str">
            <v>0,84</v>
          </cell>
        </row>
        <row r="955">
          <cell r="A955">
            <v>91485</v>
          </cell>
          <cell r="B955" t="str">
            <v>ESPARGIDOR DE ASFALTO PRESSURIZADO, TANQUE 6 M3 COM ISOLAÇÃO TÉRMICA, AQUECIDO COM 2 MAÇARICOS, COM BARRA ESPARGIDORA 3,60 M, MONTADO SOBRE CAMINHÃO  TOCO, PBT 14.300 KG, POTÊNCIA 185 CV - MATERIAIS NA OPERAÇÃO. AF_08/2015</v>
          </cell>
          <cell r="C955" t="str">
            <v>H</v>
          </cell>
          <cell r="D955" t="str">
            <v>128,72</v>
          </cell>
        </row>
        <row r="956">
          <cell r="A956">
            <v>91529</v>
          </cell>
          <cell r="B956" t="str">
            <v>COMPACTADOR DE SOLOS DE PERCUSSÃO (SOQUETE) COM MOTOR A GASOLINA 4 TEMPOS, POTÊNCIA 4 CV - DEPRECIAÇÃO. AF_08/2015</v>
          </cell>
          <cell r="C956" t="str">
            <v>H</v>
          </cell>
          <cell r="D956" t="str">
            <v>0,64</v>
          </cell>
        </row>
        <row r="957">
          <cell r="A957">
            <v>91530</v>
          </cell>
          <cell r="B957" t="str">
            <v>COMPACTADOR DE SOLOS DE PERCUSSÃO (SOQUETE) COM MOTOR A GASOLINA 4 TEMPOS, POTÊNCIA 4 CV - JUROS. AF_08/2015</v>
          </cell>
          <cell r="C957" t="str">
            <v>H</v>
          </cell>
          <cell r="D957" t="str">
            <v>0,16</v>
          </cell>
        </row>
        <row r="958">
          <cell r="A958">
            <v>91531</v>
          </cell>
          <cell r="B958" t="str">
            <v>COMPACTADOR DE SOLOS DE PERCUSSÃO (SOQUETE) COM MOTOR A GASOLINA 4 TEMPOS, POTÊNCIA 4 CV - MANUTENÇÃO. AF_08/2015</v>
          </cell>
          <cell r="C958" t="str">
            <v>H</v>
          </cell>
          <cell r="D958" t="str">
            <v>0,80</v>
          </cell>
        </row>
        <row r="959">
          <cell r="A959">
            <v>91532</v>
          </cell>
          <cell r="B959" t="str">
            <v>COMPACTADOR DE SOLOS DE PERCUSSÃO (SOQUETE) COM MOTOR A GASOLINA 4 TEMPOS, POTÊNCIA 4 CV - MATERIAIS NA OPERAÇÃO. AF_08/2015</v>
          </cell>
          <cell r="C959" t="str">
            <v>H</v>
          </cell>
          <cell r="D959" t="str">
            <v>2,74</v>
          </cell>
        </row>
        <row r="960">
          <cell r="A960">
            <v>91629</v>
          </cell>
          <cell r="B960" t="str">
            <v>GUINDAUTO HIDRÁULICO, CAPACIDADE MÁXIMA DE CARGA 6500 KG, MOMENTO MÁXIMO DE CARGA 5,8 TM, ALCANCE MÁXIMO HORIZONTAL 7,60 M, INCLUSIVE CAMINHÃO TOCO PBT 9.700 KG, POTÊNCIA DE 160 CV - DEPRECIAÇÃO. AF_08/2015</v>
          </cell>
          <cell r="C960" t="str">
            <v>H</v>
          </cell>
          <cell r="D960" t="str">
            <v>8,06</v>
          </cell>
        </row>
        <row r="961">
          <cell r="A961">
            <v>91630</v>
          </cell>
          <cell r="B961" t="str">
            <v>GUINDAUTO HIDRÁULICO, CAPACIDADE MÁXIMA DE CARGA 6500 KG, MOMENTO MÁXIMO DE CARGA 5,8 TM, ALCANCE MÁXIMO HORIZONTAL 7,60 M, INCLUSIVE CAMINHÃO TOCO PBT 9.700 KG, POTÊNCIA DE 160 CV - JUROS. AF_08/2015</v>
          </cell>
          <cell r="C961" t="str">
            <v>H</v>
          </cell>
          <cell r="D961" t="str">
            <v>3,22</v>
          </cell>
        </row>
        <row r="962">
          <cell r="A962">
            <v>91631</v>
          </cell>
          <cell r="B962" t="str">
            <v>GUINDAUTO HIDRÁULICO, CAPACIDADE MÁXIMA DE CARGA 6500 KG, MOMENTO MÁXIMO DE CARGA 5,8 TM, ALCANCE MÁXIMO HORIZONTAL 7,60 M, INCLUSIVE CAMINHÃO TOCO PBT 9.700 KG, POTÊNCIA DE 160 CV - IMPOSTOS E SEGUROS. AF_08/2015</v>
          </cell>
          <cell r="C962" t="str">
            <v>H</v>
          </cell>
          <cell r="D962" t="str">
            <v>0,65</v>
          </cell>
        </row>
        <row r="963">
          <cell r="A963">
            <v>91632</v>
          </cell>
          <cell r="B963" t="str">
            <v>GUINDAUTO HIDRÁULICO, CAPACIDADE MÁXIMA DE CARGA 6500 KG, MOMENTO MÁXIMO DE CARGA 5,8 TM, ALCANCE MÁXIMO HORIZONTAL 7,60 M, INCLUSIVE CAMINHÃO TOCO PBT 9.700 KG, POTÊNCIA DE 160 CV - MANUTENÇÃO. AF_08/2015</v>
          </cell>
          <cell r="C963" t="str">
            <v>H</v>
          </cell>
          <cell r="D963" t="str">
            <v>15,13</v>
          </cell>
        </row>
        <row r="964">
          <cell r="A964">
            <v>91633</v>
          </cell>
          <cell r="B964" t="str">
            <v>GUINDAUTO HIDRÁULICO, CAPACIDADE MÁXIMA DE CARGA 6500 KG, MOMENTO MÁXIMO DE CARGA 5,8 TM, ALCANCE MÁXIMO HORIZONTAL 7,60 M, INCLUSIVE CAMINHÃO TOCO PBT 9.700 KG, POTÊNCIA DE 160 CV - MATERIAIS NA OPERAÇÃO. AF_08/2015</v>
          </cell>
          <cell r="C964" t="str">
            <v>H</v>
          </cell>
          <cell r="D964" t="str">
            <v>79,07</v>
          </cell>
        </row>
        <row r="965">
          <cell r="A965">
            <v>91640</v>
          </cell>
          <cell r="B965" t="str">
            <v>CAMINHÃO DE TRANSPORTE DE MATERIAL ASFÁLTICO 30.000 L, COM CAVALO MECÂNICO DE CAPACIDADE MÁXIMA DE TRAÇÃO COMBINADO DE 66.000 KG, POTÊNCIA 360 CV, INCLUSIVE TANQUE DE ASFALTO COM SERPENTINA - DEPRECIAÇÃO. AF_08/2015</v>
          </cell>
          <cell r="C965" t="str">
            <v>H</v>
          </cell>
          <cell r="D965" t="str">
            <v>19,09</v>
          </cell>
        </row>
        <row r="966">
          <cell r="A966">
            <v>91641</v>
          </cell>
          <cell r="B966" t="str">
            <v>CAMINHÃO DE TRANSPORTE DE MATERIAL ASFÁLTICO 30.000 L, COM CAVALO MECÂNICO DE CAPACIDADE MÁXIMA DE TRAÇÃO COMBINADO DE 66.000 KG, POTÊNCIA 360 CV, INCLUSIVE TANQUE DE ASFALTO COM SERPENTINA - JUROS. AF_08/2015</v>
          </cell>
          <cell r="C966" t="str">
            <v>H</v>
          </cell>
          <cell r="D966" t="str">
            <v>7,61</v>
          </cell>
        </row>
        <row r="967">
          <cell r="A967">
            <v>91642</v>
          </cell>
          <cell r="B967" t="str">
            <v>CAMINHÃO DE TRANSPORTE DE MATERIAL ASFÁLTICO 30.000 L, COM CAVALO MECÂNICO DE CAPACIDADE MÁXIMA DE TRAÇÃO COMBINADO DE 66.000 KG, POTÊNCIA 360 CV, INCLUSIVE TANQUE DE ASFALTO COM SERPENTINA - IMPOSTOS E SEGUROS. AF_08/2015</v>
          </cell>
          <cell r="C967" t="str">
            <v>H</v>
          </cell>
          <cell r="D967" t="str">
            <v>1,55</v>
          </cell>
        </row>
        <row r="968">
          <cell r="A968">
            <v>91643</v>
          </cell>
          <cell r="B968" t="str">
            <v>CAMINHÃO DE TRANSPORTE DE MATERIAL ASFÁLTICO 30.000 L, COM CAVALO MECÂNICO DE CAPACIDADE MÁXIMA DE TRAÇÃO COMBINADO DE 66.000 KG, POTÊNCIA 360 CV, INCLUSIVE TANQUE DE ASFALTO COM SERPENTINA - MANUTENÇÃO. AF_08/2015</v>
          </cell>
          <cell r="C968" t="str">
            <v>H</v>
          </cell>
          <cell r="D968" t="str">
            <v>35,79</v>
          </cell>
        </row>
        <row r="969">
          <cell r="A969">
            <v>91644</v>
          </cell>
          <cell r="B969" t="str">
            <v>CAMINHÃO DE TRANSPORTE DE MATERIAL ASFÁLTICO 30.000 L, COM CAVALO MECÂNICO DE CAPACIDADE MÁXIMA DE TRAÇÃO COMBINADO DE 66.000 KG, POTÊNCIA 360 CV, INCLUSIVE TANQUE DE ASFALTO COM SERPENTINA - MATERIAIS NA OPERAÇÃO. AF_08/2015</v>
          </cell>
          <cell r="C969" t="str">
            <v>H</v>
          </cell>
          <cell r="D969" t="str">
            <v>177,88</v>
          </cell>
        </row>
        <row r="970">
          <cell r="A970">
            <v>91688</v>
          </cell>
          <cell r="B970" t="str">
            <v>SERRA CIRCULAR DE BANCADA COM MOTOR ELÉTRICO POTÊNCIA DE 5HP, COM COIFA PARA DISCO 10" - DEPRECIAÇÃO. AF_08/2015</v>
          </cell>
          <cell r="C970" t="str">
            <v>H</v>
          </cell>
          <cell r="D970" t="str">
            <v>0,05</v>
          </cell>
        </row>
        <row r="971">
          <cell r="A971">
            <v>91689</v>
          </cell>
          <cell r="B971" t="str">
            <v>SERRA CIRCULAR DE BANCADA COM MOTOR ELÉTRICO POTÊNCIA DE 5HP, COM COIFA PARA DISCO 10" - JUROS. AF_08/2015</v>
          </cell>
          <cell r="C971" t="str">
            <v>H</v>
          </cell>
          <cell r="D971" t="str">
            <v>0,01</v>
          </cell>
        </row>
        <row r="972">
          <cell r="A972">
            <v>91690</v>
          </cell>
          <cell r="B972" t="str">
            <v>SERRA CIRCULAR DE BANCADA COM MOTOR ELÉTRICO POTÊNCIA DE 5HP, COM COIFA PARA DISCO 10" - MANUTENÇÃO. AF_08/2015</v>
          </cell>
          <cell r="C972" t="str">
            <v>H</v>
          </cell>
          <cell r="D972" t="str">
            <v>0,03</v>
          </cell>
        </row>
        <row r="973">
          <cell r="A973">
            <v>91691</v>
          </cell>
          <cell r="B973" t="str">
            <v>SERRA CIRCULAR DE BANCADA COM MOTOR ELÉTRICO POTÊNCIA DE 5HP, COM COIFA PARA DISCO 10" - MATERIAIS NA OPERAÇÃO. AF_08/2015</v>
          </cell>
          <cell r="C973" t="str">
            <v>H</v>
          </cell>
          <cell r="D973" t="str">
            <v>1,61</v>
          </cell>
        </row>
        <row r="974">
          <cell r="A974">
            <v>92040</v>
          </cell>
          <cell r="B974" t="str">
            <v>DISTRIBUIDOR DE AGREGADOS REBOCAVEL, CAPACIDADE 1,9 M³, LARGURA DE TRABALHO 3,66 M - DEPRECIAÇÃO. AF_11/2015</v>
          </cell>
          <cell r="C974" t="str">
            <v>H</v>
          </cell>
          <cell r="D974" t="str">
            <v>3,82</v>
          </cell>
        </row>
        <row r="975">
          <cell r="A975">
            <v>92041</v>
          </cell>
          <cell r="B975" t="str">
            <v>DISTRIBUIDOR DE AGREGADOS REBOCAVEL, CAPACIDADE 1,9 M³, LARGURA DE TRABALHO 3,66 M - JUROS. AF_11/2015</v>
          </cell>
          <cell r="C975" t="str">
            <v>H</v>
          </cell>
          <cell r="D975" t="str">
            <v>0,76</v>
          </cell>
        </row>
        <row r="976">
          <cell r="A976">
            <v>92042</v>
          </cell>
          <cell r="B976" t="str">
            <v>DISTRIBUIDOR DE AGREGADOS REBOCAVEL, CAPACIDADE 1,9 M³, LARGURA DE TRABALHO 3,66 M - MANUTENÇÃO. AF_11/2015</v>
          </cell>
          <cell r="C976" t="str">
            <v>H</v>
          </cell>
          <cell r="D976" t="str">
            <v>3,18</v>
          </cell>
        </row>
        <row r="977">
          <cell r="A977">
            <v>92101</v>
          </cell>
          <cell r="B977" t="str">
            <v>CAMINHÃO PARA EQUIPAMENTO DE LIMPEZA A SUCÇÃO COM CAMINHÃO TRUCADO DE PESO BRUTO TOTAL 23000 KG, CARGA ÚTIL MÁXIMA 15935 KG, DISTÂNCIA ENTRE EIXOS 4,80 M, POTÊNCIA 230 CV, INCLUSIVE LIMPADORA A SUCÇÃO, TANQUE 12000 L - DEPRECIAÇÃO. AF_11/2015</v>
          </cell>
          <cell r="C977" t="str">
            <v>H</v>
          </cell>
          <cell r="D977" t="str">
            <v>11,94</v>
          </cell>
        </row>
        <row r="978">
          <cell r="A978">
            <v>92102</v>
          </cell>
          <cell r="B978" t="str">
            <v>CAMINHÃO PARA EQUIPAMENTO DE LIMPEZA A SUCÇÃO COM CAMINHÃO TRUCADO DE PESO BRUTO TOTAL 23000 KG, CARGA ÚTIL MÁXIMA 15935 KG, DISTÂNCIA ENTRE EIXOS 4,80 M, POTÊNCIA 230 CV, INCLUSIVE LIMPADORA A SUCÇÃO, TANQUE 12000 L - JUROS. AF_11/2015</v>
          </cell>
          <cell r="C978" t="str">
            <v>H</v>
          </cell>
          <cell r="D978" t="str">
            <v>4,76</v>
          </cell>
        </row>
        <row r="979">
          <cell r="A979">
            <v>92103</v>
          </cell>
          <cell r="B979" t="str">
            <v>CAMINHÃO PARA EQUIPAMENTO DE LIMPEZA A SUCÇÃO COM CAMINHÃO TRUCADO DE PESO BRUTO TOTAL 23000 KG, CARGA ÚTIL MÁXIMA 15935 KG, DISTÂNCIA ENTRE EIXOS 4,80 M, POTÊNCIA 230 CV, INCLUSIVE LIMPADORA A SUCÇÃO, TANQUE 12000 L - IMPOSTOS E SEGUROS. AF_11/2015</v>
          </cell>
          <cell r="C979" t="str">
            <v>H</v>
          </cell>
          <cell r="D979" t="str">
            <v>0,96</v>
          </cell>
        </row>
        <row r="980">
          <cell r="A980">
            <v>92104</v>
          </cell>
          <cell r="B980" t="str">
            <v>CAMINHÃO PARA EQUIPAMENTO DE LIMPEZA A SUCÇÃO COM CAMINHÃO TRUCADO DE PESO BRUTO TOTAL 23000 KG, CARGA ÚTIL MÁXIMA 15935 KG, DISTÂNCIA ENTRE EIXOS 4,80 M, POTÊNCIA 230 CV, INCLUSIVE LIMPADORA A SUCÇÃO, TANQUE 12000 L - MANUTENÇÃO. AF_11/2015</v>
          </cell>
          <cell r="C980" t="str">
            <v>H</v>
          </cell>
          <cell r="D980" t="str">
            <v>22,39</v>
          </cell>
        </row>
        <row r="981">
          <cell r="A981">
            <v>92105</v>
          </cell>
          <cell r="B981" t="str">
            <v>CAMINHÃO PARA EQUIPAMENTO DE LIMPEZA A SUCÇÃO COM CAMINHÃO TRUCADO DE PESO BRUTO TOTAL 23000 KG, CARGA ÚTIL MÁXIMA 15935 KG, DISTÂNCIA ENTRE EIXOS 4,80 M, POTÊNCIA 230 CV, INCLUSIVE LIMPADORA A SUCÇÃO, TANQUE 12000 L - MATERIAIS NA OPERAÇÃO. AF_11/2015</v>
          </cell>
          <cell r="C981" t="str">
            <v>H</v>
          </cell>
          <cell r="D981" t="str">
            <v>113,65</v>
          </cell>
        </row>
        <row r="982">
          <cell r="A982">
            <v>92108</v>
          </cell>
          <cell r="B982" t="str">
            <v>PENEIRA ROTATIVA COM MOTOR ELÉTRICO TRIFÁSICO DE 2 CV, CILINDRO DE 1 M X 0,60 M, COM FUROS DE 3,17 MM - DEPRECIAÇÃO. AF_11/2015</v>
          </cell>
          <cell r="C982" t="str">
            <v>H</v>
          </cell>
          <cell r="D982" t="str">
            <v>0,68</v>
          </cell>
        </row>
        <row r="983">
          <cell r="A983">
            <v>92109</v>
          </cell>
          <cell r="B983" t="str">
            <v>PENEIRA ROTATIVA COM MOTOR ELÉTRICO TRIFÁSICO DE 2 CV, CILINDRO DE 1 M X 0,60 M, COM FUROS DE 3,17 MM - JUROS. AF_11/2015</v>
          </cell>
          <cell r="C983" t="str">
            <v>H</v>
          </cell>
          <cell r="D983" t="str">
            <v>0,15</v>
          </cell>
        </row>
        <row r="984">
          <cell r="A984">
            <v>92110</v>
          </cell>
          <cell r="B984" t="str">
            <v>PENEIRA ROTATIVA COM MOTOR ELÉTRICO TRIFÁSICO DE 2 CV, CILINDRO DE 1 M X 0,60 M, COM FUROS DE 3,17 MM - MANUTENÇÃO. AF_11/2015</v>
          </cell>
          <cell r="C984" t="str">
            <v>H</v>
          </cell>
          <cell r="D984" t="str">
            <v>0,53</v>
          </cell>
        </row>
        <row r="985">
          <cell r="A985">
            <v>92111</v>
          </cell>
          <cell r="B985" t="str">
            <v>PENEIRA ROTATIVA COM MOTOR ELÉTRICO TRIFÁSICO DE 2 CV, CILINDRO DE 1 M X 0,60 M, COM FUROS DE 3,17 MM - MATERIAIS NA OPERAÇÃO. AF_11/2015</v>
          </cell>
          <cell r="C985" t="str">
            <v>H</v>
          </cell>
          <cell r="D985" t="str">
            <v>0,63</v>
          </cell>
        </row>
        <row r="986">
          <cell r="A986">
            <v>92114</v>
          </cell>
          <cell r="B986" t="str">
            <v>DOSADOR DE AREIA, CAPACIDADE DE 26 LITROS - DEPRECIAÇÃO. AF_11/2015</v>
          </cell>
          <cell r="C986" t="str">
            <v>H</v>
          </cell>
          <cell r="D986" t="str">
            <v>0,07</v>
          </cell>
        </row>
        <row r="987">
          <cell r="A987">
            <v>92115</v>
          </cell>
          <cell r="B987" t="str">
            <v>DOSADOR DE AREIA, CAPACIDADE DE 26 LITROS - JUROS. AF_11/2015</v>
          </cell>
          <cell r="C987" t="str">
            <v>H</v>
          </cell>
          <cell r="D987" t="str">
            <v>0,01</v>
          </cell>
        </row>
        <row r="988">
          <cell r="A988">
            <v>92116</v>
          </cell>
          <cell r="B988" t="str">
            <v>DOSADOR DE AREIA, CAPACIDADE DE 26 LITROS - MANUTENÇÃO. AF_11/2015</v>
          </cell>
          <cell r="C988" t="str">
            <v>H</v>
          </cell>
          <cell r="D988" t="str">
            <v>0,09</v>
          </cell>
        </row>
        <row r="989">
          <cell r="A989">
            <v>92133</v>
          </cell>
          <cell r="B989" t="str">
            <v>CAMINHONETE COM MOTOR A DIESEL, POTÊNCIA 180 CV, CABINE DUPLA, 4X4 - DEPRECIAÇÃO. AF_11/2015</v>
          </cell>
          <cell r="C989" t="str">
            <v>H</v>
          </cell>
          <cell r="D989" t="str">
            <v>7,32</v>
          </cell>
        </row>
        <row r="990">
          <cell r="A990">
            <v>92134</v>
          </cell>
          <cell r="B990" t="str">
            <v>CAMINHONETE COM MOTOR A DIESEL, POTÊNCIA 180 CV, CABINE DUPLA, 4X4 - JUROS. AF_11/2015</v>
          </cell>
          <cell r="C990" t="str">
            <v>H</v>
          </cell>
          <cell r="D990" t="str">
            <v>2,19</v>
          </cell>
        </row>
        <row r="991">
          <cell r="A991">
            <v>92135</v>
          </cell>
          <cell r="B991" t="str">
            <v>CAMINHONETE COM MOTOR A DIESEL, POTÊNCIA 180 CV, CABINE DUPLA, 4X4 - IMPOSTOS E SEGUROS. AF_11/2015</v>
          </cell>
          <cell r="C991" t="str">
            <v>H</v>
          </cell>
          <cell r="D991" t="str">
            <v>0,45</v>
          </cell>
        </row>
        <row r="992">
          <cell r="A992">
            <v>92136</v>
          </cell>
          <cell r="B992" t="str">
            <v>CAMINHONETE COM MOTOR A DIESEL, POTÊNCIA 180 CV, CABINE DUPLA, 4X4 - MANUTENÇÃO. AF_11/2015</v>
          </cell>
          <cell r="C992" t="str">
            <v>H</v>
          </cell>
          <cell r="D992" t="str">
            <v>9,15</v>
          </cell>
        </row>
        <row r="993">
          <cell r="A993">
            <v>92137</v>
          </cell>
          <cell r="B993" t="str">
            <v>CAMINHONETE COM MOTOR A DIESEL, POTÊNCIA 180 CV, CABINE DUPLA, 4X4 - MATERIAIS NA OPERAÇÃO. AF_11/2015</v>
          </cell>
          <cell r="C993" t="str">
            <v>H</v>
          </cell>
          <cell r="D993" t="str">
            <v>88,96</v>
          </cell>
        </row>
        <row r="994">
          <cell r="A994">
            <v>92140</v>
          </cell>
          <cell r="B994" t="str">
            <v>CAMINHONETE CABINE SIMPLES COM MOTOR 1.6 FLEX, CÂMBIO MANUAL, POTÊNCIA 101/104 CV, 2 PORTAS - DEPRECIAÇÃO. AF_11/2015</v>
          </cell>
          <cell r="C994" t="str">
            <v>H</v>
          </cell>
          <cell r="D994" t="str">
            <v>2,23</v>
          </cell>
        </row>
        <row r="995">
          <cell r="A995">
            <v>92141</v>
          </cell>
          <cell r="B995" t="str">
            <v>CAMINHONETE CABINE SIMPLES COM MOTOR 1.6 FLEX, CÂMBIO MANUAL, POTÊNCIA 101/104 CV, 2 PORTAS - JUROS. AF_11/2015</v>
          </cell>
          <cell r="C995" t="str">
            <v>H</v>
          </cell>
          <cell r="D995" t="str">
            <v>0,66</v>
          </cell>
        </row>
        <row r="996">
          <cell r="A996">
            <v>92142</v>
          </cell>
          <cell r="B996" t="str">
            <v>CAMINHONETE CABINE SIMPLES COM MOTOR 1.6 FLEX, CÂMBIO MANUAL, POTÊNCIA 101/104 CV, 2 PORTAS - IMPOSTOS E SEGUROS. AF_11/2015</v>
          </cell>
          <cell r="C996" t="str">
            <v>H</v>
          </cell>
          <cell r="D996" t="str">
            <v>0,13</v>
          </cell>
        </row>
        <row r="997">
          <cell r="A997">
            <v>92143</v>
          </cell>
          <cell r="B997" t="str">
            <v>CAMINHONETE CABINE SIMPLES COM MOTOR 1.6 FLEX, CÂMBIO MANUAL, POTÊNCIA 101/104 CV, 2 PORTAS - MANUTENÇÃO. AF_11/2015</v>
          </cell>
          <cell r="C997" t="str">
            <v>H</v>
          </cell>
          <cell r="D997" t="str">
            <v>2,79</v>
          </cell>
        </row>
        <row r="998">
          <cell r="A998">
            <v>92144</v>
          </cell>
          <cell r="B998" t="str">
            <v>CAMINHONETE CABINE SIMPLES COM MOTOR 1.6 FLEX, CÂMBIO MANUAL, POTÊNCIA 101/104 CV, 2 PORTAS - MATERIAIS NA OPERAÇÃO. AF_11/2015</v>
          </cell>
          <cell r="C998" t="str">
            <v>H</v>
          </cell>
          <cell r="D998" t="str">
            <v>69,29</v>
          </cell>
        </row>
        <row r="999">
          <cell r="A999">
            <v>92237</v>
          </cell>
          <cell r="B999" t="str">
            <v>CAMINHÃO DE TRANSPORTE DE MATERIAL ASFÁLTICO 20.000 L, COM CAVALO MECÂNICO DE CAPACIDADE MÁXIMA DE TRAÇÃO COMBINADO DE 45.000 KG, POTÊNCIA 330 CV, INCLUSIVE TANQUE DE ASFALTO COM MAÇARICO - DEPRECIAÇÃO. AF_12/2015</v>
          </cell>
          <cell r="C999" t="str">
            <v>H</v>
          </cell>
          <cell r="D999" t="str">
            <v>13,91</v>
          </cell>
        </row>
        <row r="1000">
          <cell r="A1000">
            <v>92238</v>
          </cell>
          <cell r="B1000" t="str">
            <v>CAMINHÃO DE TRANSPORTE DE MATERIAL ASFÁLTICO 20.000 L, COM CAVALO MECÂNICO DE CAPACIDADE MÁXIMA DE TRAÇÃO COMBINADO DE 45.000 KG, POTÊNCIA 330 CV, INCLUSIVE TANQUE DE ASFALTO COM MAÇARICO - JUROS. AF_12/2015</v>
          </cell>
          <cell r="C1000" t="str">
            <v>H</v>
          </cell>
          <cell r="D1000" t="str">
            <v>5,55</v>
          </cell>
        </row>
        <row r="1001">
          <cell r="A1001">
            <v>92239</v>
          </cell>
          <cell r="B1001" t="str">
            <v>CAMINHÃO DE TRANSPORTE DE MATERIAL ASFÁLTICO 20.000 L, COM CAVALO MECÂNICO DE CAPACIDADE MÁXIMA DE TRAÇÃO COMBINADO DE 45.000 KG, POTÊNCIA 330 CV, INCLUSIVE TANQUE DE ASFALTO COM MAÇARICO - IMPOSTOS E SEGUROS. AF_12/2015</v>
          </cell>
          <cell r="C1001" t="str">
            <v>H</v>
          </cell>
          <cell r="D1001" t="str">
            <v>1,13</v>
          </cell>
        </row>
        <row r="1002">
          <cell r="A1002">
            <v>92240</v>
          </cell>
          <cell r="B1002" t="str">
            <v>CAMINHÃO DE TRANSPORTE DE MATERIAL ASFÁLTICO 20.000 L, COM CAVALO MECÂNICO DE CAPACIDADE MÁXIMA DE TRAÇÃO COMBINADO DE 45.000 KG, POTÊNCIA 330 CV, INCLUSIVE TANQUE DE ASFALTO COM MAÇARICO - MANUTENÇÃO. AF_12/2015</v>
          </cell>
          <cell r="C1002" t="str">
            <v>H</v>
          </cell>
          <cell r="D1002" t="str">
            <v>26,08</v>
          </cell>
        </row>
        <row r="1003">
          <cell r="A1003">
            <v>92241</v>
          </cell>
          <cell r="B1003" t="str">
            <v>CAMINHÃO DE TRANSPORTE DE MATERIAL ASFÁLTICO 20.000 L, COM CAVALO MECÂNICO DE CAPACIDADE MÁXIMA DE TRAÇÃO COMBINADO DE 45.000 KG, POTÊNCIA 330 CV, INCLUSIVE TANQUE DE ASFALTO COM MAÇARICO - MATERIAIS NA OPERAÇÃO. AF_12/2015</v>
          </cell>
          <cell r="C1003" t="str">
            <v>H</v>
          </cell>
          <cell r="D1003" t="str">
            <v>163,07</v>
          </cell>
        </row>
        <row r="1004">
          <cell r="A1004">
            <v>92712</v>
          </cell>
          <cell r="B1004" t="str">
            <v>APARELHO PARA CORTE E SOLDA OXI-ACETILENO SOBRE RODAS, INCLUSIVE CILINDROS E MAÇARICOS - DEPRECIAÇÃO. AF_12/2015</v>
          </cell>
          <cell r="C1004" t="str">
            <v>H</v>
          </cell>
          <cell r="D1004" t="str">
            <v>0,17</v>
          </cell>
        </row>
        <row r="1005">
          <cell r="A1005">
            <v>92713</v>
          </cell>
          <cell r="B1005" t="str">
            <v>APARELHO PARA CORTE E SOLDA OXI-ACETILENO SOBRE RODAS, INCLUSIVE CILINDROS E MAÇARICOS - JUROS. AF_12/2015</v>
          </cell>
          <cell r="C1005" t="str">
            <v>H</v>
          </cell>
          <cell r="D1005" t="str">
            <v>0,03</v>
          </cell>
        </row>
        <row r="1006">
          <cell r="A1006">
            <v>92714</v>
          </cell>
          <cell r="B1006" t="str">
            <v>APARELHO PARA CORTE E SOLDA OXI-ACETILENO SOBRE RODAS, INCLUSIVE CILINDROS E MAÇARICOS - MANUTENÇÃO. AF_12/2015</v>
          </cell>
          <cell r="C1006" t="str">
            <v>H</v>
          </cell>
          <cell r="D1006" t="str">
            <v>0,21</v>
          </cell>
        </row>
        <row r="1007">
          <cell r="A1007">
            <v>92715</v>
          </cell>
          <cell r="B1007" t="str">
            <v>APARELHO PARA CORTE E SOLDA OXI-ACETILENO SOBRE RODAS, INCLUSIVE CILINDROS E MAÇARICOS - MATERIAIS NA OPERAÇÃO. AF_12/2015</v>
          </cell>
          <cell r="C1007" t="str">
            <v>H</v>
          </cell>
          <cell r="D1007" t="str">
            <v>21,90</v>
          </cell>
        </row>
        <row r="1008">
          <cell r="A1008">
            <v>92956</v>
          </cell>
          <cell r="B1008" t="str">
            <v>MÁQUINA EXTRUSORA DE CONCRETO PARA GUIAS E SARJETAS, MOTOR A DIESEL, POTÊNCIA 14 CV - DEPRECIAÇÃO. AF_12/2015</v>
          </cell>
          <cell r="C1008" t="str">
            <v>H</v>
          </cell>
          <cell r="D1008" t="str">
            <v>3,55</v>
          </cell>
        </row>
        <row r="1009">
          <cell r="A1009">
            <v>92957</v>
          </cell>
          <cell r="B1009" t="str">
            <v>MÁQUINA EXTRUSORA DE CONCRETO PARA GUIAS E SARJETAS, MOTOR A DIESEL, POTÊNCIA 14 CV - JUROS. AF_12/2015</v>
          </cell>
          <cell r="C1009" t="str">
            <v>H</v>
          </cell>
          <cell r="D1009" t="str">
            <v>0,80</v>
          </cell>
        </row>
        <row r="1010">
          <cell r="A1010">
            <v>92958</v>
          </cell>
          <cell r="B1010" t="str">
            <v>MÁQUINA EXTRUSORA DE CONCRETO PARA GUIAS E SARJETAS, MOTOR A DIESEL, POTÊNCIA 14 CV - MANUTENÇÃO. AF_12/2015</v>
          </cell>
          <cell r="C1010" t="str">
            <v>H</v>
          </cell>
          <cell r="D1010" t="str">
            <v>3,89</v>
          </cell>
        </row>
        <row r="1011">
          <cell r="A1011">
            <v>92959</v>
          </cell>
          <cell r="B1011" t="str">
            <v>MÁQUINA EXTRUSORA DE CONCRETO PARA GUIAS E SARJETAS, MOTOR A DIESEL, POTÊNCIA 14 CV - MATERIAIS NA OPERAÇÃO. AF_12/2015</v>
          </cell>
          <cell r="C1011" t="str">
            <v>H</v>
          </cell>
          <cell r="D1011" t="str">
            <v>6,90</v>
          </cell>
        </row>
        <row r="1012">
          <cell r="A1012">
            <v>92963</v>
          </cell>
          <cell r="B1012" t="str">
            <v>MARTELO PERFURADOR PNEUMÁTICO MANUAL, HASTE 25 X 75 MM, 21 KG - DEPRECIAÇÃO. AF_12/2015</v>
          </cell>
          <cell r="C1012" t="str">
            <v>H</v>
          </cell>
          <cell r="D1012" t="str">
            <v>1,25</v>
          </cell>
        </row>
        <row r="1013">
          <cell r="A1013">
            <v>92964</v>
          </cell>
          <cell r="B1013" t="str">
            <v>MARTELO PERFURADOR PNEUMÁTICO MANUAL, HASTE 25 X 75 MM, 21 KG - JUROS. AF_12/2015</v>
          </cell>
          <cell r="C1013" t="str">
            <v>H</v>
          </cell>
          <cell r="D1013" t="str">
            <v>0,28</v>
          </cell>
        </row>
        <row r="1014">
          <cell r="A1014">
            <v>92965</v>
          </cell>
          <cell r="B1014" t="str">
            <v>MARTELO PERFURADOR PNEUMÁTICO MANUAL, HASTE 25 X 75 MM, 21 KG - MANUTENÇÃO. AF_12/2015</v>
          </cell>
          <cell r="C1014" t="str">
            <v>H</v>
          </cell>
          <cell r="D1014" t="str">
            <v>1,56</v>
          </cell>
        </row>
        <row r="1015">
          <cell r="A1015">
            <v>93220</v>
          </cell>
          <cell r="B1015" t="str">
            <v>PERFURATRIZ COM TORRE METÁLICA PARA EXECUÇÃO DE ESTACA HÉLICE CONTÍNUA, PROFUNDIDADE MÁXIMA DE 32 M, DIÂMETRO MÁXIMO DE 1000 MM, POTÊNCIA INSTALADA DE 350 HP, MESA ROTATIVA COM TORQUE MÁXIMO DE 263 KNM - DEPRECIAÇÃO. AF_01/2016</v>
          </cell>
          <cell r="C1015" t="str">
            <v>H</v>
          </cell>
          <cell r="D1015" t="str">
            <v>174,90</v>
          </cell>
        </row>
        <row r="1016">
          <cell r="A1016">
            <v>93221</v>
          </cell>
          <cell r="B1016" t="str">
            <v>PERFURATRIZ COM TORRE METÁLICA PARA EXECUÇÃO DE ESTACA HÉLICE CONTÍNUA, PROFUNDIDADE MÁXIMA DE 32 M, DIÂMETRO MÁXIMO DE 1000 MM, POTÊNCIA INSTALADA DE 350 HP, MESA ROTATIVA COM TORQUE MÁXIMO DE 263 KNM - JUROS. AF_01/2016</v>
          </cell>
          <cell r="C1016" t="str">
            <v>H</v>
          </cell>
          <cell r="D1016" t="str">
            <v>45,94</v>
          </cell>
        </row>
        <row r="1017">
          <cell r="A1017">
            <v>93222</v>
          </cell>
          <cell r="B1017" t="str">
            <v>PERFURATRIZ COM TORRE METÁLICA PARA EXECUÇÃO DE ESTACA HÉLICE CONTÍNUA, PROFUNDIDADE MÁXIMA DE 32 M, DIÂMETRO MÁXIMO DE 1000 MM, POTÊNCIA INSTALADA DE 350 HP, MESA ROTATIVA COM TORQUE MÁXIMO DE 263 KNM - MANUTENÇÃO. AF_01/2016</v>
          </cell>
          <cell r="C1017" t="str">
            <v>H</v>
          </cell>
          <cell r="D1017" t="str">
            <v>218,88</v>
          </cell>
        </row>
        <row r="1018">
          <cell r="A1018">
            <v>93223</v>
          </cell>
          <cell r="B1018" t="str">
            <v>PERFURATRIZ COM TORRE METÁLICA PARA EXECUÇÃO DE ESTACA HÉLICE CONTÍNUA, PROFUNDIDADE MÁXIMA DE 32 M, DIÂMETRO MÁXIMO DE 1000 MM, POTÊNCIA INSTALADA DE 350 HP, MESA ROTATIVA COM TORQUE MÁXIMO DE 263 KNM  MATERIAIS NA OPERAÇÃO. AF_01/2016</v>
          </cell>
          <cell r="C1018" t="str">
            <v>H</v>
          </cell>
          <cell r="D1018" t="str">
            <v>175,31</v>
          </cell>
        </row>
        <row r="1019">
          <cell r="A1019">
            <v>93229</v>
          </cell>
          <cell r="B1019" t="str">
            <v>BETONEIRA CAPACIDADE NOMINAL 400 L, CAPACIDADE DE MISTURA 310 L, MOTOR A GASOLINA POTÊNCIA 5,5 HP, SEM CARREGADOR - DEPRECIAÇÃO. AF_02/2016</v>
          </cell>
          <cell r="C1019" t="str">
            <v>H</v>
          </cell>
          <cell r="D1019" t="str">
            <v>0,29</v>
          </cell>
        </row>
        <row r="1020">
          <cell r="A1020">
            <v>93230</v>
          </cell>
          <cell r="B1020" t="str">
            <v>BETONEIRA CAPACIDADE NOMINAL 400 L, CAPACIDADE DE MISTURA 310 L, MOTOR A GASOLINA POTÊNCIA 5,5 HP, SEM CARREGADOR - JUROS. AF_02/2016</v>
          </cell>
          <cell r="C1020" t="str">
            <v>H</v>
          </cell>
          <cell r="D1020" t="str">
            <v>0,06</v>
          </cell>
        </row>
        <row r="1021">
          <cell r="A1021">
            <v>93231</v>
          </cell>
          <cell r="B1021" t="str">
            <v>BETONEIRA CAPACIDADE NOMINAL 400 L, CAPACIDADE DE MISTURA 310 L, MOTOR A GASOLINA POTÊNCIA 5,5 HP, SEM CARREGADOR - MANUTENÇÃO. AF_02/2016</v>
          </cell>
          <cell r="C1021" t="str">
            <v>H</v>
          </cell>
          <cell r="D1021" t="str">
            <v>0,27</v>
          </cell>
        </row>
        <row r="1022">
          <cell r="A1022">
            <v>93232</v>
          </cell>
          <cell r="B1022" t="str">
            <v>BETONEIRA CAPACIDADE NOMINAL 400 L, CAPACIDADE DE MISTURA 310 L, MOTOR A GASOLINA POTÊNCIA 5,5 HP, SEM CARREGADOR - MATERIAIS NA OPERAÇÃO. AF_02/2016</v>
          </cell>
          <cell r="C1022" t="str">
            <v>H</v>
          </cell>
          <cell r="D1022" t="str">
            <v>3,82</v>
          </cell>
        </row>
        <row r="1023">
          <cell r="A1023">
            <v>93235</v>
          </cell>
          <cell r="B1023" t="str">
            <v>GRUPO GERADOR ESTACIONÁRIO, MOTOR DIESEL POTÊNCIA 170 KVA - JUROS. AF_02/2016</v>
          </cell>
          <cell r="C1023" t="str">
            <v>H</v>
          </cell>
          <cell r="D1023" t="str">
            <v>1,06</v>
          </cell>
        </row>
        <row r="1024">
          <cell r="A1024">
            <v>93238</v>
          </cell>
          <cell r="B1024" t="str">
            <v>ROLO COMPACTADOR VIBRATÓRIO REBOCÁVEL, CILINDRO DE AÇO LISO, POTÊNCIA DE TRAÇÃO DE 65 CV, PESO 4,7 T, IMPACTO DINÂMICO 18,3 T, LARGURA DE TRABALHO 1,67 M - JUROS. AF_02/2016</v>
          </cell>
          <cell r="C1024" t="str">
            <v>H</v>
          </cell>
          <cell r="D1024" t="str">
            <v>1,05</v>
          </cell>
        </row>
        <row r="1025">
          <cell r="A1025">
            <v>93239</v>
          </cell>
          <cell r="B1025" t="str">
            <v>ROLO COMPACTADOR VIBRATÓRIO PÉ DE CARNEIRO, OPERADO POR CONTROLE REMOTO, POTÊNCIA 12,5 KW, PESO OPERACIONAL 1,675 T, LARGURA DE TRABALHO 0,85 M - JUROS. AF_02/2016</v>
          </cell>
          <cell r="C1025" t="str">
            <v>H</v>
          </cell>
          <cell r="D1025" t="str">
            <v>4,77</v>
          </cell>
        </row>
        <row r="1026">
          <cell r="A1026">
            <v>93240</v>
          </cell>
          <cell r="B1026" t="str">
            <v>ROLO COMPACTADOR VIBRATÓRIO PÉ DE CARNEIRO, OPERADO POR CONTROLE REMOTO, POTÊNCIA 12,5 KW, PESO OPERACIONAL 1,675 T, LARGURA DE TRABALHO 0,85 M - MATERIAIS NA OPERAÇÃO. AF_02/2016</v>
          </cell>
          <cell r="C1026" t="str">
            <v>H</v>
          </cell>
          <cell r="D1026" t="str">
            <v>8,39</v>
          </cell>
        </row>
        <row r="1027">
          <cell r="A1027">
            <v>93267</v>
          </cell>
          <cell r="B1027" t="str">
            <v>GRUA ASCENCIONAL, LANÇA DE 30 M, CAPACIDADE DE 1,0 T A 30 M, ALTURA ATÉ 39 M  DEPRECIAÇÃO. AF_03/2016</v>
          </cell>
          <cell r="C1027" t="str">
            <v>H</v>
          </cell>
          <cell r="D1027" t="str">
            <v>21,76</v>
          </cell>
        </row>
        <row r="1028">
          <cell r="A1028">
            <v>93269</v>
          </cell>
          <cell r="B1028" t="str">
            <v>GRUA ASCENCIONAL, LANÇA DE 30 M, CAPACIDADE DE 1,0 T A 30 M, ALTURA ATÉ 39 M   JUROS. AF_03/2016</v>
          </cell>
          <cell r="C1028" t="str">
            <v>H</v>
          </cell>
          <cell r="D1028" t="str">
            <v>4,89</v>
          </cell>
        </row>
        <row r="1029">
          <cell r="A1029">
            <v>93270</v>
          </cell>
          <cell r="B1029" t="str">
            <v>GRUA ASCENCIONAL, LANÇA DE 30 M, CAPACIDADE DE 1,0 T A 30 M, ALTURA ATÉ 39 M   MANUTENÇÃO. AF_03/2016</v>
          </cell>
          <cell r="C1029" t="str">
            <v>H</v>
          </cell>
          <cell r="D1029" t="str">
            <v>23,80</v>
          </cell>
        </row>
        <row r="1030">
          <cell r="A1030">
            <v>93271</v>
          </cell>
          <cell r="B1030" t="str">
            <v>GRUA ASCENCIONAL, LANÇA DE 30 M, CAPACIDADE DE 1,0 T A 30 M, ALTURA ATÉ 39 M   MATERIAIS NA OPERAÇÃO. AF_03/2016</v>
          </cell>
          <cell r="C1030" t="str">
            <v>H</v>
          </cell>
          <cell r="D1030" t="str">
            <v>4,76</v>
          </cell>
        </row>
        <row r="1031">
          <cell r="A1031">
            <v>93277</v>
          </cell>
          <cell r="B1031" t="str">
            <v>GUINCHO ELÉTRICO DE COLUNA, CAPACIDADE 400 KG, COM MOTO FREIO, MOTOR TRIFÁSICO DE 1,25 CV - DEPRECIAÇÃO. AF_03/2016</v>
          </cell>
          <cell r="C1031" t="str">
            <v>H</v>
          </cell>
          <cell r="D1031" t="str">
            <v>0,27</v>
          </cell>
        </row>
        <row r="1032">
          <cell r="A1032">
            <v>93278</v>
          </cell>
          <cell r="B1032" t="str">
            <v>GUINCHO ELÉTRICO DE COLUNA, CAPACIDADE 400 KG, COM MOTO FREIO, MOTOR TRIFÁSICO DE 1,25 CV - JUROS. AF_03/2016</v>
          </cell>
          <cell r="C1032" t="str">
            <v>H</v>
          </cell>
          <cell r="D1032" t="str">
            <v>0,06</v>
          </cell>
        </row>
        <row r="1033">
          <cell r="A1033">
            <v>93279</v>
          </cell>
          <cell r="B1033" t="str">
            <v>GUINCHO ELÉTRICO DE COLUNA, CAPACIDADE 400 KG, COM MOTO FREIO, MOTOR TRIFÁSICO DE 1,25 CV - MANUTENÇÃO. AF_03/2016</v>
          </cell>
          <cell r="C1033" t="str">
            <v>H</v>
          </cell>
          <cell r="D1033" t="str">
            <v>0,25</v>
          </cell>
        </row>
        <row r="1034">
          <cell r="A1034">
            <v>93280</v>
          </cell>
          <cell r="B1034" t="str">
            <v>GUINCHO ELÉTRICO DE COLUNA, CAPACIDADE 400 KG, COM MOTO FREIO, MOTOR TRIFÁSICO DE 1,25 CV - MATERIAIS NA OPERAÇÃO. AF_03/2016</v>
          </cell>
          <cell r="C1034" t="str">
            <v>H</v>
          </cell>
          <cell r="D1034" t="str">
            <v>0,39</v>
          </cell>
        </row>
        <row r="1035">
          <cell r="A1035">
            <v>93283</v>
          </cell>
          <cell r="B1035" t="str">
            <v>GUINDASTE HIDRÁULICO AUTOPROPELIDO, COM LANÇA TELESCÓPICA 40 M, CAPACIDADE MÁXIMA 60 T, POTÊNCIA 260 KW - DEPRECIAÇÃO. AF_03/2016</v>
          </cell>
          <cell r="C1035" t="str">
            <v>H</v>
          </cell>
          <cell r="D1035" t="str">
            <v>45,74</v>
          </cell>
        </row>
        <row r="1036">
          <cell r="A1036">
            <v>93284</v>
          </cell>
          <cell r="B1036" t="str">
            <v>GUINDASTE HIDRÁULICO AUTOPROPELIDO, COM LANÇA TELESCÓPICA 40 M, CAPACIDADE MÁXIMA 60 T, POTÊNCIA 260 KW - JUROS. AF_03/2016</v>
          </cell>
          <cell r="C1036" t="str">
            <v>H</v>
          </cell>
          <cell r="D1036" t="str">
            <v>15,66</v>
          </cell>
        </row>
        <row r="1037">
          <cell r="A1037">
            <v>93285</v>
          </cell>
          <cell r="B1037" t="str">
            <v>GUINDASTE HIDRÁULICO AUTOPROPELIDO, COM LANÇA TELESCÓPICA 40 M, CAPACIDADE MÁXIMA 60 T, POTÊNCIA 260 KW - MANUTENÇÃO. AF_03/2016</v>
          </cell>
          <cell r="C1037" t="str">
            <v>H</v>
          </cell>
          <cell r="D1037" t="str">
            <v>73,54</v>
          </cell>
        </row>
        <row r="1038">
          <cell r="A1038">
            <v>93286</v>
          </cell>
          <cell r="B1038" t="str">
            <v>GUINDASTE HIDRÁULICO AUTOPROPELIDO, COM LANÇA TELESCÓPICA 40 M, CAPACIDADE MÁXIMA 60 T, POTÊNCIA 260 KW - MATERIAIS NA OPERAÇÃO. AF_03/2016</v>
          </cell>
          <cell r="C1038" t="str">
            <v>H</v>
          </cell>
          <cell r="D1038" t="str">
            <v>112,71</v>
          </cell>
        </row>
        <row r="1039">
          <cell r="A1039">
            <v>93296</v>
          </cell>
          <cell r="B1039" t="str">
            <v>GUINDASTE HIDRÁULICO AUTOPROPELIDO, COM LANÇA TELESCÓPICA 40 M, CAPACIDADE MÁXIMA 60 T, POTÊNCIA 260 KW - IMPOSTOS E SEGUROS. AF_03/2016</v>
          </cell>
          <cell r="C1039" t="str">
            <v>H</v>
          </cell>
          <cell r="D1039" t="str">
            <v>3,20</v>
          </cell>
        </row>
        <row r="1040">
          <cell r="A1040">
            <v>93397</v>
          </cell>
          <cell r="B1040" t="str">
            <v>GUINDAUTO HIDRÁULICO, CAPACIDADE MÁXIMA DE CARGA 3300 KG, MOMENTO MÁXIMO DE CARGA 5,8 TM, ALCANCE MÁXIMO HORIZONTAL 7,60 M, INCLUSIVE CAMINHÃO TOCO PBT 16.000 KG, POTÊNCIA DE 189 CV - DEPRECIAÇÃO. AF_03/2016</v>
          </cell>
          <cell r="C1040" t="str">
            <v>H</v>
          </cell>
          <cell r="D1040" t="str">
            <v>8,06</v>
          </cell>
        </row>
        <row r="1041">
          <cell r="A1041">
            <v>93398</v>
          </cell>
          <cell r="B1041" t="str">
            <v>GUINDAUTO HIDRÁULICO, CAPACIDADE MÁXIMA DE CARGA 3300 KG, MOMENTO MÁXIMO DE CARGA 5,8 TM, ALCANCE MÁXIMO HORIZONTAL 7,60 M, INCLUSIVE CAMINHÃO TOCO PBT 16.000 KG, POTÊNCIA DE 189 CV - JUROS. AF_03/2016</v>
          </cell>
          <cell r="C1041" t="str">
            <v>H</v>
          </cell>
          <cell r="D1041" t="str">
            <v>3,22</v>
          </cell>
        </row>
        <row r="1042">
          <cell r="A1042">
            <v>93399</v>
          </cell>
          <cell r="B1042" t="str">
            <v>GUINDAUTO HIDRÁULICO, CAPACIDADE MÁXIMA DE CARGA 3300 KG, MOMENTO MÁXIMO DE CARGA 5,8 TM, ALCANCE MÁXIMO HORIZONTAL 7,60 M, INCLUSIVE CAMINHÃO TOCO PBT 16.000 KG, POTÊNCIA DE 189 CV  IMPOSTOS E SEGUROS. AF_03/2016</v>
          </cell>
          <cell r="C1042" t="str">
            <v>H</v>
          </cell>
          <cell r="D1042" t="str">
            <v>0,65</v>
          </cell>
        </row>
        <row r="1043">
          <cell r="A1043">
            <v>93400</v>
          </cell>
          <cell r="B1043" t="str">
            <v>GUINDAUTO HIDRÁULICO, CAPACIDADE MÁXIMA DE CARGA 3300 KG, MOMENTO MÁXIMO DE CARGA 5,8 TM, ALCANCE MÁXIMO HORIZONTAL 7,60 M, INCLUSIVE CAMINHÃO TOCO PBT 16.000 KG, POTÊNCIA DE 189 CV - MANUTENÇÃO. AF_03/2016</v>
          </cell>
          <cell r="C1043" t="str">
            <v>H</v>
          </cell>
          <cell r="D1043" t="str">
            <v>15,13</v>
          </cell>
        </row>
        <row r="1044">
          <cell r="A1044">
            <v>93401</v>
          </cell>
          <cell r="B1044" t="str">
            <v>GUINDAUTO HIDRÁULICO, CAPACIDADE MÁXIMA DE CARGA 3300 KG, MOMENTO MÁXIMO DE CARGA 5,8 TM, ALCANCE MÁXIMO HORIZONTAL 7,60 M, INCLUSIVE CAMINHÃO TOCO PBT 16.000 KG, POTÊNCIA DE 189 CV - MATERIAIS NA OPERAÇÃO. AF_03/2016</v>
          </cell>
          <cell r="C1044" t="str">
            <v>H</v>
          </cell>
          <cell r="D1044" t="str">
            <v>93,39</v>
          </cell>
        </row>
        <row r="1045">
          <cell r="A1045">
            <v>93404</v>
          </cell>
          <cell r="B1045"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5" t="str">
            <v>H</v>
          </cell>
          <cell r="D1045" t="str">
            <v>3,61</v>
          </cell>
        </row>
        <row r="1046">
          <cell r="A1046">
            <v>93405</v>
          </cell>
          <cell r="B1046"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6" t="str">
            <v>H</v>
          </cell>
          <cell r="D1046" t="str">
            <v>0,71</v>
          </cell>
        </row>
        <row r="1047">
          <cell r="A1047">
            <v>93406</v>
          </cell>
          <cell r="B1047"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7" t="str">
            <v>H</v>
          </cell>
          <cell r="D1047" t="str">
            <v>4,52</v>
          </cell>
        </row>
        <row r="1048">
          <cell r="A1048">
            <v>93407</v>
          </cell>
          <cell r="B1048"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8" t="str">
            <v>H</v>
          </cell>
          <cell r="D1048" t="str">
            <v>31,14</v>
          </cell>
        </row>
        <row r="1049">
          <cell r="A1049">
            <v>93411</v>
          </cell>
          <cell r="B1049" t="str">
            <v>GERADOR PORTÁTIL MONOFÁSICO, POTÊNCIA 5500 VA, MOTOR A GASOLINA, POTÊNCIA DO MOTOR 13 CV - DEPRECIAÇÃO. AF_03/2016</v>
          </cell>
          <cell r="C1049" t="str">
            <v>H</v>
          </cell>
          <cell r="D1049" t="str">
            <v>0,15</v>
          </cell>
        </row>
        <row r="1050">
          <cell r="A1050">
            <v>93412</v>
          </cell>
          <cell r="B1050" t="str">
            <v>GERADOR PORTÁTIL MONOFÁSICO, POTÊNCIA 5500 VA, MOTOR A GASOLINA, POTÊNCIA DO MOTOR 13 CV - JUROS. AF_03/2016</v>
          </cell>
          <cell r="C1050" t="str">
            <v>H</v>
          </cell>
          <cell r="D1050" t="str">
            <v>0,05</v>
          </cell>
        </row>
        <row r="1051">
          <cell r="A1051">
            <v>93413</v>
          </cell>
          <cell r="B1051" t="str">
            <v>GERADOR PORTÁTIL MONOFÁSICO, POTÊNCIA 5500 VA, MOTOR A GASOLINA, POTÊNCIA DO MOTOR 13 CV - MANUTENÇÃO. AF_03/2016</v>
          </cell>
          <cell r="C1051" t="str">
            <v>H</v>
          </cell>
          <cell r="D1051" t="str">
            <v>0,13</v>
          </cell>
        </row>
        <row r="1052">
          <cell r="A1052">
            <v>93414</v>
          </cell>
          <cell r="B1052" t="str">
            <v>GERADOR PORTÁTIL MONOFÁSICO, POTÊNCIA 5500 VA, MOTOR A GASOLINA, POTÊNCIA DO MOTOR 13 CV - MATERIAIS NA OPERAÇÃO. AF_03/2016</v>
          </cell>
          <cell r="C1052" t="str">
            <v>H</v>
          </cell>
          <cell r="D1052" t="str">
            <v>8,90</v>
          </cell>
        </row>
        <row r="1053">
          <cell r="A1053">
            <v>93417</v>
          </cell>
          <cell r="B1053" t="str">
            <v>GRUPO GERADOR REBOCÁVEL, POTÊNCIA 66 KVA, MOTOR A DIESEL - DEPRECIAÇÃO. AF_03/2016</v>
          </cell>
          <cell r="C1053" t="str">
            <v>H</v>
          </cell>
          <cell r="D1053" t="str">
            <v>1,96</v>
          </cell>
        </row>
        <row r="1054">
          <cell r="A1054">
            <v>93418</v>
          </cell>
          <cell r="B1054" t="str">
            <v>GRUPO GERADOR REBOCÁVEL, POTÊNCIA 66 KVA, MOTOR A DIESEL - JUROS. AF_03/2016</v>
          </cell>
          <cell r="C1054" t="str">
            <v>H</v>
          </cell>
          <cell r="D1054" t="str">
            <v>0,67</v>
          </cell>
        </row>
        <row r="1055">
          <cell r="A1055">
            <v>93419</v>
          </cell>
          <cell r="B1055" t="str">
            <v>GRUPO GERADOR REBOCÁVEL, POTÊNCIA 66 KVA, MOTOR A DIESEL - MANUTENÇÃO. AF_03/2016</v>
          </cell>
          <cell r="C1055" t="str">
            <v>H</v>
          </cell>
          <cell r="D1055" t="str">
            <v>1,75</v>
          </cell>
        </row>
        <row r="1056">
          <cell r="A1056">
            <v>93420</v>
          </cell>
          <cell r="B1056" t="str">
            <v>GRUPO GERADOR REBOCÁVEL, POTÊNCIA 66 KVA, MOTOR A DIESEL - MATERIAIS NA OPERAÇÃO. AF_03/2016</v>
          </cell>
          <cell r="C1056" t="str">
            <v>H</v>
          </cell>
          <cell r="D1056" t="str">
            <v>39,61</v>
          </cell>
        </row>
        <row r="1057">
          <cell r="A1057">
            <v>93423</v>
          </cell>
          <cell r="B1057" t="str">
            <v>GRUPO GERADOR ESTACIONÁRIO, POTÊNCIA 150 KVA, MOTOR A DIESEL- DEPRECIAÇÃO. AF_03/2016</v>
          </cell>
          <cell r="C1057" t="str">
            <v>H</v>
          </cell>
          <cell r="D1057" t="str">
            <v>2,77</v>
          </cell>
        </row>
        <row r="1058">
          <cell r="A1058">
            <v>93424</v>
          </cell>
          <cell r="B1058" t="str">
            <v>GRUPO GERADOR ESTACIONÁRIO, POTÊNCIA 150 KVA, MOTOR A DIESEL- JUROS. AF_03/2016</v>
          </cell>
          <cell r="C1058" t="str">
            <v>H</v>
          </cell>
          <cell r="D1058" t="str">
            <v>0,95</v>
          </cell>
        </row>
        <row r="1059">
          <cell r="A1059">
            <v>93425</v>
          </cell>
          <cell r="B1059" t="str">
            <v>GRUPO GERADOR ESTACIONÁRIO, POTÊNCIA 150 KVA, MOTOR A DIESEL- MANUTENÇÃO. AF_03/2016</v>
          </cell>
          <cell r="C1059" t="str">
            <v>H</v>
          </cell>
          <cell r="D1059" t="str">
            <v>2,48</v>
          </cell>
        </row>
        <row r="1060">
          <cell r="A1060">
            <v>93426</v>
          </cell>
          <cell r="B1060" t="str">
            <v>GRUPO GERADOR ESTACIONÁRIO, POTÊNCIA 150 KVA, MOTOR A DIESEL- MATERIAIS NA OPERAÇÃO. AF_03/2016</v>
          </cell>
          <cell r="C1060" t="str">
            <v>H</v>
          </cell>
          <cell r="D1060" t="str">
            <v>94,66</v>
          </cell>
        </row>
        <row r="1061">
          <cell r="A1061">
            <v>93429</v>
          </cell>
          <cell r="B1061" t="str">
            <v>USINA DE MISTURA ASFÁLTICA À QUENTE, TIPO CONTRA FLUXO, PROD 40 A 80 TON/HORA - DEPRECIAÇÃO. AF_03/2016</v>
          </cell>
          <cell r="C1061" t="str">
            <v>H</v>
          </cell>
          <cell r="D1061" t="str">
            <v>64,40</v>
          </cell>
        </row>
        <row r="1062">
          <cell r="A1062">
            <v>93430</v>
          </cell>
          <cell r="B1062" t="str">
            <v>USINA DE MISTURA ASFÁLTICA À QUENTE, TIPO CONTRA FLUXO, PROD 40 A 80 TON/HORA - JUROS. AF_03/2016</v>
          </cell>
          <cell r="C1062" t="str">
            <v>H</v>
          </cell>
          <cell r="D1062" t="str">
            <v>22,05</v>
          </cell>
        </row>
        <row r="1063">
          <cell r="A1063">
            <v>93431</v>
          </cell>
          <cell r="B1063" t="str">
            <v>USINA DE MISTURA ASFÁLTICA À QUENTE, TIPO CONTRA FLUXO, PROD 40 A 80 TON/HORA - MANUTENÇÃO. AF_03/2016</v>
          </cell>
          <cell r="C1063" t="str">
            <v>H</v>
          </cell>
          <cell r="D1063" t="str">
            <v>103,52</v>
          </cell>
        </row>
        <row r="1064">
          <cell r="A1064">
            <v>93432</v>
          </cell>
          <cell r="B1064" t="str">
            <v>USINA DE MISTURA ASFÁLTICA À QUENTE, TIPO CONTRA FLUXO, PROD 40 A 80 TON/HORA - MATERIAIS NA OPERAÇÃO. AF_03/2016</v>
          </cell>
          <cell r="C1064" t="str">
            <v>H</v>
          </cell>
          <cell r="D1064" t="str">
            <v>1.790,40</v>
          </cell>
        </row>
        <row r="1065">
          <cell r="A1065">
            <v>93435</v>
          </cell>
          <cell r="B1065" t="str">
            <v>USINA DE ASFALTO À FRIO, CAPACIDADE DE 40 A 60 TON/HORA, ELÉTRICA POTÊNCIA 30 CV - DEPRECIAÇÃO. AF_03/2016</v>
          </cell>
          <cell r="C1065" t="str">
            <v>H</v>
          </cell>
          <cell r="D1065" t="str">
            <v>3,48</v>
          </cell>
        </row>
        <row r="1066">
          <cell r="A1066">
            <v>93436</v>
          </cell>
          <cell r="B1066" t="str">
            <v>USINA DE ASFALTO À FRIO, CAPACIDADE DE 40 A 60 TON/HORA, ELÉTRICA POTÊNCIA 30 CV - JUROS. AF_03/2016</v>
          </cell>
          <cell r="C1066" t="str">
            <v>H</v>
          </cell>
          <cell r="D1066" t="str">
            <v>1,39</v>
          </cell>
        </row>
        <row r="1067">
          <cell r="A1067">
            <v>93437</v>
          </cell>
          <cell r="B1067" t="str">
            <v>USINA DE ASFALTO À FRIO, CAPACIDADE DE 40 A 60 TON/HORA, ELÉTRICA POTÊNCIA 30 CV - MANUTENÇÃO. AF_03/2016</v>
          </cell>
          <cell r="C1067" t="str">
            <v>H</v>
          </cell>
          <cell r="D1067" t="str">
            <v>6,53</v>
          </cell>
        </row>
        <row r="1068">
          <cell r="A1068">
            <v>93438</v>
          </cell>
          <cell r="B1068" t="str">
            <v>USINA DE ASFALTO À FRIO, CAPACIDADE DE 40 A 60 TON/HORA, ELÉTRICA POTÊNCIA 30 CV - MATERIAIS NA OPERAÇÃO. AF_03/2016</v>
          </cell>
          <cell r="C1068" t="str">
            <v>H</v>
          </cell>
          <cell r="D1068" t="str">
            <v>17,56</v>
          </cell>
        </row>
        <row r="1069">
          <cell r="A1069">
            <v>95114</v>
          </cell>
          <cell r="B1069" t="str">
            <v>MARTELETE OU ROMPEDOR PNEUMÁTICO MANUAL, 28 KG, COM SILENCIADOR - DEPRECIAÇÃO. AF_07/2016</v>
          </cell>
          <cell r="C1069" t="str">
            <v>H</v>
          </cell>
          <cell r="D1069" t="str">
            <v>1,21</v>
          </cell>
        </row>
        <row r="1070">
          <cell r="A1070">
            <v>95115</v>
          </cell>
          <cell r="B1070" t="str">
            <v>MARTELETE OU ROMPEDOR PNEUMÁTICO MANUAL, 28 KG, COM SILENCIADOR - JUROS. AF_07/2016</v>
          </cell>
          <cell r="C1070" t="str">
            <v>H</v>
          </cell>
          <cell r="D1070" t="str">
            <v>0,27</v>
          </cell>
        </row>
        <row r="1071">
          <cell r="A1071">
            <v>95116</v>
          </cell>
          <cell r="B1071" t="str">
            <v>USINA DE CONCRETO FIXA, CAPACIDADE NOMINAL DE 90 A 120 M3/H, SEM SILO - DEPRECIAÇÃO. AF_07/2016</v>
          </cell>
          <cell r="C1071" t="str">
            <v>H</v>
          </cell>
          <cell r="D1071" t="str">
            <v>31,99</v>
          </cell>
        </row>
        <row r="1072">
          <cell r="A1072">
            <v>95117</v>
          </cell>
          <cell r="B1072" t="str">
            <v>USINA DE CONCRETO FIXA, CAPACIDADE NOMINAL DE 90 A 120 M3/H, SEM SILO - JUROS. AF_07/2016</v>
          </cell>
          <cell r="C1072" t="str">
            <v>H</v>
          </cell>
          <cell r="D1072" t="str">
            <v>9,59</v>
          </cell>
        </row>
        <row r="1073">
          <cell r="A1073">
            <v>95118</v>
          </cell>
          <cell r="B1073" t="str">
            <v>USINA MISTURADORA DE SOLOS, CAPACIDADE DE 200 A 500 TON/H, POTENCIA 75KW - DEPRECIAÇÃO. AF_07/2016</v>
          </cell>
          <cell r="C1073" t="str">
            <v>H</v>
          </cell>
          <cell r="D1073" t="str">
            <v>33,22</v>
          </cell>
        </row>
        <row r="1074">
          <cell r="A1074">
            <v>95119</v>
          </cell>
          <cell r="B1074" t="str">
            <v>USINA MISTURADORA DE SOLOS, CAPACIDADE DE 200 A 500 TON/H, POTENCIA 75KW - JUROS. AF_07/2016</v>
          </cell>
          <cell r="C1074" t="str">
            <v>H</v>
          </cell>
          <cell r="D1074" t="str">
            <v>11,37</v>
          </cell>
        </row>
        <row r="1075">
          <cell r="A1075">
            <v>95120</v>
          </cell>
          <cell r="B1075" t="str">
            <v>USINA MISTURADORA DE SOLOS, CAPACIDADE DE 200 A 500 TON/H, POTENCIA 75KW - MATERIAIS NA OPERAÇÃO. AF_07/2016</v>
          </cell>
          <cell r="C1075" t="str">
            <v>H</v>
          </cell>
          <cell r="D1075" t="str">
            <v>32,51</v>
          </cell>
        </row>
        <row r="1076">
          <cell r="A1076">
            <v>95123</v>
          </cell>
          <cell r="B1076" t="str">
            <v>DISTRIBUIDOR DE AGREGADOS AUTOPROPELIDO, CAP 3 M3, A DIESEL, POTÊNCIA 176CV - DEPRECIAÇÃO. AF_07/2016</v>
          </cell>
          <cell r="C1076" t="str">
            <v>H</v>
          </cell>
          <cell r="D1076" t="str">
            <v>10,55</v>
          </cell>
        </row>
        <row r="1077">
          <cell r="A1077">
            <v>95124</v>
          </cell>
          <cell r="B1077" t="str">
            <v>DISTRIBUIDOR DE AGREGADOS AUTOPROPELIDO, C/AP 3 M3, A DIESEL, POTÊNCIA 176CV - JUROS. AF_07/2016</v>
          </cell>
          <cell r="C1077" t="str">
            <v>H</v>
          </cell>
          <cell r="D1077" t="str">
            <v>3,16</v>
          </cell>
        </row>
        <row r="1078">
          <cell r="A1078">
            <v>95125</v>
          </cell>
          <cell r="B1078" t="str">
            <v>DISTRIBUIDOR DE AGREGADOS AUTOPROPELIDO, CAP 3 M3, A DIESEL, POTÊNCIA 176CV - MANUTENÇÃO. AF_07/2016</v>
          </cell>
          <cell r="C1078" t="str">
            <v>H</v>
          </cell>
          <cell r="D1078" t="str">
            <v>11,55</v>
          </cell>
        </row>
        <row r="1079">
          <cell r="A1079">
            <v>95126</v>
          </cell>
          <cell r="B1079" t="str">
            <v>DISTRIBUIDOR DE AGREGADOS AUTOPROPELIDO, CAP 3 M3, A DIESEL, POTÊNCIA 176CV  MATERIAIS NA OPERAÇÃO. AF_07/2016</v>
          </cell>
          <cell r="C1079" t="str">
            <v>H</v>
          </cell>
          <cell r="D1079" t="str">
            <v>86,98</v>
          </cell>
        </row>
        <row r="1080">
          <cell r="A1080">
            <v>95129</v>
          </cell>
          <cell r="B1080" t="str">
            <v>MÁQUINA DEMARCADORA DE FAIXA DE TRÁFEGO À FRIO, AUTOPROPELIDA, POTÊNCIA 38 HP - DEPRECIAÇÃO. AF_07/2016</v>
          </cell>
          <cell r="C1080" t="str">
            <v>H</v>
          </cell>
          <cell r="D1080" t="str">
            <v>18,73</v>
          </cell>
        </row>
        <row r="1081">
          <cell r="A1081">
            <v>95130</v>
          </cell>
          <cell r="B1081" t="str">
            <v>MÁQUINA DEMARCADORA DE FAIXA DE TRÁFEGO À FRIO, AUTOPROPELIDA, POTÊNCIA 38 HP - JUROS. AF_07/2016</v>
          </cell>
          <cell r="C1081" t="str">
            <v>H</v>
          </cell>
          <cell r="D1081" t="str">
            <v>6,55</v>
          </cell>
        </row>
        <row r="1082">
          <cell r="A1082">
            <v>95131</v>
          </cell>
          <cell r="B1082" t="str">
            <v>MÁQUINA DEMARCADORA DE FAIXA DE TRÁFEGO À FRIO, AUTOPROPELIDA, POTÊNCIA 38 HP - MANUTENÇÃO. AF_07/2016</v>
          </cell>
          <cell r="C1082" t="str">
            <v>H</v>
          </cell>
          <cell r="D1082" t="str">
            <v>35,12</v>
          </cell>
        </row>
        <row r="1083">
          <cell r="A1083">
            <v>95132</v>
          </cell>
          <cell r="B1083" t="str">
            <v>MÁQUINA DEMARCADORA DE FAIXA DE TRÁFEGO À FRIO, AUTOPROPELIDA, POTÊNCIA 38 HP - MATERIAIS NA OPERAÇÃO. AF_07/2016</v>
          </cell>
          <cell r="C1083" t="str">
            <v>H</v>
          </cell>
          <cell r="D1083" t="str">
            <v>19,02</v>
          </cell>
        </row>
        <row r="1084">
          <cell r="A1084">
            <v>95136</v>
          </cell>
          <cell r="B1084" t="str">
            <v>TALHA MANUAL DE CORRENTE, CAPACIDADE DE 2 TON. COM ELEVAÇÃO DE 3 M - DEPRECIAÇÃO. AF_07/2016</v>
          </cell>
          <cell r="C1084" t="str">
            <v>H</v>
          </cell>
          <cell r="D1084" t="str">
            <v>0,03</v>
          </cell>
        </row>
        <row r="1085">
          <cell r="A1085">
            <v>95137</v>
          </cell>
          <cell r="B1085" t="str">
            <v>TALHA MANUAL DE CORRENTE, CAPACIDADE DE 2 TON. COM ELEVAÇÃO DE 3 M - JUROS. AF_07/2016</v>
          </cell>
          <cell r="C1085" t="str">
            <v>H</v>
          </cell>
          <cell r="D1085" t="str">
            <v>0,01</v>
          </cell>
        </row>
        <row r="1086">
          <cell r="A1086">
            <v>95138</v>
          </cell>
          <cell r="B1086" t="str">
            <v>TALHA MANUAL DE CORRENTE, CAPACIDADE DE 2 TON. COM ELEVAÇÃO DE 3 M - MANUTENÇÃO. AF_07/2016</v>
          </cell>
          <cell r="C1086" t="str">
            <v>H</v>
          </cell>
          <cell r="D1086" t="str">
            <v>0,02</v>
          </cell>
        </row>
        <row r="1087">
          <cell r="A1087">
            <v>95208</v>
          </cell>
          <cell r="B1087" t="str">
            <v>GRUA ASCENCIONAL, LANÇA DE 42 M, CAPACIDADE DE 1,5 T A 30 M, ALTURA ATÉ 39 M  DEPRECIAÇÃO. AF_08/2016</v>
          </cell>
          <cell r="C1087" t="str">
            <v>H</v>
          </cell>
          <cell r="D1087" t="str">
            <v>24,66</v>
          </cell>
        </row>
        <row r="1088">
          <cell r="A1088">
            <v>95209</v>
          </cell>
          <cell r="B1088" t="str">
            <v>GRUA ASCENCIONAL, LANCA DE 42 M, CAPACIDADE DE 1,5 T A 30 M, ALTURA ATE 39 M  JUROS. AF_08/2016</v>
          </cell>
          <cell r="C1088" t="str">
            <v>H</v>
          </cell>
          <cell r="D1088" t="str">
            <v>5,54</v>
          </cell>
        </row>
        <row r="1089">
          <cell r="A1089">
            <v>95210</v>
          </cell>
          <cell r="B1089" t="str">
            <v>GRUA ASCENCIONAL, LANCA DE 42 M, CAPACIDADE DE 1,5 T A 30 M, ALTURA ATE 39 M  MANUTENÇÃO. AF_08/2016</v>
          </cell>
          <cell r="C1089" t="str">
            <v>H</v>
          </cell>
          <cell r="D1089" t="str">
            <v>26,97</v>
          </cell>
        </row>
        <row r="1090">
          <cell r="A1090">
            <v>95211</v>
          </cell>
          <cell r="B1090" t="str">
            <v>GRUA ASCENCIONAL, LANCA DE 42 M, CAPACIDADE DE 1,5 T A 30 M, ALTURA ATE 39 M  MATERIAIS NA OPERAÇÃO. AF_08/2016</v>
          </cell>
          <cell r="C1090" t="str">
            <v>H</v>
          </cell>
          <cell r="D1090" t="str">
            <v>4,76</v>
          </cell>
        </row>
        <row r="1091">
          <cell r="A1091">
            <v>95214</v>
          </cell>
          <cell r="B1091" t="str">
            <v>PULVERIZADOR DE TINTA ELÉTRICO/MÁQUINA DE PINTURA AIRLESS, VAZÃO 2 L/MIN - DEPRECIAÇÃO. AF_08/2016</v>
          </cell>
          <cell r="C1091" t="str">
            <v>H</v>
          </cell>
          <cell r="D1091" t="str">
            <v>0,87</v>
          </cell>
        </row>
        <row r="1092">
          <cell r="A1092">
            <v>95215</v>
          </cell>
          <cell r="B1092" t="str">
            <v>PULVERIZADOR DE TINTA ELÉTRICO/MÁQUINA DE PINTURA AIRLESS, VAZÃO 2 L/MIN - JUROS. AF_08/2016</v>
          </cell>
          <cell r="C1092" t="str">
            <v>H</v>
          </cell>
          <cell r="D1092" t="str">
            <v>0,17</v>
          </cell>
        </row>
        <row r="1093">
          <cell r="A1093">
            <v>95216</v>
          </cell>
          <cell r="B1093" t="str">
            <v>PULVERIZADOR DE TINTA ELÉTRICO/MÁQUINA DE PINTURA AIRLESS, VAZÃO 2 L/MIN - MANUTENÇÃO. AF_08/2016</v>
          </cell>
          <cell r="C1093" t="str">
            <v>H</v>
          </cell>
          <cell r="D1093" t="str">
            <v>0,60</v>
          </cell>
        </row>
        <row r="1094">
          <cell r="A1094">
            <v>95217</v>
          </cell>
          <cell r="B1094" t="str">
            <v>PULVERIZADOR DE TINTA ELÉTRICO/MÁQUINA DE PINTURA AIRLESS, VAZÃO 2 L/MIN - MATERIAIS NA OPERAÇÃO. AF_08/2016</v>
          </cell>
          <cell r="C1094" t="str">
            <v>H</v>
          </cell>
          <cell r="D1094" t="str">
            <v>0,32</v>
          </cell>
        </row>
        <row r="1095">
          <cell r="A1095">
            <v>95255</v>
          </cell>
          <cell r="B1095" t="str">
            <v>MARTELO DEMOLIDOR PNEUMÁTICO MANUAL, 32 KG - DEPRECIAÇÃO. AF_09/2016</v>
          </cell>
          <cell r="C1095" t="str">
            <v>H</v>
          </cell>
          <cell r="D1095" t="str">
            <v>1,08</v>
          </cell>
        </row>
        <row r="1096">
          <cell r="A1096">
            <v>95256</v>
          </cell>
          <cell r="B1096" t="str">
            <v>MARTELO DEMOLIDOR PNEUMÁTICO MANUAL, 32 KG - JUROS. AF_09/2016</v>
          </cell>
          <cell r="C1096" t="str">
            <v>H</v>
          </cell>
          <cell r="D1096" t="str">
            <v>0,24</v>
          </cell>
        </row>
        <row r="1097">
          <cell r="A1097">
            <v>95257</v>
          </cell>
          <cell r="B1097" t="str">
            <v>MARTELO DEMOLIDOR PNEUMÁTICO MANUAL, 32 KG - MANUTENÇÃO. AF_09/2016</v>
          </cell>
          <cell r="C1097" t="str">
            <v>H</v>
          </cell>
          <cell r="D1097" t="str">
            <v>1,35</v>
          </cell>
        </row>
        <row r="1098">
          <cell r="A1098">
            <v>95260</v>
          </cell>
          <cell r="B1098" t="str">
            <v>COMPACTADOR DE SOLOS DE PERCUSÃO (SOQUETE) COM MOTOR A GASOLINA, POTÊNCIA 3 CV - DEPRECIAÇÃO. AF_09/2016</v>
          </cell>
          <cell r="C1098" t="str">
            <v>H</v>
          </cell>
          <cell r="D1098" t="str">
            <v>0,51</v>
          </cell>
        </row>
        <row r="1099">
          <cell r="A1099">
            <v>95261</v>
          </cell>
          <cell r="B1099" t="str">
            <v>COMPACTADOR DE SOLOS DE PERCUSÃO (SOQUETE) COM MOTOR A GASOLINA, POTÊNCIA 3 CV - JUROS. AF_09/2016</v>
          </cell>
          <cell r="C1099" t="str">
            <v>H</v>
          </cell>
          <cell r="D1099" t="str">
            <v>0,23</v>
          </cell>
        </row>
        <row r="1100">
          <cell r="A1100">
            <v>95262</v>
          </cell>
          <cell r="B1100" t="str">
            <v>COMPACTADOR DE SOLOS DE PERCUSÃO (SOQUETE) COM MOTOR A GASOLINA, POTÊNCIA 3 CV - MANUTENÇÃO. AF_09/2016</v>
          </cell>
          <cell r="C1100" t="str">
            <v>H</v>
          </cell>
          <cell r="D1100" t="str">
            <v>1,12</v>
          </cell>
        </row>
        <row r="1101">
          <cell r="A1101">
            <v>95263</v>
          </cell>
          <cell r="B1101" t="str">
            <v>COMPACTADOR DE SOLOS DE PERCUSÃO (SOQUETE) COM MOTOR A GASOLINA, POTÊNCIA 3 CV - MATERIAIS NA OPERAÇÃO. AF_09/2016</v>
          </cell>
          <cell r="C1101" t="str">
            <v>H</v>
          </cell>
          <cell r="D1101" t="str">
            <v>2,05</v>
          </cell>
        </row>
        <row r="1102">
          <cell r="A1102">
            <v>95266</v>
          </cell>
          <cell r="B1102" t="str">
            <v>RÉGUA VIBRATÓRIA DUPLA PARA CONCRETO, PESO DE 60KG, COMPRIMENTO 4 M, COM MOTOR A GASOLINA, POTÊNCIA 5,5 HP - DEPRECIAÇÃO. AF_09/2016</v>
          </cell>
          <cell r="C1102" t="str">
            <v>H</v>
          </cell>
          <cell r="D1102" t="str">
            <v>0,41</v>
          </cell>
        </row>
        <row r="1103">
          <cell r="A1103">
            <v>95267</v>
          </cell>
          <cell r="B1103" t="str">
            <v>RÉGUA VIBRATÓRIA DUPLA PARA CONCRETO, PESO DE 60KG, COMPRIMENTO 4 M, COM MOTOR A GASOLINA, POTÊNCIA 5,5 HP - JUROS. AF_09/2016</v>
          </cell>
          <cell r="C1103" t="str">
            <v>H</v>
          </cell>
          <cell r="D1103" t="str">
            <v>0,08</v>
          </cell>
        </row>
        <row r="1104">
          <cell r="A1104">
            <v>95268</v>
          </cell>
          <cell r="B1104" t="str">
            <v>RÉGUA VIBRATÓRIA DUPLA PARA CONCRETO, PESO DE 60KG, COMPRIMENTO 4 M, COM MOTOR A GASOLINA, POTÊNCIA 5,5 HP - MANUTENÇÃO. AF_09/2016</v>
          </cell>
          <cell r="C1104" t="str">
            <v>H</v>
          </cell>
          <cell r="D1104" t="str">
            <v>0,40</v>
          </cell>
        </row>
        <row r="1105">
          <cell r="A1105">
            <v>95269</v>
          </cell>
          <cell r="B1105" t="str">
            <v>RÉGUA VIBRATÓRIA DUPLA PARA CONCRETO, PESO DE 60KG, COMPRIMENTO 4 M, COM MOTOR A GASOLINA, POTÊNCIA 5,5 HP  MATERIAIS NA OPERAÇÃO. AF_09/2016</v>
          </cell>
          <cell r="C1105" t="str">
            <v>H</v>
          </cell>
          <cell r="D1105" t="str">
            <v>3,82</v>
          </cell>
        </row>
        <row r="1106">
          <cell r="A1106">
            <v>95272</v>
          </cell>
          <cell r="B1106" t="str">
            <v>POLIDORA DE PISO (POLITRIZ), PESO DE 100KG, DIÂMETRO 450 MM, MOTOR ELÉTRICO, POTÊNCIA 4 HP - DEPRECIAÇÃO. AF_09/2016</v>
          </cell>
          <cell r="C1106" t="str">
            <v>H</v>
          </cell>
          <cell r="D1106" t="str">
            <v>0,40</v>
          </cell>
        </row>
        <row r="1107">
          <cell r="A1107">
            <v>95273</v>
          </cell>
          <cell r="B1107" t="str">
            <v>POLIDORA DE PISO (POLITRIZ), PESO DE 100KG, DIÂMETRO 450 MM, MOTOR ELÉTRICO, POTÊNCIA 4 HP - JUROS. AF_09/2016</v>
          </cell>
          <cell r="C1107" t="str">
            <v>H</v>
          </cell>
          <cell r="D1107" t="str">
            <v>0,09</v>
          </cell>
        </row>
        <row r="1108">
          <cell r="A1108">
            <v>95274</v>
          </cell>
          <cell r="B1108" t="str">
            <v>POLIDORA DE PISO (POLITRIZ), PESO DE 100KG, DIÂMETRO 450 MM, MOTOR ELÉTRICO, POTÊNCIA 4 HP - MANUTENÇÃO. AF_09/2016</v>
          </cell>
          <cell r="C1108" t="str">
            <v>H</v>
          </cell>
          <cell r="D1108" t="str">
            <v>0,31</v>
          </cell>
        </row>
        <row r="1109">
          <cell r="A1109">
            <v>95275</v>
          </cell>
          <cell r="B1109" t="str">
            <v>POLIDORA DE PISO (POLITRIZ), PESO DE 100KG, DIÂMETRO 450 MM, MOTOR ELÉTRICO, POTÊNCIA 4 HP  MATERIAIS NA OPERAÇÃO. AF_09/2016</v>
          </cell>
          <cell r="C1109" t="str">
            <v>H</v>
          </cell>
          <cell r="D1109" t="str">
            <v>1,29</v>
          </cell>
        </row>
        <row r="1110">
          <cell r="A1110">
            <v>95278</v>
          </cell>
          <cell r="B1110" t="str">
            <v>DESEMPENADEIRA DE CONCRETO, PESO DE 75KG, 4 PÁS, MOTOR A GASOLINA, POTÊNCIA 5,5 HP - DEPRECIAÇÃO. AF_09/2016</v>
          </cell>
          <cell r="C1110" t="str">
            <v>H</v>
          </cell>
          <cell r="D1110" t="str">
            <v>0,44</v>
          </cell>
        </row>
        <row r="1111">
          <cell r="A1111">
            <v>95279</v>
          </cell>
          <cell r="B1111" t="str">
            <v>DESEMPENADEIRA DE CONCRETO, PESO DE 75KG, 4 PÁS, MOTOR A GASOLINA, POTÊNCIA 5,5 HP - JUROS. AF_09/2016</v>
          </cell>
          <cell r="C1111" t="str">
            <v>H</v>
          </cell>
          <cell r="D1111" t="str">
            <v>0,09</v>
          </cell>
        </row>
        <row r="1112">
          <cell r="A1112">
            <v>95280</v>
          </cell>
          <cell r="B1112" t="str">
            <v>DESEMPENADEIRA DE CONCRETO, PESO DE 75KG, 4 PÁS, MOTOR A GASOLINA, POTÊNCIA 5,5 HP - MANUTENÇÃO. AF_09/2016</v>
          </cell>
          <cell r="C1112" t="str">
            <v>H</v>
          </cell>
          <cell r="D1112" t="str">
            <v>0,34</v>
          </cell>
        </row>
        <row r="1113">
          <cell r="A1113">
            <v>95281</v>
          </cell>
          <cell r="B1113" t="str">
            <v>DESEMPENADEIRA DE CONCRETO, PESO DE 75KG, 4 PÁS, MOTOR A GASOLINA, POTÊNCIA 5,5 HP  MATERIAIS NA OPERAÇÃO. AF_09/2016</v>
          </cell>
          <cell r="C1113" t="str">
            <v>H</v>
          </cell>
          <cell r="D1113" t="str">
            <v>3,82</v>
          </cell>
        </row>
        <row r="1114">
          <cell r="A1114">
            <v>95617</v>
          </cell>
          <cell r="B1114" t="str">
            <v>PERFURATRIZ PNEUMATICA MANUAL DE PESO MEDIO, MARTELETE, 18KG, COMPRIMENTO MÁXIMO DE CURSO DE 6 M, DIAMETRO DO PISTAO DE 5,5 CM - DEPRECIAÇÃO. AF_11/2016</v>
          </cell>
          <cell r="C1114" t="str">
            <v>H</v>
          </cell>
          <cell r="D1114" t="str">
            <v>0,88</v>
          </cell>
        </row>
        <row r="1115">
          <cell r="A1115">
            <v>95618</v>
          </cell>
          <cell r="B1115" t="str">
            <v>PERFURATRIZ PNEUMATICA MANUAL DE PESO MEDIO, MARTELETE, 18KG, COMPRIMENTO MÁXIMO DE CURSO DE 6 M, DIAMETRO DO PISTAO DE 5,5 CM - JUROS. AF_11/2016</v>
          </cell>
          <cell r="C1115" t="str">
            <v>H</v>
          </cell>
          <cell r="D1115" t="str">
            <v>0,19</v>
          </cell>
        </row>
        <row r="1116">
          <cell r="A1116">
            <v>95619</v>
          </cell>
          <cell r="B1116" t="str">
            <v>PERFURATRIZ PNEUMATICA MANUAL DE PESO MEDIO, MARTELETE, 18KG, COMPRIMENTO MÁXIMO DE CURSO DE 6 M, DIAMETRO DO PISTAO DE 5,5 CM - MANUTENÇÃO. AF_11/2016</v>
          </cell>
          <cell r="C1116" t="str">
            <v>H</v>
          </cell>
          <cell r="D1116" t="str">
            <v>1,10</v>
          </cell>
        </row>
        <row r="1117">
          <cell r="A1117">
            <v>95627</v>
          </cell>
          <cell r="B1117" t="str">
            <v>ROLO COMPACTADOR VIBRATORIO TANDEM, ACO LISO, POTENCIA 125 HP, PESO SEM/COM LASTRO 10,20/11,65 T, LARGURA DE TRABALHO 1,73 M - DEPRECIAÇÃO. AF_11/2016</v>
          </cell>
          <cell r="C1117" t="str">
            <v>H</v>
          </cell>
          <cell r="D1117" t="str">
            <v>19,89</v>
          </cell>
        </row>
        <row r="1118">
          <cell r="A1118">
            <v>95628</v>
          </cell>
          <cell r="B1118" t="str">
            <v>ROLO COMPACTADOR VIBRATORIO TANDEM, ACO LISO, POTENCIA 125 HP, PESO SEM/COM LASTRO 10,20/11,65 T, LARGURA DE TRABALHO 1,73 M - JUROS. AF_11/2016</v>
          </cell>
          <cell r="C1118" t="str">
            <v>H</v>
          </cell>
          <cell r="D1118" t="str">
            <v>5,22</v>
          </cell>
        </row>
        <row r="1119">
          <cell r="A1119">
            <v>95629</v>
          </cell>
          <cell r="B1119" t="str">
            <v>ROLO COMPACTADOR VIBRATORIO TANDEM, ACO LISO, POTENCIA 125 HP, PESO SEM/COM LASTRO 10,20/11,65 T, LARGURA DE TRABALHO 1,73 M - MANUTENÇÃO. AF_11/2016</v>
          </cell>
          <cell r="C1119" t="str">
            <v>H</v>
          </cell>
          <cell r="D1119" t="str">
            <v>24,89</v>
          </cell>
        </row>
        <row r="1120">
          <cell r="A1120">
            <v>95630</v>
          </cell>
          <cell r="B1120" t="str">
            <v>ROLO COMPACTADOR VIBRATORIO TANDEM, ACO LISO, POTENCIA 125 HP, PESO SEM/COM LASTRO 10,20/11,65 T, LARGURA DE TRABALHO 1,73 M - MATERIAIS NA OPERAÇÃO. AF_11/2016</v>
          </cell>
          <cell r="C1120" t="str">
            <v>H</v>
          </cell>
          <cell r="D1120" t="str">
            <v>62,62</v>
          </cell>
        </row>
        <row r="1121">
          <cell r="A1121">
            <v>95698</v>
          </cell>
          <cell r="B1121" t="str">
            <v>PERFURATRIZ MANUAL, TORQUE MAXIMO 55 KGF.M, POTENCIA 5 CV, COM DIAMETRO MAXIMO 8 1/2" - DEPRECIAÇÃO. AF_11/2016</v>
          </cell>
          <cell r="C1121" t="str">
            <v>H</v>
          </cell>
          <cell r="D1121" t="str">
            <v>3,59</v>
          </cell>
        </row>
        <row r="1122">
          <cell r="A1122">
            <v>95699</v>
          </cell>
          <cell r="B1122" t="str">
            <v>PERFURATRIZ MANUAL, TORQUE MAXIMO 55 KGF.M, POTENCIA 5 CV, COM DIAMETRO MAXIMO 8 1/2" - JUROS. AF_11/2016</v>
          </cell>
          <cell r="C1122" t="str">
            <v>H</v>
          </cell>
          <cell r="D1122" t="str">
            <v>0,80</v>
          </cell>
        </row>
        <row r="1123">
          <cell r="A1123">
            <v>95700</v>
          </cell>
          <cell r="B1123" t="str">
            <v>PERFURATRIZ MANUAL, TORQUE MAXIMO 55 KGF.M, POTENCIA 5 CV, COM DIAMETRO MAXIMO 8 1/2" - MANUTENÇÃO. AF_11/2016</v>
          </cell>
          <cell r="C1123" t="str">
            <v>H</v>
          </cell>
          <cell r="D1123" t="str">
            <v>4,49</v>
          </cell>
        </row>
        <row r="1124">
          <cell r="A1124">
            <v>95701</v>
          </cell>
          <cell r="B1124" t="str">
            <v>PERFURATRIZ MANUAL, TORQUE MAXIMO 55 KGF.M, POTENCIA 5 CV, COM DIAMETRO MAXIMO 8 1/2" - MATERIAIS NA OPERAÇÃO. AF_11/2016</v>
          </cell>
          <cell r="C1124" t="str">
            <v>H</v>
          </cell>
          <cell r="D1124" t="str">
            <v>1,59</v>
          </cell>
        </row>
        <row r="1125">
          <cell r="A1125">
            <v>95704</v>
          </cell>
          <cell r="B1125" t="str">
            <v>PERFURATRIZ SOBRE ESTEIRA, TORQUE MÁXIMO 600 KGF, POTÊNCIA ENTRE 50 E 60 HP, DIÂMETRO MÁXIMO 10 - DEPRECIAÇÃO. AF_11/2016</v>
          </cell>
          <cell r="C1125" t="str">
            <v>H</v>
          </cell>
          <cell r="D1125" t="str">
            <v>23,49</v>
          </cell>
        </row>
        <row r="1126">
          <cell r="A1126">
            <v>95705</v>
          </cell>
          <cell r="B1126" t="str">
            <v>PERFURATRIZ SOBRE ESTEIRA, TORQUE MÁXIMO 600 KGF, POTÊNCIA ENTRE 50 E 60 HP, DIÂMETRO MÁXIMO 10 - JUROS. AF_11/2016</v>
          </cell>
          <cell r="C1126" t="str">
            <v>H</v>
          </cell>
          <cell r="D1126" t="str">
            <v>6,17</v>
          </cell>
        </row>
        <row r="1127">
          <cell r="A1127">
            <v>95706</v>
          </cell>
          <cell r="B1127" t="str">
            <v>PERFURATRIZ SOBRE ESTEIRA, TORQUE MÁXIMO 600 KGF, POTÊNCIA ENTRE 50 E 60 HP, DIÂMETRO MÁXIMO 10 - MANUTENÇÃO. AF_11/2016</v>
          </cell>
          <cell r="C1127" t="str">
            <v>H</v>
          </cell>
          <cell r="D1127" t="str">
            <v>29,39</v>
          </cell>
        </row>
        <row r="1128">
          <cell r="A1128">
            <v>95707</v>
          </cell>
          <cell r="B1128" t="str">
            <v>PERFURATRIZ SOBRE ESTEIRA, TORQUE MÁXIMO 600 KGF, POTÊNCIA ENTRE 50 E 60 HP, DIÂMETRO MÁXIMO 10 - MATERIAIS NA OPERAÇÃO. AF_11/2016</v>
          </cell>
          <cell r="C1128" t="str">
            <v>H</v>
          </cell>
          <cell r="D1128" t="str">
            <v>17,78</v>
          </cell>
        </row>
        <row r="1129">
          <cell r="A1129">
            <v>95710</v>
          </cell>
          <cell r="B1129" t="str">
            <v>ESCAVADEIRA HIDRAULICA SOBRE ESTEIRA, COM GARRA GIRATORIA DE MANDIBULAS, PESO OPERACIONAL ENTRE 22,00 E 25,50 TON, POTENCIA LIQUIDA ENTRE 150 E 160 HP - DEPRECIAÇÃO. AF_11/2016</v>
          </cell>
          <cell r="C1129" t="str">
            <v>H</v>
          </cell>
          <cell r="D1129" t="str">
            <v>28,23</v>
          </cell>
        </row>
        <row r="1130">
          <cell r="A1130">
            <v>95711</v>
          </cell>
          <cell r="B1130" t="str">
            <v>ESCAVADEIRA HIDRAULICA SOBRE ESTEIRA, COM GARRA GIRATORIA DE MANDIBULAS, PESO OPERACIONAL ENTRE 22,00 E 25,50 TON, POTENCIA LIQUIDA ENTRE 150 E 160 HP - JUROS. AF_11/2016</v>
          </cell>
          <cell r="C1130" t="str">
            <v>H</v>
          </cell>
          <cell r="D1130" t="str">
            <v>7,26</v>
          </cell>
        </row>
        <row r="1131">
          <cell r="A1131">
            <v>95712</v>
          </cell>
          <cell r="B1131" t="str">
            <v>ESCAVADEIRA HIDRAULICA SOBRE ESTEIRA, COM GARRA GIRATORIA DE MANDIBULAS, PESO OPERACIONAL ENTRE 22,00 E 25,50 TON, POTENCIA LIQUIDA ENTRE 150 E 160 HP - MANUTENÇÃO. AF_11/2016</v>
          </cell>
          <cell r="C1131" t="str">
            <v>H</v>
          </cell>
          <cell r="D1131" t="str">
            <v>35,29</v>
          </cell>
        </row>
        <row r="1132">
          <cell r="A1132">
            <v>95713</v>
          </cell>
          <cell r="B1132" t="str">
            <v>ESCAVADEIRA HIDRAULICA SOBRE ESTEIRA, COM GARRA GIRATORIA DE MANDIBULAS, PESO OPERACIONAL ENTRE 22,00 E 25,50 TON, POTENCIA LIQUIDA ENTRE 150 E 160 HP - MATERIAIS NA OPERAÇÃO. AF_11/2016</v>
          </cell>
          <cell r="C1132" t="str">
            <v>H</v>
          </cell>
          <cell r="D1132" t="str">
            <v>77,62</v>
          </cell>
        </row>
        <row r="1133">
          <cell r="A1133">
            <v>95716</v>
          </cell>
          <cell r="B1133" t="str">
            <v>ESCAVADEIRA HIDRAULICA SOBRE ESTEIRA, EQUIPADA COM CLAMSHELL, COM CAPACIDADE DA CAÇAMBA ENTRE 1,20 E 1,50 M3, PESO OPERACIONAL ENTRE 20,00 E 22,00 TON, POTENCIA LIQUIDA ENTRE 150 E 160 HP - DEPRECIAÇÃO. AF_11/2016</v>
          </cell>
          <cell r="C1133" t="str">
            <v>H</v>
          </cell>
          <cell r="D1133" t="str">
            <v>27,18</v>
          </cell>
        </row>
        <row r="1134">
          <cell r="A1134">
            <v>95717</v>
          </cell>
          <cell r="B1134" t="str">
            <v>ESCAVADEIRA HIDRAULICA SOBRE ESTEIRA, EQUIPADA COM CLAMSHELL, COM CAPACIDADE DA CAÇAMBA ENTRE 1,20 E 1,50 M3, PESO OPERACIONAL ENTRE 20,00 E 22,00 TON, POTENCIA LIQUIDA ENTRE 150 E 160 HP - JUROS. AF_11/2016</v>
          </cell>
          <cell r="C1134" t="str">
            <v>H</v>
          </cell>
          <cell r="D1134" t="str">
            <v>6,98</v>
          </cell>
        </row>
        <row r="1135">
          <cell r="A1135">
            <v>95718</v>
          </cell>
          <cell r="B1135" t="str">
            <v>ESCAVADEIRA HIDRAULICA SOBRE ESTEIRA, EQUIPADA COM CLAMSHELL, COM CAPACIDADE DA CAÇAMBA ENTRE 1,20 E 1,50 M3, PESO OPERACIONAL ENTRE 20,00 E 22,00 TON, POTENCIA LIQUIDA ENTRE 150 E 160 HP - MANUTENÇÃO. AF_11/2016</v>
          </cell>
          <cell r="C1135" t="str">
            <v>H</v>
          </cell>
          <cell r="D1135" t="str">
            <v>33,97</v>
          </cell>
        </row>
        <row r="1136">
          <cell r="A1136">
            <v>95719</v>
          </cell>
          <cell r="B1136" t="str">
            <v>ESCAVADEIRA HIDRAULICA SOBRE ESTEIRA, EQUIPADA COM CLAMSHELL, COM CAPACIDADE DA CAÇAMBA ENTRE 1,20 E 1,50 M3, PESO OPERACIONAL ENTRE 20,00 E 22,00 TON, POTENCIA LIQUIDA ENTRE 150 E 160 HP - MATERIAIS NA OPERAÇÃO. AF_11/2016</v>
          </cell>
          <cell r="C1136" t="str">
            <v>H</v>
          </cell>
          <cell r="D1136" t="str">
            <v>77,62</v>
          </cell>
        </row>
        <row r="1137">
          <cell r="A1137">
            <v>95869</v>
          </cell>
          <cell r="B1137" t="str">
            <v>GRUPO GERADOR COM CARENAGEM, MOTOR DIESEL POTÊNCIA STANDART ENTRE 250 E 260 KVA - JUROS. AF_12/2016</v>
          </cell>
          <cell r="C1137" t="str">
            <v>H</v>
          </cell>
          <cell r="D1137" t="str">
            <v>1,52</v>
          </cell>
        </row>
        <row r="1138">
          <cell r="A1138">
            <v>95870</v>
          </cell>
          <cell r="B1138" t="str">
            <v>GRUPO GERADOR COM CARENAGEM, MOTOR DIESEL POTÊNCIA STANDART ENTRE 250 E 260 KVA - MANUTENÇÃO. AF_12/2016</v>
          </cell>
          <cell r="C1138" t="str">
            <v>H</v>
          </cell>
          <cell r="D1138" t="str">
            <v>3,96</v>
          </cell>
        </row>
        <row r="1139">
          <cell r="A1139">
            <v>95871</v>
          </cell>
          <cell r="B1139" t="str">
            <v>GRUPO GERADOR COM CARENAGEM, MOTOR DIESEL POTÊNCIA STANDART ENTRE 250 E 260 KVA - MATERIAIS NA OPERAÇÃO. AF_12/2016</v>
          </cell>
          <cell r="C1139" t="str">
            <v>H</v>
          </cell>
          <cell r="D1139" t="str">
            <v>161,28</v>
          </cell>
        </row>
        <row r="1140">
          <cell r="A1140">
            <v>95874</v>
          </cell>
          <cell r="B1140" t="str">
            <v>GRUPO GERADOR COM CARENAGEM, MOTOR DIESEL POTÊNCIA STANDART ENTRE 250 E 260 KVA - DEPRECIAÇÃO. AF_12/2016</v>
          </cell>
          <cell r="C1140" t="str">
            <v>H</v>
          </cell>
          <cell r="D1140" t="str">
            <v>4,44</v>
          </cell>
        </row>
        <row r="1141">
          <cell r="A1141">
            <v>96008</v>
          </cell>
          <cell r="B1141" t="str">
            <v>TRATOR DE PNEUS COM POTÊNCIA DE 122 CV, TRAÇÃO 4X4, COM VASSOURA MECÂNICA ACOPLADA - DEPRECIAÇÃO. AF_02/2017</v>
          </cell>
          <cell r="C1141" t="str">
            <v>H</v>
          </cell>
          <cell r="D1141" t="str">
            <v>11,42</v>
          </cell>
        </row>
        <row r="1142">
          <cell r="A1142">
            <v>96009</v>
          </cell>
          <cell r="B1142" t="str">
            <v>TRATOR DE PNEUS COM POTÊNCIA DE 122 CV, TRAÇÃO 4X4, COM VASSOURA MECÂNICA ACOPLADA - JUROS. AF_02/2017</v>
          </cell>
          <cell r="C1142" t="str">
            <v>H</v>
          </cell>
          <cell r="D1142" t="str">
            <v>2,99</v>
          </cell>
        </row>
        <row r="1143">
          <cell r="A1143">
            <v>96011</v>
          </cell>
          <cell r="B1143" t="str">
            <v>TRATOR DE PNEUS COM POTÊNCIA DE 122 CV, TRAÇÃO 4X4, COM VASSOURA MECÂNICA ACOPLADA - MANUTENÇÃO. AF_02/2017</v>
          </cell>
          <cell r="C1143" t="str">
            <v>H</v>
          </cell>
          <cell r="D1143" t="str">
            <v>12,49</v>
          </cell>
        </row>
        <row r="1144">
          <cell r="A1144">
            <v>96012</v>
          </cell>
          <cell r="B1144" t="str">
            <v>TRATOR DE PNEUS COM POTÊNCIA DE 122 CV, TRAÇÃO 4X4, COM VASSOURA MECÂNICA ACOPLADA - MATERIAIS NA OPERAÇÃO. AF_02/2017</v>
          </cell>
          <cell r="C1144" t="str">
            <v>H</v>
          </cell>
          <cell r="D1144" t="str">
            <v>60,27</v>
          </cell>
        </row>
        <row r="1145">
          <cell r="A1145">
            <v>96015</v>
          </cell>
          <cell r="B1145" t="str">
            <v>TRATOR DE PNEUS COM POTÊNCIA DE 122 CV, TRAÇÃO 4X4, COM GRADE DE DISCOS ACOPLADA - DEPRECIAÇÃO. AF_02/2017</v>
          </cell>
          <cell r="C1145" t="str">
            <v>H</v>
          </cell>
          <cell r="D1145" t="str">
            <v>11,33</v>
          </cell>
        </row>
        <row r="1146">
          <cell r="A1146">
            <v>96016</v>
          </cell>
          <cell r="B1146" t="str">
            <v>TRATOR DE PNEUS COM POTÊNCIA DE 122 CV, TRAÇÃO 4X4, COM GRADE DE DISCOS ACOPLADA - JUROS. AF_02/2017</v>
          </cell>
          <cell r="C1146" t="str">
            <v>H</v>
          </cell>
          <cell r="D1146" t="str">
            <v>2,97</v>
          </cell>
        </row>
        <row r="1147">
          <cell r="A1147">
            <v>96018</v>
          </cell>
          <cell r="B1147" t="str">
            <v>TRATOR DE PNEUS COM POTÊNCIA DE 122 CV, TRAÇÃO 4X4, COM GRADE DE DISCOS ACOPLADA - MANUTENÇÃO. AF_02/2017</v>
          </cell>
          <cell r="C1147" t="str">
            <v>H</v>
          </cell>
          <cell r="D1147" t="str">
            <v>12,39</v>
          </cell>
        </row>
        <row r="1148">
          <cell r="A1148">
            <v>96019</v>
          </cell>
          <cell r="B1148" t="str">
            <v>TRATOR DE PNEUS COM POTÊNCIA DE 122 CV, TRAÇÃO 4X4, COM GRADE DE DISCOS ACOPLADA - MATERIAIS NA OPERAÇÃO. AF_02/2017</v>
          </cell>
          <cell r="C1148" t="str">
            <v>H</v>
          </cell>
          <cell r="D1148" t="str">
            <v>60,27</v>
          </cell>
        </row>
        <row r="1149">
          <cell r="A1149">
            <v>96023</v>
          </cell>
          <cell r="B1149" t="str">
            <v>TRATOR DE PNEUS COM POTÊNCIA DE 85 CV, TRAÇÃO 4X4, COM GRADE DE DISCOS ACOPLADA - DEPRECIAÇÃO. AF_02/2017</v>
          </cell>
          <cell r="C1149" t="str">
            <v>H</v>
          </cell>
          <cell r="D1149" t="str">
            <v>8,72</v>
          </cell>
        </row>
        <row r="1150">
          <cell r="A1150">
            <v>96024</v>
          </cell>
          <cell r="B1150" t="str">
            <v>TRATOR DE PNEUS COM POTÊNCIA DE 85 CV, TRAÇÃO 4X4, COM GRADE DE DISCOS ACOPLADA - JUROS. AF_02/2017</v>
          </cell>
          <cell r="C1150" t="str">
            <v>H</v>
          </cell>
          <cell r="D1150" t="str">
            <v>2,28</v>
          </cell>
        </row>
        <row r="1151">
          <cell r="A1151">
            <v>96026</v>
          </cell>
          <cell r="B1151" t="str">
            <v>TRATOR DE PNEUS COM POTÊNCIA DE 85 CV, TRAÇÃO 4X4, COM GRADE DE DISCOS ACOPLADA - MANUTENÇÃO. AF_02/2017</v>
          </cell>
          <cell r="C1151" t="str">
            <v>H</v>
          </cell>
          <cell r="D1151" t="str">
            <v>9,53</v>
          </cell>
        </row>
        <row r="1152">
          <cell r="A1152">
            <v>96027</v>
          </cell>
          <cell r="B1152" t="str">
            <v>TRATOR DE PNEUS COM POTÊNCIA DE 85 CV, TRAÇÃO 4X4, COM GRADE DE DISCOS ACOPLADA - MATERIAIS NA OPERAÇÃO. AF_02/2017</v>
          </cell>
          <cell r="C1152" t="str">
            <v>H</v>
          </cell>
          <cell r="D1152" t="str">
            <v>41,99</v>
          </cell>
        </row>
        <row r="1153">
          <cell r="A1153">
            <v>96030</v>
          </cell>
          <cell r="B1153" t="str">
            <v>CAMINHÃO BASCULANTE 10 M3, TRUCADO, POTÊNCIA 230 CV, INCLUSIVE CAÇAMBA METÁLICA, COM DISTRIBUIDOR DE AGREGADOS ACOPLADO - DEPRECIAÇÃO. AF_02/2017</v>
          </cell>
          <cell r="C1153" t="str">
            <v>H</v>
          </cell>
          <cell r="D1153" t="str">
            <v>14,78</v>
          </cell>
        </row>
        <row r="1154">
          <cell r="A1154">
            <v>96031</v>
          </cell>
          <cell r="B1154" t="str">
            <v>CAMINHÃO BASCULANTE 10 M3, TRUCADO, POTÊNCIA 230 CV, INCLUSIVE CAÇAMBA METÁLICA, COM DISTRIBUIDOR DE AGREGADOS ACOPLADO - JUROS. AF_02/2017</v>
          </cell>
          <cell r="C1154" t="str">
            <v>H</v>
          </cell>
          <cell r="D1154" t="str">
            <v>5,17</v>
          </cell>
        </row>
        <row r="1155">
          <cell r="A1155">
            <v>96032</v>
          </cell>
          <cell r="B1155" t="str">
            <v>CAMINHÃO BASCULANTE 10 M3, TRUCADO, POTÊNCIA 230 CV, INCLUSIVE CAÇAMBA METÁLICA, COM DISTRIBUIDOR DE AGREGADOS ACOPLADO - IMPOSTOS E SEGUROS. AF_02/2017</v>
          </cell>
          <cell r="C1155" t="str">
            <v>H</v>
          </cell>
          <cell r="D1155" t="str">
            <v>1,06</v>
          </cell>
        </row>
        <row r="1156">
          <cell r="A1156">
            <v>96033</v>
          </cell>
          <cell r="B1156" t="str">
            <v>CAMINHÃO BASCULANTE 10 M3, TRUCADO, POTÊNCIA 230 CV, INCLUSIVE CAÇAMBA METÁLICA, COM DISTRIBUIDOR DE AGREGADOS ACOPLADO - MANUTENÇÃO. AF_02/2017</v>
          </cell>
          <cell r="C1156" t="str">
            <v>H</v>
          </cell>
          <cell r="D1156" t="str">
            <v>27,73</v>
          </cell>
        </row>
        <row r="1157">
          <cell r="A1157">
            <v>96034</v>
          </cell>
          <cell r="B1157" t="str">
            <v>CAMINHÃO BASCULANTE 10 M3, TRUCADO, POTÊNCIA 230 CV, INCLUSIVE CAÇAMBA METÁLICA, COM DISTRIBUIDOR DE AGREGADOS ACOPLADO - MATERIAIS NA OPERAÇÃO. AF_02/2017</v>
          </cell>
          <cell r="C1157" t="str">
            <v>H</v>
          </cell>
          <cell r="D1157" t="str">
            <v>113,65</v>
          </cell>
        </row>
        <row r="1158">
          <cell r="A1158">
            <v>96053</v>
          </cell>
          <cell r="B1158" t="str">
            <v>TRATOR DE PNEUS COM POTÊNCIA DE 85 CV, TRAÇÃO 4X4, COM VASSOURA MECÂNICA ACOPLADA - DEPRECIAÇÃO. AF_03/2017</v>
          </cell>
          <cell r="C1158" t="str">
            <v>H</v>
          </cell>
          <cell r="D1158" t="str">
            <v>8,81</v>
          </cell>
        </row>
        <row r="1159">
          <cell r="A1159">
            <v>96054</v>
          </cell>
          <cell r="B1159" t="str">
            <v>MINICARREGADEIRA SOBRE RODAS POTENCIA 47HP CAPACIDADE OPERACAO 646 KG, COM VASSOURA MECÂNICA ACOPLADA - DEPRECIAÇÃO. AF_03/2017</v>
          </cell>
          <cell r="C1159" t="str">
            <v>H</v>
          </cell>
          <cell r="D1159" t="str">
            <v>13,65</v>
          </cell>
        </row>
        <row r="1160">
          <cell r="A1160">
            <v>96055</v>
          </cell>
          <cell r="B1160" t="str">
            <v>TRATOR DE PNEUS COM POTÊNCIA DE 85 CV, TRAÇÃO 4X4, COM VASSOURA MECÂNICA ACOPLADA - JUROS. AF_03/2017</v>
          </cell>
          <cell r="C1160" t="str">
            <v>H</v>
          </cell>
          <cell r="D1160" t="str">
            <v>2,30</v>
          </cell>
        </row>
        <row r="1161">
          <cell r="A1161">
            <v>96056</v>
          </cell>
          <cell r="B1161" t="str">
            <v>TRATOR DE PNEUS COM POTÊNCIA DE 85 CV, TRAÇÃO 4X4, COM VASSOURA MECÂNICA ACOPLADA - MANUTENÇÃO. AF_03/2017</v>
          </cell>
          <cell r="C1161" t="str">
            <v>H</v>
          </cell>
          <cell r="D1161" t="str">
            <v>9,63</v>
          </cell>
        </row>
        <row r="1162">
          <cell r="A1162">
            <v>96057</v>
          </cell>
          <cell r="B1162" t="str">
            <v>TRATOR DE PNEUS COM POTÊNCIA DE 85 CV, TRAÇÃO 4X4, COM VASSOURA MECÂNICA ACOPLADA - MATERIAIS NA OPERAÇÃO. AF_03/2017</v>
          </cell>
          <cell r="C1162" t="str">
            <v>H</v>
          </cell>
          <cell r="D1162" t="str">
            <v>41,99</v>
          </cell>
        </row>
        <row r="1163">
          <cell r="A1163">
            <v>96060</v>
          </cell>
          <cell r="B1163" t="str">
            <v>MINICARREGADEIRA SOBRE RODAS POTENCIA 47HP CAPACIDADE OPERACAO 646 KG, COM VASSOURA MECÂNICA ACOPLADA - JUROS. AF_03/2017</v>
          </cell>
          <cell r="C1163" t="str">
            <v>H</v>
          </cell>
          <cell r="D1163" t="str">
            <v>2,62</v>
          </cell>
        </row>
        <row r="1164">
          <cell r="A1164">
            <v>96061</v>
          </cell>
          <cell r="B1164" t="str">
            <v>MINICARREGADEIRA SOBRE RODAS POTENCIA 47HP CAPACIDADE OPERACAO 646 KG, COM VASSOURA MECÂNICA ACOPLADA - MANUTENÇÃO. AF_03/2017</v>
          </cell>
          <cell r="C1164" t="str">
            <v>H</v>
          </cell>
          <cell r="D1164" t="str">
            <v>17,06</v>
          </cell>
        </row>
        <row r="1165">
          <cell r="A1165">
            <v>96062</v>
          </cell>
          <cell r="B1165" t="str">
            <v>MINICARREGADEIRA SOBRE RODAS POTENCIA 47HP CAPACIDADE OPERACAO 646 KG, COM VASSOURA MECÂNICA ACOPLADA - MATERIAIS NA OPERAÇÃO. AF_03/2017</v>
          </cell>
          <cell r="C1165" t="str">
            <v>H</v>
          </cell>
          <cell r="D1165" t="str">
            <v>23,53</v>
          </cell>
        </row>
        <row r="1166">
          <cell r="A1166">
            <v>96241</v>
          </cell>
          <cell r="B1166" t="str">
            <v>MINIESCAVADEIRA SOBRE ESTEIRAS, POTENCIA LIQUIDA DE *30* HP, PESO OPERACIONAL DE *3.500* KG - DEPRECIACAO. AF_04/2017</v>
          </cell>
          <cell r="C1166" t="str">
            <v>H</v>
          </cell>
          <cell r="D1166" t="str">
            <v>11,90</v>
          </cell>
        </row>
        <row r="1167">
          <cell r="A1167">
            <v>96242</v>
          </cell>
          <cell r="B1167" t="str">
            <v>MINIESCAVADEIRA SOBRE ESTEIRAS, POTENCIA LIQUIDA DE *30* HP, PESO OPERACIONAL DE *3.500* KG - JUROS. AF_04/2017</v>
          </cell>
          <cell r="C1167" t="str">
            <v>H</v>
          </cell>
          <cell r="D1167" t="str">
            <v>3,06</v>
          </cell>
        </row>
        <row r="1168">
          <cell r="A1168">
            <v>96243</v>
          </cell>
          <cell r="B1168" t="str">
            <v>MINIESCAVADEIRA SOBRE ESTEIRAS, POTENCIA LIQUIDA DE *30* HP, PESO OPERACIONAL DE *3.500* KG - MANUTENCAO. AF_04/2017</v>
          </cell>
          <cell r="C1168" t="str">
            <v>H</v>
          </cell>
          <cell r="D1168" t="str">
            <v>14,87</v>
          </cell>
        </row>
        <row r="1169">
          <cell r="A1169">
            <v>96244</v>
          </cell>
          <cell r="B1169" t="str">
            <v>MINIESCAVADEIRA SOBRE ESTEIRAS, POTENCIA LIQUIDA DE *30* HP, PESO OPERACIONAL DE *3.500* KG - MATERIAIS NA OPERACAO. AF_04/2017</v>
          </cell>
          <cell r="C1169" t="str">
            <v>H</v>
          </cell>
          <cell r="D1169" t="str">
            <v>15,03</v>
          </cell>
        </row>
        <row r="1170">
          <cell r="A1170">
            <v>96298</v>
          </cell>
          <cell r="B1170" t="str">
            <v>PERFURATRIZ ROTATIVA SOBRE ESTEIRA, TORQUE MAXIMO 2500 KGM, POTENCIA 110 HP, MOTOR DIESEL - DEPRECIAÇÃO. AF_05/2017</v>
          </cell>
          <cell r="C1170" t="str">
            <v>H</v>
          </cell>
          <cell r="D1170" t="str">
            <v>36,67</v>
          </cell>
        </row>
        <row r="1171">
          <cell r="A1171">
            <v>96299</v>
          </cell>
          <cell r="B1171" t="str">
            <v>PERFURATRIZ ROTATIVA SOBRE ESTEIRA, TORQUE MAXIMO 2500 KGM, POTENCIA 110 HP, MOTOR DIESEL - JUROS. AF_05/2017</v>
          </cell>
          <cell r="C1171" t="str">
            <v>H</v>
          </cell>
          <cell r="D1171" t="str">
            <v>9,63</v>
          </cell>
        </row>
        <row r="1172">
          <cell r="A1172">
            <v>96300</v>
          </cell>
          <cell r="B1172" t="str">
            <v>PERFURATRIZ ROTATIVA SOBRE ESTEIRA, TORQUE MAXIMO 2500 KGM, POTENCIA 110 HP, MOTOR DIESEL - MANUTENÇÃO. AF_05/2017</v>
          </cell>
          <cell r="C1172" t="str">
            <v>H</v>
          </cell>
          <cell r="D1172" t="str">
            <v>45,89</v>
          </cell>
        </row>
        <row r="1173">
          <cell r="A1173">
            <v>96301</v>
          </cell>
          <cell r="B1173" t="str">
            <v>PERFURATRIZ ROTATIVA SOBRE ESTEIRA, TORQUE MAXIMO 2500 KGM, POTENCIA 110 HP, MOTOR DIESEL - MATERIAIS NA OPERAÇÃO. AF_05/2017</v>
          </cell>
          <cell r="C1173" t="str">
            <v>H</v>
          </cell>
          <cell r="D1173" t="str">
            <v>55,09</v>
          </cell>
        </row>
        <row r="1174">
          <cell r="A1174">
            <v>96304</v>
          </cell>
          <cell r="B1174" t="str">
            <v>COMPRESSOR DE AR, VAZAO DE 10 PCM, RESERVATORIO 100 L, PRESSAO DE TRABALHO ENTRE 6,9 E 9,7 BAR,  POTENCIA 2 HP, TENSAO 110/220 V - DEPRECIAÇÃO. AF_05/2017</v>
          </cell>
          <cell r="C1174" t="str">
            <v>H</v>
          </cell>
          <cell r="D1174" t="str">
            <v>0,09</v>
          </cell>
        </row>
        <row r="1175">
          <cell r="A1175">
            <v>96305</v>
          </cell>
          <cell r="B1175" t="str">
            <v>COMPRESSOR DE AR, VAZAO DE 10 PCM, RESERVATORIO 100 L, PRESSAO DE TRABALHO ENTRE 6,9 E 9,7 BAR,  POTENCIA 2 HP, TENSAO 110/220 V - JUROS. AF_05/2017</v>
          </cell>
          <cell r="C1175" t="str">
            <v>H</v>
          </cell>
          <cell r="D1175" t="str">
            <v>0,02</v>
          </cell>
        </row>
        <row r="1176">
          <cell r="A1176">
            <v>96306</v>
          </cell>
          <cell r="B1176" t="str">
            <v>COMPRESSOR DE AR, VAZAO DE 10 PCM, RESERVATORIO 100 L, PRESSAO DE TRABALHO ENTRE 6,9 E 9,7 BAR,  POTENCIA 2 HP, TENSAO 110/220 V - MANUTENÇÃO. AF_05/2017</v>
          </cell>
          <cell r="C1176" t="str">
            <v>H</v>
          </cell>
          <cell r="D1176" t="str">
            <v>0,11</v>
          </cell>
        </row>
        <row r="1177">
          <cell r="A1177">
            <v>96307</v>
          </cell>
          <cell r="B1177" t="str">
            <v>COMPRESSOR DE AR, VAZAO DE 10 PCM, RESERVATORIO 100 L, PRESSAO DE TRABALHO ENTRE 6,9 E 9,7 BAR, POTENCIA 2 HP, TENSAO 110/220 V - MATERIAIS NA OPERAÇÃO. AF_05/2017</v>
          </cell>
          <cell r="C1177" t="str">
            <v>H</v>
          </cell>
          <cell r="D1177" t="str">
            <v>0,64</v>
          </cell>
        </row>
        <row r="1178">
          <cell r="A1178">
            <v>96457</v>
          </cell>
          <cell r="B1178" t="str">
            <v>ROLO COMPACTADOR DE PNEUS, ESTATICO, PRESSAO VARIAVEL, POTENCIA 110 HP, PESO SEM/COM LASTRO 10,8/27 T, LARGURA DE ROLAGEM 2,30 M - MATERIAIS NA OPERACAO. AF_06/2017</v>
          </cell>
          <cell r="C1178" t="str">
            <v>H</v>
          </cell>
          <cell r="D1178" t="str">
            <v>55,09</v>
          </cell>
        </row>
        <row r="1179">
          <cell r="A1179">
            <v>96458</v>
          </cell>
          <cell r="B1179" t="str">
            <v>ROLO COMPACTADOR DE PNEUS, ESTATICO, PRESSAO VARIAVEL, POTENCIA 110 HP, PESO SEM/COM LASTRO 10,8/27 T, LARGURA DE ROLAGEM 2,30 M - MANUTENCAO. AF_06/2017</v>
          </cell>
          <cell r="C1179" t="str">
            <v>H</v>
          </cell>
          <cell r="D1179" t="str">
            <v>27,61</v>
          </cell>
        </row>
        <row r="1180">
          <cell r="A1180">
            <v>96459</v>
          </cell>
          <cell r="B1180" t="str">
            <v>ROLO COMPACTADOR DE PNEUS, ESTATICO, PRESSAO VARIAVEL, POTENCIA 110 HP, PESO SEM/COM LASTRO 10,8/27 T, LARGURA DE ROLAGEM 2,30 M - JUROS. AF_06/2017</v>
          </cell>
          <cell r="C1180" t="str">
            <v>H</v>
          </cell>
          <cell r="D1180" t="str">
            <v>5,79</v>
          </cell>
        </row>
        <row r="1181">
          <cell r="A1181">
            <v>96460</v>
          </cell>
          <cell r="B1181" t="str">
            <v>ROLO COMPACTADOR DE PNEUS, ESTATICO, PRESSAO VARIAVEL, POTENCIA 110 HP, PESO SEM/COM LASTRO 10,8/27 T, LARGURA DE ROLAGEM 2,30 M - DEPRECIAÇÃO. AF_06/2017</v>
          </cell>
          <cell r="C1181" t="str">
            <v>H</v>
          </cell>
          <cell r="D1181" t="str">
            <v>22,06</v>
          </cell>
        </row>
        <row r="1182">
          <cell r="A1182">
            <v>98760</v>
          </cell>
          <cell r="B1182" t="str">
            <v>INVERSOR DE SOLDA MONOFÁSICO DE 160 A, POTÊNCIA DE 5400 W, TENSÃO DE 220 V, PARA SOLDA COM ELETRODOS DE 2,0 A 4,0 MM E PROCESSO TIG - DEPRECIAÇÃO. AF_06/2018</v>
          </cell>
          <cell r="C1182" t="str">
            <v>H</v>
          </cell>
          <cell r="D1182" t="str">
            <v>0,06</v>
          </cell>
        </row>
        <row r="1183">
          <cell r="A1183">
            <v>98761</v>
          </cell>
          <cell r="B1183" t="str">
            <v>INVERSOR DE SOLDA MONOFÁSICO DE 160 A, POTÊNCIA DE 5400 W, TENSÃO DE 220 V, PARA SOLDA COM ELETRODOS DE 2,0 A 4,0 MM E PROCESSO TIG - JUROS. AF_06/2018</v>
          </cell>
          <cell r="C1183" t="str">
            <v>H</v>
          </cell>
          <cell r="D1183" t="str">
            <v>0,01</v>
          </cell>
        </row>
        <row r="1184">
          <cell r="A1184">
            <v>98762</v>
          </cell>
          <cell r="B1184" t="str">
            <v>INVERSOR DE SOLDA MONOFÁSICO DE 160 A, POTÊNCIA DE 5400 W, TENSÃO DE 220 V, PARA SOLDA COM ELETRODOS DE 2,0 A 4,0 MM E PROCESSO TIG - MANUTENÇÃO. AF_06/2018</v>
          </cell>
          <cell r="C1184" t="str">
            <v>H</v>
          </cell>
          <cell r="D1184" t="str">
            <v>0,07</v>
          </cell>
        </row>
        <row r="1185">
          <cell r="A1185">
            <v>98763</v>
          </cell>
          <cell r="B1185" t="str">
            <v>INVERSOR DE SOLDA MONOFÁSICO DE 160 A, POTÊNCIA DE 5400 W, TENSÃO DE 220 V, PARA SOLDA COM ELETRODOS DE 2,0 A 4,0 MM E PROCESSO TIG - MATERIAIS NA OPERAÇÃO. AF_06/2018</v>
          </cell>
          <cell r="C1185" t="str">
            <v>H</v>
          </cell>
          <cell r="D1185" t="str">
            <v>2,34</v>
          </cell>
        </row>
        <row r="1186">
          <cell r="A1186">
            <v>55960</v>
          </cell>
          <cell r="B1186" t="str">
            <v>IMUNIZACAO DE MADEIRAMENTO PARA COBERTURA UTILIZANDO CUPINICIDA INCOLOR</v>
          </cell>
          <cell r="C1186" t="str">
            <v>M2</v>
          </cell>
          <cell r="D1186" t="str">
            <v>5,17</v>
          </cell>
        </row>
        <row r="1187">
          <cell r="A1187">
            <v>72085</v>
          </cell>
          <cell r="B1187" t="str">
            <v>RECOLOCACAO DE RIPAS EM MADEIRAMENTO DE TELHADO, CONSIDERANDO REAPROVEITAMENTO DE MATERIAL</v>
          </cell>
          <cell r="C1187" t="str">
            <v>M</v>
          </cell>
          <cell r="D1187" t="str">
            <v>1,68</v>
          </cell>
        </row>
        <row r="1188">
          <cell r="A1188">
            <v>72086</v>
          </cell>
          <cell r="B1188" t="str">
            <v>RECOLOCACAO DE MADEIRAMENTO DO TELHADO - CAIBROS, CONSIDERANDO REAPROVEITAMENTO DE MATERIAL</v>
          </cell>
          <cell r="C1188" t="str">
            <v>M</v>
          </cell>
          <cell r="D1188" t="str">
            <v>5,16</v>
          </cell>
        </row>
        <row r="1189">
          <cell r="A1189">
            <v>92259</v>
          </cell>
          <cell r="B1189" t="str">
            <v>INSTALAÇÃO DE TESOURA (INTEIRA OU MEIA), BIAPOIADA, EM MADEIRA NÃO APARELHADA, PARA VÃOS MAIORES OU IGUAIS A 3,0 M E MENORES QUE 6,0 M, INCLUSO IÇAMENTO. AF_12/2015</v>
          </cell>
          <cell r="C1189" t="str">
            <v>UN</v>
          </cell>
          <cell r="D1189" t="str">
            <v>226,66</v>
          </cell>
        </row>
        <row r="1190">
          <cell r="A1190">
            <v>92260</v>
          </cell>
          <cell r="B1190" t="str">
            <v>INSTALAÇÃO DE TESOURA (INTEIRA OU MEIA), BIAPOIADA, EM MADEIRA NÃO APARELHADA, PARA VÃOS MAIORES OU IGUAIS A 6,0 M E MENORES QUE 8,0 M, INCLUSO IÇAMENTO. AF_12/2015</v>
          </cell>
          <cell r="C1190" t="str">
            <v>UN</v>
          </cell>
          <cell r="D1190" t="str">
            <v>268,91</v>
          </cell>
        </row>
        <row r="1191">
          <cell r="A1191">
            <v>92261</v>
          </cell>
          <cell r="B1191" t="str">
            <v>INSTALAÇÃO DE TESOURA (INTEIRA OU MEIA), BIAPOIADA, EM MADEIRA NÃO APARELHADA, PARA VÃOS MAIORES OU IGUAIS A 8,0 M E MENORES QUE 10,0 M, INCLUSO IÇAMENTO. AF_12/2015</v>
          </cell>
          <cell r="C1191" t="str">
            <v>UN</v>
          </cell>
          <cell r="D1191" t="str">
            <v>309,87</v>
          </cell>
        </row>
        <row r="1192">
          <cell r="A1192">
            <v>92262</v>
          </cell>
          <cell r="B1192" t="str">
            <v>INSTALAÇÃO DE TESOURA (INTEIRA OU MEIA), BIAPOIADA, EM MADEIRA NÃO APARELHADA, PARA VÃOS MAIORES OU IGUAIS A 10,0 M E MENORES QUE 12,0 M, INCLUSO IÇAMENTO. AF_12/2015</v>
          </cell>
          <cell r="C1192" t="str">
            <v>UN</v>
          </cell>
          <cell r="D1192" t="str">
            <v>375,81</v>
          </cell>
        </row>
        <row r="1193">
          <cell r="A1193">
            <v>92539</v>
          </cell>
          <cell r="B1193" t="str">
            <v>TRAMA DE MADEIRA COMPOSTA POR RIPAS, CAIBROS E TERÇAS PARA TELHADOS DE ATÉ 2 ÁGUAS PARA TELHA DE ENCAIXE DE CERÂMICA OU DE CONCRETO, INCLUSO TRANSPORTE VERTICAL. AF_12/2015</v>
          </cell>
          <cell r="C1193" t="str">
            <v>M2</v>
          </cell>
          <cell r="D1193" t="str">
            <v>34,99</v>
          </cell>
        </row>
        <row r="1194">
          <cell r="A1194">
            <v>92540</v>
          </cell>
          <cell r="B1194" t="str">
            <v>TRAMA DE MADEIRA COMPOSTA POR RIPAS, CAIBROS E TERÇAS PARA TELHADOS DE MAIS QUE 2 ÁGUAS PARA TELHA DE ENCAIXE DE CERÂMICA OU DE CONCRETO, INCLUSO TRANSPORTE VERTICAL. AF_12/2015</v>
          </cell>
          <cell r="C1194" t="str">
            <v>M2</v>
          </cell>
          <cell r="D1194" t="str">
            <v>41,18</v>
          </cell>
        </row>
        <row r="1195">
          <cell r="A1195">
            <v>92541</v>
          </cell>
          <cell r="B1195" t="str">
            <v>TRAMA DE MADEIRA COMPOSTA POR RIPAS, CAIBROS E TERÇAS PARA TELHADOS DE ATÉ 2 ÁGUAS PARA TELHA CERÂMICA CAPA-CANAL, INCLUSO TRANSPORTE VERTICAL. AF_12/2015</v>
          </cell>
          <cell r="C1195" t="str">
            <v>M2</v>
          </cell>
          <cell r="D1195" t="str">
            <v>37,88</v>
          </cell>
        </row>
        <row r="1196">
          <cell r="A1196">
            <v>92542</v>
          </cell>
          <cell r="B1196" t="str">
            <v>TRAMA DE MADEIRA COMPOSTA POR RIPAS, CAIBROS E TERÇAS PARA TELHADOS DE MAIS QUE 2 ÁGUAS PARA TELHA CERÂMICA CAPA-CANAL, INCLUSO TRANSPORTE VERTICAL. AF_12/2015</v>
          </cell>
          <cell r="C1196" t="str">
            <v>M2</v>
          </cell>
          <cell r="D1196" t="str">
            <v>47,34</v>
          </cell>
        </row>
        <row r="1197">
          <cell r="A1197">
            <v>92543</v>
          </cell>
          <cell r="B1197" t="str">
            <v>TRAMA DE MADEIRA COMPOSTA POR TERÇAS PARA TELHADOS DE ATÉ 2 ÁGUAS PARA TELHA ONDULADA DE FIBROCIMENTO, METÁLICA, PLÁSTICA OU TERMOACÚSTICA, INCLUSO TRANSPORTE VERTICAL. AF_12/2015</v>
          </cell>
          <cell r="C1197" t="str">
            <v>M2</v>
          </cell>
          <cell r="D1197" t="str">
            <v>9,76</v>
          </cell>
        </row>
        <row r="1198">
          <cell r="A1198">
            <v>92544</v>
          </cell>
          <cell r="B1198" t="str">
            <v>TRAMA DE MADEIRA COMPOSTA POR TERÇAS PARA TELHADOS DE ATÉ 2 ÁGUAS PARA TELHA ESTRUTURAL DE FIBROCIMENTO, INCLUSO TRANSPORTE VERTICAL. AF_12/2015</v>
          </cell>
          <cell r="C1198" t="str">
            <v>M2</v>
          </cell>
          <cell r="D1198" t="str">
            <v>8,21</v>
          </cell>
        </row>
        <row r="1199">
          <cell r="A1199">
            <v>92545</v>
          </cell>
          <cell r="B1199" t="str">
            <v>FABRICAÇÃO E INSTALAÇÃO DE TESOURA INTEIRA EM MADEIRA NÃO APARELHADA, VÃO DE 3 M, PARA TELHA CERÂMICA OU DE CONCRETO, INCLUSO IÇAMENTO. AF_12/2015</v>
          </cell>
          <cell r="C1199" t="str">
            <v>UN</v>
          </cell>
          <cell r="D1199" t="str">
            <v>497,96</v>
          </cell>
        </row>
        <row r="1200">
          <cell r="A1200">
            <v>92546</v>
          </cell>
          <cell r="B1200" t="str">
            <v>FABRICAÇÃO E INSTALAÇÃO DE TESOURA INTEIRA EM MADEIRA NÃO APARELHADA, VÃO DE 4 M, PARA TELHA CERÂMICA OU DE CONCRETO, INCLUSO IÇAMENTO. AF_12/2015</v>
          </cell>
          <cell r="C1200" t="str">
            <v>UN</v>
          </cell>
          <cell r="D1200" t="str">
            <v>615,60</v>
          </cell>
        </row>
        <row r="1201">
          <cell r="A1201">
            <v>92547</v>
          </cell>
          <cell r="B1201" t="str">
            <v>FABRICAÇÃO E INSTALAÇÃO DE TESOURA INTEIRA EM MADEIRA NÃO APARELHADA, VÃO DE 5 M, PARA TELHA CERÂMICA OU DE CONCRETO, INCLUSO IÇAMENTO. AF_12/2015</v>
          </cell>
          <cell r="C1201" t="str">
            <v>UN</v>
          </cell>
          <cell r="D1201" t="str">
            <v>641,14</v>
          </cell>
        </row>
        <row r="1202">
          <cell r="A1202">
            <v>92548</v>
          </cell>
          <cell r="B1202" t="str">
            <v>FABRICAÇÃO E INSTALAÇÃO DE TESOURA INTEIRA EM MADEIRA NÃO APARELHADA, VÃO DE 6 M, PARA TELHA CERÂMICA OU DE CONCRETO, INCLUSO IÇAMENTO. AF_12/2015</v>
          </cell>
          <cell r="C1202" t="str">
            <v>UN</v>
          </cell>
          <cell r="D1202" t="str">
            <v>711,36</v>
          </cell>
        </row>
        <row r="1203">
          <cell r="A1203">
            <v>92549</v>
          </cell>
          <cell r="B1203" t="str">
            <v>FABRICAÇÃO E INSTALAÇÃO DE TESOURA INTEIRA EM MADEIRA NÃO APARELHADA, VÃO DE 7 M, PARA TELHA CERÂMICA OU DE CONCRETO, INCLUSO IÇAMENTO. AF_12/2015</v>
          </cell>
          <cell r="C1203" t="str">
            <v>UN</v>
          </cell>
          <cell r="D1203" t="str">
            <v>918,59</v>
          </cell>
        </row>
        <row r="1204">
          <cell r="A1204">
            <v>92550</v>
          </cell>
          <cell r="B1204" t="str">
            <v>FABRICAÇÃO E INSTALAÇÃO DE TESOURA INTEIRA EM MADEIRA NÃO APARELHADA, VÃO DE 8 M, PARA TELHA CERÂMICA OU DE CONCRETO, INCLUSO IÇAMENTO. AF_12/2015</v>
          </cell>
          <cell r="C1204" t="str">
            <v>UN</v>
          </cell>
          <cell r="D1204" t="str">
            <v>1.094,87</v>
          </cell>
        </row>
        <row r="1205">
          <cell r="A1205">
            <v>92551</v>
          </cell>
          <cell r="B1205" t="str">
            <v>FABRICAÇÃO E INSTALAÇÃO DE TESOURA INTEIRA EM MADEIRA NÃO APARELHADA, VÃO DE 9 M, PARA TELHA CERÂMICA OU DE CONCRETO, INCLUSO IÇAMENTO. AF_12/2015</v>
          </cell>
          <cell r="C1205" t="str">
            <v>UN</v>
          </cell>
          <cell r="D1205" t="str">
            <v>1.128,55</v>
          </cell>
        </row>
        <row r="1206">
          <cell r="A1206">
            <v>92552</v>
          </cell>
          <cell r="B1206" t="str">
            <v>FABRICAÇÃO E INSTALAÇÃO DE TESOURA INTEIRA EM MADEIRA NÃO APARELHADA, VÃO DE 10 M, PARA TELHA CERÂMICA OU DE CONCRETO, INCLUSO IÇAMENTO. AF_12/2015</v>
          </cell>
          <cell r="C1206" t="str">
            <v>UN</v>
          </cell>
          <cell r="D1206" t="str">
            <v>1.233,14</v>
          </cell>
        </row>
        <row r="1207">
          <cell r="A1207">
            <v>92553</v>
          </cell>
          <cell r="B1207" t="str">
            <v>FABRICAÇÃO E INSTALAÇÃO DE TESOURA INTEIRA EM MADEIRA NÃO APARELHADA, VÃO DE 11 M, PARA TELHA CERÂMICA OU DE CONCRETO, INCLUSO IÇAMENTO. AF_12/2015</v>
          </cell>
          <cell r="C1207" t="str">
            <v>UN</v>
          </cell>
          <cell r="D1207" t="str">
            <v>1.444,31</v>
          </cell>
        </row>
        <row r="1208">
          <cell r="A1208">
            <v>92554</v>
          </cell>
          <cell r="B1208" t="str">
            <v>FABRICAÇÃO E INSTALAÇÃO DE TESOURA INTEIRA EM MADEIRA NÃO APARELHADA, VÃO DE 12 M, PARA TELHA CERÂMICA OU DE CONCRETO, INCLUSO IÇAMENTO. AF_12/2015</v>
          </cell>
          <cell r="C1208" t="str">
            <v>UN</v>
          </cell>
          <cell r="D1208" t="str">
            <v>1.482,57</v>
          </cell>
        </row>
        <row r="1209">
          <cell r="A1209">
            <v>92555</v>
          </cell>
          <cell r="B1209" t="str">
            <v>FABRICAÇÃO E INSTALAÇÃO DE TESOURA INTEIRA EM MADEIRA NÃO APARELHADA, VÃO DE 3 M, PARA TELHA ONDULADA DE FIBROCIMENTO, METÁLICA, PLÁSTICA OU TERMOACÚSTICA, INCLUSO IÇAMENTO. AF_12/2015</v>
          </cell>
          <cell r="C1209" t="str">
            <v>UN</v>
          </cell>
          <cell r="D1209" t="str">
            <v>493,01</v>
          </cell>
        </row>
        <row r="1210">
          <cell r="A1210">
            <v>92556</v>
          </cell>
          <cell r="B1210" t="str">
            <v>FABRICAÇÃO E INSTALAÇÃO DE TESOURA INTEIRA EM MADEIRA NÃO APARELHADA, VÃO DE 4 M, PARA TELHA ONDULADA DE FIBROCIMENTO, METÁLICA, PLÁSTICA OU TERMOACÚSTICA, INCLUSO IÇAMENTO. AF_12/2015</v>
          </cell>
          <cell r="C1210" t="str">
            <v>UN</v>
          </cell>
          <cell r="D1210" t="str">
            <v>607,43</v>
          </cell>
        </row>
        <row r="1211">
          <cell r="A1211">
            <v>92557</v>
          </cell>
          <cell r="B1211" t="str">
            <v>FABRICAÇÃO E INSTALAÇÃO DE TESOURA INTEIRA EM MADEIRA NÃO APARELHADA, VÃO DE 5 M, PARA TELHA ONDULADA DE FIBROCIMENTO, METÁLICA, PLÁSTICA OU TERMOACÚSTICA, INCLUSO IÇAMENTO. AF_12/2015</v>
          </cell>
          <cell r="C1211" t="str">
            <v>UN</v>
          </cell>
          <cell r="D1211" t="str">
            <v>632,96</v>
          </cell>
        </row>
        <row r="1212">
          <cell r="A1212">
            <v>92558</v>
          </cell>
          <cell r="B1212" t="str">
            <v>FABRICAÇÃO E INSTALAÇÃO DE TESOURA INTEIRA EM MADEIRA NÃO APARELHADA, VÃO DE 6 M, PARA TELHA ONDULADA DE FIBROCIMENTO, METÁLICA, PLÁSTICA OU TERMOACÚSTICA, INCLUSO IÇAMENTO. AF_12/2015</v>
          </cell>
          <cell r="C1212" t="str">
            <v>UN</v>
          </cell>
          <cell r="D1212" t="str">
            <v>708,93</v>
          </cell>
        </row>
        <row r="1213">
          <cell r="A1213">
            <v>92559</v>
          </cell>
          <cell r="B1213" t="str">
            <v>FABRICAÇÃO E INSTALAÇÃO DE TESOURA INTEIRA EM MADEIRA NÃO APARELHADA, VÃO DE 7 M, PARA TELHA ONDULADA DE FIBROCIMENTO, METÁLICA, PLÁSTICA OU TERMOACÚSTICA, INCLUSO IÇAMENTO. AF_12/2015</v>
          </cell>
          <cell r="C1213" t="str">
            <v>UN</v>
          </cell>
          <cell r="D1213" t="str">
            <v>909,89</v>
          </cell>
        </row>
        <row r="1214">
          <cell r="A1214">
            <v>92560</v>
          </cell>
          <cell r="B1214" t="str">
            <v>FABRICAÇÃO E INSTALAÇÃO DE TESOURA INTEIRA EM MADEIRA NÃO APARELHADA, VÃO DE 8 M, PARA TELHA ONDULADA DE FIBROCIMENTO, METÁLICA, PLÁSTICA OU TERMOACÚSTICA, INCLUSO IÇAMENTO. AF_12/2015</v>
          </cell>
          <cell r="C1214" t="str">
            <v>UN</v>
          </cell>
          <cell r="D1214" t="str">
            <v>1.081,59</v>
          </cell>
        </row>
        <row r="1215">
          <cell r="A1215">
            <v>92561</v>
          </cell>
          <cell r="B1215" t="str">
            <v>FABRICAÇÃO E INSTALAÇÃO DE TESOURA INTEIRA EM MADEIRA NÃO APARELHADA, VÃO DE 9 M, PARA TELHA ONDULADA DE FIBROCIMENTO, METÁLICA, PLÁSTICA OU TERMOACÚSTICA, INCLUSO IÇAMENTO. AF_12/2015</v>
          </cell>
          <cell r="C1215" t="str">
            <v>UN</v>
          </cell>
          <cell r="D1215" t="str">
            <v>1.115,87</v>
          </cell>
        </row>
        <row r="1216">
          <cell r="A1216">
            <v>92562</v>
          </cell>
          <cell r="B1216" t="str">
            <v>FABRICAÇÃO E INSTALAÇÃO DE TESOURA INTEIRA EM MADEIRA NÃO APARELHADA, VÃO DE 10 M, PARA TELHA ONDULADA DE FIBROCIMENTO, METÁLICA, PLÁSTICA OU TERMOACÚSTICA, INCLUSO IÇAMENTO. AF_12/2015</v>
          </cell>
          <cell r="C1216" t="str">
            <v>UN</v>
          </cell>
          <cell r="D1216" t="str">
            <v>1.212,29</v>
          </cell>
        </row>
        <row r="1217">
          <cell r="A1217">
            <v>92563</v>
          </cell>
          <cell r="B1217" t="str">
            <v>FABRICAÇÃO E INSTALAÇÃO DE TESOURA INTEIRA EM MADEIRA NÃO APARELHADA, VÃO DE 11 M, PARA TELHA ONDULADA DE FIBROCIMENTO, METÁLICA, PLÁSTICA OU TERMOACÚSTICA, INCLUSO IÇAMENTO. AF_12/2015</v>
          </cell>
          <cell r="C1217" t="str">
            <v>UN</v>
          </cell>
          <cell r="D1217" t="str">
            <v>1.418,96</v>
          </cell>
        </row>
        <row r="1218">
          <cell r="A1218">
            <v>92564</v>
          </cell>
          <cell r="B1218" t="str">
            <v>FABRICAÇÃO E INSTALAÇÃO DE TESOURA INTEIRA EM MADEIRA NÃO APARELHADA, VÃO DE 12 M, PARA TELHA ONDULADA DE FIBROCIMENTO, METÁLICA, PLÁSTICA OU TERMOACÚSTICA, INCLUSO IÇAMENTO. AF_12/2015</v>
          </cell>
          <cell r="C1218" t="str">
            <v>UN</v>
          </cell>
          <cell r="D1218" t="str">
            <v>1.451,75</v>
          </cell>
        </row>
        <row r="1219">
          <cell r="A1219">
            <v>92565</v>
          </cell>
          <cell r="B1219" t="str">
            <v>FABRICAÇÃO E INSTALAÇÃO DE ESTRUTURA PONTALETADA DE MADEIRA NÃO APARELHADA PARA TELHADOS COM ATÉ 2 ÁGUAS E PARA TELHA CERÂMICA OU DE CONCRETO, INCLUSO TRANSPORTE VERTICAL. AF_12/2015</v>
          </cell>
          <cell r="C1219" t="str">
            <v>M2</v>
          </cell>
          <cell r="D1219" t="str">
            <v>18,69</v>
          </cell>
        </row>
        <row r="1220">
          <cell r="A1220">
            <v>92566</v>
          </cell>
          <cell r="B1220" t="str">
            <v>FABRICAÇÃO E INSTALAÇÃO DE ESTRUTURA PONTALETADA DE MADEIRA NÃO APARELHADA PARA TELHADOS COM ATÉ 2 ÁGUAS E PARA TELHA ONDULADA DE FIBROCIMENTO, METÁLICA, PLÁSTICA OU TERMOACÚSTICA, INCLUSO TRANSPORTE VERTICAL. AF_12/2015</v>
          </cell>
          <cell r="C1220" t="str">
            <v>M2</v>
          </cell>
          <cell r="D1220" t="str">
            <v>10,51</v>
          </cell>
        </row>
        <row r="1221">
          <cell r="A1221">
            <v>92567</v>
          </cell>
          <cell r="B1221" t="str">
            <v>FABRICAÇÃO E INSTALAÇÃO DE ESTRUTURA PONTALETADA DE MADEIRA NÃO APARELHADA PARA TELHADOS COM MAIS QUE 2 ÁGUAS E PARA TELHA CERÂMICA OU DE CONCRETO, INCLUSO TRANSPORTE VERTICAL. AF_12/2015</v>
          </cell>
          <cell r="C1221" t="str">
            <v>M2</v>
          </cell>
          <cell r="D1221" t="str">
            <v>16,27</v>
          </cell>
        </row>
        <row r="1222">
          <cell r="A1222">
            <v>72089</v>
          </cell>
          <cell r="B1222" t="str">
            <v>RECOLOCACAO DE TELHAS CERAMICAS TIPO FRANCESA, CONSIDERANDO REAPROVEITAMENTO DE MATERIAL</v>
          </cell>
          <cell r="C1222" t="str">
            <v>M2</v>
          </cell>
          <cell r="D1222" t="str">
            <v>10,65</v>
          </cell>
        </row>
        <row r="1223">
          <cell r="A1223">
            <v>72091</v>
          </cell>
          <cell r="B1223" t="str">
            <v>RECOLOCACAO DE TELHAS CERAMICAS TIPO PLAN, CONSIDERANDO REAPROVEITAMENTO DE MATERIAL</v>
          </cell>
          <cell r="C1223" t="str">
            <v>M2</v>
          </cell>
          <cell r="D1223" t="str">
            <v>35,05</v>
          </cell>
        </row>
        <row r="1224">
          <cell r="A1224">
            <v>94189</v>
          </cell>
          <cell r="B1224" t="str">
            <v>TELHAMENTO COM TELHA DE CONCRETO DE ENCAIXE, COM ATÉ 2 ÁGUAS, INCLUSO TRANSPORTE VERTICAL. AF_06/2016</v>
          </cell>
          <cell r="C1224" t="str">
            <v>M2</v>
          </cell>
          <cell r="D1224" t="str">
            <v>38,23</v>
          </cell>
        </row>
        <row r="1225">
          <cell r="A1225">
            <v>94192</v>
          </cell>
          <cell r="B1225" t="str">
            <v>TELHAMENTO COM TELHA DE CONCRETO DE ENCAIXE, COM MAIS DE 2 ÁGUAS, INCLUSO TRANSPORTE VERTICAL. AF_06/2016</v>
          </cell>
          <cell r="C1225" t="str">
            <v>M2</v>
          </cell>
          <cell r="D1225" t="str">
            <v>39,99</v>
          </cell>
        </row>
        <row r="1226">
          <cell r="A1226">
            <v>94195</v>
          </cell>
          <cell r="B1226" t="str">
            <v>TELHAMENTO COM TELHA CERÂMICA DE ENCAIXE, TIPO PORTUGUESA, COM ATÉ 2 ÁGUAS, INCLUSO TRANSPORTE VERTICAL. AF_06/2016</v>
          </cell>
          <cell r="C1226" t="str">
            <v>M2</v>
          </cell>
          <cell r="D1226" t="str">
            <v>27,16</v>
          </cell>
        </row>
        <row r="1227">
          <cell r="A1227">
            <v>94198</v>
          </cell>
          <cell r="B1227" t="str">
            <v>TELHAMENTO COM TELHA CERÂMICA DE ENCAIXE, TIPO PORTUGUESA, COM MAIS DE 2 ÁGUAS, INCLUSO TRANSPORTE VERTICAL. AF_06/2016</v>
          </cell>
          <cell r="C1227" t="str">
            <v>M2</v>
          </cell>
          <cell r="D1227" t="str">
            <v>29,49</v>
          </cell>
        </row>
        <row r="1228">
          <cell r="A1228">
            <v>94201</v>
          </cell>
          <cell r="B1228" t="str">
            <v>TELHAMENTO COM TELHA CERÂMICA CAPA-CANAL, TIPO COLONIAL, COM ATÉ 2 ÁGUAS, INCLUSO TRANSPORTE VERTICAL. AF_06/2016</v>
          </cell>
          <cell r="C1228" t="str">
            <v>M2</v>
          </cell>
          <cell r="D1228" t="str">
            <v>41,25</v>
          </cell>
        </row>
        <row r="1229">
          <cell r="A1229">
            <v>94204</v>
          </cell>
          <cell r="B1229" t="str">
            <v>TELHAMENTO COM TELHA CERÂMICA CAPA-CANAL, TIPO COLONIAL, COM MAIS DE 2 ÁGUAS, INCLUSO TRANSPORTE VERTICAL. AF_06/2016</v>
          </cell>
          <cell r="C1229" t="str">
            <v>M2</v>
          </cell>
          <cell r="D1229" t="str">
            <v>45,22</v>
          </cell>
        </row>
        <row r="1230">
          <cell r="A1230">
            <v>94224</v>
          </cell>
          <cell r="B1230" t="str">
            <v>EMBOÇAMENTO COM ARGAMASSA TRAÇO 1:2:9 (CIMENTO, CAL E AREIA). AF_06/2016</v>
          </cell>
          <cell r="C1230" t="str">
            <v>M</v>
          </cell>
          <cell r="D1230" t="str">
            <v>17,22</v>
          </cell>
        </row>
        <row r="1231">
          <cell r="A1231">
            <v>94225</v>
          </cell>
          <cell r="B1231" t="str">
            <v>ISOLAMENTO TERMOACÚSTICO COM LÃ MINERAL NA SUBCOBERTURA, INCLUSO TRANSPORTE VERTICAL. AF_06/2016</v>
          </cell>
          <cell r="C1231" t="str">
            <v>M2</v>
          </cell>
          <cell r="D1231" t="str">
            <v>27,16</v>
          </cell>
        </row>
        <row r="1232">
          <cell r="A1232">
            <v>94226</v>
          </cell>
          <cell r="B1232" t="str">
            <v>SUBCOBERTURA COM MANTA PLÁSTICA REVESTIDA POR PELÍCULA DE ALUMÍNO, INCLUSO TRANSPORTE VERTICAL. AF_06/2016</v>
          </cell>
          <cell r="C1232" t="str">
            <v>M2</v>
          </cell>
          <cell r="D1232" t="str">
            <v>13,31</v>
          </cell>
        </row>
        <row r="1233">
          <cell r="A1233">
            <v>94232</v>
          </cell>
          <cell r="B1233" t="str">
            <v>AMARRAÇÃO DE TELHAS CERÂMICAS OU DE CONCRETO. AF_06/2016</v>
          </cell>
          <cell r="C1233" t="str">
            <v>UN</v>
          </cell>
          <cell r="D1233" t="str">
            <v>1,96</v>
          </cell>
        </row>
        <row r="1234">
          <cell r="A1234">
            <v>94440</v>
          </cell>
          <cell r="B1234" t="str">
            <v>TELHAMENTO COM TELHA CERÂMICA DE ENCAIXE, TIPO FRANCESA, COM ATÉ 2 ÁGUAS, INCLUSO TRANSPORTE VERTICAL. AF_06/2016</v>
          </cell>
          <cell r="C1234" t="str">
            <v>M2</v>
          </cell>
          <cell r="D1234" t="str">
            <v>39,23</v>
          </cell>
        </row>
        <row r="1235">
          <cell r="A1235">
            <v>94441</v>
          </cell>
          <cell r="B1235" t="str">
            <v>TELHAMENTO COM TELHA CERÂMICA DE ENCAIXE, TIPO FRANCESA, COM MAIS DE 2 ÁGUAS, INCLUSO TRANSPORTE VERTICAL. AF_06/2016</v>
          </cell>
          <cell r="C1235" t="str">
            <v>M2</v>
          </cell>
          <cell r="D1235" t="str">
            <v>41,56</v>
          </cell>
        </row>
        <row r="1236">
          <cell r="A1236">
            <v>94442</v>
          </cell>
          <cell r="B1236" t="str">
            <v>TELHAMENTO COM TELHA CERÂMICA DE ENCAIXE, TIPO ROMANA, COM ATÉ 2 ÁGUAS, INCLUSO TRANSPORTE VERTICAL. AF_06/2016</v>
          </cell>
          <cell r="C1236" t="str">
            <v>M2</v>
          </cell>
          <cell r="D1236" t="str">
            <v>29,29</v>
          </cell>
        </row>
        <row r="1237">
          <cell r="A1237">
            <v>94443</v>
          </cell>
          <cell r="B1237" t="str">
            <v>TELHAMENTO COM TELHA CERÂMICA DE ENCAIXE, TIPO ROMANA, COM MAIS DE 2 ÁGUAS, INCLUSO TRANSPORTE VERTICAL. AF_06/2016</v>
          </cell>
          <cell r="C1237" t="str">
            <v>M2</v>
          </cell>
          <cell r="D1237" t="str">
            <v>31,62</v>
          </cell>
        </row>
        <row r="1238">
          <cell r="A1238">
            <v>94445</v>
          </cell>
          <cell r="B1238" t="str">
            <v>TELHAMENTO COM TELHA CERÂMICA CAPA-CANAL, TIPO PLAN, COM ATÉ 2 ÁGUAS, INCLUSO TRANSPORTE VERTICAL. AF_06/2016</v>
          </cell>
          <cell r="C1238" t="str">
            <v>M2</v>
          </cell>
          <cell r="D1238" t="str">
            <v>38,22</v>
          </cell>
        </row>
        <row r="1239">
          <cell r="A1239">
            <v>94446</v>
          </cell>
          <cell r="B1239" t="str">
            <v>TELHAMENTO COM TELHA CERÂMICA CAPA-CANAL, TIPO PLAN, COM MAIS DE 2 ÁGUAS, INCLUSO TRANSPORTE VERTICAL. AF_06/2016</v>
          </cell>
          <cell r="C1239" t="str">
            <v>M2</v>
          </cell>
          <cell r="D1239" t="str">
            <v>42,19</v>
          </cell>
        </row>
        <row r="1240">
          <cell r="A1240">
            <v>94447</v>
          </cell>
          <cell r="B1240" t="str">
            <v>TELHAMENTO COM TELHA CERÂMICA CAPA-CANAL, TIPO PAULISTA, COM ATÉ 2 ÁGUAS, INCLUSO TRANSPORTE VERTICAL. AF_06/2016</v>
          </cell>
          <cell r="C1240" t="str">
            <v>M2</v>
          </cell>
          <cell r="D1240" t="str">
            <v>39,87</v>
          </cell>
        </row>
        <row r="1241">
          <cell r="A1241">
            <v>94448</v>
          </cell>
          <cell r="B1241" t="str">
            <v>TELHAMENTO COM TELHA CERÂMICA CAPA-CANAL, TIPO PAULISTA, COM MAIS DE 2 ÁGUAS, INCLUSO TRANSPORTE VERTICAL. AF_06/2016</v>
          </cell>
          <cell r="C1241" t="str">
            <v>M2</v>
          </cell>
          <cell r="D1241" t="str">
            <v>43,84</v>
          </cell>
        </row>
        <row r="1242">
          <cell r="A1242">
            <v>94207</v>
          </cell>
          <cell r="B1242" t="str">
            <v>TELHAMENTO COM TELHA ONDULADA DE FIBROCIMENTO E = 6 MM, COM RECOBRIMENTO LATERAL DE 1/4 DE ONDA PARA TELHADO COM INCLINAÇÃO MAIOR QUE 10°, COM ATÉ 2 ÁGUAS, INCLUSO IÇAMENTO. AF_06/2016</v>
          </cell>
          <cell r="C1242" t="str">
            <v>M2</v>
          </cell>
          <cell r="D1242" t="str">
            <v>32,21</v>
          </cell>
        </row>
        <row r="1243">
          <cell r="A1243">
            <v>94210</v>
          </cell>
          <cell r="B1243" t="str">
            <v>TELHAMENTO COM TELHA ONDULADA DE FIBROCIMENTO E = 6 MM, COM RECOBRIMENTO LATERAL DE 1 1/4 DE ONDA PARA TELHADO COM INCLINAÇÃO MÁXIMA DE 10°, COM ATÉ 2 ÁGUAS, INCLUSO IÇAMENTO. AF_06/2016</v>
          </cell>
          <cell r="C1243" t="str">
            <v>M2</v>
          </cell>
          <cell r="D1243" t="str">
            <v>34,25</v>
          </cell>
        </row>
        <row r="1244">
          <cell r="A1244">
            <v>94218</v>
          </cell>
          <cell r="B1244" t="str">
            <v>TELHAMENTO COM TELHA ESTRUTURAL DE FIBROCIMENTO E= 6 MM, COM ATÉ 2 ÁGUAS, INCLUSO IÇAMENTO. AF_06/2016</v>
          </cell>
          <cell r="C1244" t="str">
            <v>M2</v>
          </cell>
          <cell r="D1244" t="str">
            <v>71,05</v>
          </cell>
        </row>
        <row r="1245">
          <cell r="A1245" t="str">
            <v>73866/4</v>
          </cell>
          <cell r="B1245" t="str">
            <v>ESTRUTURA PARA COBERTURA EM ARCO, EM ALUMINIO ANODIZADO, VAO DE 20M, ESPACAMENTO DE 5M ATE 6,5M</v>
          </cell>
          <cell r="C1245" t="str">
            <v>M2</v>
          </cell>
          <cell r="D1245" t="str">
            <v>365,05</v>
          </cell>
        </row>
        <row r="1246">
          <cell r="A1246" t="str">
            <v>73866/5</v>
          </cell>
          <cell r="B1246" t="str">
            <v>ESTRUTURA PARA COBERTURA EM ARCO, EM ALUMINIO ANODIZADO, VAO DE 30M, ESPACAMENTO DE 5M ATE 6,5M</v>
          </cell>
          <cell r="C1246" t="str">
            <v>M2</v>
          </cell>
          <cell r="D1246" t="str">
            <v>388,38</v>
          </cell>
        </row>
        <row r="1247">
          <cell r="A1247" t="str">
            <v>73866/6</v>
          </cell>
          <cell r="B1247" t="str">
            <v>ESTRUTURA PARA COBERTURA EM ARCO, EM ALUMINIO ANODIZADO, VAO DE 40M, ESPACAMENTO DE 5M ATE 6,5M</v>
          </cell>
          <cell r="C1247" t="str">
            <v>M2</v>
          </cell>
          <cell r="D1247" t="str">
            <v>406,99</v>
          </cell>
        </row>
        <row r="1248">
          <cell r="A1248" t="str">
            <v>73866/7</v>
          </cell>
          <cell r="B1248" t="str">
            <v>ESTRUTURA PARA COBERTURA TIPO SHED, EM ALUMINIO ANODIZADO, VAO DE 20M, ESPACAMENTO DAS TESOURAS DE 5M ATE 6,5M</v>
          </cell>
          <cell r="C1248" t="str">
            <v>M2</v>
          </cell>
          <cell r="D1248" t="str">
            <v>438,24</v>
          </cell>
        </row>
        <row r="1249">
          <cell r="A1249" t="str">
            <v>73866/8</v>
          </cell>
          <cell r="B1249" t="str">
            <v>ESTRUTURA PARA COBERTURA TIPO SHED, EM ALUMINIO ANODIZADO, VAO DE 30M, ESPACAMENTO DAS TESOURAS DE 5M ATE 6,5M</v>
          </cell>
          <cell r="C1249" t="str">
            <v>M2</v>
          </cell>
          <cell r="D1249" t="str">
            <v>526,98</v>
          </cell>
        </row>
        <row r="1250">
          <cell r="A1250" t="str">
            <v>73866/9</v>
          </cell>
          <cell r="B1250" t="str">
            <v>ESTRUTURA PARA COBERTURA TIPO SHED, EM ALUMINIO ANODIZADO, VAO DE 40M, ESPACAMENTO DAS TESOURAS DE 5M ATE 6,5M</v>
          </cell>
          <cell r="C1250" t="str">
            <v>M2</v>
          </cell>
          <cell r="D1250" t="str">
            <v>546,59</v>
          </cell>
        </row>
        <row r="1251">
          <cell r="A1251" t="str">
            <v>73867/1</v>
          </cell>
          <cell r="B1251" t="str">
            <v>ESTRUTURA TIPO ESPACIAL EM ALUMINIO ANODIZADO, VAO DE 20M</v>
          </cell>
          <cell r="C1251" t="str">
            <v>M2</v>
          </cell>
          <cell r="D1251" t="str">
            <v>171,87</v>
          </cell>
        </row>
        <row r="1252">
          <cell r="A1252" t="str">
            <v>73867/2</v>
          </cell>
          <cell r="B1252" t="str">
            <v>ESTRUTURA TIPO ESPACIAL EM ALUMINIO ANODIZADO, VAO DE 30M</v>
          </cell>
          <cell r="C1252" t="str">
            <v>M2</v>
          </cell>
          <cell r="D1252" t="str">
            <v>192,57</v>
          </cell>
        </row>
        <row r="1253">
          <cell r="A1253" t="str">
            <v>73867/3</v>
          </cell>
          <cell r="B1253" t="str">
            <v>ESTRUTURA TIPO ESPACIAL EM ALUMINIO ANODIZADO, VAO DE 40M</v>
          </cell>
          <cell r="C1253" t="str">
            <v>M2</v>
          </cell>
          <cell r="D1253" t="str">
            <v>238,57</v>
          </cell>
        </row>
        <row r="1254">
          <cell r="A1254" t="str">
            <v>73867/4</v>
          </cell>
          <cell r="B1254" t="str">
            <v>ESTRUTURA TIPO ESPACIAL EM ALUMINIO ANODIZADO, VAO DE 50M</v>
          </cell>
          <cell r="C1254" t="str">
            <v>M2</v>
          </cell>
          <cell r="D1254" t="str">
            <v>247,77</v>
          </cell>
        </row>
        <row r="1255">
          <cell r="A1255">
            <v>75220</v>
          </cell>
          <cell r="B1255" t="str">
            <v>CUMEEIRA EM PERFIL ONDULADO DE ALUMÍNIO</v>
          </cell>
          <cell r="C1255" t="str">
            <v>M</v>
          </cell>
          <cell r="D1255" t="str">
            <v>32,89</v>
          </cell>
        </row>
        <row r="1256">
          <cell r="A1256">
            <v>94213</v>
          </cell>
          <cell r="B1256" t="str">
            <v>TELHAMENTO COM TELHA DE AÇO/ALUMÍNIO E = 0,5 MM, COM ATÉ 2 ÁGUAS, INCLUSO IÇAMENTO. AF_06/2016</v>
          </cell>
          <cell r="C1256" t="str">
            <v>M2</v>
          </cell>
          <cell r="D1256" t="str">
            <v>39,38</v>
          </cell>
        </row>
        <row r="1257">
          <cell r="A1257">
            <v>94216</v>
          </cell>
          <cell r="B1257" t="str">
            <v>TELHAMENTO COM TELHA METÁLICA TERMOACÚSTICA E = 30 MM, COM ATÉ 2 ÁGUAS, INCLUSO IÇAMENTO. AF_06/2016</v>
          </cell>
          <cell r="C1257" t="str">
            <v>M2</v>
          </cell>
          <cell r="D1257" t="str">
            <v>103,11</v>
          </cell>
        </row>
        <row r="1258">
          <cell r="A1258">
            <v>94219</v>
          </cell>
          <cell r="B1258" t="str">
            <v>CUMEEIRA E ESPIGÃO PARA TELHA CERÂMICA EMBOÇADA COM ARGAMASSA TRAÇO 1:2:9 (CIMENTO, CAL E AREIA), PARA TELHADOS COM MAIS DE 2 ÁGUAS, INCLUSO TRANSPORTE VERTICAL. AF_06/2016</v>
          </cell>
          <cell r="C1258" t="str">
            <v>M</v>
          </cell>
          <cell r="D1258" t="str">
            <v>23,66</v>
          </cell>
        </row>
        <row r="1259">
          <cell r="A1259">
            <v>94220</v>
          </cell>
          <cell r="B1259" t="str">
            <v>CUMEEIRA E ESPIGÃO PARA TELHA DE CONCRETO EMBOÇADA COM ARGAMASSA TRAÇO 1:2:9 (CIMENTO, CAL E AREIA), PARA TELHADOS COM MAIS DE 2 ÁGUAS, INCLUSO TRANSPORTE VERTICAL. AF_06/2016</v>
          </cell>
          <cell r="C1259" t="str">
            <v>M</v>
          </cell>
          <cell r="D1259" t="str">
            <v>41,30</v>
          </cell>
        </row>
        <row r="1260">
          <cell r="A1260">
            <v>94221</v>
          </cell>
          <cell r="B1260" t="str">
            <v>CUMEEIRA PARA TELHA CERÂMICA EMBOÇADA COM ARGAMASSA TRAÇO 1:2:9 (CIMENTO, CAL E AREIA) PARA TELHADOS COM ATÉ 2 ÁGUAS, INCLUSO TRANSPORTE VERTICAL. AF_06/2016</v>
          </cell>
          <cell r="C1260" t="str">
            <v>M</v>
          </cell>
          <cell r="D1260" t="str">
            <v>19,07</v>
          </cell>
        </row>
        <row r="1261">
          <cell r="A1261">
            <v>94222</v>
          </cell>
          <cell r="B1261" t="str">
            <v>CUMEEIRA PARA TELHA DE CONCRETO EMBOÇADA COM ARGAMASSA TRAÇO 1:2:9 (CIMENTO, CAL E AREIA) PARA TELHADOS COM ATÉ 2 ÁGUAS, INCLUSO TRANSPORTE VERTICAL. AF_06/2016</v>
          </cell>
          <cell r="C1261" t="str">
            <v>M</v>
          </cell>
          <cell r="D1261" t="str">
            <v>36,71</v>
          </cell>
        </row>
        <row r="1262">
          <cell r="A1262" t="str">
            <v>74045/2</v>
          </cell>
          <cell r="B1262" t="str">
            <v>CUMEEIRA TIPO SHED PARA TELHA DE FIBROCIMENTO ONDULADA, INCLUSO JUNTAS DE VEDACAO E ACESSORIOS DE FIXACAO</v>
          </cell>
          <cell r="C1262" t="str">
            <v>M</v>
          </cell>
          <cell r="D1262" t="str">
            <v>43,59</v>
          </cell>
        </row>
        <row r="1263">
          <cell r="A1263">
            <v>94223</v>
          </cell>
          <cell r="B1263" t="str">
            <v>CUMEEIRA PARA TELHA DE FIBROCIMENTO ONDULADA E = 6 MM, INCLUSO ACESSÓRIOS DE FIXAÇÃO E IÇAMENTO. AF_06/2016</v>
          </cell>
          <cell r="C1263" t="str">
            <v>M</v>
          </cell>
          <cell r="D1263" t="str">
            <v>41,81</v>
          </cell>
        </row>
        <row r="1264">
          <cell r="A1264">
            <v>94451</v>
          </cell>
          <cell r="B1264" t="str">
            <v>CUMEEIRA PARA TELHA DE FIBROCIMENTO ESTRUTURAL E = 6 MM, INCLUSO ACESSÓRIOS DE FIXAÇÃO E IÇAMENTO. AF_06/2016</v>
          </cell>
          <cell r="C1264" t="str">
            <v>M</v>
          </cell>
          <cell r="D1264" t="str">
            <v>93,52</v>
          </cell>
        </row>
        <row r="1265">
          <cell r="A1265">
            <v>94230</v>
          </cell>
          <cell r="B1265" t="str">
            <v>CALHA DE BEIRAL, SEMICIRCULAR DE PVC, DIAMETRO 125 MM, INCLUINDO CABECEIRAS, EMENDAS, BOCAIS, SUPORTES E VEDAÇÕES, EXCLUINDO CONDUTORES, INCLUSO TRANSPORTE VERTICAL. AF_06/2016</v>
          </cell>
          <cell r="C1265" t="str">
            <v>M</v>
          </cell>
          <cell r="D1265" t="str">
            <v>69,02</v>
          </cell>
        </row>
        <row r="1266">
          <cell r="A1266">
            <v>94227</v>
          </cell>
          <cell r="B1266" t="str">
            <v>CALHA EM CHAPA DE AÇO GALVANIZADO NÚMERO 24, DESENVOLVIMENTO DE 33 CM, INCLUSO TRANSPORTE VERTICAL. AF_06/2016</v>
          </cell>
          <cell r="C1266" t="str">
            <v>M</v>
          </cell>
          <cell r="D1266" t="str">
            <v>33,53</v>
          </cell>
        </row>
        <row r="1267">
          <cell r="A1267">
            <v>94228</v>
          </cell>
          <cell r="B1267" t="str">
            <v>CALHA EM CHAPA DE AÇO GALVANIZADO NÚMERO 24, DESENVOLVIMENTO DE 50 CM, INCLUSO TRANSPORTE VERTICAL. AF_06/2016</v>
          </cell>
          <cell r="C1267" t="str">
            <v>M</v>
          </cell>
          <cell r="D1267" t="str">
            <v>46,42</v>
          </cell>
        </row>
        <row r="1268">
          <cell r="A1268">
            <v>94229</v>
          </cell>
          <cell r="B1268" t="str">
            <v>CALHA EM CHAPA DE AÇO GALVANIZADO NÚMERO 24, DESENVOLVIMENTO DE 100 CM, INCLUSO TRANSPORTE VERTICAL. AF_06/2016</v>
          </cell>
          <cell r="C1268" t="str">
            <v>M</v>
          </cell>
          <cell r="D1268" t="str">
            <v>90,20</v>
          </cell>
        </row>
        <row r="1269">
          <cell r="A1269">
            <v>94231</v>
          </cell>
          <cell r="B1269" t="str">
            <v>RUFO EM CHAPA DE AÇO GALVANIZADO NÚMERO 24, CORTE DE 25 CM, INCLUSO TRANSPORTE VERTICAL. AF_06/2016</v>
          </cell>
          <cell r="C1269" t="str">
            <v>M</v>
          </cell>
          <cell r="D1269" t="str">
            <v>24,01</v>
          </cell>
        </row>
        <row r="1270">
          <cell r="A1270">
            <v>94450</v>
          </cell>
          <cell r="B1270" t="str">
            <v>RUFO EM FIBROCIMENTO PARA TELHA ONDULADA E = 6 MM, ABA DE 26 CM, INCLUSO TRANSPORTE VERTICAL. AF_06/2016</v>
          </cell>
          <cell r="C1270" t="str">
            <v>M</v>
          </cell>
          <cell r="D1270" t="str">
            <v>46,91</v>
          </cell>
        </row>
        <row r="1271">
          <cell r="A1271">
            <v>94449</v>
          </cell>
          <cell r="B1271" t="str">
            <v>TELHAMENTO COM TELHA ONDULADA DE FIBRA DE VIDRO E = 0,6 MM, PARA TELHADO COM INCLINAÇÃO MAIOR QUE 10°, COM ATÉ 2 ÁGUAS, INCLUSO IÇAMENTO. AF_06/2016</v>
          </cell>
          <cell r="C1271" t="str">
            <v>M2</v>
          </cell>
          <cell r="D1271" t="str">
            <v>45,11</v>
          </cell>
        </row>
        <row r="1272">
          <cell r="A1272">
            <v>72110</v>
          </cell>
          <cell r="B1272" t="str">
            <v>ESTRUTURA METALICA EM TESOURAS OU TRELICAS, VAO LIVRE DE 12M, FORNECIMENTO E MONTAGEM, NAO SENDO CONSIDERADOS OS FECHAMENTOS METALICOS, AS COLUNAS, OS SERVICOS GERAIS EM ALVENARIA E CONCRETO, AS TELHAS DE COBERTURA E A PINTURA DE ACABAMENTO</v>
          </cell>
          <cell r="C1272" t="str">
            <v>M2</v>
          </cell>
          <cell r="D1272" t="str">
            <v>66,80</v>
          </cell>
        </row>
        <row r="1273">
          <cell r="A1273">
            <v>72111</v>
          </cell>
          <cell r="B1273" t="str">
            <v>ESTRUTURA METALICA EM TESOURAS OU TRELICAS, VAO LIVRE DE 15M, FORNECIMENTO E MONTAGEM, NAO SENDO CONSIDERADOS OS FECHAMENTOS METALICOS, AS COLUNAS, OS SERVICOS GERAIS EM ALVENARIA E CONCRETO, AS TELHAS DE COBERTURA E A PINTURA DE ACABAMENTO</v>
          </cell>
          <cell r="C1273" t="str">
            <v>M2</v>
          </cell>
          <cell r="D1273" t="str">
            <v>72,92</v>
          </cell>
        </row>
        <row r="1274">
          <cell r="A1274">
            <v>72112</v>
          </cell>
          <cell r="B1274" t="str">
            <v>ESTRUTURA METALICA EM TESOURAS OU TRELICAS, VAO LIVRE DE 20M, FORNECIMENTO E MONTAGEM, NAO SENDO CONSIDERADOS OS FECHAMENTOS METALICOS, AS COLUNAS, OS SERVICOS GERAIS EM ALVENARIA E CONCRETO, AS TELHAS DE COBERTURA E A PINTURA DE ACABAMENTO</v>
          </cell>
          <cell r="C1274" t="str">
            <v>M2</v>
          </cell>
          <cell r="D1274" t="str">
            <v>79,05</v>
          </cell>
        </row>
        <row r="1275">
          <cell r="A1275">
            <v>72113</v>
          </cell>
          <cell r="B1275" t="str">
            <v>ESTRUTURA METALICA EM TESOURAS OU TRELICAS, VAO LIVRE DE 25M, FORNECIMENTO E MONTAGEM, NAO SENDO CONSIDERADOS OS FECHAMENTOS METALICOS, AS COLUNAS, OS SERVICOS GERAIS EM ALVENARIA E CONCRETO, AS TELHAS DE COBERTURA E A PINTURA DE ACABAMENTO</v>
          </cell>
          <cell r="C1275" t="str">
            <v>M2</v>
          </cell>
          <cell r="D1275" t="str">
            <v>88,93</v>
          </cell>
        </row>
        <row r="1276">
          <cell r="A1276">
            <v>72114</v>
          </cell>
          <cell r="B1276" t="str">
            <v>ESTRUTURA METALICA EM TESOURAS OU TRELICAS, VAO LIVRE DE 30M, FORNECIMENTO E MONTAGEM, NAO SENDO CONSIDERADOS OS FECHAMENTOS METALICOS, AS COLUNAS, OS SERVICOS GERAIS EM ALVENARIA E CONCRETO, AS TELHAS DE COBERTURA E A PINTURA DE ACABAMENTO</v>
          </cell>
          <cell r="C1276" t="str">
            <v>M2</v>
          </cell>
          <cell r="D1276" t="str">
            <v>98,82</v>
          </cell>
        </row>
        <row r="1277">
          <cell r="A1277" t="str">
            <v>73970/1</v>
          </cell>
          <cell r="B1277" t="str">
            <v>ESTRUTURA METALICA EM ACO ESTRUTURAL PERFIL I 12 X 5 1/4</v>
          </cell>
          <cell r="C1277" t="str">
            <v>KG</v>
          </cell>
          <cell r="D1277" t="str">
            <v>9,40</v>
          </cell>
        </row>
        <row r="1278">
          <cell r="A1278" t="str">
            <v>73970/2</v>
          </cell>
          <cell r="B1278" t="str">
            <v>ESTRUTURA METALICA EM ACO ESTRUTURAL PERFIL I 6 X 3 3/8</v>
          </cell>
          <cell r="C1278" t="str">
            <v>KG</v>
          </cell>
          <cell r="D1278" t="str">
            <v>6,89</v>
          </cell>
        </row>
        <row r="1279">
          <cell r="A1279">
            <v>92255</v>
          </cell>
          <cell r="B1279" t="str">
            <v>INSTALAÇÃO DE TESOURA (INTEIRA OU MEIA), EM AÇO, PARA VÃOS MAIORES OU IGUAIS A 3,0 M E MENORES QUE 6,0 M, INCLUSO IÇAMENTO. AF_12/2015</v>
          </cell>
          <cell r="C1279" t="str">
            <v>UN</v>
          </cell>
          <cell r="D1279" t="str">
            <v>110,44</v>
          </cell>
        </row>
        <row r="1280">
          <cell r="A1280">
            <v>92256</v>
          </cell>
          <cell r="B1280" t="str">
            <v>INSTALAÇÃO DE TESOURA (INTEIRA OU MEIA), EM AÇO, PARA VÃOS MAIORES OU IGUAIS A 6,0 M E MENORES QUE 8,0 M, INCLUSO IÇAMENTO. AF_12/2015</v>
          </cell>
          <cell r="C1280" t="str">
            <v>UN</v>
          </cell>
          <cell r="D1280" t="str">
            <v>135,59</v>
          </cell>
        </row>
        <row r="1281">
          <cell r="A1281">
            <v>92257</v>
          </cell>
          <cell r="B1281" t="str">
            <v>INSTALAÇÃO DE TESOURA (INTEIRA OU MEIA), EM AÇO, PARA VÃOS MAIORES OU IGUAIS A 8,0 M E MENORES QUE 10,0 M, INCLUSO IÇAMENTO. AF_12/2015</v>
          </cell>
          <cell r="C1281" t="str">
            <v>UN</v>
          </cell>
          <cell r="D1281" t="str">
            <v>160,53</v>
          </cell>
        </row>
        <row r="1282">
          <cell r="A1282">
            <v>92258</v>
          </cell>
          <cell r="B1282" t="str">
            <v>INSTALAÇÃO DE TESOURA (INTEIRA OU MEIA), EM AÇO, PARA VÃOS MAIORES OU IGUAIS A 10,0 M E MENORES QUE 12,0 M, INCLUSO IÇAMENTO. AF_12/2015</v>
          </cell>
          <cell r="C1282" t="str">
            <v>UN</v>
          </cell>
          <cell r="D1282" t="str">
            <v>200,65</v>
          </cell>
        </row>
        <row r="1283">
          <cell r="A1283">
            <v>92568</v>
          </cell>
          <cell r="B1283" t="str">
            <v>TRAMA DE AÇO COMPOSTA POR RIPAS, CAIBROS E TERÇAS PARA TELHADOS DE ATÉ 2 ÁGUAS PARA TELHA DE ENCAIXE DE CERÂMICA OU DE CONCRETO, INCLUSO TRANSPORTE VERTICAL. AF_12/2015</v>
          </cell>
          <cell r="C1283" t="str">
            <v>M2</v>
          </cell>
          <cell r="D1283" t="str">
            <v>57,42</v>
          </cell>
        </row>
        <row r="1284">
          <cell r="A1284">
            <v>92569</v>
          </cell>
          <cell r="B1284" t="str">
            <v>TRAMA DE AÇO COMPOSTA POR RIPAS E CAIBROS PARA TELHADOS DE ATÉ 2 ÁGUAS PARA TELHA DE ENCAIXE DE CERÂMICA OU DE CONCRETO, INCLUSO TRANSPORTE VERTICAL. AF_12/2015</v>
          </cell>
          <cell r="C1284" t="str">
            <v>M2</v>
          </cell>
          <cell r="D1284" t="str">
            <v>25,97</v>
          </cell>
        </row>
        <row r="1285">
          <cell r="A1285">
            <v>92570</v>
          </cell>
          <cell r="B1285" t="str">
            <v>TRAMA DE AÇO COMPOSTA POR RIPAS PARA TELHADOS DE ATÉ 2 ÁGUAS PARA TELHA DE ENCAIXE DE CERÂMICA OU DE CONCRETO, INCLUSO TRANSPORTE VERTICAL. AF_12/2015</v>
          </cell>
          <cell r="C1285" t="str">
            <v>M2</v>
          </cell>
          <cell r="D1285" t="str">
            <v>11,70</v>
          </cell>
        </row>
        <row r="1286">
          <cell r="A1286">
            <v>92571</v>
          </cell>
          <cell r="B1286" t="str">
            <v>TRAMA DE AÇO COMPOSTA POR RIPAS, CAIBROS E TERÇAS PARA TELHADOS DE MAIS DE 2 ÁGUAS PARA TELHA DE ENCAIXE DE CERÂMICA OU DE CONCRETO, INCLUSO TRANSPORTE VERTICAL. AF_12/2015</v>
          </cell>
          <cell r="C1286" t="str">
            <v>M2</v>
          </cell>
          <cell r="D1286" t="str">
            <v>62,24</v>
          </cell>
        </row>
        <row r="1287">
          <cell r="A1287">
            <v>92572</v>
          </cell>
          <cell r="B1287" t="str">
            <v>TRAMA DE AÇO COMPOSTA POR RIPAS E CAIBROS PARA TELHADOS DE MAIS DE 2 ÁGUAS PARA TELHA DE ENCAIXE DE CERÂMICA OU DE CONCRETO, INCLUSO TRANSPORTE VERTICAL. AF_12/2015</v>
          </cell>
          <cell r="C1287" t="str">
            <v>M2</v>
          </cell>
          <cell r="D1287" t="str">
            <v>28,86</v>
          </cell>
        </row>
        <row r="1288">
          <cell r="A1288">
            <v>92573</v>
          </cell>
          <cell r="B1288" t="str">
            <v>TRAMA DE AÇO COMPOSTA POR RIPAS PARA TELHADOS DE MAIS DE 2 ÁGUAS PARA TELHA DE ENCAIXE DE CERÂMICA OU DE CONCRETO, INCLUSO TRANSPORTE VERTICAL, INCLUSO TRANSPORTE VERTICAL. AF_12/2015</v>
          </cell>
          <cell r="C1288" t="str">
            <v>M2</v>
          </cell>
          <cell r="D1288" t="str">
            <v>13,70</v>
          </cell>
        </row>
        <row r="1289">
          <cell r="A1289">
            <v>92574</v>
          </cell>
          <cell r="B1289" t="str">
            <v>TRAMA DE AÇO COMPOSTA POR RIPAS, CAIBROS E TERÇAS PARA TELHADOS DE ATÉ 2 ÁGUAS PARA TELHA CERÂMICA CAPA-CANAL, INCLUSO TRANSPORTE VERTICAL. AF_12/2015</v>
          </cell>
          <cell r="C1289" t="str">
            <v>M2</v>
          </cell>
          <cell r="D1289" t="str">
            <v>62,67</v>
          </cell>
        </row>
        <row r="1290">
          <cell r="A1290">
            <v>92575</v>
          </cell>
          <cell r="B1290" t="str">
            <v>TRAMA DE AÇO COMPOSTA POR RIPAS E CAIBROS PARA TELHADOS DE ATÉ 2 ÁGUAS PARA TELHA CERÂMICA CAPA-CANAL, INCLUSO TRANSPORTE VERTICAL. AF_12/2015</v>
          </cell>
          <cell r="C1290" t="str">
            <v>M2</v>
          </cell>
          <cell r="D1290" t="str">
            <v>26,02</v>
          </cell>
        </row>
        <row r="1291">
          <cell r="A1291">
            <v>92576</v>
          </cell>
          <cell r="B1291" t="str">
            <v>TRAMA DE AÇO COMPOSTA POR RIPAS PARA TELHADOS DE ATÉ 2 ÁGUAS PARA TELHA CERÂMICA CAPA-CANAL, INCLUSO TRANSPORTE VERTICAL. AF_12/2015</v>
          </cell>
          <cell r="C1291" t="str">
            <v>M2</v>
          </cell>
          <cell r="D1291" t="str">
            <v>9,48</v>
          </cell>
        </row>
        <row r="1292">
          <cell r="A1292">
            <v>92577</v>
          </cell>
          <cell r="B1292" t="str">
            <v>TRAMA DE AÇO COMPOSTA POR RIPAS, CAIBROS E TERÇAS PARA TELHADOS DE MAIS DE 2 ÁGUAS PARA TELHA CERÂMICA CAPA-CANAL, INCLUSO TRANSPORTE VERTICAL. AF_12/2015</v>
          </cell>
          <cell r="C1292" t="str">
            <v>M2</v>
          </cell>
          <cell r="D1292" t="str">
            <v>67,76</v>
          </cell>
        </row>
        <row r="1293">
          <cell r="A1293">
            <v>92578</v>
          </cell>
          <cell r="B1293" t="str">
            <v>TRAMA DE AÇO COMPOSTA POR RIPAS E CAIBROS PARA TELHADOS DE MAIS DE 2 ÁGUAS PARA TELHA CERÂMICA CAPA-CANAL, INCLUSO TRANSPORTE VERTICAL. AF_12/2015</v>
          </cell>
          <cell r="C1293" t="str">
            <v>M2</v>
          </cell>
          <cell r="D1293" t="str">
            <v>28,82</v>
          </cell>
        </row>
        <row r="1294">
          <cell r="A1294">
            <v>92579</v>
          </cell>
          <cell r="B1294" t="str">
            <v>TRAMA DE AÇO COMPOSTA POR RIPAS PARA TELHADOS DE MAIS DE 2 ÁGUAS PARA TELHA CERÂMICA CAPA-CANAL, INCLUSO TRANSPORTE VERTICAL. AF_12/2015</v>
          </cell>
          <cell r="C1294" t="str">
            <v>M2</v>
          </cell>
          <cell r="D1294" t="str">
            <v>11,09</v>
          </cell>
        </row>
        <row r="1295">
          <cell r="A1295">
            <v>92580</v>
          </cell>
          <cell r="B1295" t="str">
            <v>TRAMA DE AÇO COMPOSTA POR TERÇAS PARA TELHADOS DE ATÉ 2 ÁGUAS PARA TELHA ONDULADA DE FIBROCIMENTO, METÁLICA, PLÁSTICA OU TERMOACÚSTICA, INCLUSO TRANSPORTE VERTICAL. AF_12/2015</v>
          </cell>
          <cell r="C1295" t="str">
            <v>M2</v>
          </cell>
          <cell r="D1295" t="str">
            <v>27,50</v>
          </cell>
        </row>
        <row r="1296">
          <cell r="A1296">
            <v>92581</v>
          </cell>
          <cell r="B1296" t="str">
            <v>TRAMA DE AÇO COMPOSTA POR TERÇAS PARA TELHADOS DE ATÉ 2 ÁGUAS PARA TELHA ESTRUTURAL DE FIBROCIMENTO, INCLUSO TRANSPORTE VERTICAL. AF_12/2015</v>
          </cell>
          <cell r="C1296" t="str">
            <v>M2</v>
          </cell>
          <cell r="D1296" t="str">
            <v>28,67</v>
          </cell>
        </row>
        <row r="1297">
          <cell r="A1297">
            <v>92582</v>
          </cell>
          <cell r="B1297" t="str">
            <v>FABRICAÇÃO E INSTALAÇÃO DE TESOURA INTEIRA EM AÇO, VÃO DE 3 M, PARA TELHA CERÂMICA OU DE CONCRETO, INCLUSO IÇAMENTO. AF_12/2015</v>
          </cell>
          <cell r="C1297" t="str">
            <v>UN</v>
          </cell>
          <cell r="D1297" t="str">
            <v>395,32</v>
          </cell>
        </row>
        <row r="1298">
          <cell r="A1298">
            <v>92584</v>
          </cell>
          <cell r="B1298" t="str">
            <v>FABRICAÇÃO E INSTALAÇÃO DE TESOURA INTEIRA EM AÇO, VÃO DE 4 M, PARA TELHA CERÂMICA OU DE CONCRETO, INCLUSO IÇAMENTO. AF_12/2015</v>
          </cell>
          <cell r="C1298" t="str">
            <v>UN</v>
          </cell>
          <cell r="D1298" t="str">
            <v>461,32</v>
          </cell>
        </row>
        <row r="1299">
          <cell r="A1299">
            <v>92586</v>
          </cell>
          <cell r="B1299" t="str">
            <v>FABRICAÇÃO E INSTALAÇÃO DE TESOURA INTEIRA EM AÇO, VÃO DE 5 M, PARA TELHA CERÂMICA OU DE CONCRETO, INCLUSO IÇAMENTO. AF_12/2015</v>
          </cell>
          <cell r="C1299" t="str">
            <v>UN</v>
          </cell>
          <cell r="D1299" t="str">
            <v>527,32</v>
          </cell>
        </row>
        <row r="1300">
          <cell r="A1300">
            <v>92588</v>
          </cell>
          <cell r="B1300" t="str">
            <v>FABRICAÇÃO E INSTALAÇÃO DE TESOURA INTEIRA EM AÇO, VÃO DE 6 M, PARA TELHA CERÂMICA OU DE CONCRETO, INCLUSO IÇAMENTO. AF_12/2015</v>
          </cell>
          <cell r="C1300" t="str">
            <v>UN</v>
          </cell>
          <cell r="D1300" t="str">
            <v>657,86</v>
          </cell>
        </row>
        <row r="1301">
          <cell r="A1301">
            <v>92590</v>
          </cell>
          <cell r="B1301" t="str">
            <v>FABRICAÇÃO E INSTALAÇÃO DE TESOURA INTEIRA EM AÇO, VÃO DE 7 M, PARA TELHA CERÂMICA OU DE CONCRETO, INCLUSO IÇAMENTO. AF_12/2015</v>
          </cell>
          <cell r="C1301" t="str">
            <v>UN</v>
          </cell>
          <cell r="D1301" t="str">
            <v>723,85</v>
          </cell>
        </row>
        <row r="1302">
          <cell r="A1302">
            <v>92592</v>
          </cell>
          <cell r="B1302" t="str">
            <v>FABRICAÇÃO E INSTALAÇÃO DE TESOURA INTEIRA EM AÇO, VÃO DE 8 M, PARA TELHA CERÂMICA OU DE CONCRETO, INCLUSO IÇAMENTO. AF_12/2015</v>
          </cell>
          <cell r="C1302" t="str">
            <v>UN</v>
          </cell>
          <cell r="D1302" t="str">
            <v>814,79</v>
          </cell>
        </row>
        <row r="1303">
          <cell r="A1303">
            <v>92593</v>
          </cell>
          <cell r="B1303" t="str">
            <v>(COMPOSIÇÃO REPRESENTATIVA) FABRICAÇÃO E INSTALAÇÃO DE TESOURA INTEIRA EM AÇO, PARA VÃOS DE 3 A 12 M E PARA QUALQUER TIPO DE TELHA, INCLUSO IÇAMENTO. AF_12/2015</v>
          </cell>
          <cell r="C1303" t="str">
            <v>KG</v>
          </cell>
          <cell r="D1303" t="str">
            <v>6,15</v>
          </cell>
        </row>
        <row r="1304">
          <cell r="A1304">
            <v>92594</v>
          </cell>
          <cell r="B1304" t="str">
            <v>FABRICAÇÃO E INSTALAÇÃO DE TESOURA INTEIRA EM AÇO, VÃO DE 9 M, PARA TELHA CERÂMICA OU DE CONCRETO, INCLUSO IÇAMENTO. AF_12/2015</v>
          </cell>
          <cell r="C1304" t="str">
            <v>UN</v>
          </cell>
          <cell r="D1304" t="str">
            <v>933,02</v>
          </cell>
        </row>
        <row r="1305">
          <cell r="A1305">
            <v>92596</v>
          </cell>
          <cell r="B1305" t="str">
            <v>FABRICAÇÃO E INSTALAÇÃO DE TESOURA INTEIRA EM AÇO, VÃO DE 10 M, PARA TELHA CERÂMICA OU DE CONCRETO, INCLUSO IÇAMENTO. AF_12/2015</v>
          </cell>
          <cell r="C1305" t="str">
            <v>UN</v>
          </cell>
          <cell r="D1305" t="str">
            <v>1.041,31</v>
          </cell>
        </row>
        <row r="1306">
          <cell r="A1306">
            <v>92598</v>
          </cell>
          <cell r="B1306" t="str">
            <v>FABRICAÇÃO E INSTALAÇÃO DE TESOURA INTEIRA EM AÇO, VÃO DE 11 M, PARA TELHA CERÂMICA OU DE CONCRETO, INCLUSO IÇAMENTO. AF_12/2015</v>
          </cell>
          <cell r="C1306" t="str">
            <v>UN</v>
          </cell>
          <cell r="D1306" t="str">
            <v>1.107,31</v>
          </cell>
        </row>
        <row r="1307">
          <cell r="A1307">
            <v>92600</v>
          </cell>
          <cell r="B1307" t="str">
            <v>FABRICAÇÃO E INSTALAÇÃO DE TESOURA INTEIRA EM AÇO, VÃO DE 12 M, PARA TELHA CERÂMICA OU DE CONCRETO, INCLUSO IÇAMENTO. AF_12/2015</v>
          </cell>
          <cell r="C1307" t="str">
            <v>UN</v>
          </cell>
          <cell r="D1307" t="str">
            <v>1.186,14</v>
          </cell>
        </row>
        <row r="1308">
          <cell r="A1308">
            <v>92602</v>
          </cell>
          <cell r="B1308" t="str">
            <v>FABRICAÇÃO E INSTALAÇÃO DE TESOURA INTEIRA EM AÇO, VÃO DE 3 M, PARA TELHA ONDULADA DE FIBROCIMENTO, METÁLICA, PLÁSTICA OU TERMOACÚSTICA, INCLUSO IÇAMENTO.. AF_12/2015</v>
          </cell>
          <cell r="C1308" t="str">
            <v>UN</v>
          </cell>
          <cell r="D1308" t="str">
            <v>395,32</v>
          </cell>
        </row>
        <row r="1309">
          <cell r="A1309">
            <v>92604</v>
          </cell>
          <cell r="B1309" t="str">
            <v>FABRICAÇÃO E INSTALAÇÃO DE TESOURA INTEIRA EM AÇO, VÃO DE 4 M, PARA TELHA ONDULADA DE FIBROCIMENTO, METÁLICA, PLÁSTICA OU TERMOACÚSTICA, INCLUSO IÇAMENTO. AF_12/2015</v>
          </cell>
          <cell r="C1309" t="str">
            <v>UN</v>
          </cell>
          <cell r="D1309" t="str">
            <v>448,47</v>
          </cell>
        </row>
        <row r="1310">
          <cell r="A1310">
            <v>92606</v>
          </cell>
          <cell r="B1310" t="str">
            <v>FABRICAÇÃO E INSTALAÇÃO DE TESOURA INTEIRA EM AÇO, VÃO DE 5 M, PARA TELHA ONDULADA DE FIBROCIMENTO, METÁLICA, PLÁSTICA OU TERMOACÚSTICA, INCLUSO IÇAMENTO. AF_12/2015</v>
          </cell>
          <cell r="C1310" t="str">
            <v>UN</v>
          </cell>
          <cell r="D1310" t="str">
            <v>514,47</v>
          </cell>
        </row>
        <row r="1311">
          <cell r="A1311">
            <v>92608</v>
          </cell>
          <cell r="B1311" t="str">
            <v>FABRICAÇÃO E INSTALAÇÃO DE TESOURA INTEIRA EM AÇO, VÃO DE 6 M, PARA TELHA ONDULADA DE FIBROCIMENTO, METÁLICA, PLÁSTICA OU TERMOACÚSTICA, INCLUSO IÇAMENTO. AF_12/2015</v>
          </cell>
          <cell r="C1311" t="str">
            <v>UN</v>
          </cell>
          <cell r="D1311" t="str">
            <v>632,16</v>
          </cell>
        </row>
        <row r="1312">
          <cell r="A1312">
            <v>92610</v>
          </cell>
          <cell r="B1312" t="str">
            <v>FABRICAÇÃO E INSTALAÇÃO DE TESOURA INTEIRA EM AÇO, VÃO DE 7 M, PARA TELHA ONDULADA DE FIBROCIMENTO, METÁLICA, PLÁSTICA OU TERMOACÚSTICA, INCLUSO IÇAMENTO. AF_12/2015</v>
          </cell>
          <cell r="C1312" t="str">
            <v>UN</v>
          </cell>
          <cell r="D1312" t="str">
            <v>698,16</v>
          </cell>
        </row>
        <row r="1313">
          <cell r="A1313">
            <v>92612</v>
          </cell>
          <cell r="B1313" t="str">
            <v>FABRICAÇÃO E INSTALAÇÃO DE TESOURA INTEIRA EM AÇO, VÃO DE 8 M, PARA TELHA ONDULADA DE FIBROCIMENTO, METÁLICA, PLÁSTICA OU TERMOACÚSTICA, INCLUSO IÇAMENTO, INCLUSO IÇAMENTO. AF_12/2015</v>
          </cell>
          <cell r="C1313" t="str">
            <v>UN</v>
          </cell>
          <cell r="D1313" t="str">
            <v>789,10</v>
          </cell>
        </row>
        <row r="1314">
          <cell r="A1314">
            <v>92614</v>
          </cell>
          <cell r="B1314" t="str">
            <v>FABRICAÇÃO E INSTALAÇÃO DE TESOURA INTEIRA EM AÇO, VÃO DE 9 M, PARA TELHA ONDULADA DE FIBROCIMENTO, METÁLICA, PLÁSTICA OU TERMOACÚSTICA, INCLUSO IÇAMENTO. AF_12/2015</v>
          </cell>
          <cell r="C1314" t="str">
            <v>UN</v>
          </cell>
          <cell r="D1314" t="str">
            <v>881,63</v>
          </cell>
        </row>
        <row r="1315">
          <cell r="A1315">
            <v>92616</v>
          </cell>
          <cell r="B1315" t="str">
            <v>FABRICAÇÃO E INSTALAÇÃO DE TESOURA INTEIRA EM AÇO, VÃO DE 10 M, PARA TELHA ONDULADA DE FIBROCIMENTO, METÁLICA, PLÁSTICA OU TERMOACÚSTICA, INCLUSO IÇAMENTO. AF_12/2015</v>
          </cell>
          <cell r="C1315" t="str">
            <v>UN</v>
          </cell>
          <cell r="D1315" t="str">
            <v>1.002,77</v>
          </cell>
        </row>
        <row r="1316">
          <cell r="A1316">
            <v>92618</v>
          </cell>
          <cell r="B1316" t="str">
            <v>FABRICAÇÃO E INSTALAÇÃO DE TESOURA INTEIRA EM AÇO, VÃO DE 11 M, PARA TELHA ONDULADA DE FIBROCIMENTO, METÁLICA, PLÁSTICA OU TERMOACÚSTICA, INCLUSO IÇAMENTO. AF_12/2015</v>
          </cell>
          <cell r="C1316" t="str">
            <v>UN</v>
          </cell>
          <cell r="D1316" t="str">
            <v>1.068,77</v>
          </cell>
        </row>
        <row r="1317">
          <cell r="A1317">
            <v>92620</v>
          </cell>
          <cell r="B1317" t="str">
            <v>FABRICAÇÃO E INSTALAÇÃO DE TESOURA INTEIRA EM AÇO, VÃO DE 12 M, PARA TELHA ONDULADA DE FIBROCIMENTO, METÁLICA, PLÁSTICA OU TERMOACÚSTICA, INCLUSO IÇAMENTO. AF_12/2015</v>
          </cell>
          <cell r="C1317" t="str">
            <v>UN</v>
          </cell>
          <cell r="D1317" t="str">
            <v>1.134,75</v>
          </cell>
        </row>
        <row r="1318">
          <cell r="A1318">
            <v>94444</v>
          </cell>
          <cell r="B1318" t="str">
            <v>TELHAMENTO COM TELHA DE ENCAIXE, TIPO FRANCESA DE VIDRO, COM ATÉ 2 ÁGUAS, INCLUSO TRANSPORTE VERTICAL. AF_06/2016</v>
          </cell>
          <cell r="C1318" t="str">
            <v>M2</v>
          </cell>
          <cell r="D1318" t="str">
            <v>628,50</v>
          </cell>
        </row>
        <row r="1319">
          <cell r="A1319" t="str">
            <v>73891/1</v>
          </cell>
          <cell r="B1319" t="str">
            <v>ESGOTAMENTO COM MOTO-BOMBA AUTOESCOVANTE</v>
          </cell>
          <cell r="C1319" t="str">
            <v>H</v>
          </cell>
          <cell r="D1319" t="str">
            <v>5,49</v>
          </cell>
        </row>
        <row r="1320">
          <cell r="A1320" t="str">
            <v>73882/1</v>
          </cell>
          <cell r="B1320" t="str">
            <v>CALHA EM CONCRETO SIMPLES, EM MEIA CANA, DIAMETRO 200 MM</v>
          </cell>
          <cell r="C1320" t="str">
            <v>M</v>
          </cell>
          <cell r="D1320" t="str">
            <v>25,59</v>
          </cell>
        </row>
        <row r="1321">
          <cell r="A1321" t="str">
            <v>73882/5</v>
          </cell>
          <cell r="B1321" t="str">
            <v>CALHA EM CONCRETO SIMPLES, EM MEIA CANA DE CONCRETO, DIAMETRO 600 MM</v>
          </cell>
          <cell r="C1321" t="str">
            <v>M</v>
          </cell>
          <cell r="D1321" t="str">
            <v>72,05</v>
          </cell>
        </row>
        <row r="1322">
          <cell r="A1322" t="str">
            <v>73816/1</v>
          </cell>
          <cell r="B1322" t="str">
            <v>EXECUCAO DE DRENO COM TUBOS DE PVC CORRUGADO FLEXIVEL PERFURADO - DN 100</v>
          </cell>
          <cell r="C1322" t="str">
            <v>M</v>
          </cell>
          <cell r="D1322" t="str">
            <v>28,02</v>
          </cell>
        </row>
        <row r="1323">
          <cell r="A1323" t="str">
            <v>73816/2</v>
          </cell>
          <cell r="B1323" t="str">
            <v>EXECUCAO DE DRENO VERTICAL COM PEDRISCO, DIAMETRO 200MM</v>
          </cell>
          <cell r="C1323" t="str">
            <v>M</v>
          </cell>
          <cell r="D1323" t="str">
            <v>23,67</v>
          </cell>
        </row>
        <row r="1324">
          <cell r="A1324" t="str">
            <v>73881/1</v>
          </cell>
          <cell r="B1324" t="str">
            <v>EXECUCAO DE DRENO COM MANTA GEOTEXTIL 200 G/M2</v>
          </cell>
          <cell r="C1324" t="str">
            <v>M2</v>
          </cell>
          <cell r="D1324" t="str">
            <v>6,07</v>
          </cell>
        </row>
        <row r="1325">
          <cell r="A1325" t="str">
            <v>73881/3</v>
          </cell>
          <cell r="B1325" t="str">
            <v>EXECUCAO DE DRENO COM MANTA GEOTEXTIL 400 G/M2</v>
          </cell>
          <cell r="C1325" t="str">
            <v>M2</v>
          </cell>
          <cell r="D1325" t="str">
            <v>11,91</v>
          </cell>
        </row>
        <row r="1326">
          <cell r="A1326" t="str">
            <v>73883/1</v>
          </cell>
          <cell r="B1326" t="str">
            <v>EXECUCAO DE DRENO FRANCES COM AREIA MEDIA</v>
          </cell>
          <cell r="C1326" t="str">
            <v>M3</v>
          </cell>
          <cell r="D1326" t="str">
            <v>93,66</v>
          </cell>
        </row>
        <row r="1327">
          <cell r="A1327" t="str">
            <v>73883/2</v>
          </cell>
          <cell r="B1327" t="str">
            <v>EXECUCAO DE DRENO FRANCES COM BRITA NUM 2</v>
          </cell>
          <cell r="C1327" t="str">
            <v>M3</v>
          </cell>
          <cell r="D1327" t="str">
            <v>101,59</v>
          </cell>
        </row>
        <row r="1328">
          <cell r="A1328" t="str">
            <v>73883/3</v>
          </cell>
          <cell r="B1328" t="str">
            <v>EXECUCAO DE DRENO FRANCES COM CASCALHO</v>
          </cell>
          <cell r="C1328" t="str">
            <v>M3</v>
          </cell>
          <cell r="D1328" t="str">
            <v>62,80</v>
          </cell>
        </row>
        <row r="1329">
          <cell r="A1329" t="str">
            <v>73902/1</v>
          </cell>
          <cell r="B1329" t="str">
            <v>CAMADA DRENANTE COM BRITA NUM 3</v>
          </cell>
          <cell r="C1329" t="str">
            <v>M3</v>
          </cell>
          <cell r="D1329" t="str">
            <v>105,46</v>
          </cell>
        </row>
        <row r="1330">
          <cell r="A1330" t="str">
            <v>73968/1</v>
          </cell>
          <cell r="B1330" t="str">
            <v>MANTA IMPERMEABILIZANTE A BASE DE ASFALTO - FORNECIMENTO E INSTALACAO</v>
          </cell>
          <cell r="C1330" t="str">
            <v>M2</v>
          </cell>
          <cell r="D1330" t="str">
            <v>44,86</v>
          </cell>
        </row>
        <row r="1331">
          <cell r="A1331" t="str">
            <v>73969/1</v>
          </cell>
          <cell r="B1331" t="str">
            <v>EXECUCAO DE DRENOS DE CHORUME EM TUBOS DRENANTES DE CONCRETO, DIAM=200MM, ENVOLTOS EM BRITA E GEOTEXTIL</v>
          </cell>
          <cell r="C1331" t="str">
            <v>M</v>
          </cell>
          <cell r="D1331" t="str">
            <v>65,84</v>
          </cell>
        </row>
        <row r="1332">
          <cell r="A1332" t="str">
            <v>74017/1</v>
          </cell>
          <cell r="B1332" t="str">
            <v>EXECUCAO DE DRENOS DE CHORUME EM TUBOS DRENANTES, PVC, DIAM=100 MM, ENVOLTOS EM BRITA E GEOTEXTIL</v>
          </cell>
          <cell r="C1332" t="str">
            <v>M</v>
          </cell>
          <cell r="D1332" t="str">
            <v>47,03</v>
          </cell>
        </row>
        <row r="1333">
          <cell r="A1333" t="str">
            <v>74017/2</v>
          </cell>
          <cell r="B1333" t="str">
            <v>EXECUCAO DE DRENOS DE CHORUME EM TUBOS DRENANTES, PVC, DIAM=150 MM, ENVOLTOS EM BRITA E GEOTEXTIL</v>
          </cell>
          <cell r="C1333" t="str">
            <v>M</v>
          </cell>
          <cell r="D1333" t="str">
            <v>65,99</v>
          </cell>
        </row>
        <row r="1334">
          <cell r="A1334" t="str">
            <v>75029/1</v>
          </cell>
          <cell r="B1334" t="str">
            <v>TUBO PVC CORRUGADO RIGIDO PERFURADO DN 150 PARA DRENAGEM - FORNECIMENTO E INSTALACAO</v>
          </cell>
          <cell r="C1334" t="str">
            <v>M</v>
          </cell>
          <cell r="D1334" t="str">
            <v>44,45</v>
          </cell>
        </row>
        <row r="1335">
          <cell r="A1335">
            <v>83651</v>
          </cell>
          <cell r="B1335" t="str">
            <v>TUBO PVC CORRUGADO PERFURADO 100 MM C/ JUNTA ELASTICA PARA DRENAGEM.</v>
          </cell>
          <cell r="C1335" t="str">
            <v>M</v>
          </cell>
          <cell r="D1335" t="str">
            <v>30,08</v>
          </cell>
        </row>
        <row r="1336">
          <cell r="A1336">
            <v>83656</v>
          </cell>
          <cell r="B1336" t="str">
            <v>COLCHAO DRENANTE C/ 30CM PEDRA BRITADA N.3/FILTRO TRANSICAO MANTA GEOTEXTIL 100% POLIPROPILENO OU POLIESTER INCL FORNEC/COLOCMAT</v>
          </cell>
          <cell r="C1336" t="str">
            <v>M2</v>
          </cell>
          <cell r="D1336" t="str">
            <v>39,27</v>
          </cell>
        </row>
        <row r="1337">
          <cell r="A1337">
            <v>83658</v>
          </cell>
          <cell r="B1337" t="str">
            <v>EXECUCAO DRENO PROFUNDO, COM CORTE TRAPEZOIDAL EM SOLO, DE 70X80X150CM EXCL TUBO INCL MATERIAL EXECUCAO, COM SELO ENCHIMENTO MATERIAL DRENANTE E ESCAVACAO</v>
          </cell>
          <cell r="C1337" t="str">
            <v>M</v>
          </cell>
          <cell r="D1337" t="str">
            <v>141,37</v>
          </cell>
        </row>
        <row r="1338">
          <cell r="A1338">
            <v>83661</v>
          </cell>
          <cell r="B1338" t="str">
            <v>EXECUCAO DE DRENO PROFUNDO, CORTE EM SOLO, COM TUBO POROSO D=0,20M</v>
          </cell>
          <cell r="C1338" t="str">
            <v>M</v>
          </cell>
          <cell r="D1338" t="str">
            <v>100,28</v>
          </cell>
        </row>
        <row r="1339">
          <cell r="A1339">
            <v>83662</v>
          </cell>
          <cell r="B1339" t="str">
            <v>EXECUCAO DE DRENO CEGO</v>
          </cell>
          <cell r="C1339" t="str">
            <v>M3</v>
          </cell>
          <cell r="D1339" t="str">
            <v>94,11</v>
          </cell>
        </row>
        <row r="1340">
          <cell r="A1340">
            <v>83664</v>
          </cell>
          <cell r="B1340" t="str">
            <v>EXECUCAO DE DRENO DE TUBO DE CONRETO SIMPLES POROSO D=0,20 M (0,5MX0,5M) PARA GALERIAS DE AGUAS PLUVIAIS</v>
          </cell>
          <cell r="C1340" t="str">
            <v>M</v>
          </cell>
          <cell r="D1340" t="str">
            <v>60,82</v>
          </cell>
        </row>
        <row r="1341">
          <cell r="A1341">
            <v>83665</v>
          </cell>
          <cell r="B1341" t="str">
            <v>FORNECIMENTO E INSTALACAO DE MANTA BIDIM RT - 14</v>
          </cell>
          <cell r="C1341" t="str">
            <v>M2</v>
          </cell>
          <cell r="D1341" t="str">
            <v>7,86</v>
          </cell>
        </row>
        <row r="1342">
          <cell r="A1342">
            <v>83667</v>
          </cell>
          <cell r="B1342" t="str">
            <v>CAMADA DRENANTE COM AREIA MEDIA</v>
          </cell>
          <cell r="C1342" t="str">
            <v>M3</v>
          </cell>
          <cell r="D1342" t="str">
            <v>103,63</v>
          </cell>
        </row>
        <row r="1343">
          <cell r="A1343">
            <v>83668</v>
          </cell>
          <cell r="B1343" t="str">
            <v>CAMADA DRENANTE COM BRITA NUM 2</v>
          </cell>
          <cell r="C1343" t="str">
            <v>M3</v>
          </cell>
          <cell r="D1343" t="str">
            <v>104,75</v>
          </cell>
        </row>
        <row r="1344">
          <cell r="A1344">
            <v>83669</v>
          </cell>
          <cell r="B1344" t="str">
            <v>FORNECIMENTO/INSTALACAO MANTA BIDIM RT-16</v>
          </cell>
          <cell r="C1344" t="str">
            <v>M2</v>
          </cell>
          <cell r="D1344" t="str">
            <v>9,35</v>
          </cell>
        </row>
        <row r="1345">
          <cell r="A1345">
            <v>83670</v>
          </cell>
          <cell r="B1345" t="str">
            <v>TUBO PVC DN 75 MM PARA DRENAGEM - FORNECIMENTO E INSTALACAO</v>
          </cell>
          <cell r="C1345" t="str">
            <v>M</v>
          </cell>
          <cell r="D1345" t="str">
            <v>42,15</v>
          </cell>
        </row>
        <row r="1346">
          <cell r="A1346">
            <v>83671</v>
          </cell>
          <cell r="B1346" t="str">
            <v>TUBO PVC DN 100 MM PARA DRENAGEM - FORNECIMENTO E INSTALACAO</v>
          </cell>
          <cell r="C1346" t="str">
            <v>M</v>
          </cell>
          <cell r="D1346" t="str">
            <v>45,28</v>
          </cell>
        </row>
        <row r="1347">
          <cell r="A1347">
            <v>83675</v>
          </cell>
          <cell r="B1347" t="str">
            <v>TUBO CONCRETO SIMPLES DN 200 MM PARA DRENAGEM - FORNECIMENTO E INSTALACAO, INCLUSIVE ESCAVACAO MANUAL 1M3/M.</v>
          </cell>
          <cell r="C1347" t="str">
            <v>M</v>
          </cell>
          <cell r="D1347" t="str">
            <v>80,88</v>
          </cell>
        </row>
        <row r="1348">
          <cell r="A1348">
            <v>83676</v>
          </cell>
          <cell r="B1348" t="str">
            <v>TUBO CONCRETO SIMPLES DN 300 MM PARA DRENAGEM - FORNECIMENTO E INSTALACAO INCLUSIVE ESCAVACAO MANUAL 1M3/M</v>
          </cell>
          <cell r="C1348" t="str">
            <v>M</v>
          </cell>
          <cell r="D1348" t="str">
            <v>99,58</v>
          </cell>
        </row>
        <row r="1349">
          <cell r="A1349">
            <v>83677</v>
          </cell>
          <cell r="B1349" t="str">
            <v>TUBO CONCRETO SIMPLES DN 400 MM PARA DRENAGEM - FORNECIMENTO E INSTALACAO INCLUSIVE ESCAVACAO MANUAL 1,5M3/M</v>
          </cell>
          <cell r="C1349" t="str">
            <v>M</v>
          </cell>
          <cell r="D1349" t="str">
            <v>124,77</v>
          </cell>
        </row>
        <row r="1350">
          <cell r="A1350">
            <v>83678</v>
          </cell>
          <cell r="B1350" t="str">
            <v>TUBO CONCRETO SIMPLES DN 500 MM PARA DRENAGEM - FORNECIMENTO E INSTALACAO INCLUSIVE ESCAVACAO MANUAL 2M3/M</v>
          </cell>
          <cell r="C1350" t="str">
            <v>M</v>
          </cell>
          <cell r="D1350" t="str">
            <v>160,56</v>
          </cell>
        </row>
        <row r="1351">
          <cell r="A1351">
            <v>83679</v>
          </cell>
          <cell r="B1351" t="str">
            <v>TUBO PVC D=2 COM MATERIAL DRENANTE PARA DRENO/BARBACA - FORNECIMENTO E INSTALACAO</v>
          </cell>
          <cell r="C1351" t="str">
            <v>M</v>
          </cell>
          <cell r="D1351" t="str">
            <v>12,69</v>
          </cell>
        </row>
        <row r="1352">
          <cell r="A1352">
            <v>83680</v>
          </cell>
          <cell r="B1352" t="str">
            <v>TUBO PVC D=3" COM MATERIAL DRENANTE PARA DRENO/BARBACA - FORNECIMENTO E INSTALACAO</v>
          </cell>
          <cell r="C1352" t="str">
            <v>M</v>
          </cell>
          <cell r="D1352" t="str">
            <v>14,74</v>
          </cell>
        </row>
        <row r="1353">
          <cell r="A1353">
            <v>83681</v>
          </cell>
          <cell r="B1353" t="str">
            <v>TUBO PVC D=4" COM MATERIAL DRENANTE PARA DRENO/BARBACA - FORNECIMENTO E INSTALACAO</v>
          </cell>
          <cell r="C1353" t="str">
            <v>M</v>
          </cell>
          <cell r="D1353" t="str">
            <v>15,88</v>
          </cell>
        </row>
        <row r="1354">
          <cell r="A1354">
            <v>83682</v>
          </cell>
          <cell r="B1354" t="str">
            <v>CAMADA VERTICAL DRENANTE C/ PEDRA BRITADA NUMS 1 E 2</v>
          </cell>
          <cell r="C1354" t="str">
            <v>M3</v>
          </cell>
          <cell r="D1354" t="str">
            <v>105,46</v>
          </cell>
        </row>
        <row r="1355">
          <cell r="A1355">
            <v>83683</v>
          </cell>
          <cell r="B1355" t="str">
            <v>CAMADA HORIZONTAL DRENANTE C/ PEDRA BRITADA 1 E 2</v>
          </cell>
          <cell r="C1355" t="str">
            <v>M3</v>
          </cell>
          <cell r="D1355" t="str">
            <v>115,07</v>
          </cell>
        </row>
        <row r="1356">
          <cell r="A1356">
            <v>83729</v>
          </cell>
          <cell r="B1356" t="str">
            <v>FORNECIMENTO/INSTALACAO DE MANTA BIDIM RT-31</v>
          </cell>
          <cell r="C1356" t="str">
            <v>M2</v>
          </cell>
          <cell r="D1356" t="str">
            <v>18,36</v>
          </cell>
        </row>
        <row r="1357">
          <cell r="A1357">
            <v>83739</v>
          </cell>
          <cell r="B1357" t="str">
            <v>FORNECIMENTO/INSTALACAO DE MANTA BIDIM RT-10</v>
          </cell>
          <cell r="C1357" t="str">
            <v>M2</v>
          </cell>
          <cell r="D1357" t="str">
            <v>6,38</v>
          </cell>
        </row>
        <row r="1358">
          <cell r="A1358">
            <v>6454</v>
          </cell>
          <cell r="B1358" t="str">
            <v>FORNECIMENTO E LANCAMENTO DE PEDRA DE MAO</v>
          </cell>
          <cell r="C1358" t="str">
            <v>M3</v>
          </cell>
          <cell r="D1358" t="str">
            <v>158,11</v>
          </cell>
        </row>
        <row r="1359">
          <cell r="A1359">
            <v>73611</v>
          </cell>
          <cell r="B1359" t="str">
            <v>ENROCAMENTO COM PEDRA ARGAMASSADA TRAÇO 1:4 COM PEDRA DE MÃO</v>
          </cell>
          <cell r="C1359" t="str">
            <v>M3</v>
          </cell>
          <cell r="D1359" t="str">
            <v>347,22</v>
          </cell>
        </row>
        <row r="1360">
          <cell r="A1360">
            <v>73697</v>
          </cell>
          <cell r="B1360" t="str">
            <v>ENROCAMENTO MANUAL, SEM ARRUMACAO DO MATERIAL</v>
          </cell>
          <cell r="C1360" t="str">
            <v>M3</v>
          </cell>
          <cell r="D1360" t="str">
            <v>155,70</v>
          </cell>
        </row>
        <row r="1361">
          <cell r="A1361">
            <v>73698</v>
          </cell>
          <cell r="B1361" t="str">
            <v>ENROCAMENTO MANUAL, COM ARRUMACAO DO MATERIAL</v>
          </cell>
          <cell r="C1361" t="str">
            <v>M3</v>
          </cell>
          <cell r="D1361" t="str">
            <v>202,92</v>
          </cell>
        </row>
        <row r="1362">
          <cell r="A1362" t="str">
            <v>73890/1</v>
          </cell>
          <cell r="B1362" t="str">
            <v>ENSECADEIRA DE MADEIRA COM PAREDE SIMPLES</v>
          </cell>
          <cell r="C1362" t="str">
            <v>M2</v>
          </cell>
          <cell r="D1362" t="str">
            <v>98,18</v>
          </cell>
        </row>
        <row r="1363">
          <cell r="A1363" t="str">
            <v>73890/2</v>
          </cell>
          <cell r="B1363" t="str">
            <v>ENSECADEIRA DE MADEIRA COM PAREDE DUPLA</v>
          </cell>
          <cell r="C1363" t="str">
            <v>M2</v>
          </cell>
          <cell r="D1363" t="str">
            <v>246,84</v>
          </cell>
        </row>
        <row r="1364">
          <cell r="A1364">
            <v>92743</v>
          </cell>
          <cell r="B1364" t="str">
            <v>MURO DE GABIÃO, ENCHIMENTO COM PEDRA DE MÃO TIPO RACHÃO, DE GRAVIDADE, COM GAIOLAS DE COMPRIMENTO IGUAL A 2 M, PARA MUROS COM ALTURA MENOR OU IGUAL A 4 M  FORNECIMENTO E EXECUÇÃO. AF_12/2015</v>
          </cell>
          <cell r="C1364" t="str">
            <v>M3</v>
          </cell>
          <cell r="D1364" t="str">
            <v>430,96</v>
          </cell>
        </row>
        <row r="1365">
          <cell r="A1365">
            <v>92744</v>
          </cell>
          <cell r="B1365" t="str">
            <v>MURO DE GABIÃO, ENCHIMENTO COM PEDRA DE MÃO TIPO RACHÃO, DE GRAVIDADE, COM GAIOLAS DE COMPRIMENTO IGUAL A 5 M, PARA MUROS COM ALTURA MENOR OU IGUAL A 4 M  FORNECIMENTO E EXECUÇÃO. AF_12/2015</v>
          </cell>
          <cell r="C1365" t="str">
            <v>M3</v>
          </cell>
          <cell r="D1365" t="str">
            <v>411,52</v>
          </cell>
        </row>
        <row r="1366">
          <cell r="A1366">
            <v>92745</v>
          </cell>
          <cell r="B1366" t="str">
            <v>MURO DE GABIÃO, ENCHIMENTO COM PEDRA DE MÃO TIPO RACHÃO, DE GRAVIDADE, COM GAIOLAS DE COMPRIMENTO IGUAL A 2 M, PARA MUROS COM ALTURA MAIOR QUE 4 M E MENOR OU IGUAL A 6 M  FORNECIMENTO E EXECUÇÃO. AF_12/2015</v>
          </cell>
          <cell r="C1366" t="str">
            <v>M3</v>
          </cell>
          <cell r="D1366" t="str">
            <v>532,12</v>
          </cell>
        </row>
        <row r="1367">
          <cell r="A1367">
            <v>92746</v>
          </cell>
          <cell r="B1367" t="str">
            <v>MURO DE GABIÃO, ENCHIMENTO COM PEDRA DE MÃO TIPO RACHÃO, DE GRAVIDADE, COM GAIOLAS DE COMPRIMENTO IGUAL A 5 M, PARA MUROS COM ALTURA MAIOR QUE 4 M E MENOR OU IGUAL A 6 M  FORNECIMENTO E EXECUÇÃO. AF_12/2015,</v>
          </cell>
          <cell r="C1367" t="str">
            <v>M3</v>
          </cell>
          <cell r="D1367" t="str">
            <v>486,83</v>
          </cell>
        </row>
        <row r="1368">
          <cell r="A1368">
            <v>92747</v>
          </cell>
          <cell r="B1368" t="str">
            <v>MURO DE GABIÃO, ENCHIMENTO COM PEDRA DE MÃO TIPO RACHÃO, DE GRAVIDADE, COM GAIOLAS DE COMPRIMENTO IGUAL A 2 M, PARA MUROS COM ALTURA MAIOR QUE 6 M E MENOR OU IGUAL A 10 M  FORNECIMENTO E EXECUÇÃO. AF_12/2015,</v>
          </cell>
          <cell r="C1368" t="str">
            <v>M3</v>
          </cell>
          <cell r="D1368" t="str">
            <v>589,96</v>
          </cell>
        </row>
        <row r="1369">
          <cell r="A1369">
            <v>92748</v>
          </cell>
          <cell r="B1369" t="str">
            <v>MURO DE GABIÃO, ENCHIMENTO COM PEDRA DE MÃO TIPO RACHÃO, DE GRAVIDADE, COM GAIOLAS DE COMPRIMENTO IGUAL A 5 M, PARA MUROS COM ALTURA MAIOR QUE 6 M E MENOR OU IGUAL A 10 M FORNECIMENTO E EXECUÇÃO. AF_12/2015</v>
          </cell>
          <cell r="C1369" t="str">
            <v>M3</v>
          </cell>
          <cell r="D1369" t="str">
            <v>530,18</v>
          </cell>
        </row>
        <row r="1370">
          <cell r="A1370">
            <v>92749</v>
          </cell>
          <cell r="B1370" t="str">
            <v>MURO DE GABIÃO, ENCHIMENTO COM PEDRA DE MÃO TIPO RACHÃO, COM SOLO REFORÇADO, PARA MUROS COM ALTURA MENOR OU IGUAL A 4 M  FORNECIMENTO E EXECUÇÃO. AF_12/2015,</v>
          </cell>
          <cell r="C1370" t="str">
            <v>M3</v>
          </cell>
          <cell r="D1370" t="str">
            <v>610,13</v>
          </cell>
        </row>
        <row r="1371">
          <cell r="A1371">
            <v>92750</v>
          </cell>
          <cell r="B1371" t="str">
            <v>MURO DE GABIÃO, ENCHIMENTO COM PEDRA DE MÃO TIPO RACHÃO, COM SOLO REFORÇADO, PARA MUROS COM ALTURA MAIOR QUE 4 M E MENOR OU IGUAL A 12 M  FORNECIMENTO E EXECUÇÃO. AF_12/2015,</v>
          </cell>
          <cell r="C1371" t="str">
            <v>M3</v>
          </cell>
          <cell r="D1371" t="str">
            <v>1.040,94</v>
          </cell>
        </row>
        <row r="1372">
          <cell r="A1372">
            <v>92751</v>
          </cell>
          <cell r="B1372" t="str">
            <v>MURO DE GABIÃO, ENCHIMENTO COM PEDRA DE MÃO TIPO RACHÃO, COM SOLO REFORÇADO, PARA MUROS COM ALTURA MAIOR QUE 12 M E MENOR OU IGUAL A 20 M   FORNECIMENTO E EXECUÇÃO. AF_12/2015,</v>
          </cell>
          <cell r="C1372" t="str">
            <v>M3</v>
          </cell>
          <cell r="D1372" t="str">
            <v>1.291,41</v>
          </cell>
        </row>
        <row r="1373">
          <cell r="A1373">
            <v>92752</v>
          </cell>
          <cell r="B1373" t="str">
            <v>MURO DE GABIÃO, ENCHIMENTO COM PEDRA DE MÃO TIPO RACHÃO, COM SOLO REFORÇADO, PARA MUROS COM ALTURA MAIOR QUE 20 M E MENOR OU IGUAL A 28 M  FORNECIMENTO E EXECUÇÃO. AF_12/2015,</v>
          </cell>
          <cell r="C1373" t="str">
            <v>M3</v>
          </cell>
          <cell r="D1373" t="str">
            <v>1.540,87</v>
          </cell>
        </row>
        <row r="1374">
          <cell r="A1374">
            <v>92753</v>
          </cell>
          <cell r="B1374" t="str">
            <v>MURO DE GABIÃO, ENCHIMENTO COM RESÍDUO DE CONSTRUÇÃO E DEMOLIÇÃO, DE GRAVIDADE, COM GAIOLA TRAPEZOIDAL DE COMPRIMENTO IGUAL A 2 M, PARA MUROS COM ALTURA MENOR OU IGUAL A 2 M  FORNECIMENTO E EXECUÇÃO. AF_12/2015,</v>
          </cell>
          <cell r="C1374" t="str">
            <v>M3</v>
          </cell>
          <cell r="D1374" t="str">
            <v>407,04</v>
          </cell>
        </row>
        <row r="1375">
          <cell r="A1375">
            <v>92754</v>
          </cell>
          <cell r="B1375" t="str">
            <v>MURO DE GABIÃO, ENCHIMENTO COM RESÍDUO DE CONSTRUÇÃO E DEMOLIÇÃO, DE GRAVIDADE, COM GAIOLA TRAPEZOIDAL DE COMPRIMENTO IGUAL A 2 M, PARA MUROS COM ALTURA MAIOR QUE 2 M E MENOR OU IGUAL A 4 M   FORNECIMENTO E EXECUÇÃO. AF_12/2015,</v>
          </cell>
          <cell r="C1375" t="str">
            <v>M3</v>
          </cell>
          <cell r="D1375" t="str">
            <v>372,73</v>
          </cell>
        </row>
        <row r="1376">
          <cell r="A1376">
            <v>92755</v>
          </cell>
          <cell r="B1376" t="str">
            <v>PROTEÇÃO SUPERFICIAL DE CANAL EM GABIÃO TIPO COLCHÃO, ALTURA DE 17 CENTÍMETROS, ENCHIMENTO COM PEDRA DE MÃO TIPO RACHÃO - FORNECIMENTO E EXECUÇÃO. AF_12/2015</v>
          </cell>
          <cell r="C1376" t="str">
            <v>M2</v>
          </cell>
          <cell r="D1376" t="str">
            <v>156,52</v>
          </cell>
        </row>
        <row r="1377">
          <cell r="A1377">
            <v>92756</v>
          </cell>
          <cell r="B1377" t="str">
            <v>PROTEÇÃO SUPERFICIAL DE CANAL EM GABIÃO TIPO COLCHÃO, ALTURA DE 23 CENTÍMETROS, ENCHIMENTO COM PEDRA DE MÃO TIPO RACHÃO - FORNECIMENTO E EXECUÇÃO. AF_12/2015</v>
          </cell>
          <cell r="C1377" t="str">
            <v>M2</v>
          </cell>
          <cell r="D1377" t="str">
            <v>178,11</v>
          </cell>
        </row>
        <row r="1378">
          <cell r="A1378">
            <v>92757</v>
          </cell>
          <cell r="B1378" t="str">
            <v>PROTEÇÃO SUPERFICIAL DE CANAL EM GABIÃO TIPO COLCHÃO, ALTURA DE 30 CENTÍMETROS, ENCHIMENTO COM PEDRA DE MÃO TIPO RACHÃO - FORNECIMENTO E EXECUÇÃO. AF_12/2015</v>
          </cell>
          <cell r="C1378" t="str">
            <v>M2</v>
          </cell>
          <cell r="D1378" t="str">
            <v>204,29</v>
          </cell>
        </row>
        <row r="1379">
          <cell r="A1379">
            <v>92758</v>
          </cell>
          <cell r="B1379" t="str">
            <v>PROTEÇÃO SUPERFICIAL DE CANAL EM GABIÃO TIPO SACO, DIÂMETRO DE 65 CENTÍMETROS, ENCHIMENTO MANUAL COM PEDRA DE MÃO TIPO RACHÃO - FORNECIMENTO E EXECUÇÃO. AF_12/2015</v>
          </cell>
          <cell r="C1379" t="str">
            <v>M3</v>
          </cell>
          <cell r="D1379" t="str">
            <v>485,94</v>
          </cell>
        </row>
        <row r="1380">
          <cell r="A1380" t="str">
            <v>73843/1</v>
          </cell>
          <cell r="B1380" t="str">
            <v>MURO DE ARRIMO DE CONCRETO CICLOPICO COM 30% DE PEDRA DE MAO</v>
          </cell>
          <cell r="C1380" t="str">
            <v>M3</v>
          </cell>
          <cell r="D1380" t="str">
            <v>327,64</v>
          </cell>
        </row>
        <row r="1381">
          <cell r="A1381" t="str">
            <v>73844/1</v>
          </cell>
          <cell r="B1381" t="str">
            <v>MURO DE ARRIMO DE ALVENARIA DE PEDRA ARGAMASSADA</v>
          </cell>
          <cell r="C1381" t="str">
            <v>M3</v>
          </cell>
          <cell r="D1381" t="str">
            <v>468,00</v>
          </cell>
        </row>
        <row r="1382">
          <cell r="A1382" t="str">
            <v>73844/2</v>
          </cell>
          <cell r="B1382" t="str">
            <v>MURO DE ARRIMO DE ALVENARIA DE TIJOLOS</v>
          </cell>
          <cell r="C1382" t="str">
            <v>M3</v>
          </cell>
          <cell r="D1382" t="str">
            <v>440,63</v>
          </cell>
        </row>
        <row r="1383">
          <cell r="A1383" t="str">
            <v>73846/1</v>
          </cell>
          <cell r="B1383" t="str">
            <v>MURO DE ARRIMO CELULAR PECAS PRE-MOLDADAS CONCRETO EXCL FORMAS INCL   CONFECCAO DAS PECAS MONTAGEM E COMPACTACAO DO SOLO DE ENCHIMENTO.</v>
          </cell>
          <cell r="C1383" t="str">
            <v>M3</v>
          </cell>
          <cell r="D1383" t="str">
            <v>246,97</v>
          </cell>
        </row>
        <row r="1384">
          <cell r="A1384" t="str">
            <v>73846/2</v>
          </cell>
          <cell r="B1384" t="str">
            <v>MURO DE ARRIMO CELULAR PECAS PRE-MOLDADAS CONCRETO EXCL MATERIAIS E   FORMAS INCL CONFECCAO PECAS MONTAGEM E COMPACTACAO DO SOLO(ENCHIMENTO)</v>
          </cell>
          <cell r="C1384" t="str">
            <v>M3</v>
          </cell>
          <cell r="D1384" t="str">
            <v>110,48</v>
          </cell>
        </row>
        <row r="1385">
          <cell r="A1385">
            <v>91069</v>
          </cell>
          <cell r="B1385" t="str">
            <v>EXECUÇÃO DE REVESTIMENTO DE CONCRETO PROJETADO COM ESPESSURA DE 7 CM, ARMADO COM TELA, INCLINAÇÃO MENOR QUE 90°, APLICAÇÃO CONTÍNUA, UTILIZANDO EQUIPAMENTO DE PROJEÇÃO COM 6 M³/H DE CAPACIDADE. AF_01/2016</v>
          </cell>
          <cell r="C1385" t="str">
            <v>M2</v>
          </cell>
          <cell r="D1385" t="str">
            <v>72,33</v>
          </cell>
        </row>
        <row r="1386">
          <cell r="A1386">
            <v>91070</v>
          </cell>
          <cell r="B1386" t="str">
            <v>EXECUÇÃO DE REVESTIMENTO DE CONCRETO PROJETADO COM ESPESSURA DE 10 CM, ARMADO COM TELA, INCLINAÇÃO MENOR QUE 90°, APLICAÇÃO CONTÍNUA, UTILIZANDO EQUIPAMENTO DE PROJEÇÃO COM 6 M³/H DE CAPACIDADE. AF_01/2016</v>
          </cell>
          <cell r="C1386" t="str">
            <v>M2</v>
          </cell>
          <cell r="D1386" t="str">
            <v>80,92</v>
          </cell>
        </row>
        <row r="1387">
          <cell r="A1387">
            <v>91071</v>
          </cell>
          <cell r="B1387" t="str">
            <v>EXECUÇÃO DE REVESTIMENTO DE CONCRETO PROJETADO COM ESPESSURA DE 7 CM, ARMADO COM TELA, INCLINAÇÃO DE 90°, APLICAÇÃO CONTÍNUA, UTILIZANDO EQUIPAMENTO DE PROJEÇÃO COM 6 M³/H DE CAPACIDADE. AF_01/2016</v>
          </cell>
          <cell r="C1387" t="str">
            <v>M2</v>
          </cell>
          <cell r="D1387" t="str">
            <v>99,60</v>
          </cell>
        </row>
        <row r="1388">
          <cell r="A1388">
            <v>91072</v>
          </cell>
          <cell r="B1388" t="str">
            <v>EXECUÇÃO DE REVESTIMENTO DE CONCRETO PROJETADO COM ESPESSURA DE 10 CM, ARMADO COM TELA, INCLINAÇÃO DE 90°, APLICAÇÃO CONTÍNUA, UTILIZANDO EQUIPAMENTO DE PROJEÇÃO COM 6 M³/H DE CAPACIDADE. AF_01/2016</v>
          </cell>
          <cell r="C1388" t="str">
            <v>M2</v>
          </cell>
          <cell r="D1388" t="str">
            <v>108,19</v>
          </cell>
        </row>
        <row r="1389">
          <cell r="A1389">
            <v>91073</v>
          </cell>
          <cell r="B1389" t="str">
            <v>EXECUÇÃO DE REVESTIMENTO DE CONCRETO PROJETADO COM ESPESSURA DE 7 CM, ARMADO COM TELA, INCLINAÇÃO MENOR QUE 90°, APLICAÇÃO CONTÍNUA, UTILIZANDO EQUIPAMENTO DE PROJEÇÃO COM 3 M³/H DE CAPACIDADE. AF_01/2016</v>
          </cell>
          <cell r="C1389" t="str">
            <v>M2</v>
          </cell>
          <cell r="D1389" t="str">
            <v>81,80</v>
          </cell>
        </row>
        <row r="1390">
          <cell r="A1390">
            <v>91074</v>
          </cell>
          <cell r="B1390" t="str">
            <v>EXECUÇÃO DE REVESTIMENTO DE CONCRETO PROJETADO COM ESPESSURA DE 10 CM, ARMADO COM TELA, INCLINAÇÃO MENOR QUE 90°, APLICAÇÃO CONTÍNUA, UTILIZANDO EQUIPAMENTO DE PROJEÇÃO COM 3 M³/H DE CAPACIDADE. AF_01/2016</v>
          </cell>
          <cell r="C1390" t="str">
            <v>M2</v>
          </cell>
          <cell r="D1390" t="str">
            <v>91,39</v>
          </cell>
        </row>
        <row r="1391">
          <cell r="A1391">
            <v>91075</v>
          </cell>
          <cell r="B1391" t="str">
            <v>EXECUÇÃO DE REVESTIMENTO DE CONCRETO PROJETADO COM ESPESSURA DE 7 CM, ARMADO COM TELA, INCLINAÇÃO DE 90°, APLICAÇÃO CONTÍNUA, UTILIZANDO EQUIPAMENTO DE PROJEÇÃO COM 3 M³/H DE CAPACIDADE. AF_01/2016</v>
          </cell>
          <cell r="C1391" t="str">
            <v>M2</v>
          </cell>
          <cell r="D1391" t="str">
            <v>110,95</v>
          </cell>
        </row>
        <row r="1392">
          <cell r="A1392">
            <v>91076</v>
          </cell>
          <cell r="B1392" t="str">
            <v>EXECUÇÃO DE REVESTIMENTO DE CONCRETO PROJETADO COM ESPESSURA DE 10 CM, ARMADO COM TELA, INCLINAÇÃO DE 90°, APLICAÇÃO CONTÍNUA, UTILIZANDO EQUIPAMENTO DE PROJEÇÃO COM 3 M³/H DE CAPACIDADE. AF_01/2016</v>
          </cell>
          <cell r="C1392" t="str">
            <v>M2</v>
          </cell>
          <cell r="D1392" t="str">
            <v>120,58</v>
          </cell>
        </row>
        <row r="1393">
          <cell r="A1393">
            <v>91077</v>
          </cell>
          <cell r="B1393" t="str">
            <v>EXECUÇÃO DE REVESTIMENTO DE CONCRETO PROJETADO COM ESPESSURA DE 7 CM, ARMADO COM FIBRAS DE AÇO, INCLINAÇÃO MENOR QUE 90°, APLICAÇÃO CONTÍNUA, UTILIZANDO EQUIPAMENTO DE PROJEÇÃO COM 6 M³/H DE CAPACIDADE. AF_01/2016</v>
          </cell>
          <cell r="C1393" t="str">
            <v>M2</v>
          </cell>
          <cell r="D1393" t="str">
            <v>123,52</v>
          </cell>
        </row>
        <row r="1394">
          <cell r="A1394">
            <v>91078</v>
          </cell>
          <cell r="B1394" t="str">
            <v>EXECUÇÃO DE REVESTIMENTO DE CONCRETO PROJETADO COM ESPESSURA DE 10 CM, ARMADO COM FIBRAS DE AÇO, INCLINAÇÃO MENOR QUE 90°, APLICAÇÃO CONTÍNUA, UTILIZANDO EQUIPAMENTO DE PROJEÇÃO COM 6 M³/H DE CAPACIDADE. AF_01/2016</v>
          </cell>
          <cell r="C1394" t="str">
            <v>M2</v>
          </cell>
          <cell r="D1394" t="str">
            <v>146,41</v>
          </cell>
        </row>
        <row r="1395">
          <cell r="A1395">
            <v>91079</v>
          </cell>
          <cell r="B1395" t="str">
            <v>EXECUÇÃO DE REVESTIMENTO DE CONCRETO PROJETADO COM ESPESSURA DE 7 CM, ARMADO COM FIBRAS DE AÇO, INCLINAÇÃO DE 90°, APLICAÇÃO CONTÍNUA, UTILIZANDO EQUIPAMENTO DE PROJEÇÃO COM 6 M³/H DE CAPACIDADE. AF_01/2016</v>
          </cell>
          <cell r="C1395" t="str">
            <v>M2</v>
          </cell>
          <cell r="D1395" t="str">
            <v>127,56</v>
          </cell>
        </row>
        <row r="1396">
          <cell r="A1396">
            <v>91080</v>
          </cell>
          <cell r="B1396" t="str">
            <v>EXECUÇÃO DE REVESTIMENTO DE CONCRETO PROJETADO COM ESPESSURA DE 10 CM, ARMADO COM FIBRAS DE AÇO, INCLINAÇÃO DE 90°, APLICAÇÃO CONTÍNUA, UTILIZANDO EQUIPAMENTO DE PROJEÇÃO COM 6 M³/H DE CAPACIDADE. AF_01/2016</v>
          </cell>
          <cell r="C1396" t="str">
            <v>M2</v>
          </cell>
          <cell r="D1396" t="str">
            <v>150,31</v>
          </cell>
        </row>
        <row r="1397">
          <cell r="A1397">
            <v>91081</v>
          </cell>
          <cell r="B1397" t="str">
            <v>EXECUÇÃO DE REVESTIMENTO DE CONCRETO PROJETADO COM ESPESSURA DE 7 CM, ARMADO COM FIBRAS DE AÇO, INCLINAÇÃO MENOR QUE 90°, APLICAÇÃO CONTÍNUA, UTILIZANDO EQUIPAMENTO DE PROJEÇÃO COM 3 M³/H DE CAPACIDADE. AF_01/2016</v>
          </cell>
          <cell r="C1397" t="str">
            <v>M2</v>
          </cell>
          <cell r="D1397" t="str">
            <v>134,09</v>
          </cell>
        </row>
        <row r="1398">
          <cell r="A1398">
            <v>91082</v>
          </cell>
          <cell r="B1398" t="str">
            <v>EXECUÇÃO DE REVESTIMENTO DE CONCRETO PROJETADO COM ESPESSURA DE 10 CM, ARMADO COM FIBRAS DE AÇO, INCLINAÇÃO MENOR QUE 90°, APLICAÇÃO CONTÍNUA, UTILIZANDO EQUIPAMENTO DE PROJEÇÃO COM 3 M³/H DE CAPACIDADE. AF_01/2016</v>
          </cell>
          <cell r="C1398" t="str">
            <v>M2</v>
          </cell>
          <cell r="D1398" t="str">
            <v>157,83</v>
          </cell>
        </row>
        <row r="1399">
          <cell r="A1399">
            <v>91083</v>
          </cell>
          <cell r="B1399" t="str">
            <v>EXECUÇÃO DE REVESTIMENTO DE CONCRETO PROJETADO COM ESPESSURA DE 7 CM, ARMADO COM FIBRAS DE AÇO, INCLINAÇÃO DE 90°, APLICAÇÃO CONTÍNUA, UTILIZANDO EQUIPAMENTO DE PROJEÇÃO COM 3 M³/H DE CAPACIDADE. AF_01/2016</v>
          </cell>
          <cell r="C1399" t="str">
            <v>M2</v>
          </cell>
          <cell r="D1399" t="str">
            <v>141,16</v>
          </cell>
        </row>
        <row r="1400">
          <cell r="A1400">
            <v>91084</v>
          </cell>
          <cell r="B1400" t="str">
            <v>EXECUÇÃO DE REVESTIMENTO DE CONCRETO PROJETADO COM ESPESSURA DE 10 CM, ARMADO COM FIBRAS DE AÇO, INCLINAÇÃO DE 90°, APLICAÇÃO CONTÍNUA, UTILIZANDO EQUIPAMENTO DE PROJEÇÃO COM 3 M³/H DE CAPACIDADE. AF_01/2016</v>
          </cell>
          <cell r="C1400" t="str">
            <v>M2</v>
          </cell>
          <cell r="D1400" t="str">
            <v>164,76</v>
          </cell>
        </row>
        <row r="1401">
          <cell r="A1401">
            <v>91086</v>
          </cell>
          <cell r="B1401" t="str">
            <v>EXECUÇÃO DE REVESTIMENTO DE CONCRETO PROJETADO COM ESPESSURA DE 7 CM, ARMADO COM TELA, INCLINAÇÃO MENOR QUE 90°, APLICAÇÃO DESCONTÍNUA, UTILIZANDO EQUIPAMENTO DE PROJEÇÃO COM 6 M³/H DE CAPACIDADE. AF_01/2016</v>
          </cell>
          <cell r="C1401" t="str">
            <v>M2</v>
          </cell>
          <cell r="D1401" t="str">
            <v>79,13</v>
          </cell>
        </row>
        <row r="1402">
          <cell r="A1402">
            <v>91087</v>
          </cell>
          <cell r="B1402" t="str">
            <v>EXECUÇÃO DE REVESTIMENTO DE CONCRETO PROJETADO COM ESPESSURA DE 10 CM, ARMADO COM TELA, INCLINAÇÃO MENOR QUE 90°, APLICAÇÃO DESCONTÍNUA, UTILIZANDO EQUIPAMENTO DE PROJEÇÃO COM 6 M³/H DE CAPACIDADE. AF_01/2016</v>
          </cell>
          <cell r="C1402" t="str">
            <v>M2</v>
          </cell>
          <cell r="D1402" t="str">
            <v>87,99</v>
          </cell>
        </row>
        <row r="1403">
          <cell r="A1403">
            <v>91088</v>
          </cell>
          <cell r="B1403" t="str">
            <v>EXECUÇÃO DE REVESTIMENTO DE CONCRETO PROJETADO COM ESPESSURA DE 7 CM, ARMADO COM TELA, INCLINAÇÃO DE 90°, APLICAÇÃO DESCONTÍNUA, UTILIZANDO EQUIPAMENTO DE PROJEÇÃO COM 6 M³/H DE CAPACIDADE. AF_01/2016</v>
          </cell>
          <cell r="C1403" t="str">
            <v>M2</v>
          </cell>
          <cell r="D1403" t="str">
            <v>107,49</v>
          </cell>
        </row>
        <row r="1404">
          <cell r="A1404">
            <v>91089</v>
          </cell>
          <cell r="B1404" t="str">
            <v>EXECUÇÃO DE REVESTIMENTO DE CONCRETO PROJETADO COM ESPESSURA DE 10 CM, ARMADO COM TELA, INCLINAÇÃO DE 90°, APLICAÇÃO DESCONTÍNUA, UTILIZANDO EQUIPAMENTO DE PROJEÇÃO COM 6 M³/H DE CAPACIDADE. AF_01/2016</v>
          </cell>
          <cell r="C1404" t="str">
            <v>M2</v>
          </cell>
          <cell r="D1404" t="str">
            <v>116,42</v>
          </cell>
        </row>
        <row r="1405">
          <cell r="A1405">
            <v>91090</v>
          </cell>
          <cell r="B1405" t="str">
            <v>EXECUÇÃO DE REVESTIMENTO DE CONCRETO PROJETADO COM ESPESSURA DE 7 CM, ARMADO COM TELA, INCLINAÇÃO MENOR QUE 90°, APLICAÇÃO DESCONTÍNUA, UTILIZANDO EQUIPAMENTO DE PROJEÇÃO COM 3 M³/H DE CAPACIDADE. AF_01/2016</v>
          </cell>
          <cell r="C1405" t="str">
            <v>M2</v>
          </cell>
          <cell r="D1405" t="str">
            <v>87,36</v>
          </cell>
        </row>
        <row r="1406">
          <cell r="A1406">
            <v>91091</v>
          </cell>
          <cell r="B1406" t="str">
            <v>EXECUÇÃO DE REVESTIMENTO DE CONCRETO PROJETADO COM ESPESSURA DE 10 CM, ARMADO COM TELA, INCLINAÇÃO MENOR QUE 90°, APLICAÇÃO DESCONTÍNUA, UTILIZANDO EQUIPAMENTO DE PROJEÇÃO COM 3 M³/H DE CAPACIDADE. AF_01/2016</v>
          </cell>
          <cell r="C1406" t="str">
            <v>M2</v>
          </cell>
          <cell r="D1406" t="str">
            <v>97,30</v>
          </cell>
        </row>
        <row r="1407">
          <cell r="A1407">
            <v>91092</v>
          </cell>
          <cell r="B1407" t="str">
            <v>EXECUÇÃO DE REVESTIMENTO DE CONCRETO PROJETADO COM ESPESSURA DE 7 CM, ARMADO COM TELA, INCLINAÇÃO DE 90°, APLICAÇÃO DESCONTÍNUA, UTILIZANDO EQUIPAMENTO DE PROJEÇÃO COM 3 M³/H DE CAPACIDADE. AF_01/2016</v>
          </cell>
          <cell r="C1407" t="str">
            <v>M2</v>
          </cell>
          <cell r="D1407" t="str">
            <v>117,21</v>
          </cell>
        </row>
        <row r="1408">
          <cell r="A1408">
            <v>91093</v>
          </cell>
          <cell r="B1408" t="str">
            <v>EXECUÇÃO DE REVESTIMENTO DE CONCRETO PROJETADO COM ESPESSURA DE 10 CM, ARMADO COM TELA, INCLINAÇÃO DE 90°, APLICAÇÃO DESCONTÍNUA, UTILIZANDO EQUIPAMENTO DE PROJEÇÃO COM 3 M³/H DE CAPACIDADE. AF_01/2016</v>
          </cell>
          <cell r="C1408" t="str">
            <v>M2</v>
          </cell>
          <cell r="D1408" t="str">
            <v>127,39</v>
          </cell>
        </row>
        <row r="1409">
          <cell r="A1409">
            <v>91094</v>
          </cell>
          <cell r="B1409" t="str">
            <v>EXECUÇÃO DE REVESTIMENTO DE CONCRETO PROJETADO COM ESPESSURA DE 7 CM, ARMADO COM FIBRAS DE AÇO, INCLINAÇÃO MENOR QUE 90°, APLICAÇÃO DESCONTÍNUA, UTILIZANDO EQUIPAMENTO DE PROJEÇÃO COM 6 M³/H DE CAPACIDADE. AF_01/2016</v>
          </cell>
          <cell r="C1409" t="str">
            <v>M2</v>
          </cell>
          <cell r="D1409" t="str">
            <v>127,68</v>
          </cell>
        </row>
        <row r="1410">
          <cell r="A1410">
            <v>91095</v>
          </cell>
          <cell r="B1410" t="str">
            <v>EXECUÇÃO DE REVESTIMENTO DE CONCRETO PROJETADO COM ESPESSURA DE 10 CM, ARMADO COM FIBRAS DE AÇO, INCLINAÇÃO MENOR QUE 90°, APLICAÇÃO DESCONTÍNUA, UTILIZANDO EQUIPAMENTO DE PROJEÇÃO COM 6 M³/H DE CAPACIDADE. AF_01/2016</v>
          </cell>
          <cell r="C1410" t="str">
            <v>M2</v>
          </cell>
          <cell r="D1410" t="str">
            <v>150,82</v>
          </cell>
        </row>
        <row r="1411">
          <cell r="A1411">
            <v>91096</v>
          </cell>
          <cell r="B1411" t="str">
            <v>EXECUÇÃO DE REVESTIMENTO DE CONCRETO PROJETADO COM ESPESSURA DE 7 CM, ARMADO COM FIBRAS DE AÇO, INCLINAÇÃO DE 90°, APLICAÇÃO DESCONTÍNUA, UTILIZANDO EQUIPAMENTO DE PROJEÇÃO COM 6 M³/H DE CAPACIDADE. AF_01/2016</v>
          </cell>
          <cell r="C1411" t="str">
            <v>M2</v>
          </cell>
          <cell r="D1411" t="str">
            <v>129,79</v>
          </cell>
        </row>
        <row r="1412">
          <cell r="A1412">
            <v>91097</v>
          </cell>
          <cell r="B1412" t="str">
            <v>EXECUÇÃO DE REVESTIMENTO DE CONCRETO PROJETADO COM ESPESSURA DE 10 CM, ARMADO COM FIBRAS DE AÇO, INCLINAÇÃO DE 90°, APLICAÇÃO DESCONTÍNUA, UTILIZANDO EQUIPAMENTO DE PROJEÇÃO COM 6 M³/H DE CAPACIDADE. AF_01/2016</v>
          </cell>
          <cell r="C1412" t="str">
            <v>M2</v>
          </cell>
          <cell r="D1412" t="str">
            <v>152,85</v>
          </cell>
        </row>
        <row r="1413">
          <cell r="A1413">
            <v>91098</v>
          </cell>
          <cell r="B1413" t="str">
            <v>EXECUÇÃO DE REVESTIMENTO DE CONCRETO PROJETADO COM ESPESSURA DE 7 CM, ARMADO COM FIBRAS DE AÇO, INCLINAÇÃO MENOR QUE 90°, APLICAÇÃO DESCONTÍNUA, UTILIZANDO EQUIPAMENTO DE PROJEÇÃO COM 3 M³/H DE CAPACIDADE. AF_01/2016</v>
          </cell>
          <cell r="C1413" t="str">
            <v>M2</v>
          </cell>
          <cell r="D1413" t="str">
            <v>138,15</v>
          </cell>
        </row>
        <row r="1414">
          <cell r="A1414">
            <v>91099</v>
          </cell>
          <cell r="B1414" t="str">
            <v>EXECUÇÃO DE REVESTIMENTO DE CONCRETO PROJETADO COM ESPESSURA DE 10 CM, ARMADO COM FIBRAS DE AÇO, INCLINAÇÃO MENOR QUE 90°, APLICAÇÃO DESCONTÍNUA, UTILIZANDO EQUIPAMENTO DE PROJEÇÃO COM 3 M³/H DE CAPACIDADE. AF_01/2016</v>
          </cell>
          <cell r="C1414" t="str">
            <v>M2</v>
          </cell>
          <cell r="D1414" t="str">
            <v>162,24</v>
          </cell>
        </row>
        <row r="1415">
          <cell r="A1415">
            <v>91100</v>
          </cell>
          <cell r="B1415" t="str">
            <v>EXECUÇÃO DE REVESTIMENTO DE CONCRETO PROJETADO COM ESPESSURA DE 7 CM, ARMADO COM FIBRAS DE AÇO, INCLINAÇÃO DE 90°, APLICAÇÃO DESCONTÍNUA, UTILIZANDO EQUIPAMENTO DE PROJEÇÃO COM 3 M³/H DE CAPACIDADE. AF_01/2016</v>
          </cell>
          <cell r="C1415" t="str">
            <v>M2</v>
          </cell>
          <cell r="D1415" t="str">
            <v>143,84</v>
          </cell>
        </row>
        <row r="1416">
          <cell r="A1416">
            <v>91101</v>
          </cell>
          <cell r="B1416" t="str">
            <v>EXECUÇÃO DE REVESTIMENTO DE CONCRETO PROJETADO COM ESPESSURA DE 10 CM, ARMADO COM FIBRAS DE AÇO, INCLINAÇÃO DE 90°, APLICAÇÃO DESCONTÍNUA, UTILIZANDO EQUIPAMENTO DE PROJEÇÃO COM 3 M³/H DE CAPACIDADE. AF_01/2016</v>
          </cell>
          <cell r="C1416" t="str">
            <v>M2</v>
          </cell>
          <cell r="D1416" t="str">
            <v>167,88</v>
          </cell>
        </row>
        <row r="1417">
          <cell r="A1417">
            <v>93952</v>
          </cell>
          <cell r="B1417" t="str">
            <v>EXECUÇÃO DE GRAMPO PARA SOLO GRAMPEADO COM COMPRIMENTO MENOR OU IGUAL A 4 M, DIÂMETRO DE 10 CM, PERFURAÇÃO COM EQUIPAMENTO MANUAL E ARMADURA COM DIÂMETRO DE 16 MM. AF_05/2016</v>
          </cell>
          <cell r="C1417" t="str">
            <v>M</v>
          </cell>
          <cell r="D1417" t="str">
            <v>141,78</v>
          </cell>
        </row>
        <row r="1418">
          <cell r="A1418">
            <v>93953</v>
          </cell>
          <cell r="B1418" t="str">
            <v>EXECUÇÃO DE GRAMPO PARA SOLO GRAMPEADO COM COMPRIMENTO MAIOR QUE 4 M E MENOR OU IGUAL A 6 M, DIÂMETRO DE 10 CM, PERFURAÇÃO COM EQUIPAMENTO MANUAL E ARMADURA COM DIÂMETRO DE 16 MM. AF_05/2016</v>
          </cell>
          <cell r="C1418" t="str">
            <v>M</v>
          </cell>
          <cell r="D1418" t="str">
            <v>131,62</v>
          </cell>
        </row>
        <row r="1419">
          <cell r="A1419">
            <v>93954</v>
          </cell>
          <cell r="B1419" t="str">
            <v>EXECUÇÃO DE GRAMPO PARA SOLO GRAMPEADO COM COMPRIMENTO MAIOR QUE 6 M E MENOR OU IGUAL A 8 M, DIÂMETRO DE 10 CM, PERFURAÇÃO COM EQUIPAMENTO MANUAL E ARMADURA COM DIÂMETRO DE 16 MM. AF_05/2016</v>
          </cell>
          <cell r="C1419" t="str">
            <v>M</v>
          </cell>
          <cell r="D1419" t="str">
            <v>125,53</v>
          </cell>
        </row>
        <row r="1420">
          <cell r="A1420">
            <v>93955</v>
          </cell>
          <cell r="B1420" t="str">
            <v>EXECUÇÃO DE GRAMPO PARA SOLO GRAMPEADO COM COMPRIMENTO MAIOR QUE 8 M E MENOR OU IGUAL A 10 M, DIÂMETRO DE 10 CM, PERFURAÇÃO COM EQUIPAMENTO MANUAL E ARMADURA COM DIÂMETRO DE 16 MM. AF_05/2016</v>
          </cell>
          <cell r="C1420" t="str">
            <v>M</v>
          </cell>
          <cell r="D1420" t="str">
            <v>121,22</v>
          </cell>
        </row>
        <row r="1421">
          <cell r="A1421">
            <v>93956</v>
          </cell>
          <cell r="B1421" t="str">
            <v>EXECUÇÃO DE GRAMPO PARA SOLO GRAMPEADO COM COMPRIMENTO MAIOR QUE 10 M, DIÂMETRO DE 10 CM, PERFURAÇÃO COM EQUIPAMENTO MANUAL E ARMADURA COM DIÂMETRO DE 16 MM. AF_05/2016</v>
          </cell>
          <cell r="C1421" t="str">
            <v>M</v>
          </cell>
          <cell r="D1421" t="str">
            <v>117,83</v>
          </cell>
        </row>
        <row r="1422">
          <cell r="A1422">
            <v>93957</v>
          </cell>
          <cell r="B1422" t="str">
            <v>EXECUÇÃO DE GRAMPO PARA SOLO GRAMPEADO COM COMPRIMENTO MENOR OU IGUAL A 4 M, DIÂMETRO DE 10 CM, PERFURAÇÃO COM EQUIPAMENTO MANUAL E ARMADURA COM DIÂMETRO DE 20 MM. AF_05/2016</v>
          </cell>
          <cell r="C1422" t="str">
            <v>M</v>
          </cell>
          <cell r="D1422" t="str">
            <v>147,03</v>
          </cell>
        </row>
        <row r="1423">
          <cell r="A1423">
            <v>93958</v>
          </cell>
          <cell r="B1423" t="str">
            <v>EXECUÇÃO DE GRAMPO PARA SOLO GRAMPEADO COM COMPRIMENTO MAIOR QUE 4 M E MENOR OU IGUAL A 6 M, DIÂMETRO DE 10 CM, PERFURAÇÃO COM EQUIPAMENTO MANUAL E ARMADURA COM DIÂMETRO DE 20 MM. AF_05/2016</v>
          </cell>
          <cell r="C1423" t="str">
            <v>M</v>
          </cell>
          <cell r="D1423" t="str">
            <v>136,33</v>
          </cell>
        </row>
        <row r="1424">
          <cell r="A1424">
            <v>93959</v>
          </cell>
          <cell r="B1424" t="str">
            <v>EXECUÇÃO DE GRAMPO PARA SOLO GRAMPEADO COM COMPRIMENTO MAIOR QUE 6 M E MENOR OU IGUAL A 8 M, DIÂMETRO DE 10 CM, PERFURAÇÃO COM EQUIPAMENTO MANUAL E ARMADURA COM DIÂMETRO DE 20 MM. AF_05/2016</v>
          </cell>
          <cell r="C1424" t="str">
            <v>M</v>
          </cell>
          <cell r="D1424" t="str">
            <v>129,95</v>
          </cell>
        </row>
        <row r="1425">
          <cell r="A1425">
            <v>93960</v>
          </cell>
          <cell r="B1425" t="str">
            <v>EXECUÇÃO DE GRAMPO PARA SOLO GRAMPEADO COM COMPRIMENTO MAIOR QUE 8 M E MENOR OU IGUAL A 10 M, DIÂMETRO DE 10 CM, PERFURAÇÃO COM EQUIPAMENTO MANUAL E ARMADURA COM DIÂMETRO DE 20 MM. AF_05/2016</v>
          </cell>
          <cell r="C1425" t="str">
            <v>M</v>
          </cell>
          <cell r="D1425" t="str">
            <v>125,50</v>
          </cell>
        </row>
        <row r="1426">
          <cell r="A1426">
            <v>93961</v>
          </cell>
          <cell r="B1426" t="str">
            <v>EXECUÇÃO DE GRAMPO PARA SOLO GRAMPEADO COM COMPRIMENTO MAIOR QUE 10 M, DIÂMETRO DE 10 CM, PERFURAÇÃO COM EQUIPAMENTO MANUAL E ARMADURA COM DIÂMETRO DE 20 MM. AF_05/2016</v>
          </cell>
          <cell r="C1426" t="str">
            <v>M</v>
          </cell>
          <cell r="D1426" t="str">
            <v>121,99</v>
          </cell>
        </row>
        <row r="1427">
          <cell r="A1427">
            <v>93962</v>
          </cell>
          <cell r="B1427" t="str">
            <v>EXECUÇÃO DE GRAMPO PARA SOLO GRAMPEADO COM COMPRIMENTO MENOR OU IGUAL A 4 M, DIÂMETRO DE 7 CM, PERFURAÇÃO COM EQUIPAMENTO MANUAL E ARMADURA COM DIÂMETRO DE 16 MM. AF_05/2016</v>
          </cell>
          <cell r="C1427" t="str">
            <v>M</v>
          </cell>
          <cell r="D1427" t="str">
            <v>132,79</v>
          </cell>
        </row>
        <row r="1428">
          <cell r="A1428">
            <v>93963</v>
          </cell>
          <cell r="B1428" t="str">
            <v>EXECUÇÃO DE GRAMPO PARA SOLO GRAMPEADO COM COMPRIMENTO MAIOR QUE 4 E MENOR OU IGUAL A 6 M, DIÂMETRO DE 7 CM, PERFURAÇÃO COM EQUIPAMENTO MANUAL E ARMADURA COM DIÂMETRO DE 16 MM. AF_05/2016</v>
          </cell>
          <cell r="C1428" t="str">
            <v>M</v>
          </cell>
          <cell r="D1428" t="str">
            <v>122,64</v>
          </cell>
        </row>
        <row r="1429">
          <cell r="A1429">
            <v>93964</v>
          </cell>
          <cell r="B1429" t="str">
            <v>EXECUÇÃO DE GRAMPO PARA SOLO GRAMPEADO COM COMPRIMENTO MAIOR QUE 6 M E MENOR OU IGUAL A 8 M, DIÂMETRO DE 7 CM, PERFURAÇÃO COM EQUIPAMENTO MANUAL E ARMADURA COM DIÂMETRO DE 16 MM. AF_05/2016</v>
          </cell>
          <cell r="C1429" t="str">
            <v>M</v>
          </cell>
          <cell r="D1429" t="str">
            <v>116,55</v>
          </cell>
        </row>
        <row r="1430">
          <cell r="A1430">
            <v>93965</v>
          </cell>
          <cell r="B1430" t="str">
            <v>EXECUÇÃO DE GRAMPO PARA SOLO GRAMPEADO COM COMPRIMENTO MAIOR QUE 8 M E MENOR OU IGUAL A 10 M, DIÂMETRO DE 7 CM, PERFURAÇÃO COM EQUIPAMENTO MANUAL E ARMADURA COM DIÂMETRO DE 16 MM. AF_05/2016</v>
          </cell>
          <cell r="C1430" t="str">
            <v>M</v>
          </cell>
          <cell r="D1430" t="str">
            <v>110,89</v>
          </cell>
        </row>
        <row r="1431">
          <cell r="A1431">
            <v>93966</v>
          </cell>
          <cell r="B1431" t="str">
            <v>EXECUÇÃO DE GRAMPO PARA SOLO GRAMPEADO COM COMPRIMENTO MAIOR QUE 10 M, DIÂMETRO DE 7 CM, PERFURAÇÃO COM EQUIPAMENTO MANUAL E ARMADURA COM DIÂMETRO DE 16 MM. AF_05/2016</v>
          </cell>
          <cell r="C1431" t="str">
            <v>M</v>
          </cell>
          <cell r="D1431" t="str">
            <v>108,93</v>
          </cell>
        </row>
        <row r="1432">
          <cell r="A1432">
            <v>93967</v>
          </cell>
          <cell r="B1432" t="str">
            <v>EXECUÇÃO DE GRAMPO PARA SOLO GRAMPEADO COM COMPRIMENTO MENOR OU IGUAL A 4 M, DIÂMETRO DE 7 CM, PERFURAÇÃO COM EQUIPAMENTO MANUAL E ARMADURA COM DIÂMETRO DE 20 MM. AF_05/2016</v>
          </cell>
          <cell r="C1432" t="str">
            <v>M</v>
          </cell>
          <cell r="D1432" t="str">
            <v>138,01</v>
          </cell>
        </row>
        <row r="1433">
          <cell r="A1433">
            <v>93968</v>
          </cell>
          <cell r="B1433" t="str">
            <v>EXECUÇÃO DE GRAMPO PARA SOLO GRAMPEADO COM COMPRIMENTO MAIOR QUE 4 E MENOR OU IGUAL A 6 M, DIÂMETRO DE 7 CM, PERFURAÇÃO COM EQUIPAMENTO MANUAL E ARMADURA COM DIÂMETRO DE 20 MM. AF_05/2016</v>
          </cell>
          <cell r="C1433" t="str">
            <v>M</v>
          </cell>
          <cell r="D1433" t="str">
            <v>127,33</v>
          </cell>
        </row>
        <row r="1434">
          <cell r="A1434">
            <v>93969</v>
          </cell>
          <cell r="B1434" t="str">
            <v>EXECUÇÃO DE GRAMPO PARA SOLO GRAMPEADO COM COMPRIMENTO MAIOR QUE 6 M E MENOR OU IGUAL A 8 M, DIÂMETRO DE 7 CM, PERFURAÇÃO COM EQUIPAMENTO MANUAL E ARMADURA COM DIÂMETRO DE 20 MM. AF_05/2016</v>
          </cell>
          <cell r="C1434" t="str">
            <v>M</v>
          </cell>
          <cell r="D1434" t="str">
            <v>121,00</v>
          </cell>
        </row>
        <row r="1435">
          <cell r="A1435">
            <v>93970</v>
          </cell>
          <cell r="B1435" t="str">
            <v>EXECUÇÃO DE GRAMPO PARA SOLO GRAMPEADO COM COMPRIMENTO MAIOR QUE 8 MENOR OU IGUAL A 10 M, DIÂMETRO DE 7 CM, PERFURAÇÃO COM EQUIPAMENTO MANUAL E ARMADURA COM DIÂMETRO DE 20 MM. AF_05/2016</v>
          </cell>
          <cell r="C1435" t="str">
            <v>M</v>
          </cell>
          <cell r="D1435" t="str">
            <v>116,56</v>
          </cell>
        </row>
        <row r="1436">
          <cell r="A1436">
            <v>93971</v>
          </cell>
          <cell r="B1436" t="str">
            <v>EXECUÇÃO DE GRAMPO PARA SOLO GRAMPEADO COM COMPRIMENTO MAIOR QUE 10 M, DIÂMETRO DE 7 CM, PERFURAÇÃO COM EQUIPAMENTO MANUAL E ARMADURA COM DIÂMETRO DE 20 MM. AF_05/2016</v>
          </cell>
          <cell r="C1436" t="str">
            <v>M</v>
          </cell>
          <cell r="D1436" t="str">
            <v>109,56</v>
          </cell>
        </row>
        <row r="1437">
          <cell r="A1437">
            <v>95108</v>
          </cell>
          <cell r="B1437" t="str">
            <v>EXECUÇÃO DE PROTEÇÃO DA CABEÇA DO TIRANTE COM USO DE FÔRMAS EM CHAPA COMPENSADA PLASTIFICADA DE MADEIRA E CONCRETO FCK =15 MPA. AF_07/2016</v>
          </cell>
          <cell r="C1437" t="str">
            <v>UN</v>
          </cell>
          <cell r="D1437" t="str">
            <v>20,24</v>
          </cell>
        </row>
        <row r="1438">
          <cell r="A1438">
            <v>83690</v>
          </cell>
          <cell r="B1438" t="str">
            <v>DISSIPADOR DE ENERGIA EM PEDRA ARGAMASSADA ESPESSURA 6CM INCL MATERIAIS E COLOCACAO MEDIDO P/ VOLUME DE PEDRA ARGAMASSADA</v>
          </cell>
          <cell r="C1438" t="str">
            <v>M3</v>
          </cell>
          <cell r="D1438" t="str">
            <v>454,14</v>
          </cell>
        </row>
        <row r="1439">
          <cell r="A1439" t="str">
            <v>73799/1</v>
          </cell>
          <cell r="B1439" t="str">
            <v>GRELHA EM FERRO FUNDIDO SIMPLES COM REQUADRO, CARGA MÁXIMA 12,5 T,  300 X 1000 MM, E = 15 MM, FORNECIDA E ASSENTADA COM ARGAMASSA 1:4 CIMENTO:AREIA.</v>
          </cell>
          <cell r="C1439" t="str">
            <v>UN</v>
          </cell>
          <cell r="D1439" t="str">
            <v>328,78</v>
          </cell>
        </row>
        <row r="1440">
          <cell r="A1440" t="str">
            <v>73856/1</v>
          </cell>
          <cell r="B1440" t="str">
            <v>BOCA P/BUEIRO SIMPLES TUBULAR D=0,40M EM CONCRETO CICLOPICO, INCLINDO FORMAS, ESCAVACAO, REATERRO E MATERIAIS, EXCLUINDO MATERIAL REATERRO JAZIDA E TRANSPORTE</v>
          </cell>
          <cell r="C1440" t="str">
            <v>UN</v>
          </cell>
          <cell r="D1440" t="str">
            <v>472,97</v>
          </cell>
        </row>
        <row r="1441">
          <cell r="A1441" t="str">
            <v>73856/2</v>
          </cell>
          <cell r="B1441" t="str">
            <v>BOCA PARA BUEIRO SIMPLES TUBULAR, DIAMETRO =0,60M, EM CONCRETO CICLOPICO, INCLUINDO FORMAS, ESCAVACAO, REATERRO E MATERIAIS, EXCLUINDO MATERIAL REATERRO JAZIDA E TRANSPORTE.</v>
          </cell>
          <cell r="C1441" t="str">
            <v>UN</v>
          </cell>
          <cell r="D1441" t="str">
            <v>778,24</v>
          </cell>
        </row>
        <row r="1442">
          <cell r="A1442" t="str">
            <v>73856/3</v>
          </cell>
          <cell r="B1442" t="str">
            <v>BOCA PARA BUEIRO SIMPLES TUBULAR, DIAMETRO =0,80M, EM CONCRETO CICLOPICO, INCLUINDO FORMAS, ESCAVACAO, REATERRO E MATERIAIS, EXCLUINDO MATERIAL REATERRO JAZIDA E TRANSPORTE.</v>
          </cell>
          <cell r="C1442" t="str">
            <v>UN</v>
          </cell>
          <cell r="D1442" t="str">
            <v>1.170,22</v>
          </cell>
        </row>
        <row r="1443">
          <cell r="A1443" t="str">
            <v>73856/4</v>
          </cell>
          <cell r="B1443" t="str">
            <v>BOCA PARA BUEIRO SIMPLES TUBULAR, DIAMETRO =1,00M, EM CONCRETO CICLOPICO, INCLUINDO FORMAS, ESCAVACAO, REATERRO E MATERIAIS, EXCLUINDO MATERIAL REATERRO JAZIDA E TRANSPORTE.</v>
          </cell>
          <cell r="C1443" t="str">
            <v>UN</v>
          </cell>
          <cell r="D1443" t="str">
            <v>1.655,07</v>
          </cell>
        </row>
        <row r="1444">
          <cell r="A1444" t="str">
            <v>73856/5</v>
          </cell>
          <cell r="B1444" t="str">
            <v>BOCA PARA BUEIRO SIMPLES TUBULAR, DIAMETRO =1,20M, EM CONCRETO CICLOPICO, INCLUINDO FORMAS, ESCAVACAO, REATERRO E MATERIAIS, EXCLUINDO MATERIAL REATERRO JAZIDA E TRANSPORTE.</v>
          </cell>
          <cell r="C1444" t="str">
            <v>UN</v>
          </cell>
          <cell r="D1444" t="str">
            <v>2.237,69</v>
          </cell>
        </row>
        <row r="1445">
          <cell r="A1445" t="str">
            <v>73856/6</v>
          </cell>
          <cell r="B1445" t="str">
            <v>BOCA PARA BUEIRO DUPLO TUBULAR, DIAMETRO =0,40M, EM CONCRETO CICLOPICO, INCLUINDO FORMAS, ESCAVACAO, REATERRO E MATERIAIS, EXCLUINDO MATERIAL REATERRO JAZIDA E TRANSPORTE.</v>
          </cell>
          <cell r="C1445" t="str">
            <v>UN</v>
          </cell>
          <cell r="D1445" t="str">
            <v>670,10</v>
          </cell>
        </row>
        <row r="1446">
          <cell r="A1446" t="str">
            <v>73856/7</v>
          </cell>
          <cell r="B1446" t="str">
            <v>BOCA PARA BUEIRO DUPLO TUBULAR, DIAMETRO =0,60M, EM CONCRETO CICLOPICO, INCLUINDO FORMAS, ESCAVACAO, REATERRO E MATERIAIS, EXCLUINDO MATERIAL REATERRO JAZIDA E TRANSPORTE.</v>
          </cell>
          <cell r="C1446" t="str">
            <v>UN</v>
          </cell>
          <cell r="D1446" t="str">
            <v>1.108,76</v>
          </cell>
        </row>
        <row r="1447">
          <cell r="A1447" t="str">
            <v>73856/8</v>
          </cell>
          <cell r="B1447" t="str">
            <v>BOCA PARA BUEIRO DUPLO TUBULAR, DIAMETRO =0,80M, EM CONCRETO CICLOPICO, INCLUINDO FORMAS, ESCAVACAO, REATERRO E MATERIAIS, EXCLUINDO MATERIAL REATERRO JAZIDA E TRANSPORTE.</v>
          </cell>
          <cell r="C1447" t="str">
            <v>UN</v>
          </cell>
          <cell r="D1447" t="str">
            <v>1.669,58</v>
          </cell>
        </row>
        <row r="1448">
          <cell r="A1448" t="str">
            <v>73856/9</v>
          </cell>
          <cell r="B1448" t="str">
            <v>BOCA PARA BUEIRO DUPLO TUBULAR, DIAMETRO =1,00M, EM CONCRETO CICLOPICO, INCLUINDO FORMAS, ESCAVACAO, REATERRO E MATERIAIS, EXCLUINDO MATERIAL REATERRO JAZIDA E TRANSPORTE.</v>
          </cell>
          <cell r="C1448" t="str">
            <v>UN</v>
          </cell>
          <cell r="D1448" t="str">
            <v>2.096,94</v>
          </cell>
        </row>
        <row r="1449">
          <cell r="A1449" t="str">
            <v>73856/10</v>
          </cell>
          <cell r="B1449" t="str">
            <v>BOCA PARA BUEIRO DUPLOTUBULAR, DIAMETRO =1,20M, EM CONCRETO CICLOPICO, INCLUINDO FORMAS, ESCAVACAO, REATERRO E MATERIAIS, EXCLUINDO MATERIAL REATERRO JAZIDA E TRANSPORTE.</v>
          </cell>
          <cell r="C1449" t="str">
            <v>UN</v>
          </cell>
          <cell r="D1449" t="str">
            <v>3.184,63</v>
          </cell>
        </row>
        <row r="1450">
          <cell r="A1450" t="str">
            <v>73856/11</v>
          </cell>
          <cell r="B1450" t="str">
            <v>BOCA PARA BUEIRO TRIPLO TUBULAR, DIAMETRO =0,40M, EM CONCRETO CICLOPICO, INCLUINDO FORMAS, ESCAVACAO, REATERRO E MATERIAIS, EXCLUINDO MATERIAL REATERRO JAZIDA E TRANSPORTE.</v>
          </cell>
          <cell r="C1450" t="str">
            <v>UN</v>
          </cell>
          <cell r="D1450" t="str">
            <v>866,84</v>
          </cell>
        </row>
        <row r="1451">
          <cell r="A1451" t="str">
            <v>73856/12</v>
          </cell>
          <cell r="B1451" t="str">
            <v>BOCA PARA BUEIRO TRIPLO TUBULAR, DIAMETRO =0,60M, EM CONCRETO CICLOPICO, INCLUINDO FORMAS, ESCAVACAO, REATERRO E MATERIAIS, EXCLUINDO MATERIAL REATERRO JAZIDA E TRANSPORTE.</v>
          </cell>
          <cell r="C1451" t="str">
            <v>UN</v>
          </cell>
          <cell r="D1451" t="str">
            <v>1.438,86</v>
          </cell>
        </row>
        <row r="1452">
          <cell r="A1452" t="str">
            <v>73856/13</v>
          </cell>
          <cell r="B1452" t="str">
            <v>BOCA PARA BUEIRO TRIPLO TUBULAR, DIAMETRO =0,80M, EM CONCRETO CICLOPICO, INCLUINDO FORMAS, ESCAVACAO, REATERRO E MATERIAIS, EXCLUINDO MATERIAL REATERRO JAZIDA E TRANSPORTE.</v>
          </cell>
          <cell r="C1452" t="str">
            <v>UN</v>
          </cell>
          <cell r="D1452" t="str">
            <v>2.168,59</v>
          </cell>
        </row>
        <row r="1453">
          <cell r="A1453" t="str">
            <v>73856/14</v>
          </cell>
          <cell r="B1453" t="str">
            <v>BOCA PARA BUEIRO TRIPLO TUBULAR, DIAMETRO =1,00M, EM CONCRETO CICLOPICO, INCLUINDO FORMAS, ESCAVACAO, REATERRO E MATERIAIS, EXCLUINDO MATERIAL REATERRO JAZIDA E TRANSPORTE.</v>
          </cell>
          <cell r="C1453" t="str">
            <v>UN</v>
          </cell>
          <cell r="D1453" t="str">
            <v>3.063,72</v>
          </cell>
        </row>
        <row r="1454">
          <cell r="A1454" t="str">
            <v>73856/15</v>
          </cell>
          <cell r="B1454" t="str">
            <v>BOCA PARA BUEIRO TRIPLO TUBULAR, DIAMETRO =1,20M, EM CONCRETO CICLOPICO, INCLUINDO FORMAS, ESCAVACAO, REATERRO E MATERIAIS, EXCLUINDO MATERIAL REATERRO JAZIDA E TRANSPORTE.</v>
          </cell>
          <cell r="C1454" t="str">
            <v>UN</v>
          </cell>
          <cell r="D1454" t="str">
            <v>4.131,65</v>
          </cell>
        </row>
        <row r="1455">
          <cell r="A1455" t="str">
            <v>74224/1</v>
          </cell>
          <cell r="B1455" t="str">
            <v>POCO DE VISITA PARA DRENAGEM PLUVIAL, EM CONCRETO ESTRUTURAL, DIMENSOES INTERNAS DE 90X150X80CM (LARGXCOMPXALT), PARA REDE DE 600 MM, EXCLUSOS TAMPAO E CHAMINE.</v>
          </cell>
          <cell r="C1455" t="str">
            <v>UN</v>
          </cell>
          <cell r="D1455" t="str">
            <v>1.303,38</v>
          </cell>
        </row>
        <row r="1456">
          <cell r="A1456">
            <v>83659</v>
          </cell>
          <cell r="B1456" t="str">
            <v>BOCA DE LOBO EM ALVENARIA TIJOLO MACICO, REVESTIDA C/ ARGAMASSA DE CIMENTO E AREIA 1:3, SOBRE LASTRO DE CONCRETO 10CM E TAMPA DE CONCRETO ARMADO</v>
          </cell>
          <cell r="C1456" t="str">
            <v>UN</v>
          </cell>
          <cell r="D1456" t="str">
            <v>680,59</v>
          </cell>
        </row>
        <row r="1457">
          <cell r="A1457">
            <v>83716</v>
          </cell>
          <cell r="B1457" t="str">
            <v>GRELHA FF 30X90CM, 135KG, P/ CX RALO COM ASSENTAMENTO DE ARGAMASSA CIMENTO/AREIA 1:4 - FORNECIMENTO E INSTALAÇÃO</v>
          </cell>
          <cell r="C1457" t="str">
            <v>UN</v>
          </cell>
          <cell r="D1457" t="str">
            <v>328,06</v>
          </cell>
        </row>
        <row r="1458">
          <cell r="A1458">
            <v>97976</v>
          </cell>
          <cell r="B1458" t="str">
            <v>POÇO DE INSPEÇÃO CIRCULAR PARA ESGOTO, EM ALVENARIA COM TIJOLOS CERÂMICOS MACIÇOS, DIÂMETRO INTERNO = 0,6 M, PROFUNDIDADE = 1 M, EXCLUINDO TAMPÃO. AF_05/2018</v>
          </cell>
          <cell r="C1458" t="str">
            <v>UN</v>
          </cell>
          <cell r="D1458" t="str">
            <v>767,69</v>
          </cell>
        </row>
        <row r="1459">
          <cell r="A1459">
            <v>97977</v>
          </cell>
          <cell r="B1459" t="str">
            <v>POÇO DE INSPEÇÃO CIRCULAR PARA ESGOTO, EM ALVENARIA COM TIJOLOS CERÂMICOS MACIÇOS, DIÂMETRO INTERNO = 0,6 M, PROFUNDIDADE = 1,5 M, EXCLUINDO TAMPÃO. AF_05/2018</v>
          </cell>
          <cell r="C1459" t="str">
            <v>UN</v>
          </cell>
          <cell r="D1459" t="str">
            <v>1.117,26</v>
          </cell>
        </row>
        <row r="1460">
          <cell r="A1460">
            <v>97980</v>
          </cell>
          <cell r="B1460" t="str">
            <v>BASE PARA POÇO DE VISITA CIRCULAR PARA  ESGOTO, EM ALVENARIA COM TIJOLOS CERÂMICOS MACIÇOS, DIÂMETRO INTERNO = 0,8 M, PROFUNDIDADE = 1,45 M, EXCLUINDO TAMPÃO. AF_05/2018</v>
          </cell>
          <cell r="C1460" t="str">
            <v>UN</v>
          </cell>
          <cell r="D1460" t="str">
            <v>1.433,98</v>
          </cell>
        </row>
        <row r="1461">
          <cell r="A1461">
            <v>97981</v>
          </cell>
          <cell r="B1461" t="str">
            <v>ACRÉSCIMO PARA POÇO DE VISITA CIRCULAR PARA ESGOTO, EM ALVENARIA COM TIJOLOS CERÂMICOS MACIÇOS, DIÂMETRO INTERNO = 0,8 M. AF_05/2018</v>
          </cell>
          <cell r="C1461" t="str">
            <v>M</v>
          </cell>
          <cell r="D1461" t="str">
            <v>853,97</v>
          </cell>
        </row>
        <row r="1462">
          <cell r="A1462">
            <v>97983</v>
          </cell>
          <cell r="B1462" t="str">
            <v>ACRÉSCIMO PARA POÇO DE VISITA CIRCULAR PARA ESGOTO, EM CONCRETO PRÉ-MOLDADO, DIÂMETRO INTERNO = 1 M. AF_05/2018</v>
          </cell>
          <cell r="C1462" t="str">
            <v>M</v>
          </cell>
          <cell r="D1462" t="str">
            <v>278,54</v>
          </cell>
        </row>
        <row r="1463">
          <cell r="A1463">
            <v>97985</v>
          </cell>
          <cell r="B1463" t="str">
            <v>ACRÉSCIMO PARA POÇO DE VISITA CIRCULAR PARA  ESGOTO, EM ALVENARIA COM TIJOLOS CERÂMICOS MACIÇOS, DIÂMETRO INTERNO = 1 M. AF_05/2018</v>
          </cell>
          <cell r="C1463" t="str">
            <v>M</v>
          </cell>
          <cell r="D1463" t="str">
            <v>1.033,53</v>
          </cell>
        </row>
        <row r="1464">
          <cell r="A1464">
            <v>97987</v>
          </cell>
          <cell r="B1464" t="str">
            <v>ACRÉSCIMO PARA POÇO DE VISITA CIRCULAR PARA ESGOTO, EM CONCRETO PRÉ-MOLDADO, DIÂMETRO INTERNO = 1,2 M. AF_05/2018</v>
          </cell>
          <cell r="C1464" t="str">
            <v>M</v>
          </cell>
          <cell r="D1464" t="str">
            <v>313,77</v>
          </cell>
        </row>
        <row r="1465">
          <cell r="A1465">
            <v>97988</v>
          </cell>
          <cell r="B1465" t="str">
            <v>BASE PARA POÇO DE VISITA CIRCULAR PARA  ESGOTO, EM ALVENARIA COM TIJOLOS CERÂMICOS MACIÇOS, DIÂMETRO INTERNO = 1,2 M, PROFUNDIDADE = 1,45 M, EXCLUINDO TAMPÃO. AF_05/2018</v>
          </cell>
          <cell r="C1465" t="str">
            <v>UN</v>
          </cell>
          <cell r="D1465" t="str">
            <v>2.077,68</v>
          </cell>
        </row>
        <row r="1466">
          <cell r="A1466">
            <v>97989</v>
          </cell>
          <cell r="B1466" t="str">
            <v>ACRÉSCIMO PARA POÇO DE VISITA CIRCULAR PARA ESGOTO, EM ALVENARIA COM TIJOLOS CERÂMICOS MACIÇOS, DIÂMETRO INTERNO = 1,2 M. AF_05/2018</v>
          </cell>
          <cell r="C1466" t="str">
            <v>M</v>
          </cell>
          <cell r="D1466" t="str">
            <v>1.213,13</v>
          </cell>
        </row>
        <row r="1467">
          <cell r="A1467">
            <v>97991</v>
          </cell>
          <cell r="B1467" t="str">
            <v>ACRÉSCIMO PARA POÇO DE VISITA CIRCULAR PARA  ESGOTO, EM CONCRETO PRÉ-MOLDADO, DIÂMETRO INTERNO = 1,5 M. AF_05/2018</v>
          </cell>
          <cell r="C1467" t="str">
            <v>M</v>
          </cell>
          <cell r="D1467" t="str">
            <v>489,84</v>
          </cell>
        </row>
        <row r="1468">
          <cell r="A1468">
            <v>97992</v>
          </cell>
          <cell r="B1468" t="str">
            <v>BASE PARA POÇO DE VISITA CIRCULAR PARA  ESGOTO, EM ALVENARIA COM TIJOLOS CERÂMICOS MACIÇOS, DIÂMETRO INTERNO = 1,5 M, PROFUNDIDADE = 1,45 M, EXCLUINDO TAMPÃO. AF_05/2018</v>
          </cell>
          <cell r="C1468" t="str">
            <v>UN</v>
          </cell>
          <cell r="D1468" t="str">
            <v>2.640,05</v>
          </cell>
        </row>
        <row r="1469">
          <cell r="A1469">
            <v>97993</v>
          </cell>
          <cell r="B1469" t="str">
            <v>ACRÉSCIMO PARA POÇO DE VISITA CIRCULAR PARA  ESGOTO, EM ALVENARIA COM TIJOLOS CERÂMICOS MACIÇOS, DIÂMETRO INTERNO = 1,5 M. AF_05/2018</v>
          </cell>
          <cell r="C1469" t="str">
            <v>M</v>
          </cell>
          <cell r="D1469" t="str">
            <v>1.482,49</v>
          </cell>
        </row>
        <row r="1470">
          <cell r="A1470">
            <v>97994</v>
          </cell>
          <cell r="B1470" t="str">
            <v>BASE PARA POÇO DE VISITA RETANGULAR PARA  ESGOTO, EM ALVENARIA COM BLOCOS DE CONCRETO, DIMENSÕES INTERNAS = 1X1 M, PROFUNDIDADE = 1,45 M, EXCLUINDO TAMPÃO. AF_05/2018</v>
          </cell>
          <cell r="C1470" t="str">
            <v>UN</v>
          </cell>
          <cell r="D1470" t="str">
            <v>1.817,86</v>
          </cell>
        </row>
        <row r="1471">
          <cell r="A1471">
            <v>97995</v>
          </cell>
          <cell r="B1471" t="str">
            <v>ACRÉSCIMO PARA POÇO DE VISITA RETANGULAR PARA ESGOTO, EM ALVENARIA COM BLOCOS DE CONCRETO, DIMENSÕES INTERNAS = 1X1 M. AF_05/2018</v>
          </cell>
          <cell r="C1471" t="str">
            <v>M</v>
          </cell>
          <cell r="D1471" t="str">
            <v>927,33</v>
          </cell>
        </row>
        <row r="1472">
          <cell r="A1472">
            <v>97996</v>
          </cell>
          <cell r="B1472" t="str">
            <v>BASE PARA POÇO DE VISITA RETANGULAR PARA ESGOTO, EM ALVENARIA COM BLOCOS DE CONCRETO, DIMENSÕES INTERNAS = 1X1,5 M, PROFUNDIDADE = 1,45 M, EXCLUINDO TAMPÃO. AF_05/2018</v>
          </cell>
          <cell r="C1472" t="str">
            <v>UN</v>
          </cell>
          <cell r="D1472" t="str">
            <v>2.297,41</v>
          </cell>
        </row>
        <row r="1473">
          <cell r="A1473">
            <v>97997</v>
          </cell>
          <cell r="B1473" t="str">
            <v>ACRÉSCIMO PARA POÇO DE VISITA RETANGULAR PARA ESGOTO, EM ALVENARIA COM BLOCOS DE CONCRETO, DIMENSÕES INTERNAS = 1X1,5 M. AF_05/2018</v>
          </cell>
          <cell r="C1473" t="str">
            <v>M</v>
          </cell>
          <cell r="D1473" t="str">
            <v>1.110,81</v>
          </cell>
        </row>
        <row r="1474">
          <cell r="A1474">
            <v>97999</v>
          </cell>
          <cell r="B1474" t="str">
            <v>ACRÉSCIMO PARA POÇO DE VISITA RETANGULAR PARA ESGOTO, EM ALVENARIA COM BLOCOS DE CONCRETO, DIMENSÕES INTERNAS = 1X2 M. AF_05/2018</v>
          </cell>
          <cell r="C1474" t="str">
            <v>M</v>
          </cell>
          <cell r="D1474" t="str">
            <v>1.294,28</v>
          </cell>
        </row>
        <row r="1475">
          <cell r="A1475">
            <v>98001</v>
          </cell>
          <cell r="B1475" t="str">
            <v>ACRÉSCIMO PARA POÇO DE VISITA RETANGULAR PARA ESGOTO, EM ALVENARIA COM BLOCOS DE CONCRETO, DIMENSÕES INTERNAS = 1X2,5 M. AF_05/2018</v>
          </cell>
          <cell r="C1475" t="str">
            <v>M</v>
          </cell>
          <cell r="D1475" t="str">
            <v>1.477,75</v>
          </cell>
        </row>
        <row r="1476">
          <cell r="A1476">
            <v>98002</v>
          </cell>
          <cell r="B1476" t="str">
            <v>BASE PARA POÇO DE VISITA RETANGULAR PARA ESGOTO, EM ALVENARIA COM BLOCOS DE CONCRETO, DIMENSÕES INTERNAS = 1X3 M, PROFUNDIDADE = 1,45 M, EXCLUINDO TAMPÃO. AF_05/2018</v>
          </cell>
          <cell r="C1476" t="str">
            <v>UN</v>
          </cell>
          <cell r="D1476" t="str">
            <v>3.760,23</v>
          </cell>
        </row>
        <row r="1477">
          <cell r="A1477">
            <v>98003</v>
          </cell>
          <cell r="B1477" t="str">
            <v>ACRÉSCIMO PARA POÇO DE VISITA RETANGULAR PARA ESGOTO, EM ALVENARIA COM BLOCOS DE CONCRETO, DIMENSÕES INTERNAS = 1X3 M. AF_05/2018</v>
          </cell>
          <cell r="C1477" t="str">
            <v>M</v>
          </cell>
          <cell r="D1477" t="str">
            <v>1.661,28</v>
          </cell>
        </row>
        <row r="1478">
          <cell r="A1478">
            <v>98005</v>
          </cell>
          <cell r="B1478" t="str">
            <v>ACRÉSCIMO PARA POÇO DE VISITA RETANGULAR PARA ESGOTO, EM ALVENARIA COM BLOCOS DE CONCRETO, DIMENSÕES INTERNAS = 1X3,5 M. AF_05/2018</v>
          </cell>
          <cell r="C1478" t="str">
            <v>M</v>
          </cell>
          <cell r="D1478" t="str">
            <v>1.844,75</v>
          </cell>
        </row>
        <row r="1479">
          <cell r="A1479">
            <v>98006</v>
          </cell>
          <cell r="B1479" t="str">
            <v>BASE PARA POÇO DE VISITA RETANGULAR PARA ESGOTO, EM ALVENARIA COM BLOCOS DE CONCRETO, DIMENSÕES INTERNAS = 1X4 M, PROFUNDIDADE = 1,45 M, EXCLUINDO TAMPÃO. AF_05/2018</v>
          </cell>
          <cell r="C1479" t="str">
            <v>UN</v>
          </cell>
          <cell r="D1479" t="str">
            <v>4.725,38</v>
          </cell>
        </row>
        <row r="1480">
          <cell r="A1480">
            <v>98007</v>
          </cell>
          <cell r="B1480" t="str">
            <v>ACRÉSCIMO PARA POÇO DE VISITA RETANGULAR PARA ESGOTO, EM ALVENARIA COM BLOCOS DE CONCRETO, DIMENSÕES INTERNAS = 1X4 M. AF_05/2018</v>
          </cell>
          <cell r="C1480" t="str">
            <v>M</v>
          </cell>
          <cell r="D1480" t="str">
            <v>2.028,23</v>
          </cell>
        </row>
        <row r="1481">
          <cell r="A1481">
            <v>98008</v>
          </cell>
          <cell r="B1481" t="str">
            <v>BASE PARA POÇO DE VISITA RETANGULAR PARA ESGOTO, EM ALVENARIA COM BLOCOS DE CONCRETO, DIMENSÕES INTERNAS = 1,5X1,5 M, PROFUNDIDADE = 1,45 M, EXCLUINDO TAMPÃO . AF_05/2018</v>
          </cell>
          <cell r="C1481" t="str">
            <v>UN</v>
          </cell>
          <cell r="D1481" t="str">
            <v>2.846,47</v>
          </cell>
        </row>
        <row r="1482">
          <cell r="A1482">
            <v>98009</v>
          </cell>
          <cell r="B1482" t="str">
            <v>ACRÉSCIMO PARA POÇO DE VISITA RETANGULAR PARA ESGOTO, EM ALVENARIA COM BLOCOS DE CONCRETO, DIMENSÕES INTERNAS = 1,5X1,5 M. AF_05/2018</v>
          </cell>
          <cell r="C1482" t="str">
            <v>M</v>
          </cell>
          <cell r="D1482" t="str">
            <v>1.294,28</v>
          </cell>
        </row>
        <row r="1483">
          <cell r="A1483">
            <v>98010</v>
          </cell>
          <cell r="B1483" t="str">
            <v>BASE PARA POÇO DE VISITA RETANGULAR PARA ESGOTO, EM ALVENARIA COM BLOCOS DE CONCRETO, DIMENSÕES INTERNAS = 1,5X2 M, PROFUNDIDADE = 1,45 M, EXCLUINDO TAMPÃO. AF_05/2018</v>
          </cell>
          <cell r="C1483" t="str">
            <v>UN</v>
          </cell>
          <cell r="D1483" t="str">
            <v>3.469,74</v>
          </cell>
        </row>
        <row r="1484">
          <cell r="A1484">
            <v>98011</v>
          </cell>
          <cell r="B1484" t="str">
            <v>ACRÉSCIMO PARA POÇO DE VISITA RETANGULAR PARA ESGOTO, EM ALVENARIA COM BLOCOS DE CONCRETO, DIMENSÕES INTERNAS = 1,5X2 M. AF_05/2018</v>
          </cell>
          <cell r="C1484" t="str">
            <v>M</v>
          </cell>
          <cell r="D1484" t="str">
            <v>1.477,75</v>
          </cell>
        </row>
        <row r="1485">
          <cell r="A1485">
            <v>98012</v>
          </cell>
          <cell r="B1485" t="str">
            <v>BASE PARA POÇO DE VISITA RETANGULAR PARA ESGOTO, EM ALVENARIA COM BLOCOS DE CONCRETO, DIMENSÕES INTERNAS = 1,5X2,5 M, PROFUNDIDADE = 1,45 M, EXCLUINDO TAMPÃO. AF_05/2018</v>
          </cell>
          <cell r="C1485" t="str">
            <v>UN</v>
          </cell>
          <cell r="D1485" t="str">
            <v>4.073,89</v>
          </cell>
        </row>
        <row r="1486">
          <cell r="A1486">
            <v>98013</v>
          </cell>
          <cell r="B1486" t="str">
            <v>ACRÉSCIMO PARA POÇO DE VISITA RETANGULAR PARA ESGOTO, EM ALVENARIA COM BLOCOS DE CONCRETO, DIMENSÕES INTERNAS = 1,5X2,5 M. AF_05/2018</v>
          </cell>
          <cell r="C1486" t="str">
            <v>M</v>
          </cell>
          <cell r="D1486" t="str">
            <v>1.661,28</v>
          </cell>
        </row>
        <row r="1487">
          <cell r="A1487">
            <v>98014</v>
          </cell>
          <cell r="B1487" t="str">
            <v>BASE PARA POÇO DE VISITA RETANGULAR PARA ESGOTO, EM ALVENARIA COM BLOCOS DE CONCRETO, DIMENSÕES INTERNAS = 1,5X3 M, PROFUNDIDADE = 1,45 M, EXCLUINDO TAMPÃO. AF_05/2018</v>
          </cell>
          <cell r="C1487" t="str">
            <v>UN</v>
          </cell>
          <cell r="D1487" t="str">
            <v>4.677,92</v>
          </cell>
        </row>
        <row r="1488">
          <cell r="A1488">
            <v>98015</v>
          </cell>
          <cell r="B1488" t="str">
            <v>ACRÉSCIMO PARA POÇO DE VISITA RETANGULAR PARA ESGOTO, EM ALVENARIA COM BLOCOS DE CONCRETO, DIMENSÕES INTERNAS = 1,5X3 M. AF_05/2018</v>
          </cell>
          <cell r="C1488" t="str">
            <v>M</v>
          </cell>
          <cell r="D1488" t="str">
            <v>1.844,75</v>
          </cell>
        </row>
        <row r="1489">
          <cell r="A1489">
            <v>98016</v>
          </cell>
          <cell r="B1489" t="str">
            <v>BASE PARA POÇO DE VISITA RETANGULAR PARA ESGOTO, EM ALVENARIA COM BLOCOS DE CONCRETO, DIMENSÕES INTERNAS = 1,5X3,5 M, PROFUNDIDADE = 1,45 M, EXCLUINDO TAMPÃO. AF_05/2018</v>
          </cell>
          <cell r="C1489" t="str">
            <v>UN</v>
          </cell>
          <cell r="D1489" t="str">
            <v>5.282,07</v>
          </cell>
        </row>
        <row r="1490">
          <cell r="A1490">
            <v>98017</v>
          </cell>
          <cell r="B1490" t="str">
            <v>ACRÉSCIMO PARA POÇO DE VISITA RETANGULAR PARA ESGOTO, EM ALVENARIA COM BLOCOS DE CONCRETO, DIMENSÕES INTERNAS = 1,5X3,5 M. AF_05/2018</v>
          </cell>
          <cell r="C1490" t="str">
            <v>M</v>
          </cell>
          <cell r="D1490" t="str">
            <v>2.028,23</v>
          </cell>
        </row>
        <row r="1491">
          <cell r="A1491">
            <v>98018</v>
          </cell>
          <cell r="B1491" t="str">
            <v>BASE PARA POÇO DE VISITA RETANGULAR PARA ESGOTO, EM ALVENARIA COM BLOCOS DE CONCRETO, DIMENSÕES INTERNAS = 1,5X4 M, PROFUNDIDADE = 1,45 M, EXCLUINDO TAMPÃO. AF_05/2018</v>
          </cell>
          <cell r="C1491" t="str">
            <v>UN</v>
          </cell>
          <cell r="D1491" t="str">
            <v>5.886,16</v>
          </cell>
        </row>
        <row r="1492">
          <cell r="A1492">
            <v>98019</v>
          </cell>
          <cell r="B1492" t="str">
            <v>ACRÉSCIMO PARA POÇO DE VISITA RETANGULAR PARA ESGOTO, EM ALVENARIA COM BLOCOS DE CONCRETO, DIMENSÕES INTERNAS = 1,5X4 M. AF_05/2018</v>
          </cell>
          <cell r="C1492" t="str">
            <v>M</v>
          </cell>
          <cell r="D1492" t="str">
            <v>2.236,86</v>
          </cell>
        </row>
        <row r="1493">
          <cell r="A1493">
            <v>98020</v>
          </cell>
          <cell r="B1493" t="str">
            <v>BASE PARA POÇO DE VISITA RETANGULAR PARA ESGOTO, EM ALVENARIA COM BLOCOS DE CONCRETO, DIMENSÕES INTERNAS = 2X2 M, PROFUNDIDADE = 1,45 M, EXCLUINDO TAMPÃO. AF_05/2018</v>
          </cell>
          <cell r="C1493" t="str">
            <v>UN</v>
          </cell>
          <cell r="D1493" t="str">
            <v>4.195,92</v>
          </cell>
        </row>
        <row r="1494">
          <cell r="A1494">
            <v>98021</v>
          </cell>
          <cell r="B1494" t="str">
            <v>ACRÉSCIMO PARA POÇO DE VISITA RETANGULAR PARA ESGOTO, EM ALVENARIA COM BLOCOS DE CONCRETO, DIMENSÕES INTERNAS = 2X2 M. AF_05/2018</v>
          </cell>
          <cell r="C1494" t="str">
            <v>M</v>
          </cell>
          <cell r="D1494" t="str">
            <v>1.686,44</v>
          </cell>
        </row>
        <row r="1495">
          <cell r="A1495">
            <v>98022</v>
          </cell>
          <cell r="B1495" t="str">
            <v>BASE PARA POÇO DE VISITA RETANGULAR PARA ESGOTO, EM ALVENARIA COM BLOCOS DE CONCRETO, DIMENSÕES INTERNAS = 2X2,5 M, PROFUNDIDADE = 1,45 M, EXCLUINDO TAMPÃO. AF_05/2018</v>
          </cell>
          <cell r="C1495" t="str">
            <v>UN</v>
          </cell>
          <cell r="D1495" t="str">
            <v>4.914,34</v>
          </cell>
        </row>
        <row r="1496">
          <cell r="A1496">
            <v>98023</v>
          </cell>
          <cell r="B1496" t="str">
            <v>ACRÉSCIMO PARA POÇO DE VISITA RETANGULAR PARA ESGOTO, EM ALVENARIA COM BLOCOS DE CONCRETO, DIMENSÕES INTERNAS = 2X2,5 M. AF_05/2018</v>
          </cell>
          <cell r="C1496" t="str">
            <v>M</v>
          </cell>
          <cell r="D1496" t="str">
            <v>1.869,91</v>
          </cell>
        </row>
        <row r="1497">
          <cell r="A1497">
            <v>98024</v>
          </cell>
          <cell r="B1497" t="str">
            <v>BASE PARA POÇO DE VISITA RETANGULAR PARA ESGOTO, EM ALVENARIA COM BLOCOS DE CONCRETO, DIMENSÕES INTERNAS = 2X3 M, PROFUNDIDADE = 1,45 M, EXCLUINDO TAMPÃO. AF_05/2018</v>
          </cell>
          <cell r="C1497" t="str">
            <v>UN</v>
          </cell>
          <cell r="D1497" t="str">
            <v>5.676,45</v>
          </cell>
        </row>
        <row r="1498">
          <cell r="A1498">
            <v>98025</v>
          </cell>
          <cell r="B1498" t="str">
            <v>ACRÉSCIMO PARA POÇO DE VISITA RETANGULAR PARA ESGOTO, EM ALVENARIA COM BLOCOS DE CONCRETO, DIMENSÕES INTERNAS = 2X3 M. AF_05/2018</v>
          </cell>
          <cell r="C1498" t="str">
            <v>M</v>
          </cell>
          <cell r="D1498" t="str">
            <v>2.053,40</v>
          </cell>
        </row>
        <row r="1499">
          <cell r="A1499">
            <v>98026</v>
          </cell>
          <cell r="B1499" t="str">
            <v>BASE PARA POÇO DE VISITA RETANGULAR PARA ESGOTO, EM ALVENARIA COM BLOCOS DE CONCRETO, DIMENSÕES INTERNAS = 2X3,5 M, PROFUNDIDADE = 1,45 M, EXCLUINDO TAMPÃO. AF_05/2018</v>
          </cell>
          <cell r="C1499" t="str">
            <v>UN</v>
          </cell>
          <cell r="D1499" t="str">
            <v>6.400,25</v>
          </cell>
        </row>
        <row r="1500">
          <cell r="A1500">
            <v>98027</v>
          </cell>
          <cell r="B1500" t="str">
            <v>ACRÉSCIMO PARA POÇO DE VISITA RETANGULAR PARA ESGOTO, EM ALVENARIA COM BLOCOS DE CONCRETO, DIMENSÕES INTERNAS = 2X3,5 M. AF_05/2018</v>
          </cell>
          <cell r="C1500" t="str">
            <v>M</v>
          </cell>
          <cell r="D1500" t="str">
            <v>2.236,86</v>
          </cell>
        </row>
        <row r="1501">
          <cell r="A1501">
            <v>98028</v>
          </cell>
          <cell r="B1501" t="str">
            <v>BASE PARA POÇO DE VISITA RETANGULAR PARA ESGOTO, EM ALVENARIA COM BLOCOS DE CONCRETO, DIMENSÕES INTERNAS = 2X4 M, PROFUNDIDADE = 1,45 M, EXCLUINDO TAMPÃO. AF_05/2018</v>
          </cell>
          <cell r="C1501" t="str">
            <v>UN</v>
          </cell>
          <cell r="D1501" t="str">
            <v>7.124,08</v>
          </cell>
        </row>
        <row r="1502">
          <cell r="A1502">
            <v>98029</v>
          </cell>
          <cell r="B1502" t="str">
            <v>ACRÉSCIMO PARA POÇO DE VISITA RETANGULAR PARA ESGOTO, EM ALVENARIA COM BLOCOS DE CONCRETO, DIMENSÕES INTERNAS = 2X4 M. AF_05/2018</v>
          </cell>
          <cell r="C1502" t="str">
            <v>M</v>
          </cell>
          <cell r="D1502" t="str">
            <v>2.425,55</v>
          </cell>
        </row>
        <row r="1503">
          <cell r="A1503">
            <v>98030</v>
          </cell>
          <cell r="B1503" t="str">
            <v>BASE PARA POÇO DE VISITA RETANGULAR PARA ESGOTO, EM ALVENARIA COM BLOCOS DE CONCRETO, DIMENSÕES INTERNAS = 2,5X2,5 M, PROFUNDIDADE = 1,45 M, EXCLUINDO TAMPÃO. AF_05/2018</v>
          </cell>
          <cell r="C1503" t="str">
            <v>UN</v>
          </cell>
          <cell r="D1503" t="str">
            <v>5.816,79</v>
          </cell>
        </row>
        <row r="1504">
          <cell r="A1504">
            <v>98031</v>
          </cell>
          <cell r="B1504" t="str">
            <v>ACRÉSCIMO PARA POÇO DE VISITA RETANGULAR PARA ESGOTO, EM ALVENARIA COM BLOCOS DE CONCRETO, DIMENSÕES INTERNAS = 2,5X2,5 M. AF_05/2018</v>
          </cell>
          <cell r="C1504" t="str">
            <v>M</v>
          </cell>
          <cell r="D1504" t="str">
            <v>2.058,65</v>
          </cell>
        </row>
        <row r="1505">
          <cell r="A1505">
            <v>98032</v>
          </cell>
          <cell r="B1505" t="str">
            <v>BASE PARA POÇO DE VISITA RETANGULAR PARA ESGOTO, EM ALVENARIA COM BLOCOS DE CONCRETO, DIMENSÕES INTERNAS = 2,5X3 M, PROFUNDIDADE = 1,45 M, EXCLUINDO TAMPÃO. AF_05/2018</v>
          </cell>
          <cell r="C1505" t="str">
            <v>UN</v>
          </cell>
          <cell r="D1505" t="str">
            <v>6.688,58</v>
          </cell>
        </row>
        <row r="1506">
          <cell r="A1506">
            <v>98033</v>
          </cell>
          <cell r="B1506" t="str">
            <v>ACRÉSCIMO PARA POÇO DE VISITA RETANGULAR PARA ESGOTO, EM ALVENARIA COM BLOCOS DE CONCRETO, DIMENSÕES INTERNAS = 2,5X3 M. AF_05/2018</v>
          </cell>
          <cell r="C1506" t="str">
            <v>M</v>
          </cell>
          <cell r="D1506" t="str">
            <v>2.242,12</v>
          </cell>
        </row>
        <row r="1507">
          <cell r="A1507">
            <v>98034</v>
          </cell>
          <cell r="B1507" t="str">
            <v>BASE PARA POÇO DE VISITA RETANGULAR PARA ESGOTO, EM ALVENARIA COM BLOCOS DE CONCRETO, DIMENSÕES INTERNAS = 2,5X3,5 M, PROFUNDIDADE = 1,45 M, EXCLUINDO TAMPÃO. AF_05/2018</v>
          </cell>
          <cell r="C1507" t="str">
            <v>UN</v>
          </cell>
          <cell r="D1507" t="str">
            <v>7.560,39</v>
          </cell>
        </row>
        <row r="1508">
          <cell r="A1508">
            <v>98035</v>
          </cell>
          <cell r="B1508" t="str">
            <v>ACRÉSCIMO PARA POÇO DE VISITA RETANGULAR PARA ESGOTO, EM ALVENARIA COM BLOCOS DE CONCRETO, DIMENSÕES INTERNAS = 2,5X3,5 M. AF_05/2018</v>
          </cell>
          <cell r="C1508" t="str">
            <v>M</v>
          </cell>
          <cell r="D1508" t="str">
            <v>2.425,55</v>
          </cell>
        </row>
        <row r="1509">
          <cell r="A1509">
            <v>98036</v>
          </cell>
          <cell r="B1509" t="str">
            <v>BASE PARA POÇO DE VISITA RETANGULAR PARA ESGOTO, EM ALVENARIA COM BLOCOS DE CONCRETO, DIMENSÕES INTERNAS = 2,5X4 M, PROFUNDIDADE = 1,45 M, EXCLUINDO TAMPÃO. AF_05/2018</v>
          </cell>
          <cell r="C1509" t="str">
            <v>UN</v>
          </cell>
          <cell r="D1509" t="str">
            <v>8.432,23</v>
          </cell>
        </row>
        <row r="1510">
          <cell r="A1510">
            <v>98037</v>
          </cell>
          <cell r="B1510" t="str">
            <v>ACRÉSCIMO PARA POÇO DE VISITA RETANGULAR PARA ESGOTO, EM ALVENARIA COM BLOCOS DE CONCRETO, DIMENSÕES INTERNAS = 2,5X4 M. AF_05/2018</v>
          </cell>
          <cell r="C1510" t="str">
            <v>M</v>
          </cell>
          <cell r="D1510" t="str">
            <v>2.614,27</v>
          </cell>
        </row>
        <row r="1511">
          <cell r="A1511">
            <v>98038</v>
          </cell>
          <cell r="B1511" t="str">
            <v>BASE PARA POÇO DE VISITA RETANGULAR PARA ESGOTO, EM ALVENARIA COM BLOCOS DE CONCRETO, DIMENSÕES INTERNAS = 3X3 M, PROFUNDIDADE = 1,45 M, EXCLUINDO TAMPÃO. AF_05/2018</v>
          </cell>
          <cell r="C1511" t="str">
            <v>UN</v>
          </cell>
          <cell r="D1511" t="str">
            <v>7.735,12</v>
          </cell>
        </row>
        <row r="1512">
          <cell r="A1512">
            <v>98039</v>
          </cell>
          <cell r="B1512" t="str">
            <v>ACRÉSCIMO PARA POÇO DE VISITA RETANGULAR PARA ESGOTO, EM ALVENARIA COM BLOCOS DE CONCRETO, DIMENSÕES INTERNAS = 3X3 M. AF_05/2018</v>
          </cell>
          <cell r="C1512" t="str">
            <v>M</v>
          </cell>
          <cell r="D1512" t="str">
            <v>2.430,80</v>
          </cell>
        </row>
        <row r="1513">
          <cell r="A1513">
            <v>98040</v>
          </cell>
          <cell r="B1513" t="str">
            <v>BASE PARA POÇO DE VISITA RETANGULAR PARA ESGOTO, EM ALVENARIA COM BLOCOS DE CONCRETO, DIMENSÕES INTERNAS = 3X3,5 M, PROFUNDIDADE = 1,45 M, EXCLUINDO TAMPÃO. AF_05/2018</v>
          </cell>
          <cell r="C1513" t="str">
            <v>UN</v>
          </cell>
          <cell r="D1513" t="str">
            <v>8.739,53</v>
          </cell>
        </row>
        <row r="1514">
          <cell r="A1514">
            <v>98041</v>
          </cell>
          <cell r="B1514" t="str">
            <v>ACRÉSCIMO PARA POÇO DE VISITA RETANGULAR PARA ESGOTO, EM ALVENARIA COM BLOCOS DE CONCRETO, DIMENSÕES INTERNAS = 3X3,5 M. AF_05/2018</v>
          </cell>
          <cell r="C1514" t="str">
            <v>M</v>
          </cell>
          <cell r="D1514" t="str">
            <v>2.614,27</v>
          </cell>
        </row>
        <row r="1515">
          <cell r="A1515">
            <v>98042</v>
          </cell>
          <cell r="B1515" t="str">
            <v>BASE PARA POÇO DE VISITA RETANGULAR PARA ESGOTO, EM ALVENARIA COM BLOCOS DE CONCRETO, DIMENSÕES INTERNAS = 3X4 M, PROFUNDIDADE = 1,45 M, EXCLUINDO TAMPÃO. AF_05/2018</v>
          </cell>
          <cell r="C1515" t="str">
            <v>UN</v>
          </cell>
          <cell r="D1515" t="str">
            <v>9.743,96</v>
          </cell>
        </row>
        <row r="1516">
          <cell r="A1516">
            <v>98043</v>
          </cell>
          <cell r="B1516" t="str">
            <v>ACRÉSCIMO PARA POÇO DE VISITA RETANGULAR PARA ESGOTO, EM ALVENARIA COM BLOCOS DE CONCRETO, DIMENSÕES INTERNAS = 3X4 M. AF_05/2018</v>
          </cell>
          <cell r="C1516" t="str">
            <v>M</v>
          </cell>
          <cell r="D1516" t="str">
            <v>2.802,99</v>
          </cell>
        </row>
        <row r="1517">
          <cell r="A1517">
            <v>98044</v>
          </cell>
          <cell r="B1517" t="str">
            <v>BASE PARA POÇO DE VISITA RETANGULAR PARA ESGOTO, EM ALVENARIA COM BLOCOS DE CONCRETO, DIMENSÕES INTERNAS = 3,5X3,5 M, PROFUNDIDADE = 1,45 M, EXCLUINDO TAMPÃO. AF_05/2018</v>
          </cell>
          <cell r="C1517" t="str">
            <v>UN</v>
          </cell>
          <cell r="D1517" t="str">
            <v>9.926,24</v>
          </cell>
        </row>
        <row r="1518">
          <cell r="A1518">
            <v>98045</v>
          </cell>
          <cell r="B1518" t="str">
            <v>ACRÉSCIMO PARA POÇO DE VISITA RETANGULAR PARA ESGOTO, EM ALVENARIA COM BLOCOS DE CONCRETO, DIMENSÕES INTERNAS = 3,5X3,5 M. AF_05/2018</v>
          </cell>
          <cell r="C1518" t="str">
            <v>M</v>
          </cell>
          <cell r="D1518" t="str">
            <v>2.802,99</v>
          </cell>
        </row>
        <row r="1519">
          <cell r="A1519">
            <v>98046</v>
          </cell>
          <cell r="B1519" t="str">
            <v>BASE PARA POÇO DE VISITA RETANGULAR PARA ESGOTO, EM ALVENARIA COM BLOCOS DE CONCRETO, DIMENSÕES INTERNAS = 3,5X4 M, PROFUNDIDADE = 1,45 M, EXCLUINDO TAMPÃO. AF_05/2018</v>
          </cell>
          <cell r="C1519" t="str">
            <v>UN</v>
          </cell>
          <cell r="D1519" t="str">
            <v>11.064,41</v>
          </cell>
        </row>
        <row r="1520">
          <cell r="A1520">
            <v>98047</v>
          </cell>
          <cell r="B1520" t="str">
            <v>ACRÉSCIMO PARA POÇO DE VISITA RETANGULAR PARA ESGOTO, EM ALVENARIA COM BLOCOS DE CONCRETO, DIMENSÕES INTERNAS = 3,5X4 M. AF_05/2018</v>
          </cell>
          <cell r="C1520" t="str">
            <v>M</v>
          </cell>
          <cell r="D1520" t="str">
            <v>2.991,73</v>
          </cell>
        </row>
        <row r="1521">
          <cell r="A1521">
            <v>98048</v>
          </cell>
          <cell r="B1521" t="str">
            <v>BASE PARA POÇO DE VISITA RETANGULAR PARA ESGOTO, EM ALVENARIA COM BLOCOS DE CONCRETO, DIMENSÕES INTERNAS = 4X4 M, PROFUNDIDADE = 1,45 M, EXCLUINDO TAMPÃO. AF_05/2018</v>
          </cell>
          <cell r="C1521" t="str">
            <v>UN</v>
          </cell>
          <cell r="D1521" t="str">
            <v>12.393,69</v>
          </cell>
        </row>
        <row r="1522">
          <cell r="A1522">
            <v>98049</v>
          </cell>
          <cell r="B1522" t="str">
            <v>ACRÉSCIMO PARA POÇO DE VISITA RETANGULAR PARA ESGOTO, EM ALVENARIA COM BLOCOS DE CONCRETO, DIMENSÕES INTERNAS = 4X4 M. AF_05/2018</v>
          </cell>
          <cell r="C1522" t="str">
            <v>M</v>
          </cell>
          <cell r="D1522" t="str">
            <v>3.129,08</v>
          </cell>
        </row>
        <row r="1523">
          <cell r="A1523">
            <v>98050</v>
          </cell>
          <cell r="B1523" t="str">
            <v>CHAMINÉ CIRCULAR PARA POÇO DE VISITA PARA ESGOTO, EM CONCRETO PRÉ-MOLDADO, DIÂMETRO INTERNO = 0,6 M. AF_05/2018</v>
          </cell>
          <cell r="C1523" t="str">
            <v>M</v>
          </cell>
          <cell r="D1523" t="str">
            <v>148,87</v>
          </cell>
        </row>
        <row r="1524">
          <cell r="A1524">
            <v>98051</v>
          </cell>
          <cell r="B1524" t="str">
            <v>CHAMINÉ CIRCULAR PARA POÇO DE VISITA PARA ESGOTO, EM ALVENARIA COM TIJOLOS CERÂMICOS MACIÇOS, DIÂMETRO INTERNO = 0,6 M. AF_05/2018</v>
          </cell>
          <cell r="C1524" t="str">
            <v>M</v>
          </cell>
          <cell r="D1524" t="str">
            <v>671,94</v>
          </cell>
        </row>
        <row r="1525">
          <cell r="A1525">
            <v>98405</v>
          </cell>
          <cell r="B1525" t="str">
            <v>BASE PARA POÇO DE VISITA CIRCULAR PARA  ESGOTO, EM ALVENARIA COM TIJOLOS CERÂMICOS MACIÇOS, DIÂMETRO INTERNO = 1 M, PROFUNDIDADE = 1,45 M, EXCLUINDO TAMPÃO. AF_05/2018.</v>
          </cell>
          <cell r="C1525" t="str">
            <v>UN</v>
          </cell>
          <cell r="D1525" t="str">
            <v>1.758,42</v>
          </cell>
        </row>
        <row r="1526">
          <cell r="A1526">
            <v>98406</v>
          </cell>
          <cell r="B1526" t="str">
            <v>BASE PARA POÇO DE VISITA RETANGULAR PARA ESGOTO, EM ALVENARIA COM BLOCOS DE CONCRETO, DIMENSÕES INTERNAS = 1X3,5 M, PROFUNDIDADE = 1,45 M, EXCLUINDO TAMPÃO. AF_05/2018</v>
          </cell>
          <cell r="C1526" t="str">
            <v>UN</v>
          </cell>
          <cell r="D1526" t="str">
            <v>4.242,74</v>
          </cell>
        </row>
        <row r="1527">
          <cell r="A1527">
            <v>98407</v>
          </cell>
          <cell r="B1527" t="str">
            <v>BASE PARA POÇO DE VISITA RETANGULAR PARA ESGOTO, EM ALVENARIA COM BLOCOS DE CONCRETO, DIMENSÕES INTERNAS = 1X2 M, PROFUNDIDADE = 1,45 M, EXCLUINDO TAMPÃO. AF_05/2018</v>
          </cell>
          <cell r="C1527" t="str">
            <v>UN</v>
          </cell>
          <cell r="D1527" t="str">
            <v>2.776,89</v>
          </cell>
        </row>
        <row r="1528">
          <cell r="A1528">
            <v>98408</v>
          </cell>
          <cell r="B1528" t="str">
            <v>BASE PARA POÇO DE VISITA RETANGULAR PARA ESGOTO, EM ALVENARIA COM BLOCOS DE CONCRETO, DIMENSÕES INTERNAS = 1X2,5 M, PROFUNDIDADE = 1,45 M, EXCLUINDO TAMPÃO. AF_05/2018</v>
          </cell>
          <cell r="C1528" t="str">
            <v>UN</v>
          </cell>
          <cell r="D1528" t="str">
            <v>3.256,39</v>
          </cell>
        </row>
        <row r="1529">
          <cell r="A1529">
            <v>98409</v>
          </cell>
          <cell r="B1529" t="str">
            <v>ACRÉSCIMO PARA POÇO DE VISITA CIRCULAR PARA ESGOTO, EM CONCRETO PRÉ-MOLDADO, DIÂMETRO INTERNO = 0,8 M. AF_05/2018</v>
          </cell>
          <cell r="C1529" t="str">
            <v>M</v>
          </cell>
          <cell r="D1529" t="str">
            <v>229,96</v>
          </cell>
        </row>
        <row r="1530">
          <cell r="A1530">
            <v>98414</v>
          </cell>
          <cell r="B1530" t="str">
            <v>BASE PARA POÇO DE VISITA CIRCULAR PARA  ESGOTO, EM CONCRETO PRÉ-MOLDADO, DIÂMETRO INTERNO = 1 M, PROFUNDIDADE = 1,45 M, EXCLUINDO TAMPÃO. AF_05/2018_P</v>
          </cell>
          <cell r="C1530" t="str">
            <v>UN</v>
          </cell>
          <cell r="D1530" t="str">
            <v>800,20</v>
          </cell>
        </row>
        <row r="1531">
          <cell r="A1531">
            <v>98415</v>
          </cell>
          <cell r="B1531" t="str">
            <v>(COMPOSIÇÃO REPRESENTATIVA) POÇO DE VISITA CIRCULAR PARA ESGOTO, EM CONCRETO PRÉ-MOLDADO, DIÂMETRO INTERNO = 1,0 M, PROFUNDIDADE ATÉ 1,50 M, EXCLUINDO TAMPÃO. AF_04/2018</v>
          </cell>
          <cell r="C1531" t="str">
            <v>UN</v>
          </cell>
          <cell r="D1531" t="str">
            <v>800,20</v>
          </cell>
        </row>
        <row r="1532">
          <cell r="A1532">
            <v>98416</v>
          </cell>
          <cell r="B1532" t="str">
            <v>(COMPOSIÇÃO REPRESENTATIVA) POÇO DE VISITA CIRCULAR PARA ESGOTO, EM CONCRETO PRÉ-MOLDADO, DIÂMETRO INTERNO = 1,0 M, PROFUNDIDADE DE 1,50 A 2,00 M, EXCLUINDO TAMPÃO. AF_04/2018</v>
          </cell>
          <cell r="C1532" t="str">
            <v>UN</v>
          </cell>
          <cell r="D1532" t="str">
            <v>939,47</v>
          </cell>
        </row>
        <row r="1533">
          <cell r="A1533">
            <v>98417</v>
          </cell>
          <cell r="B1533" t="str">
            <v>(COMPOSIÇÃO REPRESENTATIVA) POÇO DE VISITA CIRCULAR PARA ESGOTO, EM CONCRETO PRÉ-MOLDADO, DIÂMETRO INTERNO = 1,0 M, PROFUNDIDADE DE 2,00 A 2,50 M, EXCLUINDO TAMPÃO. AF_04/2018</v>
          </cell>
          <cell r="C1533" t="str">
            <v>UN</v>
          </cell>
          <cell r="D1533" t="str">
            <v>1.078,74</v>
          </cell>
        </row>
        <row r="1534">
          <cell r="A1534">
            <v>98418</v>
          </cell>
          <cell r="B1534" t="str">
            <v>(COMPOSIÇÃO REPRESENTATIVA) POÇO DE VISITA CIRCULAR PARA ESGOTO, EM CONCRETO PRÉ-MOLDADO, DIÂMETRO INTERNO = 1,0 M, PROFUNDIDADE DE 2,50 A 3,00 M, EXCLUINDO TAMPÃO. AF_04/2018</v>
          </cell>
          <cell r="C1534" t="str">
            <v>UN</v>
          </cell>
          <cell r="D1534" t="str">
            <v>1.153,17</v>
          </cell>
        </row>
        <row r="1535">
          <cell r="A1535">
            <v>98419</v>
          </cell>
          <cell r="B1535" t="str">
            <v>(COMPOSIÇÃO REPRESENTATIVA) POÇO DE VISITA CIRCULAR PARA ESGOTO, EM CONCRETO PRÉ-MOLDADO, DIÂMETRO INTERNO = 1,0 M, PROFUNDIDADE DE 3,00 A 3,50 M, EXCLUINDO TAMPÃO. AF_04/2018</v>
          </cell>
          <cell r="C1535" t="str">
            <v>UN</v>
          </cell>
          <cell r="D1535" t="str">
            <v>1.227,61</v>
          </cell>
        </row>
        <row r="1536">
          <cell r="A1536">
            <v>98420</v>
          </cell>
          <cell r="B1536" t="str">
            <v>(COMPOSIÇÃO REPRESENTATIVA) POÇO DE VISITA CIRCULAR PARA ESGOTO, EM CONCRETO PRÉ-MOLDADO, DIÂMETRO INTERNO = 1,0 M, PROFUNDIDADE ATÉ 1,50 M, INCLUINDO TAMPÃO DE FERRO FUNDIDO, DIÂMETRO DE 60 CM. AF_04/2018</v>
          </cell>
          <cell r="C1536" t="str">
            <v>UN</v>
          </cell>
          <cell r="D1536" t="str">
            <v>1.250,73</v>
          </cell>
        </row>
        <row r="1537">
          <cell r="A1537">
            <v>98421</v>
          </cell>
          <cell r="B1537" t="str">
            <v>(COMPOSIÇÃO REPRESENTATIVA) POÇO DE VISITA CIRCULAR PARA ESGOTO, EM CONCRETO PRÉ-MOLDADO, DIÂMETRO INTERNO = 1,0 M, PROFUNDIDADE DE 1,50 A 2,00 M, INCLUINDO TAMPÃO DE FERRO FUNDIDO, DIÂMETRO DE 60 CM. AF_04/2018</v>
          </cell>
          <cell r="C1537" t="str">
            <v>UN</v>
          </cell>
          <cell r="D1537" t="str">
            <v>1.390,00</v>
          </cell>
        </row>
        <row r="1538">
          <cell r="A1538">
            <v>98422</v>
          </cell>
          <cell r="B1538" t="str">
            <v>(COMPOSIÇÃO REPRESENTATIVA) POÇO DE VISITA CIRCULAR PARA ESGOTO, EM CONCRETO PRÉ-MOLDADO, DIÂMETRO INTERNO = 1,0 M, PROFUNDIDADE DE 2,00 A 2,50 M, INCLUINDO TAMPÃO DE FERRO FUNDIDO, DIÂMETRO DE 60 CM. AF_04/2018</v>
          </cell>
          <cell r="C1538" t="str">
            <v>UN</v>
          </cell>
          <cell r="D1538" t="str">
            <v>1.529,27</v>
          </cell>
        </row>
        <row r="1539">
          <cell r="A1539">
            <v>98423</v>
          </cell>
          <cell r="B1539" t="str">
            <v>(COMPOSIÇÃO REPRESENTATIVA) POÇO DE VISITA CIRCULAR PARA ESGOTO, EM CONCRETO PRÉ-MOLDADO, DIÂMETRO INTERNO = 1,0 M, PROFUNDIDADE DE 2,50 A 3,00 M, INCLUINDO TAMPÃO DE FERRO FUNDIDO, DIÂMETRO DE 60 CM. AF_04/2018</v>
          </cell>
          <cell r="C1539" t="str">
            <v>UN</v>
          </cell>
          <cell r="D1539" t="str">
            <v>1.603,70</v>
          </cell>
        </row>
        <row r="1540">
          <cell r="A1540">
            <v>98424</v>
          </cell>
          <cell r="B1540" t="str">
            <v>(COMPOSIÇÃO REPRESENTATIVA) POÇO DE VISITA CIRCULAR PARA ESGOTO, EM CONCRETO PRÉ-MOLDADO, DIÂMETRO INTERNO = 1,0 M, PROFUNDIDADE DE 3,00 A 3,50 M, INCLUINDO TAMPÃO DE FERRO FUNDIDO, DIÂMETRO DE 60 CM. AF_04/2018</v>
          </cell>
          <cell r="C1540" t="str">
            <v>UN</v>
          </cell>
          <cell r="D1540" t="str">
            <v>1.678,14</v>
          </cell>
        </row>
        <row r="1541">
          <cell r="A1541">
            <v>98425</v>
          </cell>
          <cell r="B1541" t="str">
            <v>(COMPOSIÇÃO REPRESENTATIVA) POÇO DE VISITA CIRCULAR PARA ESGOTO, EM ALVENARIA COM TIJOLOS CERÂMICOS MACIÇOS, DIÂMETRO INTERNO = 1,2 M, PROFUNDIDADE ATÉ 1,50 M, EXCLUINDO TAMPÃO. AF_04/2018</v>
          </cell>
          <cell r="C1541" t="str">
            <v>UN</v>
          </cell>
          <cell r="D1541" t="str">
            <v>2.077,68</v>
          </cell>
        </row>
        <row r="1542">
          <cell r="A1542">
            <v>98426</v>
          </cell>
          <cell r="B1542" t="str">
            <v>(COMPOSIÇÃO REPRESENTATIVA) POÇO DE VISITA CIRCULAR PARA ESGOTO, EM ALVENARIA COM TIJOLOS CERÂMICOS MACIÇOS, DIÂMETRO INTERNO = 1,2 M, PROFUNDIDADE DE 1,50 A 2,00 M, EXCLUINDO TAMPÃO. AF_04/2018</v>
          </cell>
          <cell r="C1542" t="str">
            <v>UN</v>
          </cell>
          <cell r="D1542" t="str">
            <v>2.684,24</v>
          </cell>
        </row>
        <row r="1543">
          <cell r="A1543">
            <v>98427</v>
          </cell>
          <cell r="B1543" t="str">
            <v>(COMPOSIÇÃO REPRESENTATIVA) POÇO DE VISITA CIRCULAR PARA ESGOTO, EM ALVENARIA COM TIJOLOS CERÂMICOS MACIÇOS, DIÂMETRO INTERNO = 1,2 M, PROFUNDIDADE DE 2,00 A 2,50 M, EXCLUINDO TAMPÃO. AF_04/2018</v>
          </cell>
          <cell r="C1543" t="str">
            <v>UN</v>
          </cell>
          <cell r="D1543" t="str">
            <v>3.290,81</v>
          </cell>
        </row>
        <row r="1544">
          <cell r="A1544">
            <v>98428</v>
          </cell>
          <cell r="B1544" t="str">
            <v>(COMPOSIÇÃO REPRESENTATIVA) POÇO DE VISITA CIRCULAR PARA ESGOTO, EM ALVENARIA COM TIJOLOS CERÂMICOS MACIÇOS, DIÂMETRO INTERNO = 1,2 M, PROFUNDIDADE DE 2,50 A 3,00 M, EXCLUINDO TAMPÃO. AF_04/2018</v>
          </cell>
          <cell r="C1544" t="str">
            <v>UN</v>
          </cell>
          <cell r="D1544" t="str">
            <v>3.626,78</v>
          </cell>
        </row>
        <row r="1545">
          <cell r="A1545">
            <v>98429</v>
          </cell>
          <cell r="B1545" t="str">
            <v>(COMPOSIÇÃO REPRESENTATIVA) POÇO DE VISITA CIRCULAR PARA ESGOTO, EM ALVENARIA COM TIJOLOS CERÂMICOS MACIÇOS, DIÂMETRO INTERNO = 1,2 M, PROFUNDIDADE DE 3,00 A 3,50 M, EXCLUINDO TAMPÃO. AF_04/2018</v>
          </cell>
          <cell r="C1545" t="str">
            <v>UN</v>
          </cell>
          <cell r="D1545" t="str">
            <v>3.962,75</v>
          </cell>
        </row>
        <row r="1546">
          <cell r="A1546">
            <v>98430</v>
          </cell>
          <cell r="B1546" t="str">
            <v>(COMPOSIÇÃO REPRESENTATIVA) POÇO DE VISITA CIRCULAR PARA ESGOTO, EM ALVENARIA COM TIJOLOS CERÂMICOS MACIÇOS, DIÂMETRO INTERNO = 1,2 M, PROFUNDIDADE ATÉ 1,50 M, INCLUINDO TAMPÃO DE FERRO FUNDIDO, DIÂMETRO DE 60 CM. AF_04/2018</v>
          </cell>
          <cell r="C1546" t="str">
            <v>UN</v>
          </cell>
          <cell r="D1546" t="str">
            <v>2.528,21</v>
          </cell>
        </row>
        <row r="1547">
          <cell r="A1547">
            <v>98431</v>
          </cell>
          <cell r="B1547" t="str">
            <v>(COMPOSIÇÃO REPRESENTATIVA) POÇO DE VISITA CIRCULAR PARA ESGOTO, EM ALVENARIA COM TIJOLOS CERÂMICOS MACIÇOS, DIÂMETRO INTERNO = 1,2 M, PROFUNDIDADE DE 1,50 A 2,00 M, INCLUINDO TAMPÃO DE FERRO FUNDIDO, DIÂMETRO DE 60 CM. AF_04/2018</v>
          </cell>
          <cell r="C1547" t="str">
            <v>UN</v>
          </cell>
          <cell r="D1547" t="str">
            <v>3.134,77</v>
          </cell>
        </row>
        <row r="1548">
          <cell r="A1548">
            <v>98432</v>
          </cell>
          <cell r="B1548" t="str">
            <v>(COMPOSIÇÃO REPRESENTATIVA) POÇO DE VISITA CIRCULAR PARA ESGOTO, EM ALVENARIA COM TIJOLOS CERÂMICOS MACIÇOS, DIÂMETRO INTERNO = 1,2 M, PROFUNDIDADE DE 2,00 A 2,50 M, INCLUINDO TAMPÃO DE FERRO FUNDIDO, DIÂMETRO DE 60 CM. AF_04/2018</v>
          </cell>
          <cell r="C1548" t="str">
            <v>UN</v>
          </cell>
          <cell r="D1548" t="str">
            <v>3.741,34</v>
          </cell>
        </row>
        <row r="1549">
          <cell r="A1549">
            <v>98433</v>
          </cell>
          <cell r="B1549" t="str">
            <v>(COMPOSIÇÃO REPRESENTATIVA) POÇO DE VISITA CIRCULAR PARA ESGOTO, EM ALVENARIA COM TIJOLOS CERÂMICOS MACIÇOS, DIÂMETRO INTERNO = 1,2 M, PROFUNDIDADE DE 2,50 A 3,00 M, INCLUINDO TAMPÃO DE FERRO FUNDIDO, DIÂMETRO DE 60 CM. AF_04/2018</v>
          </cell>
          <cell r="C1549" t="str">
            <v>UN</v>
          </cell>
          <cell r="D1549" t="str">
            <v>4.077,31</v>
          </cell>
        </row>
        <row r="1550">
          <cell r="A1550">
            <v>98434</v>
          </cell>
          <cell r="B1550" t="str">
            <v>(COMPOSIÇÃO REPRESENTATIVA) POÇO DE VISITA CIRCULAR PARA ESGOTO, EM ALVENARIA COM TIJOLOS CERÂMICOS MACIÇOS, DIÂMETRO INTERNO = 1,2 M, PROFUNDIDADE DE 3,00 A 3,50 M, INCLUINDO TAMPÃO DE FERRO FUNDIDO, DIÂMETRO DE 60 CM. AF_04/2018</v>
          </cell>
          <cell r="C1550" t="str">
            <v>UN</v>
          </cell>
          <cell r="D1550" t="str">
            <v>4.413,28</v>
          </cell>
        </row>
        <row r="1551">
          <cell r="A1551">
            <v>94263</v>
          </cell>
          <cell r="B1551" t="str">
            <v>GUIA (MEIO-FIO) CONCRETO, MOLDADA  IN LOCO  EM TRECHO RETO COM EXTRUSORA, 11,5 CM BASE X 22 CM ALTURA. AF_06/2016</v>
          </cell>
          <cell r="C1551" t="str">
            <v>M</v>
          </cell>
          <cell r="D1551" t="str">
            <v>22,00</v>
          </cell>
        </row>
        <row r="1552">
          <cell r="A1552">
            <v>94264</v>
          </cell>
          <cell r="B1552" t="str">
            <v>GUIA (MEIO-FIO) CONCRETO, MOLDADA  IN LOCO  EM TRECHO CURVO COM EXTRUSORA, 11,5 CM BASE X 22 CM ALTURA. AF_06/2016</v>
          </cell>
          <cell r="C1552" t="str">
            <v>M</v>
          </cell>
          <cell r="D1552" t="str">
            <v>24,56</v>
          </cell>
        </row>
        <row r="1553">
          <cell r="A1553">
            <v>94265</v>
          </cell>
          <cell r="B1553" t="str">
            <v>GUIA (MEIO-FIO) CONCRETO, MOLDADA  IN LOCO  EM TRECHO RETO COM EXTRUSORA, 14 CM BASE X 30 CM ALTURA. AF_06/2016</v>
          </cell>
          <cell r="C1553" t="str">
            <v>M</v>
          </cell>
          <cell r="D1553" t="str">
            <v>28,73</v>
          </cell>
        </row>
        <row r="1554">
          <cell r="A1554">
            <v>94266</v>
          </cell>
          <cell r="B1554" t="str">
            <v>GUIA (MEIO-FIO) CONCRETO, MOLDADA  IN LOCO  EM TRECHO CURVO COM EXTRUSORA, 14 CM BASE X 30 CM ALTURA. AF_06/2016</v>
          </cell>
          <cell r="C1554" t="str">
            <v>M</v>
          </cell>
          <cell r="D1554" t="str">
            <v>31,64</v>
          </cell>
        </row>
        <row r="1555">
          <cell r="A1555">
            <v>94267</v>
          </cell>
          <cell r="B1555" t="str">
            <v>GUIA (MEIO-FIO) E SARJETA CONJUGADOS DE CONCRETO, MOLDADA IN LOCO EM TRECHO RETO COM EXTRUSORA, GUIA 13 CM BASE X 22 CM ALTURA, SARJETA 30 CM BASE X 8,5 CM ALTURA. AF_06/2016</v>
          </cell>
          <cell r="C1555" t="str">
            <v>M</v>
          </cell>
          <cell r="D1555" t="str">
            <v>34,09</v>
          </cell>
        </row>
        <row r="1556">
          <cell r="A1556">
            <v>94268</v>
          </cell>
          <cell r="B1556" t="str">
            <v>GUIA (MEIO-FIO) E SARJETA CONJUGADOS DE CONCRETO, MOLDADA IN LOCO EM TRECHO CURVO COM EXTRUSORA, GUIA 12,5 CM BASE X 22 CM ALTURA, SARJETA 30 CM BASE X 8,5 CM ALTURA. AF_06/2016</v>
          </cell>
          <cell r="C1556" t="str">
            <v>M</v>
          </cell>
          <cell r="D1556" t="str">
            <v>37,30</v>
          </cell>
        </row>
        <row r="1557">
          <cell r="A1557">
            <v>94269</v>
          </cell>
          <cell r="B1557" t="str">
            <v>GUIA (MEIO-FIO) E SARJETA CONJUGADOS DE CONCRETO, MOLDADA IN LOCO EM TRECHO RETO COM EXTRUSORA, GUIA 13,5 CM BASE X 26 CM ALTURA, SARJETA 45 CM BASE X 11 CM ALTURA. AF_06/2016</v>
          </cell>
          <cell r="C1557" t="str">
            <v>M</v>
          </cell>
          <cell r="D1557" t="str">
            <v>48,52</v>
          </cell>
        </row>
        <row r="1558">
          <cell r="A1558">
            <v>94270</v>
          </cell>
          <cell r="B1558" t="str">
            <v>GUIA (MEIO-FIO) E SARJETA CONJUGADOS DE CONCRETO, MOLDADA IN LOCO EM TRECHO CURVO COM EXTRUSORA, GUIA 13,5 CM BASE X 26 CM ALTURA, SARJETA 45 CM BASE X 11 CM ALTURA. AF_06/2016</v>
          </cell>
          <cell r="C1558" t="str">
            <v>M</v>
          </cell>
          <cell r="D1558" t="str">
            <v>53,01</v>
          </cell>
        </row>
        <row r="1559">
          <cell r="A1559">
            <v>94271</v>
          </cell>
          <cell r="B1559" t="str">
            <v>GUIA (MEIO-FIO) E SARJETA CONJUGADOS DE CONCRETO, MOLDADA IN LOCO EM TRECHO RETO COM EXTRUSORA, GUIA 13,5 CM BASE X 30 CM ALTURA, SARJETA 50 CM BASE X 12,5 CM ALTURA. AF_06/2016</v>
          </cell>
          <cell r="C1559" t="str">
            <v>M</v>
          </cell>
          <cell r="D1559" t="str">
            <v>59,20</v>
          </cell>
        </row>
        <row r="1560">
          <cell r="A1560">
            <v>94272</v>
          </cell>
          <cell r="B1560" t="str">
            <v>GUIA (MEIO-FIO) E SARJETA CONJUGADOS DE CONCRETO, MOLDADA IN LOCO EM TRECHO CURVO COM EXTRUSORA, GUIA 13,5 CM BASE X 30 CM ALTURA, SARJETA 50 CM BASE X 12,5 CM ALTURA. AF_06/2016</v>
          </cell>
          <cell r="C1560" t="str">
            <v>M</v>
          </cell>
          <cell r="D1560" t="str">
            <v>65,17</v>
          </cell>
        </row>
        <row r="1561">
          <cell r="A1561">
            <v>94273</v>
          </cell>
          <cell r="B1561" t="str">
            <v>ASSENTAMENTO DE GUIA (MEIO-FIO) EM TRECHO RETO, CONFECCIONADA EM CONCRETO PRÉ-FABRICADO, DIMENSÕES 100X15X13X30 CM (COMPRIMENTO X BASE INFERIOR X BASE SUPERIOR X ALTURA), PARA VIAS URBANAS (USO VIÁRIO). AF_06/2016</v>
          </cell>
          <cell r="C1561" t="str">
            <v>M</v>
          </cell>
          <cell r="D1561" t="str">
            <v>32,76</v>
          </cell>
        </row>
        <row r="1562">
          <cell r="A1562">
            <v>94274</v>
          </cell>
          <cell r="B1562" t="str">
            <v>ASSENTAMENTO DE GUIA (MEIO-FIO) EM TRECHO CURVO, CONFECCIONADA EM CONCRETO PRÉ-FABRICADO, DIMENSÕES 100X15X13X30 CM (COMPRIMENTO X BASE INFERIOR X BASE SUPERIOR X ALTURA), PARA VIAS URBANAS (USO VIÁRIO). AF_06/2016</v>
          </cell>
          <cell r="C1562" t="str">
            <v>M</v>
          </cell>
          <cell r="D1562" t="str">
            <v>35,57</v>
          </cell>
        </row>
        <row r="1563">
          <cell r="A1563">
            <v>94275</v>
          </cell>
          <cell r="B1563" t="str">
            <v>ASSENTAMENTO DE GUIA (MEIO-FIO) EM TRECHO RETO, CONFECCIONADA EM CONCRETO PRÉ-FABRICADO, DIMENSÕES 100X15X13X20 CM (COMPRIMENTO X BASE INFERIOR X BASE SUPERIOR X ALTURA), PARA URBANIZAÇÃO INTERNA DE EMPREENDIMENTOS. AF_06/2016_P</v>
          </cell>
          <cell r="C1563" t="str">
            <v>M</v>
          </cell>
          <cell r="D1563" t="str">
            <v>31,28</v>
          </cell>
        </row>
        <row r="1564">
          <cell r="A1564">
            <v>94276</v>
          </cell>
          <cell r="B1564" t="str">
            <v>ASSENTAMENTO DE GUIA (MEIO-FIO) EM TRECHO CURVO, CONFECCIONADA EM CONCRETO PRÉ-FABRICADO, DIMENSÕES 100X15X13X20 CM (COMPRIMENTO X BASE INFERIOR X BASE SUPERIOR X ALTURA), PARA URBANIZAÇÃO INTERNA DE EMPREENDIMENTOS. AF_06/2016_P</v>
          </cell>
          <cell r="C1564" t="str">
            <v>M</v>
          </cell>
          <cell r="D1564" t="str">
            <v>34,09</v>
          </cell>
        </row>
        <row r="1565">
          <cell r="A1565">
            <v>94281</v>
          </cell>
          <cell r="B1565" t="str">
            <v>EXECUÇÃO DE SARJETA DE CONCRETO USINADO, MOLDADA  IN LOCO  EM TRECHO RETO, 30 CM BASE X 15 CM ALTURA. AF_06/2016</v>
          </cell>
          <cell r="C1565" t="str">
            <v>M</v>
          </cell>
          <cell r="D1565" t="str">
            <v>33,69</v>
          </cell>
        </row>
        <row r="1566">
          <cell r="A1566">
            <v>94282</v>
          </cell>
          <cell r="B1566" t="str">
            <v>EXECUÇÃO DE SARJETA DE CONCRETO USINADO, MOLDADA  IN LOCO  EM TRECHO CURVO, 30 CM BASE X 15 CM ALTURA. AF_06/2016</v>
          </cell>
          <cell r="C1566" t="str">
            <v>M</v>
          </cell>
          <cell r="D1566" t="str">
            <v>42,24</v>
          </cell>
        </row>
        <row r="1567">
          <cell r="A1567">
            <v>94283</v>
          </cell>
          <cell r="B1567" t="str">
            <v>EXECUÇÃO DE SARJETA DE CONCRETO USINADO, MOLDADA  IN LOCO  EM TRECHO RETO, 45 CM BASE X 15 CM ALTURA. AF_06/2016</v>
          </cell>
          <cell r="C1567" t="str">
            <v>M</v>
          </cell>
          <cell r="D1567" t="str">
            <v>43,62</v>
          </cell>
        </row>
        <row r="1568">
          <cell r="A1568">
            <v>94284</v>
          </cell>
          <cell r="B1568" t="str">
            <v>EXECUÇÃO DE SARJETA DE CONCRETO USINADO, MOLDADA  IN LOCO  EM TRECHO CURVO, 45 CM BASE X 15 CM ALTURA. AF_06/2016</v>
          </cell>
          <cell r="C1568" t="str">
            <v>M</v>
          </cell>
          <cell r="D1568" t="str">
            <v>52,17</v>
          </cell>
        </row>
        <row r="1569">
          <cell r="A1569">
            <v>94285</v>
          </cell>
          <cell r="B1569" t="str">
            <v>EXECUÇÃO DE SARJETA DE CONCRETO USINADO, MOLDADA  IN LOCO  EM TRECHO RETO, 60 CM BASE X 15 CM ALTURA. AF_06/2016</v>
          </cell>
          <cell r="C1569" t="str">
            <v>M</v>
          </cell>
          <cell r="D1569" t="str">
            <v>53,12</v>
          </cell>
        </row>
        <row r="1570">
          <cell r="A1570">
            <v>94286</v>
          </cell>
          <cell r="B1570" t="str">
            <v>EXECUÇÃO DE SARJETA DE CONCRETO USINADO, MOLDADA  IN LOCO  EM TRECHO CURVO, 60 CM BASE X 15 CM ALTURA. AF_06/2016</v>
          </cell>
          <cell r="C1570" t="str">
            <v>M</v>
          </cell>
          <cell r="D1570" t="str">
            <v>61,67</v>
          </cell>
        </row>
        <row r="1571">
          <cell r="A1571">
            <v>94287</v>
          </cell>
          <cell r="B1571" t="str">
            <v>EXECUÇÃO DE SARJETA DE CONCRETO USINADO, MOLDADA  IN LOCO  EM TRECHO RETO, 30 CM BASE X 10 CM ALTURA. AF_06/2016</v>
          </cell>
          <cell r="C1571" t="str">
            <v>M</v>
          </cell>
          <cell r="D1571" t="str">
            <v>26,48</v>
          </cell>
        </row>
        <row r="1572">
          <cell r="A1572">
            <v>94288</v>
          </cell>
          <cell r="B1572" t="str">
            <v>EXECUÇÃO DE SARJETA DE CONCRETO USINADO, MOLDADA  IN LOCO  EM TRECHO CURVO, 30 CM BASE X 10 CM ALTURA. AF_06/2016</v>
          </cell>
          <cell r="C1572" t="str">
            <v>M</v>
          </cell>
          <cell r="D1572" t="str">
            <v>33,96</v>
          </cell>
        </row>
        <row r="1573">
          <cell r="A1573">
            <v>94289</v>
          </cell>
          <cell r="B1573" t="str">
            <v>EXECUÇÃO DE SARJETA DE CONCRETO USINADO, MOLDADA  IN LOCO  EM TRECHO RETO, 45 CM BASE X 10 CM ALTURA. AF_06/2016</v>
          </cell>
          <cell r="C1573" t="str">
            <v>M</v>
          </cell>
          <cell r="D1573" t="str">
            <v>33,62</v>
          </cell>
        </row>
        <row r="1574">
          <cell r="A1574">
            <v>94290</v>
          </cell>
          <cell r="B1574" t="str">
            <v>EXECUÇÃO DE SARJETA DE CONCRETO USINADO, MOLDADA  IN LOCO  EM TRECHO CURVO, 45 CM BASE X 10 CM ALTURA. AF_06/2016</v>
          </cell>
          <cell r="C1574" t="str">
            <v>M</v>
          </cell>
          <cell r="D1574" t="str">
            <v>41,09</v>
          </cell>
        </row>
        <row r="1575">
          <cell r="A1575">
            <v>94291</v>
          </cell>
          <cell r="B1575" t="str">
            <v>EXECUÇÃO DE SARJETA DE CONCRETO USINADO, MOLDADA  IN LOCO  EM TRECHO RETO, 60 CM BASE X 10 CM ALTURA. AF_06/2016</v>
          </cell>
          <cell r="C1575" t="str">
            <v>M</v>
          </cell>
          <cell r="D1575" t="str">
            <v>40,37</v>
          </cell>
        </row>
        <row r="1576">
          <cell r="A1576">
            <v>94292</v>
          </cell>
          <cell r="B1576" t="str">
            <v>EXECUÇÃO DE SARJETA DE CONCRETO USINADO, MOLDADA  IN LOCO  EM TRECHO CURVO, 60 CM BASE X 10 CM ALTURA. AF_06/2016</v>
          </cell>
          <cell r="C1576" t="str">
            <v>M</v>
          </cell>
          <cell r="D1576" t="str">
            <v>47,85</v>
          </cell>
        </row>
        <row r="1577">
          <cell r="A1577">
            <v>94293</v>
          </cell>
          <cell r="B1577" t="str">
            <v>EXECUÇÃO DE SARJETÃO DE CONCRETO USINADO, MOLDADA  IN LOCO  EM TRECHO RETO, 100 CM BASE X 20 CM ALTURA. AF_06/2016</v>
          </cell>
          <cell r="C1577" t="str">
            <v>M</v>
          </cell>
          <cell r="D1577" t="str">
            <v>103,59</v>
          </cell>
        </row>
        <row r="1578">
          <cell r="A1578">
            <v>94294</v>
          </cell>
          <cell r="B1578" t="str">
            <v>EXECUÇÃO DE ESCORAS DE CONCRETO PARA CONTENÇÃO DE GUIAS PRÉ-FABRICADAS. AF_06/2016</v>
          </cell>
          <cell r="C1578" t="str">
            <v>M</v>
          </cell>
          <cell r="D1578" t="str">
            <v>5,90</v>
          </cell>
        </row>
        <row r="1579">
          <cell r="A1579">
            <v>94037</v>
          </cell>
          <cell r="B1579" t="str">
            <v>ESCORAMENTO DE VALA, TIPO PONTALETEAMENTO, COM PROFUNDIDADE DE 0 A 1,5 M, LARGURA MENOR QUE 1,5 M, EM LOCAL COM NÍVEL ALTO DE INTERFERÊNCIA. AF_06/2016</v>
          </cell>
          <cell r="C1579" t="str">
            <v>M2</v>
          </cell>
          <cell r="D1579" t="str">
            <v>13,38</v>
          </cell>
        </row>
        <row r="1580">
          <cell r="A1580">
            <v>94038</v>
          </cell>
          <cell r="B1580" t="str">
            <v>ESCORAMENTO DE VALA, TIPO PONTALETEAMENTO, COM PROFUNDIDADE DE 0 A 1,5 M, LARGURA MAIOR OU IGUAL A 1,5 M E MENOR QUE 2,5 M, EM LOCAL COM NÍVEL ALTO DE INTERFERÊNCIA. AF_06/2016</v>
          </cell>
          <cell r="C1580" t="str">
            <v>M2</v>
          </cell>
          <cell r="D1580" t="str">
            <v>18,92</v>
          </cell>
        </row>
        <row r="1581">
          <cell r="A1581">
            <v>94039</v>
          </cell>
          <cell r="B1581" t="str">
            <v>ESCORAMENTO DE VALA, TIPO PONTALETEAMENTO, COM PROFUNDIDADE DE 1,5 A 3,0 M, LARGURA MENOR QUE 1,5 M, EM LOCAL COM NÍVEL ALTO DE INTERFERÊNCIA. AF_06/2016</v>
          </cell>
          <cell r="C1581" t="str">
            <v>M2</v>
          </cell>
          <cell r="D1581" t="str">
            <v>10,44</v>
          </cell>
        </row>
        <row r="1582">
          <cell r="A1582">
            <v>94040</v>
          </cell>
          <cell r="B1582" t="str">
            <v>ESCORAMENTO DE VALA, TIPO PONTALETEAMENTO, COM PROFUNDIDADE DE 1,5 A 3,0 M, LARGURA MAIOR OU IGUAL A 1,5 M E MENOR QUE 2,5 M, EM LOCAL COM NÍVEL ALTO DE INTERFERÊNCIA. AF_06/2016</v>
          </cell>
          <cell r="C1582" t="str">
            <v>M2</v>
          </cell>
          <cell r="D1582" t="str">
            <v>16,02</v>
          </cell>
        </row>
        <row r="1583">
          <cell r="A1583">
            <v>94041</v>
          </cell>
          <cell r="B1583" t="str">
            <v>ESCORAMENTO DE VALA, TIPO PONTALETEAMENTO, COM PROFUNDIDADE DE 3,0 A 4,5 M, LARGURA MENOR QUE 1,5 M EM LOCAL COM NÍVEL ALTO DE INTERFERÊNCIA. AF_06/2016</v>
          </cell>
          <cell r="C1583" t="str">
            <v>M2</v>
          </cell>
          <cell r="D1583" t="str">
            <v>7,83</v>
          </cell>
        </row>
        <row r="1584">
          <cell r="A1584">
            <v>94042</v>
          </cell>
          <cell r="B1584" t="str">
            <v>ESCORAMENTO DE VALA, TIPO PONTALETEAMENTO, COM PROFUNDIDADE DE 3,0 A 4,5 M, LARGURA MAIOR OU IGUAL A 1,5 M E MENOR QUE 2,5 M, EM LOCAL COM NÍVEL ALTO DE INTERFERÊNCIA. AF_06/2016</v>
          </cell>
          <cell r="C1584" t="str">
            <v>M2</v>
          </cell>
          <cell r="D1584" t="str">
            <v>13,56</v>
          </cell>
        </row>
        <row r="1585">
          <cell r="A1585">
            <v>94043</v>
          </cell>
          <cell r="B1585" t="str">
            <v>ESCORAMENTO DE VALA, TIPO PONTALETEAMENTO, COM PROFUNDIDADE DE 0 A 1,5 M, LARGURA MENOR QUE 1,5 M, EM LOCAL COM NÍVEL BAIXO DE INTERFERÊNCIA. AF_06/2016</v>
          </cell>
          <cell r="C1585" t="str">
            <v>M2</v>
          </cell>
          <cell r="D1585" t="str">
            <v>12,51</v>
          </cell>
        </row>
        <row r="1586">
          <cell r="A1586">
            <v>94044</v>
          </cell>
          <cell r="B1586" t="str">
            <v>ESCORAMENTO DE VALA, TIPO PONTALETEAMENTO, COM PROFUNDIDADE DE 0 A 1,5 M, LARGURA MAIOR OU IGUAL A 1,5 M E MENOR QUE 2,5 M, EM LOCAL COM NÍVEL BAIXO DE INTERFERÊNCIA. AF_06/2016</v>
          </cell>
          <cell r="C1586" t="str">
            <v>M2</v>
          </cell>
          <cell r="D1586" t="str">
            <v>18,09</v>
          </cell>
        </row>
        <row r="1587">
          <cell r="A1587">
            <v>94045</v>
          </cell>
          <cell r="B1587" t="str">
            <v>ESCORAMENTO DE VALA, TIPO PONTALETEAMENTO, COM PROFUNDIDADE DE 1,5 A 3,0 M, LARGURA MENOR QUE 1,5 M, EM LOCAL COM NÍVEL BAIXO DE INTERFERÊNCIA. AF_06/2016</v>
          </cell>
          <cell r="C1587" t="str">
            <v>M2</v>
          </cell>
          <cell r="D1587" t="str">
            <v>9,60</v>
          </cell>
        </row>
        <row r="1588">
          <cell r="A1588">
            <v>94046</v>
          </cell>
          <cell r="B1588" t="str">
            <v>ESCORAMENTO DE VALA, TIPO PONTALETEAMENTO, COM PROFUNDIDADE DE 1,5 A 3,0 M, LARGURA MAIOR OU IGUAL A 1,5 M E MENOR QUE 2,5 M, EM LOCAL COM NÍVEL BAIXO DE INTERFERÊNCIA. AF_06/2016</v>
          </cell>
          <cell r="C1588" t="str">
            <v>M2</v>
          </cell>
          <cell r="D1588" t="str">
            <v>15,15</v>
          </cell>
        </row>
        <row r="1589">
          <cell r="A1589">
            <v>94047</v>
          </cell>
          <cell r="B1589" t="str">
            <v>ESCORAMENTO DE VALA, TIPO PONTALETEAMENTO, COM PROFUNDIDADE DE 3,0 A 4,5 M, LARGURA MENOR QUE 1,5 M EM LOCAL COM NÍVEL BAIXO DE INTERFERÊNCIA. AF_06/2016</v>
          </cell>
          <cell r="C1589" t="str">
            <v>M2</v>
          </cell>
          <cell r="D1589" t="str">
            <v>6,99</v>
          </cell>
        </row>
        <row r="1590">
          <cell r="A1590">
            <v>94048</v>
          </cell>
          <cell r="B1590" t="str">
            <v>ESCORAMENTO DE VALA, TIPO PONTALETEAMENTO, COM PROFUNDIDADE DE 3,0 A 4,5 M, LARGURA MAIOR OU IGUAL A 1,5 M E MENOR QUE 2,5 M, EM LOCAL COM NÍVEL BAIXO DE INTERFERÊNCIA. AF_06/2016</v>
          </cell>
          <cell r="C1590" t="str">
            <v>M2</v>
          </cell>
          <cell r="D1590" t="str">
            <v>12,69</v>
          </cell>
        </row>
        <row r="1591">
          <cell r="A1591">
            <v>94049</v>
          </cell>
          <cell r="B1591" t="str">
            <v>ESCORAMENTO DE VALA, TIPO DESCONTÍNUO, COM PROFUNDIDADE DE 0 A 1,5 M, LARGURA MENOR QUE 1,5 M, EM LOCAL COM NÍVEL ALTO DE INTERFERÊNCIA. AF_06/2016</v>
          </cell>
          <cell r="C1591" t="str">
            <v>M2</v>
          </cell>
          <cell r="D1591" t="str">
            <v>20,62</v>
          </cell>
        </row>
        <row r="1592">
          <cell r="A1592">
            <v>94050</v>
          </cell>
          <cell r="B1592" t="str">
            <v>ESCORAMENTO DE VALA, TIPO DESCONTÍNUO, COM PROFUNDIDADE DE 0 A 1,5 M, LARGURA MAIOR OU IGUAL A 1,5 M E MENOR QUE 2,5 M, EM LOCAL COM NÍVEL ALTO DE INTERFERÊNCIA. AF_06/2016</v>
          </cell>
          <cell r="C1592" t="str">
            <v>M2</v>
          </cell>
          <cell r="D1592" t="str">
            <v>27,82</v>
          </cell>
        </row>
        <row r="1593">
          <cell r="A1593">
            <v>94051</v>
          </cell>
          <cell r="B1593" t="str">
            <v>ESCORAMENTO DE VALA, TIPO DESCONTÍNUO, COM PROFUNDIDADE DE 1,5 M A 3,0 M, LARGURA MENOR QUE 1,5 M, EM LOCAL COM NÍVEL ALTO DE INTERFERÊNCIA. AF_06/2016</v>
          </cell>
          <cell r="C1593" t="str">
            <v>M2</v>
          </cell>
          <cell r="D1593" t="str">
            <v>16,65</v>
          </cell>
        </row>
        <row r="1594">
          <cell r="A1594">
            <v>94052</v>
          </cell>
          <cell r="B1594" t="str">
            <v>ESCORAMENTO DE VALA, TIPO DESCONTÍNUO, COM PROFUNDIDADE DE 1,5 A 3,0 M, LARGURA MAIOR OU IGUAL A 1,5 M E MENOR QUE 2,5 M, EM LOCAL COM NÍVEL ALTO DE INTERFERÊNCIA. AF_06/2016</v>
          </cell>
          <cell r="C1594" t="str">
            <v>M2</v>
          </cell>
          <cell r="D1594" t="str">
            <v>23,74</v>
          </cell>
        </row>
        <row r="1595">
          <cell r="A1595">
            <v>94053</v>
          </cell>
          <cell r="B1595" t="str">
            <v>ESCORAMENTO DE VALA, TIPO DESCONTÍNUO, COM PROFUNDIDADE DE 3,0 A 4,5 M, LARGURA MENOR QUE 1,5 M, EM LOCAL COM NÍVEL ALTO DE INTERFERÊNCIA. AF_06/2016</v>
          </cell>
          <cell r="C1595" t="str">
            <v>M2</v>
          </cell>
          <cell r="D1595" t="str">
            <v>13,77</v>
          </cell>
        </row>
        <row r="1596">
          <cell r="A1596">
            <v>94054</v>
          </cell>
          <cell r="B1596" t="str">
            <v>ESCORAMENTO DE VALA, TIPO DESCONTÍNUO, COM PROFUNDIDADE DE 3,0 A 4,5 M, LARGURA MAIOR OU IGUAL A 1,5 E MENOR QUE 2,5 M, EM LOCAL COM NÍVEL ALTO DE INTERFERÊNCIA. AF_06/2016</v>
          </cell>
          <cell r="C1596" t="str">
            <v>M2</v>
          </cell>
          <cell r="D1596" t="str">
            <v>21,00</v>
          </cell>
        </row>
        <row r="1597">
          <cell r="A1597">
            <v>94055</v>
          </cell>
          <cell r="B1597" t="str">
            <v>ESCORAMENTO DE VALA, TIPO DESCONTÍNUO, COM PROFUNDIDADE DE 0 A 1,5 M, LARGURA MENOR QUE 1,5 M, EM LOCAL COM NÍVEL BAIXO DE INTERFERÊNCIA. AF_06/2016</v>
          </cell>
          <cell r="C1597" t="str">
            <v>M2</v>
          </cell>
          <cell r="D1597" t="str">
            <v>19,50</v>
          </cell>
        </row>
        <row r="1598">
          <cell r="A1598">
            <v>94056</v>
          </cell>
          <cell r="B1598" t="str">
            <v>ESCORAMENTO DE VALA, TIPO DESCONTÍNUO, COM PROFUNDIDADE DE 0 A 1,5 M, LARGURA MAIOR OU IGUAL A 1,5 M E MENOR QUE 2,5 M, EM LOCAL COM NÍVEL BAIXO DE INTERFERÊNCIA. AF_06/2016</v>
          </cell>
          <cell r="C1598" t="str">
            <v>M2</v>
          </cell>
          <cell r="D1598" t="str">
            <v>26,71</v>
          </cell>
        </row>
        <row r="1599">
          <cell r="A1599">
            <v>94057</v>
          </cell>
          <cell r="B1599" t="str">
            <v>ESCORAMENTO DE VALA, TIPO DESCONTÍNUO, COM PROFUNDIDADE DE 1,5 M A 3,0 M, LARGURA MENOR QUE 1,5 M, EM LOCAL COM NÍVEL BAIXO DE INTERFERÊNCIA. AF_06/2016</v>
          </cell>
          <cell r="C1599" t="str">
            <v>M2</v>
          </cell>
          <cell r="D1599" t="str">
            <v>15,56</v>
          </cell>
        </row>
        <row r="1600">
          <cell r="A1600">
            <v>94058</v>
          </cell>
          <cell r="B1600" t="str">
            <v>ESCORAMENTO DE VALA, TIPO DESCONTÍNUO, COM PROFUNDIDADE DE 1,5 A 3,0 M, LARGURA MAIOR OU IGUAL A 1,5 M E MENOR QUE 2,5 M, EM LOCAL COM NÍVEL BAIXO DE INTERFERÊNCIA. AF_06/2016</v>
          </cell>
          <cell r="C1600" t="str">
            <v>M2</v>
          </cell>
          <cell r="D1600" t="str">
            <v>22,63</v>
          </cell>
        </row>
        <row r="1601">
          <cell r="A1601">
            <v>94059</v>
          </cell>
          <cell r="B1601" t="str">
            <v>ESCORAMENTO DE VALA, TIPO DESCONTÍNUO, COM PROFUNDIDADE DE 3,0 A 4,5 M, LARGURA MENOR QUE 1,5 M, EM LOCAL COM NÍVEL BAIXO DE INTERFERÊNCIA. AF_06/2016</v>
          </cell>
          <cell r="C1601" t="str">
            <v>M2</v>
          </cell>
          <cell r="D1601" t="str">
            <v>12,67</v>
          </cell>
        </row>
        <row r="1602">
          <cell r="A1602">
            <v>94060</v>
          </cell>
          <cell r="B1602" t="str">
            <v>ESCORAMENTO DE VALA, TIPO DESCONTÍNUO, COM PROFUNDIDADE DE 3,0 A 4,5 M, LARGURA MAIOR OU IGUAL A 1,5 E MENOR QUE 2,5 M, EM LOCAL COM NÍVEL BAIXO DE INTERFERÊNCIA. AF_06/2016</v>
          </cell>
          <cell r="C1602" t="str">
            <v>M2</v>
          </cell>
          <cell r="D1602" t="str">
            <v>19,89</v>
          </cell>
        </row>
        <row r="1603">
          <cell r="A1603" t="str">
            <v>73877/1</v>
          </cell>
          <cell r="B1603" t="str">
            <v>ESCORAMENTO DE VALAS COM PRANCHOES METALICOS - AREA CRAVADA</v>
          </cell>
          <cell r="C1603" t="str">
            <v>M2</v>
          </cell>
          <cell r="D1603" t="str">
            <v>53,77</v>
          </cell>
        </row>
        <row r="1604">
          <cell r="A1604" t="str">
            <v>73877/2</v>
          </cell>
          <cell r="B1604" t="str">
            <v>ESCORAMENTO DE VALAS COM PRANCHOES METALICOS - AREA NAO CRAVADA</v>
          </cell>
          <cell r="C1604" t="str">
            <v>M2</v>
          </cell>
          <cell r="D1604" t="str">
            <v>36,56</v>
          </cell>
        </row>
        <row r="1605">
          <cell r="A1605">
            <v>83770</v>
          </cell>
          <cell r="B1605" t="str">
            <v>ESCORAMENTO CONTINUO DE VALAS, MISTO, COM PERFIL I DE 8"</v>
          </cell>
          <cell r="C1605" t="str">
            <v>M2</v>
          </cell>
          <cell r="D1605" t="str">
            <v>114,91</v>
          </cell>
        </row>
        <row r="1606">
          <cell r="A1606">
            <v>73301</v>
          </cell>
          <cell r="B1606" t="str">
            <v>ESCORAMENTO FORMAS ATE H = 3,30M, COM MADEIRA DE 3A QUALIDADE, NAO APARELHADA, APROVEITAMENTO TABUAS 3X E PRUMOS 4X.</v>
          </cell>
          <cell r="C1606" t="str">
            <v>M3</v>
          </cell>
          <cell r="D1606" t="str">
            <v>8,40</v>
          </cell>
        </row>
        <row r="1607">
          <cell r="A1607">
            <v>83515</v>
          </cell>
          <cell r="B1607" t="str">
            <v>ESCORAMENTO FORMAS DE H=3,30 A 3,50 M, COM MADEIRA 3A QUALIDADE, NAO APARELHADA, APROVEITAMENTO TABUAS 3X E PRUMOS 4X</v>
          </cell>
          <cell r="C1607" t="str">
            <v>M3</v>
          </cell>
          <cell r="D1607" t="str">
            <v>10,29</v>
          </cell>
        </row>
        <row r="1608">
          <cell r="A1608">
            <v>83516</v>
          </cell>
          <cell r="B1608" t="str">
            <v>ESCORAMENTO FORMAS H=3,50 A 4,00 M, COM MADEIRA DE 3A QUALIDADE, NAO APARELHADA, APROVEITAMENTO TABUAS 3X E PRUMOS 4X.</v>
          </cell>
          <cell r="C1608" t="str">
            <v>M3</v>
          </cell>
          <cell r="D1608" t="str">
            <v>11,89</v>
          </cell>
        </row>
        <row r="1609">
          <cell r="A1609">
            <v>72144</v>
          </cell>
          <cell r="B1609" t="str">
            <v>RECOLOCACAO DE FOLHAS DE PORTA DE PASSAGEM OU JANELA, CONSIDERANDO REAPROVEITAMENTO DO MATERIAL</v>
          </cell>
          <cell r="C1609" t="str">
            <v>UN</v>
          </cell>
          <cell r="D1609" t="str">
            <v>71,82</v>
          </cell>
        </row>
        <row r="1610">
          <cell r="A1610" t="str">
            <v>73910/8</v>
          </cell>
          <cell r="B1610" t="str">
            <v>PORTA DE MADEIRA COMPENSADA LISA PARA PINTURA, 120X210X3,5CM, 2 FOLHAS, INCLUSO ADUELA 2A, ALIZAR 2A E DOBRADICAS</v>
          </cell>
          <cell r="C1610" t="str">
            <v>UN</v>
          </cell>
          <cell r="D1610" t="str">
            <v>659,95</v>
          </cell>
        </row>
        <row r="1611">
          <cell r="A1611" t="str">
            <v>73910/9</v>
          </cell>
          <cell r="B1611" t="str">
            <v>PORTA DE MADEIRA COMPENSADA LISA PARA CERA OU VERNIZ, 120X210X3,5CM, 2 FOLHAS, INCLUSO ADUELA 1A, ALIZAR 1A E DOBRADICAS COM ANEL</v>
          </cell>
          <cell r="C1611" t="str">
            <v>UN</v>
          </cell>
          <cell r="D1611" t="str">
            <v>769,95</v>
          </cell>
        </row>
        <row r="1612">
          <cell r="A1612">
            <v>84874</v>
          </cell>
          <cell r="B1612" t="str">
            <v>ALCAPAO EM COMPENSADO DE MADEIRA CEDRO/VIROLA, 60X60X2CM, COM MARCO 7X3CM, ALIZAR DE 2A, DOBRADICAS EM LATAO CROMADO E TARJETA CROMADA</v>
          </cell>
          <cell r="C1612" t="str">
            <v>UN</v>
          </cell>
          <cell r="D1612" t="str">
            <v>151,53</v>
          </cell>
        </row>
        <row r="1613">
          <cell r="A1613">
            <v>84876</v>
          </cell>
          <cell r="B1613" t="str">
            <v>PORTA MADEIRA 1A CORRER P/VIDRO 30MM/ GUARNICAO 15CM/ALIZAR</v>
          </cell>
          <cell r="C1613" t="str">
            <v>M2</v>
          </cell>
          <cell r="D1613" t="str">
            <v>533,96</v>
          </cell>
        </row>
        <row r="1614">
          <cell r="A1614">
            <v>90800</v>
          </cell>
          <cell r="B1614" t="str">
            <v>ADUELA / MARCO / BATENTE PARA PORTA DE 60X210CM, PADRÃO MÉDIO - FORNECIMENTO E MONTAGEM. AF_08/2015</v>
          </cell>
          <cell r="C1614" t="str">
            <v>UN</v>
          </cell>
          <cell r="D1614" t="str">
            <v>152,28</v>
          </cell>
        </row>
        <row r="1615">
          <cell r="A1615">
            <v>90801</v>
          </cell>
          <cell r="B1615" t="str">
            <v>ADUELA / MARCO / BATENTE PARA PORTA DE 70X210CM, PADRÃO MÉDIO - FORNECIMENTO E MONTAGEM. AF_08/2015</v>
          </cell>
          <cell r="C1615" t="str">
            <v>UN</v>
          </cell>
          <cell r="D1615" t="str">
            <v>158,77</v>
          </cell>
        </row>
        <row r="1616">
          <cell r="A1616">
            <v>90802</v>
          </cell>
          <cell r="B1616" t="str">
            <v>ADUELA / MARCO / BATENTE PARA PORTA DE 80X210CM, PADRÃO MÉDIO - FORNECIMENTO E MONTAGEM. AF_08/2015</v>
          </cell>
          <cell r="C1616" t="str">
            <v>UN</v>
          </cell>
          <cell r="D1616" t="str">
            <v>165,26</v>
          </cell>
        </row>
        <row r="1617">
          <cell r="A1617">
            <v>90803</v>
          </cell>
          <cell r="B1617" t="str">
            <v>ADUELA / MARCO / BATENTE PARA PORTA DE 90X210CM, PADRÃO MÉDIO - FORNECIMENTO E MONTAGEM. AF_08/2015</v>
          </cell>
          <cell r="C1617" t="str">
            <v>UN</v>
          </cell>
          <cell r="D1617" t="str">
            <v>171,75</v>
          </cell>
        </row>
        <row r="1618">
          <cell r="A1618">
            <v>90804</v>
          </cell>
          <cell r="B1618" t="str">
            <v>ADUELA / MARCO / BATENTE PARA PORTA DE 60X210CM, FIXAÇÃO COM ARGAMASSA, PADRÃO MÉDIO - FORNECIMENTO E INSTALAÇÃO. AF_08/2015_P</v>
          </cell>
          <cell r="C1618" t="str">
            <v>UN</v>
          </cell>
          <cell r="D1618" t="str">
            <v>207,81</v>
          </cell>
        </row>
        <row r="1619">
          <cell r="A1619">
            <v>90805</v>
          </cell>
          <cell r="B1619" t="str">
            <v>ADUELA / MARCO / BATENTE PARA PORTA DE 60X210CM, FIXAÇÃO COM ARGAMASSA - SOMENTE INSTALAÇÃO. AF_08/2015_P</v>
          </cell>
          <cell r="C1619" t="str">
            <v>UN</v>
          </cell>
          <cell r="D1619" t="str">
            <v>55,53</v>
          </cell>
        </row>
        <row r="1620">
          <cell r="A1620">
            <v>90806</v>
          </cell>
          <cell r="B1620" t="str">
            <v>ADUELA / MARCO / BATENTE PARA PORTA DE 70X210CM, FIXAÇÃO COM ARGAMASSA, PADRÃO MÉDIO - FORNECIMENTO E INSTALAÇÃO. AF_08/2015_P</v>
          </cell>
          <cell r="C1620" t="str">
            <v>UN</v>
          </cell>
          <cell r="D1620" t="str">
            <v>218,88</v>
          </cell>
        </row>
        <row r="1621">
          <cell r="A1621">
            <v>90807</v>
          </cell>
          <cell r="B1621" t="str">
            <v>ADUELA / MARCO / BATENTE PARA PORTA DE 70X210CM, FIXAÇÃO COM ARGAMASSA - SOMENTE INSTALAÇÃO. AF_08/2015_P</v>
          </cell>
          <cell r="C1621" t="str">
            <v>UN</v>
          </cell>
          <cell r="D1621" t="str">
            <v>60,11</v>
          </cell>
        </row>
        <row r="1622">
          <cell r="A1622">
            <v>90816</v>
          </cell>
          <cell r="B1622" t="str">
            <v>ADUELA / MARCO / BATENTE PARA PORTA DE 80X210CM, FIXAÇÃO COM ARGAMASSA, PADRÃO MÉDIO - FORNECIMENTO E INSTALAÇÃO. AF_08/2015_P</v>
          </cell>
          <cell r="C1622" t="str">
            <v>UN</v>
          </cell>
          <cell r="D1622" t="str">
            <v>229,92</v>
          </cell>
        </row>
        <row r="1623">
          <cell r="A1623">
            <v>90817</v>
          </cell>
          <cell r="B1623" t="str">
            <v>ADUELA / MARCO / BATENTE PARA PORTA DE 80X210CM, FIXAÇÃO COM ARGAMASSA - SOMENTE INSTALAÇÃO. AF_08/2015_P</v>
          </cell>
          <cell r="C1623" t="str">
            <v>UN</v>
          </cell>
          <cell r="D1623" t="str">
            <v>64,66</v>
          </cell>
        </row>
        <row r="1624">
          <cell r="A1624">
            <v>90818</v>
          </cell>
          <cell r="B1624" t="str">
            <v>ADUELA / MARCO / BATENTE PARA PORTA DE 90X210CM, FIXAÇÃO COM ARGAMASSA, PADRÃO MÉDIO - FORNECIMENTO E INSTALAÇÃO. AF_08/2015_P</v>
          </cell>
          <cell r="C1624" t="str">
            <v>UN</v>
          </cell>
          <cell r="D1624" t="str">
            <v>241,05</v>
          </cell>
        </row>
        <row r="1625">
          <cell r="A1625">
            <v>90819</v>
          </cell>
          <cell r="B1625" t="str">
            <v>ADUELA / MARCO / BATENTE PARA PORTA DE 90X210CM, FIXAÇÃO COM ARGAMASSA - SOMENTE INSTALAÇÃO. AF_08/2015_P</v>
          </cell>
          <cell r="C1625" t="str">
            <v>UN</v>
          </cell>
          <cell r="D1625" t="str">
            <v>69,30</v>
          </cell>
        </row>
        <row r="1626">
          <cell r="A1626">
            <v>90820</v>
          </cell>
          <cell r="B1626" t="str">
            <v>PORTA DE MADEIRA PARA PINTURA, SEMI-OCA (LEVE OU MÉDIA), 60X210CM, ESPESSURA DE 3,5CM, INCLUSO DOBRADIÇAS - FORNECIMENTO E INSTALAÇÃO. AF_08/2015</v>
          </cell>
          <cell r="C1626" t="str">
            <v>UN</v>
          </cell>
          <cell r="D1626" t="str">
            <v>278,55</v>
          </cell>
        </row>
        <row r="1627">
          <cell r="A1627">
            <v>90821</v>
          </cell>
          <cell r="B1627" t="str">
            <v>PORTA DE MADEIRA PARA PINTURA, SEMI-OCA (LEVE OU MÉDIA), 70X210CM, ESPESSURA DE 3,5CM, INCLUSO DOBRADIÇAS - FORNECIMENTO E INSTALAÇÃO. AF_08/2015</v>
          </cell>
          <cell r="C1627" t="str">
            <v>UN</v>
          </cell>
          <cell r="D1627" t="str">
            <v>306,03</v>
          </cell>
        </row>
        <row r="1628">
          <cell r="A1628">
            <v>90822</v>
          </cell>
          <cell r="B1628" t="str">
            <v>PORTA DE MADEIRA PARA PINTURA, SEMI-OCA (LEVE OU MÉDIA), 80X210CM, ESPESSURA DE 3,5CM, INCLUSO DOBRADIÇAS - FORNECIMENTO E INSTALAÇÃO. AF_08/2015</v>
          </cell>
          <cell r="C1628" t="str">
            <v>UN</v>
          </cell>
          <cell r="D1628" t="str">
            <v>301,43</v>
          </cell>
        </row>
        <row r="1629">
          <cell r="A1629">
            <v>90823</v>
          </cell>
          <cell r="B1629" t="str">
            <v>PORTA DE MADEIRA PARA PINTURA, SEMI-OCA (LEVE OU MÉDIA), 90X210CM, ESPESSURA DE 3,5CM, INCLUSO DOBRADIÇAS - FORNECIMENTO E INSTALAÇÃO. AF_08/2015</v>
          </cell>
          <cell r="C1629" t="str">
            <v>UN</v>
          </cell>
          <cell r="D1629" t="str">
            <v>318,60</v>
          </cell>
        </row>
        <row r="1630">
          <cell r="A1630">
            <v>90826</v>
          </cell>
          <cell r="B1630" t="str">
            <v>ALIZAR / GUARNIÇÃO DE 5X1,5CM PARA PORTA DE 60X210CM FIXADO COM PREGOS, PADRÃO MÉDIO - FORNECIMENTO E INSTALAÇÃO. AF_08/2015</v>
          </cell>
          <cell r="C1630" t="str">
            <v>UN</v>
          </cell>
          <cell r="D1630" t="str">
            <v>22,87</v>
          </cell>
        </row>
        <row r="1631">
          <cell r="A1631">
            <v>90827</v>
          </cell>
          <cell r="B1631" t="str">
            <v>ALIZAR / GUARNIÇÃO DE 5X1,5CM PARA PORTA DE 70X210CM FIXADO COM PREGOS, PADRÃO MÉDIO - FORNECIMENTO E INSTALAÇÃO. AF_08/2015</v>
          </cell>
          <cell r="C1631" t="str">
            <v>UN</v>
          </cell>
          <cell r="D1631" t="str">
            <v>24,10</v>
          </cell>
        </row>
        <row r="1632">
          <cell r="A1632">
            <v>90828</v>
          </cell>
          <cell r="B1632" t="str">
            <v>ALIZAR / GUARNIÇÃO DE 5X1,5CM PARA PORTA DE 80X210CM FIXADO COM PREGOS, PADRÃO MÉDIO - FORNECIMENTO E INSTALAÇÃO. AF_08/2015</v>
          </cell>
          <cell r="C1632" t="str">
            <v>UN</v>
          </cell>
          <cell r="D1632" t="str">
            <v>25,35</v>
          </cell>
        </row>
        <row r="1633">
          <cell r="A1633">
            <v>90829</v>
          </cell>
          <cell r="B1633" t="str">
            <v>ALIZAR / GUARNIÇÃO DE 5X1,5CM PARA PORTA DE 90X210CM FIXADO COM PREGOS, PADRÃO MÉDIO - FORNECIMENTO E INSTALAÇÃO. AF_08/2015</v>
          </cell>
          <cell r="C1633" t="str">
            <v>UN</v>
          </cell>
          <cell r="D1633" t="str">
            <v>26,62</v>
          </cell>
        </row>
        <row r="1634">
          <cell r="A1634">
            <v>90830</v>
          </cell>
          <cell r="B1634" t="str">
            <v>FECHADURA DE EMBUTIR COM CILINDRO, EXTERNA, COMPLETA, ACABAMENTO PADRÃO MÉDIO, INCLUSO EXECUÇÃO DE FURO - FORNECIMENTO E INSTALAÇÃO. AF_08/2015</v>
          </cell>
          <cell r="C1634" t="str">
            <v>UN</v>
          </cell>
          <cell r="D1634" t="str">
            <v>92,98</v>
          </cell>
        </row>
        <row r="1635">
          <cell r="A1635">
            <v>90831</v>
          </cell>
          <cell r="B1635" t="str">
            <v>FECHADURA DE EMBUTIR PARA PORTA DE BANHEIRO, COMPLETA, ACABAMENTO PADRÃO MÉDIO, INCLUSO EXECUÇÃO DE FURO - FORNECIMENTO E INSTALAÇÃO. AF_08/2015</v>
          </cell>
          <cell r="C1635" t="str">
            <v>UN</v>
          </cell>
          <cell r="D1635" t="str">
            <v>72,89</v>
          </cell>
        </row>
        <row r="1636">
          <cell r="A1636">
            <v>90841</v>
          </cell>
          <cell r="B1636" t="str">
            <v>KIT DE PORTA DE MADEIRA PARA PINTURA, SEMI-OCA (LEVE OU MÉDIA), PADRÃO MÉDIO, 60X210CM, ESPESSURA DE 3,5CM, ITENS INCLUSOS: DOBRADIÇAS, MONTAGEM E INSTALAÇÃO DO BATENTE, FECHADURA COM EXECUÇÃO DO FURO - FORNECIMENTO E INSTALAÇÃO. AF_08/2015</v>
          </cell>
          <cell r="C1636" t="str">
            <v>UN</v>
          </cell>
          <cell r="D1636" t="str">
            <v>604,99</v>
          </cell>
        </row>
        <row r="1637">
          <cell r="A1637">
            <v>90842</v>
          </cell>
          <cell r="B1637" t="str">
            <v>KIT DE PORTA DE MADEIRA PARA PINTURA, SEMI-OCA (LEVE OU MÉDIA), PADRÃO MÉDIO, 70X210CM, ESPESSURA DE 3,5CM, ITENS INCLUSOS: DOBRADIÇAS, MONTAGEM E INSTALAÇÃO DO BATENTE, FECHADURA COM EXECUÇÃO DO FURO - FORNECIMENTO E INSTALAÇÃO. AF_08/2015</v>
          </cell>
          <cell r="C1637" t="str">
            <v>UN</v>
          </cell>
          <cell r="D1637" t="str">
            <v>652,54</v>
          </cell>
        </row>
        <row r="1638">
          <cell r="A1638">
            <v>90843</v>
          </cell>
          <cell r="B1638" t="str">
            <v>KIT DE PORTA DE MADEIRA PARA PINTURA, SEMI-OCA (LEVE OU MÉDIA), PADRÃO MÉDIO, 80X210CM, ESPESSURA DE 3,5CM, ITENS INCLUSOS: DOBRADIÇAS, MONTAGEM E INSTALAÇÃO DO BATENTE, FECHADURA COM EXECUÇÃO DO FURO - FORNECIMENTO E INSTALAÇÃO. AF_08/2015</v>
          </cell>
          <cell r="C1638" t="str">
            <v>UN</v>
          </cell>
          <cell r="D1638" t="str">
            <v>675,03</v>
          </cell>
        </row>
        <row r="1639">
          <cell r="A1639">
            <v>90844</v>
          </cell>
          <cell r="B1639" t="str">
            <v>KIT DE PORTA DE MADEIRA PARA PINTURA, SEMI-OCA (LEVE OU MÉDIA), PADRÃO MÉDIO, 90X210CM, ESPESSURA DE 3,5CM, ITENS INCLUSOS: DOBRADIÇAS, MONTAGEM E INSTALAÇÃO DO BATENTE, FECHADURA COM EXECUÇÃO DO FURO - FORNECIMENTO E INSTALAÇÃO. AF_08/2015</v>
          </cell>
          <cell r="C1639" t="str">
            <v>UN</v>
          </cell>
          <cell r="D1639" t="str">
            <v>705,87</v>
          </cell>
        </row>
        <row r="1640">
          <cell r="A1640">
            <v>90847</v>
          </cell>
          <cell r="B1640" t="str">
            <v>KIT DE PORTA DE MADEIRA PARA PINTURA, SEMI-OCA (LEVE OU MÉDIA), PADRÃO MÉDIO, 60X210CM, ESPESSURA DE 3,5CM, ITENS INCLUSOS: DOBRADIÇAS, MONTAGEM E INSTALAÇÃO DO BATENTE, SEM FECHADURA - FORNECIMENTO E INSTALAÇÃO. AF_08/2015</v>
          </cell>
          <cell r="C1640" t="str">
            <v>UN</v>
          </cell>
          <cell r="D1640" t="str">
            <v>532,10</v>
          </cell>
        </row>
        <row r="1641">
          <cell r="A1641">
            <v>90848</v>
          </cell>
          <cell r="B1641" t="str">
            <v>KIT DE PORTA DE MADEIRA PARA PINTURA, SEMI-OCA (LEVE OU MÉDIA), PADRÃO MÉDIO, 70X210CM, ESPESSURA DE 3,5CM, ITENS INCLUSOS: DOBRADIÇAS, MONTAGEM E INSTALAÇÃO DO BATENTE, SEM FECHADURA - FORNECIMENTO E INSTALAÇÃO. AF_08/2015</v>
          </cell>
          <cell r="C1641" t="str">
            <v>UN</v>
          </cell>
          <cell r="D1641" t="str">
            <v>573,11</v>
          </cell>
        </row>
        <row r="1642">
          <cell r="A1642">
            <v>90849</v>
          </cell>
          <cell r="B1642" t="str">
            <v>KIT DE PORTA DE MADEIRA PARA PINTURA, SEMI-OCA (LEVE OU MÉDIA), PADRÃO MÉDIO, 80X210CM, ESPESSURA DE 3,5CM, ITENS INCLUSOS: DOBRADIÇAS, MONTAGEM E INSTALAÇÃO DO BATENTE, SEM FECHADURA - FORNECIMENTO E INSTALAÇÃO. AF_08/2015</v>
          </cell>
          <cell r="C1642" t="str">
            <v>UN</v>
          </cell>
          <cell r="D1642" t="str">
            <v>582,05</v>
          </cell>
        </row>
        <row r="1643">
          <cell r="A1643">
            <v>90850</v>
          </cell>
          <cell r="B1643" t="str">
            <v>KIT DE PORTA DE MADEIRA PARA PINTURA, SEMI-OCA (LEVE OU MÉDIA), PADRÃO MÉDIO, 90X210CM, ESPESSURA DE 3,5CM, ITENS INCLUSOS: DOBRADIÇAS, MONTAGEM E INSTALAÇÃO DO BATENTE, SEM FECHADURA - FORNECIMENTO E INSTALAÇÃO. AF_08/2015</v>
          </cell>
          <cell r="C1643" t="str">
            <v>UN</v>
          </cell>
          <cell r="D1643" t="str">
            <v>612,89</v>
          </cell>
        </row>
        <row r="1644">
          <cell r="A1644">
            <v>91009</v>
          </cell>
          <cell r="B1644" t="str">
            <v>PORTA DE MADEIRA PARA VERNIZ, SEMI-OCA (LEVE OU MÉDIA), 60X210CM, ESPESSURA DE 3,5CM, INCLUSO DOBRADIÇAS - FORNECIMENTO E INSTALAÇÃO. AF_08/2015</v>
          </cell>
          <cell r="C1644" t="str">
            <v>UN</v>
          </cell>
          <cell r="D1644" t="str">
            <v>286,09</v>
          </cell>
        </row>
        <row r="1645">
          <cell r="A1645">
            <v>91010</v>
          </cell>
          <cell r="B1645" t="str">
            <v>PORTA DE MADEIRA PARA VERNIZ, SEMI-OCA (LEVE OU MÉDIA), 70X210CM, ESPESSURA DE 3,5CM, INCLUSO DOBRADIÇAS - FORNECIMENTO E INSTALAÇÃO. AF_08/2015</v>
          </cell>
          <cell r="C1645" t="str">
            <v>UN</v>
          </cell>
          <cell r="D1645" t="str">
            <v>223,33</v>
          </cell>
        </row>
        <row r="1646">
          <cell r="A1646">
            <v>91011</v>
          </cell>
          <cell r="B1646" t="str">
            <v>PORTA DE MADEIRA PARA VERNIZ, SEMI-OCA (LEVE OU MÉDIA), 80X210CM, ESPESSURA DE 3,5CM, INCLUSO DOBRADIÇAS - FORNECIMENTO E INSTALAÇÃO. AF_08/2015</v>
          </cell>
          <cell r="C1646" t="str">
            <v>UN</v>
          </cell>
          <cell r="D1646" t="str">
            <v>329,69</v>
          </cell>
        </row>
        <row r="1647">
          <cell r="A1647">
            <v>91012</v>
          </cell>
          <cell r="B1647" t="str">
            <v>PORTA DE MADEIRA PARA VERNIZ, SEMI-OCA (LEVE OU MÉDIA), 90X210CM, ESPESSURA DE 3,5CM, INCLUSO DOBRADIÇAS - FORNECIMENTO E INSTALAÇÃO. AF_08/2015</v>
          </cell>
          <cell r="C1647" t="str">
            <v>UN</v>
          </cell>
          <cell r="D1647" t="str">
            <v>312,79</v>
          </cell>
        </row>
        <row r="1648">
          <cell r="A1648">
            <v>91013</v>
          </cell>
          <cell r="B1648" t="str">
            <v>KIT DE PORTA DE MADEIRA PARA VERNIZ, SEMI-OCA (LEVE OU MÉDIA), PADRÃO MÉDIO, 60X210CM, ESPESSURA DE 3,5CM, ITENS INCLUSOS: DOBRADIÇAS, MONTAGEM E INSTALAÇÃO DO BATENTE, SEM FECHADURA - FORNECIMENTO E INSTALAÇÃO. AF_08/2015</v>
          </cell>
          <cell r="C1648" t="str">
            <v>UN</v>
          </cell>
          <cell r="D1648" t="str">
            <v>539,64</v>
          </cell>
        </row>
        <row r="1649">
          <cell r="A1649">
            <v>91014</v>
          </cell>
          <cell r="B1649" t="str">
            <v>KIT DE PORTA DE MADEIRA PARA VERNIZ, SEMI-OCA (LEVE OU MÉDIA), PADRÃO MÉDIO, 70X210CM, ESPESSURA DE 3,5CM, ITENS INCLUSOS: DOBRADIÇAS, MONTAGEM E INSTALAÇÃO DO BATENTE, SEM FECHADURA - FORNECIMENTO E INSTALAÇÃO. AF_08/2015</v>
          </cell>
          <cell r="C1649" t="str">
            <v>UN</v>
          </cell>
          <cell r="D1649" t="str">
            <v>490,41</v>
          </cell>
        </row>
        <row r="1650">
          <cell r="A1650">
            <v>91015</v>
          </cell>
          <cell r="B1650" t="str">
            <v>KIT DE PORTA DE MADEIRA PARA VERNIZ, SEMI-OCA (LEVE OU MÉDIA), PADRÃO MÉDIO, 80X210CM, ESPESSURA DE 3,5CM, ITENS INCLUSOS: DOBRADIÇAS, MONTAGEM E INSTALAÇÃO DO BATENTE, SEM FECHADURA - FORNECIMENTO E INSTALAÇÃO. AF_08/2015</v>
          </cell>
          <cell r="C1650" t="str">
            <v>UN</v>
          </cell>
          <cell r="D1650" t="str">
            <v>610,31</v>
          </cell>
        </row>
        <row r="1651">
          <cell r="A1651">
            <v>91016</v>
          </cell>
          <cell r="B1651" t="str">
            <v>KIT DE PORTA DE MADEIRA PARA VERNIZ, SEMI-OCA (LEVE OU MÉDIA), PADRÃO MÉDIO, 90X210CM, ESPESSURA DE 3,5CM, ITENS INCLUSOS: DOBRADIÇAS, MONTAGEM E INSTALAÇÃO DO BATENTE, SEM FECHADURA - FORNECIMENTO E INSTALAÇÃO. AF_08/2015</v>
          </cell>
          <cell r="C1651" t="str">
            <v>UN</v>
          </cell>
          <cell r="D1651" t="str">
            <v>607,08</v>
          </cell>
        </row>
        <row r="1652">
          <cell r="A1652">
            <v>91286</v>
          </cell>
          <cell r="B1652" t="str">
            <v>ADUELA / MARCO / BATENTE PARA PORTA DE 60X210CM, PADRÃO POPULAR - FORNECIMENTO E MONTAGEM. AF_08/2015</v>
          </cell>
          <cell r="C1652" t="str">
            <v>UN</v>
          </cell>
          <cell r="D1652" t="str">
            <v>122,10</v>
          </cell>
        </row>
        <row r="1653">
          <cell r="A1653">
            <v>91287</v>
          </cell>
          <cell r="B1653" t="str">
            <v>ADUELA / MARCO / BATENTE PARA PORTA DE 70X210CM, PADRÃO POPULAR - FORNECIMENTO E MONTAGEM. AF_08/2015</v>
          </cell>
          <cell r="C1653" t="str">
            <v>UN</v>
          </cell>
          <cell r="D1653" t="str">
            <v>128,59</v>
          </cell>
        </row>
        <row r="1654">
          <cell r="A1654">
            <v>91288</v>
          </cell>
          <cell r="B1654" t="str">
            <v>ADUELA / MARCO / BATENTE PARA PORTA DE 80X210CM, PADRÃO POPULAR - FORNECIMENTO E MONTAGEM. AF_08/2015</v>
          </cell>
          <cell r="C1654" t="str">
            <v>UN</v>
          </cell>
          <cell r="D1654" t="str">
            <v>135,08</v>
          </cell>
        </row>
        <row r="1655">
          <cell r="A1655">
            <v>91290</v>
          </cell>
          <cell r="B1655" t="str">
            <v>ADUELA / MARCO / BATENTE PARA PORTA DE 90X210CM, PADRÃO POPULAR - FORNECIMENTO E MONTAGEM. AF_08/2015</v>
          </cell>
          <cell r="C1655" t="str">
            <v>UN</v>
          </cell>
          <cell r="D1655" t="str">
            <v>141,57</v>
          </cell>
        </row>
        <row r="1656">
          <cell r="A1656">
            <v>91291</v>
          </cell>
          <cell r="B1656" t="str">
            <v>ADUELA / MARCO / BATENTE PARA PORTA DE 60X210CM, FIXAÇÃO COM ARGAMASSA, PADRÃO POPULAR - FORNECIMENTO E INSTALAÇÃO. AF_08/2015_P</v>
          </cell>
          <cell r="C1656" t="str">
            <v>UN</v>
          </cell>
          <cell r="D1656" t="str">
            <v>177,63</v>
          </cell>
        </row>
        <row r="1657">
          <cell r="A1657">
            <v>91292</v>
          </cell>
          <cell r="B1657" t="str">
            <v>ADUELA / MARCO / BATENTE PARA PORTA DE 70X210CM, FIXAÇÃO COM ARGAMASSA, PADRÃO POPULAR - FORNECIMENTO E INSTALAÇÃO. AF_08/2015_P</v>
          </cell>
          <cell r="C1657" t="str">
            <v>UN</v>
          </cell>
          <cell r="D1657" t="str">
            <v>188,70</v>
          </cell>
        </row>
        <row r="1658">
          <cell r="A1658">
            <v>91293</v>
          </cell>
          <cell r="B1658" t="str">
            <v>ADUELA / MARCO / BATENTE PARA PORTA DE 80X210CM, FIXAÇÃO COM ARGAMASSA, PADRÃO POPULAR - FORNECIMENTO E INSTALAÇÃO. AF_08/2015_P</v>
          </cell>
          <cell r="C1658" t="str">
            <v>UN</v>
          </cell>
          <cell r="D1658" t="str">
            <v>199,74</v>
          </cell>
        </row>
        <row r="1659">
          <cell r="A1659">
            <v>91294</v>
          </cell>
          <cell r="B1659" t="str">
            <v>ADUELA / MARCO / BATENTE PARA PORTA DE 90X210CM, FIXAÇÃO COM ARGAMASSA, PADRÃO POPULAR - FORNECIMENTO E INSTALAÇÃO. AF_08/2015_P</v>
          </cell>
          <cell r="C1659" t="str">
            <v>UN</v>
          </cell>
          <cell r="D1659" t="str">
            <v>210,87</v>
          </cell>
        </row>
        <row r="1660">
          <cell r="A1660">
            <v>91295</v>
          </cell>
          <cell r="B1660" t="str">
            <v>PORTA DE MADEIRA FRISADA, SEMI-OCA (LEVE OU MÉDIA), 60X210CM, ESPESSURA DE 3CM, INCLUSO DOBRADIÇAS - FORNECIMENTO E INSTALAÇÃO. AF_08/2015</v>
          </cell>
          <cell r="C1660" t="str">
            <v>UN</v>
          </cell>
          <cell r="D1660" t="str">
            <v>265,82</v>
          </cell>
        </row>
        <row r="1661">
          <cell r="A1661">
            <v>91296</v>
          </cell>
          <cell r="B1661" t="str">
            <v>PORTA DE MADEIRA FRISADA, SEMI-OCA (LEVE OU MÉDIA), 70X210CM, ESPESSURA DE 3CM, INCLUSO DOBRADIÇAS - FORNECIMENTO E INSTALAÇÃO. AF_08/2015</v>
          </cell>
          <cell r="C1661" t="str">
            <v>UN</v>
          </cell>
          <cell r="D1661" t="str">
            <v>283,99</v>
          </cell>
        </row>
        <row r="1662">
          <cell r="A1662">
            <v>91297</v>
          </cell>
          <cell r="B1662" t="str">
            <v>PORTA DE MADEIRA FRISADA, SEMI-OCA (LEVE OU MÉDIA), 80X210CM, ESPESSURA DE 3,5CM, INCLUSO DOBRADIÇAS - FORNECIMENTO E INSTALAÇÃO. AF_08/2015</v>
          </cell>
          <cell r="C1662" t="str">
            <v>UN</v>
          </cell>
          <cell r="D1662" t="str">
            <v>331,77</v>
          </cell>
        </row>
        <row r="1663">
          <cell r="A1663">
            <v>91298</v>
          </cell>
          <cell r="B1663" t="str">
            <v>PORTA DE MADEIRA TIPO VENEZIANA, 80X210CM, ESPESSURA DE 3CM, INCLUSO DOBRADIÇAS - FORNECIMENTO E INSTALAÇÃO. AF_08/2015</v>
          </cell>
          <cell r="C1663" t="str">
            <v>UN</v>
          </cell>
          <cell r="D1663" t="str">
            <v>445,97</v>
          </cell>
        </row>
        <row r="1664">
          <cell r="A1664">
            <v>91299</v>
          </cell>
          <cell r="B1664" t="str">
            <v>PORTA DE MADEIRA, TIPO MEXICANA, MACIÇA (PESADA OU SUPERPESADA), 80X210CM, ESPESSURA DE 3,5CM, INCLUSO DOBRADIÇAS - FORNECIMENTO E INSTALAÇÃO. AF_08/2015</v>
          </cell>
          <cell r="C1664" t="str">
            <v>UN</v>
          </cell>
          <cell r="D1664" t="str">
            <v>621,07</v>
          </cell>
        </row>
        <row r="1665">
          <cell r="A1665">
            <v>91300</v>
          </cell>
          <cell r="B1665" t="str">
            <v>ALIZAR / GUARNIÇÃO DE 5X1,5CM PARA PORTA DE 60X210CM FIXADO COM PREGOS, PADRÃO POPULAR - FORNECIMENTO E INSTALAÇÃO. AF_08/2015</v>
          </cell>
          <cell r="C1665" t="str">
            <v>UN</v>
          </cell>
          <cell r="D1665" t="str">
            <v>19,34</v>
          </cell>
        </row>
        <row r="1666">
          <cell r="A1666">
            <v>91301</v>
          </cell>
          <cell r="B1666" t="str">
            <v>ALIZAR / GUARNIÇÃO DE 5X1,5CM PARA PORTA DE 70X210CM FIXADO COM PREGOS, PADRÃO POPULAR - FORNECIMENTO E INSTALAÇÃO. AF_08/2015</v>
          </cell>
          <cell r="C1666" t="str">
            <v>UN</v>
          </cell>
          <cell r="D1666" t="str">
            <v>20,51</v>
          </cell>
        </row>
        <row r="1667">
          <cell r="A1667">
            <v>91302</v>
          </cell>
          <cell r="B1667" t="str">
            <v>ALIZAR / GUARNIÇÃO DE 5X1,5CM PARA PORTA DE 80X210CM FIXADO COM PREGOS, PADRÃO POPULAR - FORNECIMENTO E INSTALAÇÃO. AF_08/2015</v>
          </cell>
          <cell r="C1667" t="str">
            <v>UN</v>
          </cell>
          <cell r="D1667" t="str">
            <v>21,69</v>
          </cell>
        </row>
        <row r="1668">
          <cell r="A1668">
            <v>91303</v>
          </cell>
          <cell r="B1668" t="str">
            <v>ALIZAR / GUARNIÇÃO DE 5X1,5CM PARA PORTA DE 90X210CM FIXADO COM PREGOS, PADRÃO POPULAR - FORNECIMENTO E INSTALAÇÃO. AF_08/2015</v>
          </cell>
          <cell r="C1668" t="str">
            <v>UN</v>
          </cell>
          <cell r="D1668" t="str">
            <v>22,90</v>
          </cell>
        </row>
        <row r="1669">
          <cell r="A1669">
            <v>91304</v>
          </cell>
          <cell r="B1669" t="str">
            <v>FECHADURA DE EMBUTIR COM CILINDRO, EXTERNA, COMPLETA, ACABAMENTO PADRÃO POPULAR, INCLUSO EXECUÇÃO DE FURO - FORNECIMENTO E INSTALAÇÃO. AF_08/2015</v>
          </cell>
          <cell r="C1669" t="str">
            <v>UN</v>
          </cell>
          <cell r="D1669" t="str">
            <v>70,13</v>
          </cell>
        </row>
        <row r="1670">
          <cell r="A1670">
            <v>91305</v>
          </cell>
          <cell r="B1670" t="str">
            <v>FECHADURA DE EMBUTIR PARA PORTA DE BANHEIRO, COMPLETA, ACABAMENTO PADRÃO POPULAR, INCLUSO EXECUÇÃO DE FURO - FORNECIMENTO E INSTALAÇÃO. AF_08/2015</v>
          </cell>
          <cell r="C1670" t="str">
            <v>UN</v>
          </cell>
          <cell r="D1670" t="str">
            <v>52,92</v>
          </cell>
        </row>
        <row r="1671">
          <cell r="A1671">
            <v>91306</v>
          </cell>
          <cell r="B1671" t="str">
            <v>FECHADURA DE EMBUTIR PARA PORTAS INTERNAS, COMPLETA, ACABAMENTO PADRÃO MÉDIO, COM EXECUÇÃO DE FURO - FORNECIMENTO E INSTALAÇÃO. AF_08/2015</v>
          </cell>
          <cell r="C1671" t="str">
            <v>UN</v>
          </cell>
          <cell r="D1671" t="str">
            <v>79,43</v>
          </cell>
        </row>
        <row r="1672">
          <cell r="A1672">
            <v>91307</v>
          </cell>
          <cell r="B1672" t="str">
            <v>FECHADURA DE EMBUTIR PARA PORTAS INTERNAS, COMPLETA, ACABAMENTO PADRÃO POPULAR, COM EXECUÇÃO DE FURO - FORNECIMENTO E INSTALAÇÃO. AF_08/2015</v>
          </cell>
          <cell r="C1672" t="str">
            <v>UN</v>
          </cell>
          <cell r="D1672" t="str">
            <v>55,61</v>
          </cell>
        </row>
        <row r="1673">
          <cell r="A1673">
            <v>91312</v>
          </cell>
          <cell r="B1673" t="str">
            <v>KIT DE PORTA DE MADEIRA PARA PINTURA, SEMI-OCA (LEVE OU MÉDIA), PADRÃO POPULAR, 60X210CM, ESPESSURA DE 3,5CM, ITENS INCLUSOS: DOBRADIÇAS, MONTAGEM E INSTALAÇÃO DO BATENTE, FECHADURA COM EXECUÇÃO DO FURO - FORNECIMENTO E INSTALAÇÃO. AF_08/2015</v>
          </cell>
          <cell r="C1673" t="str">
            <v>UN</v>
          </cell>
          <cell r="D1673" t="str">
            <v>547,78</v>
          </cell>
        </row>
        <row r="1674">
          <cell r="A1674">
            <v>91313</v>
          </cell>
          <cell r="B1674" t="str">
            <v>KIT DE PORTA DE MADEIRA PARA PINTURA, SEMI-OCA (LEVE OU MÉDIA), PADRÃO POPULAR, 70X210CM, ESPESSURA DE 3,5CM, ITENS INCLUSOS: DOBRADIÇAS, MONTAGEM E INSTALAÇÃO DO BATENTE, FECHADURA COM EXECUÇÃO DO FURO - FORNECIMENTO E INSTALAÇÃO. AF_08/2015</v>
          </cell>
          <cell r="C1674" t="str">
            <v>UN</v>
          </cell>
          <cell r="D1674" t="str">
            <v>591,36</v>
          </cell>
        </row>
        <row r="1675">
          <cell r="A1675">
            <v>91314</v>
          </cell>
          <cell r="B1675" t="str">
            <v>KIT DE PORTA DE MADEIRA PARA PINTURA, SEMI-OCA (LEVE OU MÉDIA), PADRÃO POPULAR, 80X210CM, ESPESSURA DE 3,5CM, ITENS INCLUSOS: DOBRADIÇAS, MONTAGEM E INSTALAÇÃO DO BATENTE, FECHADURA COM EXECUÇÃO DO FURO - FORNECIMENTO E INSTALAÇÃO. AF_08/2015</v>
          </cell>
          <cell r="C1675" t="str">
            <v>UN</v>
          </cell>
          <cell r="D1675" t="str">
            <v>614,68</v>
          </cell>
        </row>
        <row r="1676">
          <cell r="A1676">
            <v>91315</v>
          </cell>
          <cell r="B1676" t="str">
            <v>KIT DE PORTA DE MADEIRA PARA PINTURA, SEMI-OCA (LEVE OU MÉDIA), PADRÃO POPULAR, 90X210CM, ESPESSURA DE 3,5CM, ITENS INCLUSOS: DOBRADIÇAS, MONTAGEM E INSTALAÇÃO DO BATENTE, FECHADURA COM EXECUÇÃO DO FURO - FORNECIMENTO E INSTALAÇÃO. AF_08/2015</v>
          </cell>
          <cell r="C1676" t="str">
            <v>UN</v>
          </cell>
          <cell r="D1676" t="str">
            <v>645,40</v>
          </cell>
        </row>
        <row r="1677">
          <cell r="A1677">
            <v>91318</v>
          </cell>
          <cell r="B1677" t="str">
            <v>KIT DE PORTA DE MADEIRA PARA PINTURA, SEMI-OCA (LEVE OU MÉDIA), PADRÃO POPULAR, 60X210CM, ESPESSURA DE 3,5CM, ITENS INCLUSOS: DOBRADIÇAS, MONTAGEM E INSTALAÇÃO DO BATENTE, SEM FECHADURA - FORNECIMENTO E INSTALAÇÃO. AF_08/2015</v>
          </cell>
          <cell r="C1677" t="str">
            <v>UN</v>
          </cell>
          <cell r="D1677" t="str">
            <v>494,86</v>
          </cell>
        </row>
        <row r="1678">
          <cell r="A1678">
            <v>91319</v>
          </cell>
          <cell r="B1678" t="str">
            <v>KIT DE PORTA DE MADEIRA PARA PINTURA, SEMI-OCA (LEVE OU MÉDIA), PADRÃO POPULAR, 70X210CM, ESPESSURA DE 3,5CM, ITENS INCLUSOS: DOBRADIÇAS, MONTAGEM E INSTALAÇÃO DO BATENTE, SEM FECHADURA - FORNECIMENTO E INSTALAÇÃO. AF_08/2015</v>
          </cell>
          <cell r="C1678" t="str">
            <v>UN</v>
          </cell>
          <cell r="D1678" t="str">
            <v>535,75</v>
          </cell>
        </row>
        <row r="1679">
          <cell r="A1679">
            <v>91320</v>
          </cell>
          <cell r="B1679" t="str">
            <v>KIT DE PORTA DE MADEIRA PARA PINTURA, SEMI-OCA (LEVE OU MÉDIA), PADRÃO POPULAR, 80X210CM, ESPESSURA DE 3,5CM, ITENS INCLUSOS: DOBRADIÇAS, MONTAGEM E INSTALAÇÃO DO BATENTE, SEM FECHADURA - FORNECIMENTO E INSTALAÇÃO. AF_08/2015</v>
          </cell>
          <cell r="C1679" t="str">
            <v>UN</v>
          </cell>
          <cell r="D1679" t="str">
            <v>544,55</v>
          </cell>
        </row>
        <row r="1680">
          <cell r="A1680">
            <v>91321</v>
          </cell>
          <cell r="B1680" t="str">
            <v>KIT DE PORTA DE MADEIRA PARA PINTURA, SEMI-OCA (LEVE OU MÉDIA), PADRÃO POPULAR, 90X210CM, ESPESSURA DE 3,5CM, ITENS INCLUSOS: DOBRADIÇAS, MONTAGEM E INSTALAÇÃO DO BATENTE, SEM FECHADURA - FORNECIMENTO E INSTALAÇÃO. AF_08/2015</v>
          </cell>
          <cell r="C1680" t="str">
            <v>UN</v>
          </cell>
          <cell r="D1680" t="str">
            <v>575,27</v>
          </cell>
        </row>
        <row r="1681">
          <cell r="A1681">
            <v>91324</v>
          </cell>
          <cell r="B1681" t="str">
            <v>KIT DE PORTA DE MADEIRA PARA VERNIZ, SEMI-OCA (LEVE OU MÉDIA), PADRÃO POPULAR, 60X210CM, ESPESSURA DE 3,5CM, ITENS INCLUSOS: DOBRADIÇAS, MONTAGEM E INSTALAÇÃO DO BATENTE, SEM FECHADURA - FORNECIMENTO E INSTALAÇÃO. AF_08/2015</v>
          </cell>
          <cell r="C1681" t="str">
            <v>UN</v>
          </cell>
          <cell r="D1681" t="str">
            <v>502,40</v>
          </cell>
        </row>
        <row r="1682">
          <cell r="A1682">
            <v>91325</v>
          </cell>
          <cell r="B1682" t="str">
            <v>KIT DE PORTA DE MADEIRA PARA VERNIZ, SEMI-OCA (LEVE OU MÉDIA), PADRÃO POPULAR, 70X210CM, ESPESSURA DE 3,5CM, ITENS INCLUSOS: DOBRADIÇAS, MONTAGEM E INSTALAÇÃO DO BATENTE, SEM FECHADURA - FORNECIMENTO E INSTALAÇÃO. AF_08/2015</v>
          </cell>
          <cell r="C1682" t="str">
            <v>UN</v>
          </cell>
          <cell r="D1682" t="str">
            <v>453,05</v>
          </cell>
        </row>
        <row r="1683">
          <cell r="A1683">
            <v>91326</v>
          </cell>
          <cell r="B1683" t="str">
            <v>KIT DE PORTA DE MADEIRA PARA VERNIZ, SEMI-OCA (LEVE OU MÉDIA), PADRÃO POPULAR, 80X210CM, ESPESSURA DE 3,5CM, ITENS INCLUSOS: DOBRADIÇAS, MONTAGEM E INSTALAÇÃO DO BATENTE, SEM FECHADURA - FORNECIMENTO E INSTALAÇÃO. AF_08/2015</v>
          </cell>
          <cell r="C1683" t="str">
            <v>UN</v>
          </cell>
          <cell r="D1683" t="str">
            <v>572,81</v>
          </cell>
        </row>
        <row r="1684">
          <cell r="A1684">
            <v>91327</v>
          </cell>
          <cell r="B1684" t="str">
            <v>KIT DE PORTA DE MADEIRA PARA VERNIZ, SEMI-OCA (LEVE OU MÉDIA), PADRÃO POPULAR, 90X210CM, ESPESSURA DE 3,5CM, ITENS INCLUSOS: DOBRADIÇAS, MONTAGEM E INSTALAÇÃO DO BATENTE, SEM FECHADURA - FORNECIMENTO E INSTALAÇÃO. AF_08/2015</v>
          </cell>
          <cell r="C1684" t="str">
            <v>UN</v>
          </cell>
          <cell r="D1684" t="str">
            <v>569,46</v>
          </cell>
        </row>
        <row r="1685">
          <cell r="A1685">
            <v>91328</v>
          </cell>
          <cell r="B1685" t="str">
            <v>KIT DE PORTA DE MADEIRA FRISADA, SEMI-OCA (LEVE OU MÉDIA), PADRÃO MÉDIO 60X210CM, ESPESSURA DE 3CM, ITENS INCLUSOS: DOBRADIÇAS, MONTAGEM E INSTALAÇÃO DO BATENTE, SEM FECHADURA - FORNECIMENTO E INSTALAÇÃO. AF_08/2015</v>
          </cell>
          <cell r="C1685" t="str">
            <v>UN</v>
          </cell>
          <cell r="D1685" t="str">
            <v>519,37</v>
          </cell>
        </row>
        <row r="1686">
          <cell r="A1686">
            <v>91329</v>
          </cell>
          <cell r="B1686" t="str">
            <v>KIT DE PORTA DE MADEIRA FRISADA, SEMI-OCA (LEVE OU MÉDIA), PADRÃO POPULAR, 60X210CM, ESPESSURA DE 3CM, ITENS INCLUSOS: DOBRADIÇAS, MONTAGEM E INSTALAÇÃO DO BATENTE, SEM FECHADURA - FORNECIMENTO E INSTALAÇÃO. AF_08/2015</v>
          </cell>
          <cell r="C1686" t="str">
            <v>UN</v>
          </cell>
          <cell r="D1686" t="str">
            <v>482,13</v>
          </cell>
        </row>
        <row r="1687">
          <cell r="A1687">
            <v>91330</v>
          </cell>
          <cell r="B1687" t="str">
            <v>KIT DE PORTA DE MADEIRA FRISADA, SEMI-OCA (LEVE OU MÉDIA), PADRÃO MÉDIO, 70X210CM, ESPESSURA DE 3CM, ITENS INCLUSOS: DOBRADIÇAS, MONTAGEM E INSTALAÇÃO DO BATENTE, SEM FECHADURA - FORNECIMENTO E INSTALAÇÃO. AF_08/2015</v>
          </cell>
          <cell r="C1687" t="str">
            <v>UN</v>
          </cell>
          <cell r="D1687" t="str">
            <v>551,07</v>
          </cell>
        </row>
        <row r="1688">
          <cell r="A1688">
            <v>91331</v>
          </cell>
          <cell r="B1688" t="str">
            <v>KIT DE PORTA DE MADEIRA FRISADA, SEMI-OCA (LEVE OU MÉDIA), PADRÃO POPULAR, 70X210CM, ESPESSURA DE 3CM, ITENS INCLUSOS: DOBRADIÇAS, MONTAGEM E INSTALAÇÃO DO BATENTE, SEM FECHADURA - FORNECIMENTO E INSTALAÇÃO. AF_08/2015</v>
          </cell>
          <cell r="C1688" t="str">
            <v>UN</v>
          </cell>
          <cell r="D1688" t="str">
            <v>513,71</v>
          </cell>
        </row>
        <row r="1689">
          <cell r="A1689">
            <v>91332</v>
          </cell>
          <cell r="B1689" t="str">
            <v>KIT DE PORTA DE MADEIRA FRISADA, SEMI-OCA (LEVE OU MÉDIA), PADRÃO MÉDIO, 80X210CM, ESPESSURA DE 3,5CM, ITENS INCLUSOS: DOBRADIÇAS, MONTAGEM E INSTALAÇÃO DO BATENTE, SEM FECHADURA - FORNECIMENTO E INSTALAÇÃO. AF_08/2015</v>
          </cell>
          <cell r="C1689" t="str">
            <v>UN</v>
          </cell>
          <cell r="D1689" t="str">
            <v>612,39</v>
          </cell>
        </row>
        <row r="1690">
          <cell r="A1690">
            <v>91333</v>
          </cell>
          <cell r="B1690" t="str">
            <v>KIT DE PORTA DE MADEIRA FRISADA, SEMI-OCA (LEVE OU MÉDIA), PADRÃO POPULAR, 80X210CM, ESPESSURA DE 3,5CM, ITENS INCLUSOS: DOBRADIÇAS, MONTAGEM E INSTALAÇÃO DO BATENTE, SEM FECHADURA - FORNECIMENTO E INSTALAÇÃO. AF_08/2015</v>
          </cell>
          <cell r="C1690" t="str">
            <v>UN</v>
          </cell>
          <cell r="D1690" t="str">
            <v>574,89</v>
          </cell>
        </row>
        <row r="1691">
          <cell r="A1691">
            <v>91334</v>
          </cell>
          <cell r="B1691" t="str">
            <v>KIT DE PORTA DE MADEIRA TIPO VENEZIANA, PADRÃO MÉDIO, 80X210CM, ESPESSURA DE 3CM, ITENS INCLUSOS: DOBRADIÇAS, MONTAGEM E INSTALAÇÃO DO BATENTE, SEM FECHADURA - FORNECIMENTO E INSTALAÇÃO. AF_08/2015</v>
          </cell>
          <cell r="C1691" t="str">
            <v>UN</v>
          </cell>
          <cell r="D1691" t="str">
            <v>726,59</v>
          </cell>
        </row>
        <row r="1692">
          <cell r="A1692">
            <v>91335</v>
          </cell>
          <cell r="B1692" t="str">
            <v>KIT DE PORTA DE MADEIRA TIPO VENEZIANA, PADRÃO POPULAR, 80X210CM, ESPESSURA DE 3CM, ITENS INCLUSOS: DOBRADIÇAS, MONTAGEM E INSTALAÇÃO DO BATENTE, SEM FECHADURA - FORNECIMENTO E INSTALAÇÃO. AF_08/2015</v>
          </cell>
          <cell r="C1692" t="str">
            <v>UN</v>
          </cell>
          <cell r="D1692" t="str">
            <v>689,09</v>
          </cell>
        </row>
        <row r="1693">
          <cell r="A1693">
            <v>91336</v>
          </cell>
          <cell r="B1693" t="str">
            <v>KIT DE PORTA DE MADEIRA TIPO MEXICANA, MACIÇA (PESADA OU SUPERPESADA), PADRÃO MÉDIO, 80X210CM, ESPESSURA DE 3CM, ITENS INCLUSOS: DOBRADIÇAS, MONTAGEM E INSTALAÇÃO DO BATENTE, SEM FECHADURA - FORNECIMENTO E INSTALAÇÃO. AF_08/2015</v>
          </cell>
          <cell r="C1693" t="str">
            <v>UN</v>
          </cell>
          <cell r="D1693" t="str">
            <v>901,69</v>
          </cell>
        </row>
        <row r="1694">
          <cell r="A1694">
            <v>91337</v>
          </cell>
          <cell r="B1694" t="str">
            <v>KIT DE PORTA DE MADEIRA TIPO MEXICANA, MACIÇA (PESADA OU SUPERPESADA), PADRÃO POPULAR, 80X210CM, ESPESSURA DE 3CM, ITENS INCLUSOS: DOBRADIÇAS, MONTAGEM E INSTALAÇÃO DO BATENTE, SEM FECHADURA - FORNECIMENTO E INSTALAÇÃO. AF_08/2015</v>
          </cell>
          <cell r="C1694" t="str">
            <v>UN</v>
          </cell>
          <cell r="D1694" t="str">
            <v>864,19</v>
          </cell>
        </row>
        <row r="1695">
          <cell r="A1695" t="str">
            <v>73813/1</v>
          </cell>
          <cell r="B1695" t="str">
            <v>JANELA DE MADEIRA ALMOFADADA 1A, 1,5X1,5M, DE ABRIR, INCLUSO GUARNICOES E DOBRADICAS</v>
          </cell>
          <cell r="C1695" t="str">
            <v>UN</v>
          </cell>
          <cell r="D1695" t="str">
            <v>1.471,89</v>
          </cell>
        </row>
        <row r="1696">
          <cell r="A1696">
            <v>84844</v>
          </cell>
          <cell r="B1696" t="str">
            <v>JANELA DE MADEIRA TIPO GUILHOTINA, DE ABRIR , INCLUSAS GUARNICOES SEM FERRAGENS</v>
          </cell>
          <cell r="C1696" t="str">
            <v>M2</v>
          </cell>
          <cell r="D1696" t="str">
            <v>421,85</v>
          </cell>
        </row>
        <row r="1697">
          <cell r="A1697">
            <v>84845</v>
          </cell>
          <cell r="B1697" t="str">
            <v>JANELA DE MADEIRA TIPO VENEZIANA. DE ABRIR, INCLUSAS GUARNICOES E FERRAGENS</v>
          </cell>
          <cell r="C1697" t="str">
            <v>M2</v>
          </cell>
          <cell r="D1697" t="str">
            <v>649,65</v>
          </cell>
        </row>
        <row r="1698">
          <cell r="A1698">
            <v>84846</v>
          </cell>
          <cell r="B1698" t="str">
            <v>JANELA DE MADEIRA TIPO VENEZIANA/VIDRO, DE ABRIR, INCLUSAS GUARNICOES SEM FERRAGENS</v>
          </cell>
          <cell r="C1698" t="str">
            <v>M2</v>
          </cell>
          <cell r="D1698" t="str">
            <v>658,60</v>
          </cell>
        </row>
        <row r="1699">
          <cell r="A1699">
            <v>84847</v>
          </cell>
          <cell r="B1699" t="str">
            <v>JANELA DE MADEIRA ALMOFADADA, DE ABRIR, INCLUSAS GUARNICOES SEM FERRAGENS</v>
          </cell>
          <cell r="C1699" t="str">
            <v>M2</v>
          </cell>
          <cell r="D1699" t="str">
            <v>658,60</v>
          </cell>
        </row>
        <row r="1700">
          <cell r="A1700">
            <v>84848</v>
          </cell>
          <cell r="B1700" t="str">
            <v>JANELA DE MADEIRA TIPO VENEZIANA/GUILHOTINA, DE ABRIR, INCLUSAS GUARNICOES SEM FERRAGENS</v>
          </cell>
          <cell r="C1700" t="str">
            <v>M2</v>
          </cell>
          <cell r="D1700" t="str">
            <v>519,93</v>
          </cell>
        </row>
        <row r="1701">
          <cell r="A1701">
            <v>84849</v>
          </cell>
          <cell r="B1701" t="str">
            <v>CAIXA MADEIRA 57X43CM COM GUARNICAO 13CM P/ FECHAMENTO DE AR CONDICIONAL</v>
          </cell>
          <cell r="C1701" t="str">
            <v>UN</v>
          </cell>
          <cell r="D1701" t="str">
            <v>77,18</v>
          </cell>
        </row>
        <row r="1702">
          <cell r="A1702" t="str">
            <v>73933/1</v>
          </cell>
          <cell r="B1702" t="str">
            <v>PORTA DE FERRO, DE ABRIR, TIPO GRADE COM CHAPA, 87X210CM, COM GUARNICOES</v>
          </cell>
          <cell r="C1702" t="str">
            <v>M2</v>
          </cell>
          <cell r="D1702" t="str">
            <v>830,84</v>
          </cell>
        </row>
        <row r="1703">
          <cell r="A1703" t="str">
            <v>73933/3</v>
          </cell>
          <cell r="B1703" t="str">
            <v>PORTA DE FERRO TIPO VENEZIANA, DE ABRIR, SEM BANDEIRA SEM FERRAGENS</v>
          </cell>
          <cell r="C1703" t="str">
            <v>M2</v>
          </cell>
          <cell r="D1703" t="str">
            <v>573,55</v>
          </cell>
        </row>
        <row r="1704">
          <cell r="A1704" t="str">
            <v>73933/4</v>
          </cell>
          <cell r="B1704" t="str">
            <v>PORTA DE FERRO DE ABRIR TIPO BARRA CHATA, COM REQUADRO E GUARNICAO COMPLETA</v>
          </cell>
          <cell r="C1704" t="str">
            <v>M2</v>
          </cell>
          <cell r="D1704" t="str">
            <v>802,78</v>
          </cell>
        </row>
        <row r="1705">
          <cell r="A1705" t="str">
            <v>74073/1</v>
          </cell>
          <cell r="B1705" t="str">
            <v>ALCAPAO EM FERRO 60X60CM, INCLUSO FERRAGENS</v>
          </cell>
          <cell r="C1705" t="str">
            <v>UN</v>
          </cell>
          <cell r="D1705" t="str">
            <v>73,81</v>
          </cell>
        </row>
        <row r="1706">
          <cell r="A1706" t="str">
            <v>74073/2</v>
          </cell>
          <cell r="B1706" t="str">
            <v>ALCAPAO EM FERRO 70X70CM, INCLUSO FERRAGENS</v>
          </cell>
          <cell r="C1706" t="str">
            <v>UN</v>
          </cell>
          <cell r="D1706" t="str">
            <v>85,77</v>
          </cell>
        </row>
        <row r="1707">
          <cell r="A1707" t="str">
            <v>74136/1</v>
          </cell>
          <cell r="B1707" t="str">
            <v>PORTA DE ACO DE ENROLAR TIPO GRADE, CHAPA 16</v>
          </cell>
          <cell r="C1707" t="str">
            <v>M2</v>
          </cell>
          <cell r="D1707" t="str">
            <v>318,96</v>
          </cell>
        </row>
        <row r="1708">
          <cell r="A1708" t="str">
            <v>74136/2</v>
          </cell>
          <cell r="B1708" t="str">
            <v>PORTA DE ACO CHAPA 24, DE ENROLAR, VAZADA TIJOLINHO OU EQUIVALENTE COM RETANGULO OU CIRCULO, ACABAMENTO GALVANIZADO NATURAL</v>
          </cell>
          <cell r="C1708" t="str">
            <v>M2</v>
          </cell>
          <cell r="D1708" t="str">
            <v>276,67</v>
          </cell>
        </row>
        <row r="1709">
          <cell r="A1709" t="str">
            <v>74136/3</v>
          </cell>
          <cell r="B1709" t="str">
            <v>PORTA DE ACO CHAPA 24, DE ENROLAR, RAIADA, LARGA COM ACABAMENTO GALVANIZADO NATURAL</v>
          </cell>
          <cell r="C1709" t="str">
            <v>M2</v>
          </cell>
          <cell r="D1709" t="str">
            <v>207,56</v>
          </cell>
        </row>
        <row r="1710">
          <cell r="A1710">
            <v>84854</v>
          </cell>
          <cell r="B1710" t="str">
            <v>BATENTE FERRO 1X1/8"</v>
          </cell>
          <cell r="C1710" t="str">
            <v>M</v>
          </cell>
          <cell r="D1710" t="str">
            <v>29,87</v>
          </cell>
        </row>
        <row r="1711">
          <cell r="A1711">
            <v>94559</v>
          </cell>
          <cell r="B1711" t="str">
            <v>JANELA DE AÇO BASCULANTE, FIXAÇÃO COM ARGAMASSA, SEM VIDROS, PADRONIZADA. AF_07/2016</v>
          </cell>
          <cell r="C1711" t="str">
            <v>M2</v>
          </cell>
          <cell r="D1711" t="str">
            <v>451,13</v>
          </cell>
        </row>
        <row r="1712">
          <cell r="A1712">
            <v>94560</v>
          </cell>
          <cell r="B1712" t="str">
            <v>JANELA DE AÇO DE CORRER, 2 FOLHAS, FIXAÇÃO COM ARGAMASSA, COM VIDROS, PADRONIZADA. AF_07/2016</v>
          </cell>
          <cell r="C1712" t="str">
            <v>M2</v>
          </cell>
          <cell r="D1712" t="str">
            <v>398,51</v>
          </cell>
        </row>
        <row r="1713">
          <cell r="A1713">
            <v>94562</v>
          </cell>
          <cell r="B1713" t="str">
            <v>JANELA DE AÇO DE CORRER, 4 FOLHAS, FIXAÇÃO COM ARGAMASSA, SEM VIDROS, PADRONIZADA. AF_07/2016</v>
          </cell>
          <cell r="C1713" t="str">
            <v>M2</v>
          </cell>
          <cell r="D1713" t="str">
            <v>419,65</v>
          </cell>
        </row>
        <row r="1714">
          <cell r="A1714">
            <v>94563</v>
          </cell>
          <cell r="B1714" t="str">
            <v>JANELA DE AÇO DE CORRER, 6 FOLHAS, FIXAÇÃO COM ARGAMASSA, COM VIDROS, PADRONIZADA. AF_07/2016</v>
          </cell>
          <cell r="C1714" t="str">
            <v>M2</v>
          </cell>
          <cell r="D1714" t="str">
            <v>526,25</v>
          </cell>
        </row>
        <row r="1715">
          <cell r="A1715">
            <v>94564</v>
          </cell>
          <cell r="B1715" t="str">
            <v>JANELA DE AÇO BASCULANTE, FIXAÇÃO COM PARAFUSO SOBRE CONTRAMARCO (EXCLUSIVE CONTRAMARCO), SEM VIDROS, PADRONIZADA. AF_07/2016</v>
          </cell>
          <cell r="C1715" t="str">
            <v>M2</v>
          </cell>
          <cell r="D1715" t="str">
            <v>403,68</v>
          </cell>
        </row>
        <row r="1716">
          <cell r="A1716">
            <v>94565</v>
          </cell>
          <cell r="B1716" t="str">
            <v>JANELA DE AÇO DE CORRER, 2 FOLHAS, FIXAÇÃO COM PARAFUSO SOBRE CONTRAMARCO (EXCLUSIVE CONTRAMARCO), COM VIDROS, PADRONIZADA. AF_07/2016</v>
          </cell>
          <cell r="C1716" t="str">
            <v>M2</v>
          </cell>
          <cell r="D1716" t="str">
            <v>382,40</v>
          </cell>
        </row>
        <row r="1717">
          <cell r="A1717">
            <v>94567</v>
          </cell>
          <cell r="B1717" t="str">
            <v>JANELA DE AÇO DE CORRER, 4 FOLHAS, FIXAÇÃO COM PARAFUSO SOBRE CONTRAMARCO (EXCLUSIVE CONTRAMARCO), SEM VIDROS, PADRONIZADA. AF_07/2016</v>
          </cell>
          <cell r="C1717" t="str">
            <v>M2</v>
          </cell>
          <cell r="D1717" t="str">
            <v>398,90</v>
          </cell>
        </row>
        <row r="1718">
          <cell r="A1718">
            <v>94568</v>
          </cell>
          <cell r="B1718" t="str">
            <v>JANELA DE AÇO DE CORRER, 6 FOLHAS, FIXAÇÃO COM PARAFUSO SOBRE CONTRAMARCO (EXCLUSIVE CONTRAMARCO), COM VIDROS, PADRONIZADA. AF_07/2016</v>
          </cell>
          <cell r="C1718" t="str">
            <v>M2</v>
          </cell>
          <cell r="D1718" t="str">
            <v>502,02</v>
          </cell>
        </row>
        <row r="1719">
          <cell r="A1719" t="str">
            <v>73932/1</v>
          </cell>
          <cell r="B1719" t="str">
            <v>GRADE DE FERRO EM BARRA CHATA 3/16"</v>
          </cell>
          <cell r="C1719" t="str">
            <v>M2</v>
          </cell>
          <cell r="D1719" t="str">
            <v>334,40</v>
          </cell>
        </row>
        <row r="1720">
          <cell r="A1720">
            <v>73631</v>
          </cell>
          <cell r="B1720" t="str">
            <v>GUARDA-CORPO EM TUBO DE ACO GALVANIZADO 1 1/2"</v>
          </cell>
          <cell r="C1720" t="str">
            <v>M2</v>
          </cell>
          <cell r="D1720" t="str">
            <v>289,38</v>
          </cell>
        </row>
        <row r="1721">
          <cell r="A1721" t="str">
            <v>74195/1</v>
          </cell>
          <cell r="B1721" t="str">
            <v>GUARDA-CORPO  COM CORRIMAO EM FERRO BARRA CHATA 3/16"</v>
          </cell>
          <cell r="C1721" t="str">
            <v>M</v>
          </cell>
          <cell r="D1721" t="str">
            <v>401,78</v>
          </cell>
        </row>
        <row r="1722">
          <cell r="A1722">
            <v>73665</v>
          </cell>
          <cell r="B1722" t="str">
            <v>ESCADA TIPO MARINHEIRO EM ACO CA-50 9,52MM INCLUSO PINTURA COM FUNDO ANTICORROSIVO TIPO ZARCAO</v>
          </cell>
          <cell r="C1722" t="str">
            <v>M</v>
          </cell>
          <cell r="D1722" t="str">
            <v>55,06</v>
          </cell>
        </row>
        <row r="1723">
          <cell r="A1723">
            <v>73669</v>
          </cell>
          <cell r="B1723" t="str">
            <v>CORRIMAO EM MADEIRA 1A 2,5X30CM</v>
          </cell>
          <cell r="C1723" t="str">
            <v>M</v>
          </cell>
          <cell r="D1723" t="str">
            <v>60,40</v>
          </cell>
        </row>
        <row r="1724">
          <cell r="A1724" t="str">
            <v>74072/1</v>
          </cell>
          <cell r="B1724" t="str">
            <v>CORRIMAO EM TUBO ACO GALVANIZADO 3/4" COM BRACADEIRA</v>
          </cell>
          <cell r="C1724" t="str">
            <v>M</v>
          </cell>
          <cell r="D1724" t="str">
            <v>63,62</v>
          </cell>
        </row>
        <row r="1725">
          <cell r="A1725" t="str">
            <v>74072/2</v>
          </cell>
          <cell r="B1725" t="str">
            <v>CORRIMAO EM TUBO ACO GALVANIZADO 2 1/2" COM BRACADEIRA</v>
          </cell>
          <cell r="C1725" t="str">
            <v>M</v>
          </cell>
          <cell r="D1725" t="str">
            <v>102,37</v>
          </cell>
        </row>
        <row r="1726">
          <cell r="A1726" t="str">
            <v>74072/3</v>
          </cell>
          <cell r="B1726" t="str">
            <v>CORRIMAO EM TUBO ACO GALVANIZADO 1 1/4" COM BRACADEIRA</v>
          </cell>
          <cell r="C1726" t="str">
            <v>M</v>
          </cell>
          <cell r="D1726" t="str">
            <v>75,19</v>
          </cell>
        </row>
        <row r="1727">
          <cell r="A1727" t="str">
            <v>74194/1</v>
          </cell>
          <cell r="B1727" t="str">
            <v>ESCADA TIPO MARINHEIRO EM TUBO ACO GALVANIZADO 1 1/2" 5 DEGRAUS</v>
          </cell>
          <cell r="C1727" t="str">
            <v>M</v>
          </cell>
          <cell r="D1727" t="str">
            <v>218,52</v>
          </cell>
        </row>
        <row r="1728">
          <cell r="A1728">
            <v>84862</v>
          </cell>
          <cell r="B1728" t="str">
            <v>GUARDA-CORPO COM CORRIMAO EM TUBO DE ACO GALVANIZADO 1 1/2"</v>
          </cell>
          <cell r="C1728" t="str">
            <v>M</v>
          </cell>
          <cell r="D1728" t="str">
            <v>192,68</v>
          </cell>
        </row>
        <row r="1729">
          <cell r="A1729">
            <v>84863</v>
          </cell>
          <cell r="B1729" t="str">
            <v>GUARDA-CORPO COM CORRIMAO EM TUBO DE ACO GALVANIZADO 3/4"</v>
          </cell>
          <cell r="C1729" t="str">
            <v>M</v>
          </cell>
          <cell r="D1729" t="str">
            <v>96,99</v>
          </cell>
        </row>
        <row r="1730">
          <cell r="A1730">
            <v>68050</v>
          </cell>
          <cell r="B1730" t="str">
            <v>PORTA DE CORRER EM ALUMINIO, COM DUAS FOLHAS PARA VIDRO, INCLUSO VIDRO LISO INCOLOR, FECHADURA E PUXADOR, SEM GUARNICAO/ALIZAR/VISTA</v>
          </cell>
          <cell r="C1730" t="str">
            <v>M2</v>
          </cell>
          <cell r="D1730" t="str">
            <v>494,61</v>
          </cell>
        </row>
        <row r="1731">
          <cell r="A1731">
            <v>90838</v>
          </cell>
          <cell r="B1731" t="str">
            <v>PORTA CORTA-FOGO 90X210X4CM - FORNECIMENTO E INSTALAÇÃO. AF_08/2015</v>
          </cell>
          <cell r="C1731" t="str">
            <v>UN</v>
          </cell>
          <cell r="D1731" t="str">
            <v>1.648,07</v>
          </cell>
        </row>
        <row r="1732">
          <cell r="A1732">
            <v>91338</v>
          </cell>
          <cell r="B1732" t="str">
            <v>PORTA DE ALUMÍNIO DE ABRIR COM LAMBRI, COM GUARNIÇÃO, FIXAÇÃO COM PARAFUSOS - FORNECIMENTO E INSTALAÇÃO. AF_08/2015</v>
          </cell>
          <cell r="C1732" t="str">
            <v>M2</v>
          </cell>
          <cell r="D1732" t="str">
            <v>830,03</v>
          </cell>
        </row>
        <row r="1733">
          <cell r="A1733">
            <v>91341</v>
          </cell>
          <cell r="B1733" t="str">
            <v>PORTA EM ALUMÍNIO DE ABRIR TIPO VENEZIANA COM GUARNIÇÃO, FIXAÇÃO COM PARAFUSOS - FORNECIMENTO E INSTALAÇÃO. AF_08/2015</v>
          </cell>
          <cell r="C1733" t="str">
            <v>M2</v>
          </cell>
          <cell r="D1733" t="str">
            <v>612,93</v>
          </cell>
        </row>
        <row r="1734">
          <cell r="A1734">
            <v>94805</v>
          </cell>
          <cell r="B1734" t="str">
            <v>PORTA DE ALUMÍNIO DE ABRIR PARA VIDRO SEM GUARNIÇÃO, 87X210CM, FIXAÇÃO COM PARAFUSOS, INCLUSIVE VIDROS - FORNECIMENTO E INSTALAÇÃO. AF_08/2015</v>
          </cell>
          <cell r="C1734" t="str">
            <v>UN</v>
          </cell>
          <cell r="D1734" t="str">
            <v>938,06</v>
          </cell>
        </row>
        <row r="1735">
          <cell r="A1735">
            <v>94806</v>
          </cell>
          <cell r="B1735" t="str">
            <v>PORTA EM AÇO DE ABRIR PARA VIDRO SEM GUARNIÇÃO, 87X210CM, FIXAÇÃO COM PARAFUSOS, EXCLUSIVE VIDROS - FORNECIMENTO E INSTALAÇÃO. AF_08/2015</v>
          </cell>
          <cell r="C1735" t="str">
            <v>UN</v>
          </cell>
          <cell r="D1735" t="str">
            <v>767,70</v>
          </cell>
        </row>
        <row r="1736">
          <cell r="A1736">
            <v>94807</v>
          </cell>
          <cell r="B1736" t="str">
            <v>PORTA EM AÇO DE ABRIR TIPO VENEZIANA SEM GUARNIÇÃO, 87X210CM, FIXAÇÃO COM PARAFUSOS - FORNECIMENTO E INSTALAÇÃO. AF_08/2015</v>
          </cell>
          <cell r="C1736" t="str">
            <v>UN</v>
          </cell>
          <cell r="D1736" t="str">
            <v>933,48</v>
          </cell>
        </row>
        <row r="1737">
          <cell r="A1737" t="str">
            <v>73737/1</v>
          </cell>
          <cell r="B1737" t="str">
            <v>GRADIL DE ALUMINIO ANODIZADO TIPO BARRA CHATA PARA VARANDAS, ALTURA 0,4M</v>
          </cell>
          <cell r="C1737" t="str">
            <v>M</v>
          </cell>
          <cell r="D1737" t="str">
            <v>128,50</v>
          </cell>
        </row>
        <row r="1738">
          <cell r="A1738" t="str">
            <v>73737/2</v>
          </cell>
          <cell r="B1738" t="str">
            <v>GRADIL DE ALUMINIO ANODIZADO TIPO BARRA CHATA PARA VARANDAS, ALTURA 1,0M</v>
          </cell>
          <cell r="C1738" t="str">
            <v>M</v>
          </cell>
          <cell r="D1738" t="str">
            <v>263,89</v>
          </cell>
        </row>
        <row r="1739">
          <cell r="A1739" t="str">
            <v>73737/3</v>
          </cell>
          <cell r="B1739" t="str">
            <v>GRADIL DE ALUMINIO ANODIZADO TIPO BARRA CHATA PARA VARANDAS, ALTURA 1,2M</v>
          </cell>
          <cell r="C1739" t="str">
            <v>M</v>
          </cell>
          <cell r="D1739" t="str">
            <v>307,59</v>
          </cell>
        </row>
        <row r="1740">
          <cell r="A1740">
            <v>85096</v>
          </cell>
          <cell r="B1740" t="str">
            <v>GRADIL DE ALUMINIO ANODIZADO TIPO BARRA CHATA</v>
          </cell>
          <cell r="C1740" t="str">
            <v>M2</v>
          </cell>
          <cell r="D1740" t="str">
            <v>266,68</v>
          </cell>
        </row>
        <row r="1741">
          <cell r="A1741" t="str">
            <v>73736/1</v>
          </cell>
          <cell r="B1741" t="str">
            <v>DOBRADICA TIPO VAI E VEM EM LATAO POLIDO 3"</v>
          </cell>
          <cell r="C1741" t="str">
            <v>UN</v>
          </cell>
          <cell r="D1741" t="str">
            <v>51,51</v>
          </cell>
        </row>
        <row r="1742">
          <cell r="A1742">
            <v>84885</v>
          </cell>
          <cell r="B1742" t="str">
            <v>JOGO DE FERRAGENS CROMADAS PARA PORTA DE VIDRO TEMPERADO, UMA FOLHA COMPOSTO DE DOBRADICAS SUPERIOR E INFERIOR, TRINCO, FECHADURA, CONTRA FECHADURA COM CAPUCHINHO SEM MOLA E PUXADOR</v>
          </cell>
          <cell r="C1742" t="str">
            <v>UN</v>
          </cell>
          <cell r="D1742" t="str">
            <v>616,76</v>
          </cell>
        </row>
        <row r="1743">
          <cell r="A1743">
            <v>84886</v>
          </cell>
          <cell r="B1743" t="str">
            <v>MOLA HIDRAULICA DE PISO PARA PORTA DE VIDRO TEMPERADO</v>
          </cell>
          <cell r="C1743" t="str">
            <v>UN</v>
          </cell>
          <cell r="D1743" t="str">
            <v>1.139,55</v>
          </cell>
        </row>
        <row r="1744">
          <cell r="A1744">
            <v>84889</v>
          </cell>
          <cell r="B1744" t="str">
            <v>PUXADOR CENTRAL PARA ESQUADRIA DE ALUMINIO</v>
          </cell>
          <cell r="C1744" t="str">
            <v>UN</v>
          </cell>
          <cell r="D1744" t="str">
            <v>17,41</v>
          </cell>
        </row>
        <row r="1745">
          <cell r="A1745">
            <v>84891</v>
          </cell>
          <cell r="B1745" t="str">
            <v>CREMONA EM LATAO CROMADO OU POLIDO, COMPLETA, COM VARA H=1,50M</v>
          </cell>
          <cell r="C1745" t="str">
            <v>UN</v>
          </cell>
          <cell r="D1745" t="str">
            <v>181,66</v>
          </cell>
        </row>
        <row r="1746">
          <cell r="A1746" t="str">
            <v>74046/2</v>
          </cell>
          <cell r="B1746" t="str">
            <v>TARJETA TIPO LIVRE/OCUPADO PARA PORTA DE BANHEIRO</v>
          </cell>
          <cell r="C1746" t="str">
            <v>UN</v>
          </cell>
          <cell r="D1746" t="str">
            <v>33,66</v>
          </cell>
        </row>
        <row r="1747">
          <cell r="A1747" t="str">
            <v>74047/2</v>
          </cell>
          <cell r="B1747" t="str">
            <v>DOBRADICA EM ACO/FERRO, 3" X 21/2", E=1,9 A 2 MM, SEM ANEL, CROMADO OU ZINCADO, TAMPA BOLA, COM PARAFUSOS</v>
          </cell>
          <cell r="C1747" t="str">
            <v>UN</v>
          </cell>
          <cell r="D1747" t="str">
            <v>18,25</v>
          </cell>
        </row>
        <row r="1748">
          <cell r="A1748" t="str">
            <v>74084/1</v>
          </cell>
          <cell r="B1748" t="str">
            <v>PORTA CADEADO ZINCADO OXIDADO PRETO COM CADEADO DE ACO INOX, LARGURA DE *50* MM</v>
          </cell>
          <cell r="C1748" t="str">
            <v>UN</v>
          </cell>
          <cell r="D1748" t="str">
            <v>146,34</v>
          </cell>
        </row>
        <row r="1749">
          <cell r="A1749">
            <v>84950</v>
          </cell>
          <cell r="B1749" t="str">
            <v>FECHO EMBUTIR TIPO UNHA 40CM C/COLOCACAO</v>
          </cell>
          <cell r="C1749" t="str">
            <v>UN</v>
          </cell>
          <cell r="D1749" t="str">
            <v>47,29</v>
          </cell>
        </row>
        <row r="1750">
          <cell r="A1750">
            <v>84952</v>
          </cell>
          <cell r="B1750" t="str">
            <v>FECHO EMBUTIR TIPO UNHA 22CM C/COLOCACAO</v>
          </cell>
          <cell r="C1750" t="str">
            <v>UN</v>
          </cell>
          <cell r="D1750" t="str">
            <v>35,51</v>
          </cell>
        </row>
        <row r="1751">
          <cell r="A1751">
            <v>72116</v>
          </cell>
          <cell r="B1751" t="str">
            <v>VIDRO LISO COMUM TRANSPARENTE, ESPESSURA 3MM</v>
          </cell>
          <cell r="C1751" t="str">
            <v>M2</v>
          </cell>
          <cell r="D1751" t="str">
            <v>91,26</v>
          </cell>
        </row>
        <row r="1752">
          <cell r="A1752">
            <v>72117</v>
          </cell>
          <cell r="B1752" t="str">
            <v>VIDRO LISO COMUM TRANSPARENTE, ESPESSURA 4MM</v>
          </cell>
          <cell r="C1752" t="str">
            <v>M2</v>
          </cell>
          <cell r="D1752" t="str">
            <v>116,72</v>
          </cell>
        </row>
        <row r="1753">
          <cell r="A1753">
            <v>72118</v>
          </cell>
          <cell r="B1753" t="str">
            <v>VIDRO TEMPERADO INCOLOR, ESPESSURA 6MM, FORNECIMENTO E INSTALACAO, INCLUSIVE MASSA PARA VEDACAO</v>
          </cell>
          <cell r="C1753" t="str">
            <v>M2</v>
          </cell>
          <cell r="D1753" t="str">
            <v>144,37</v>
          </cell>
        </row>
        <row r="1754">
          <cell r="A1754">
            <v>72119</v>
          </cell>
          <cell r="B1754" t="str">
            <v>VIDRO TEMPERADO INCOLOR, ESPESSURA 8MM, FORNECIMENTO E INSTALACAO, INCLUSIVE MASSA PARA VEDACAO</v>
          </cell>
          <cell r="C1754" t="str">
            <v>M2</v>
          </cell>
          <cell r="D1754" t="str">
            <v>181,02</v>
          </cell>
        </row>
        <row r="1755">
          <cell r="A1755">
            <v>72120</v>
          </cell>
          <cell r="B1755" t="str">
            <v>VIDRO TEMPERADO INCOLOR, ESPESSURA 10MM, FORNECIMENTO E INSTALACAO, INCLUSIVE MASSA PARA VEDACAO</v>
          </cell>
          <cell r="C1755" t="str">
            <v>M2</v>
          </cell>
          <cell r="D1755" t="str">
            <v>227,75</v>
          </cell>
        </row>
        <row r="1756">
          <cell r="A1756">
            <v>72122</v>
          </cell>
          <cell r="B1756" t="str">
            <v>VIDRO FANTASIA TIPO CANELADO, ESPESSURA 4MM</v>
          </cell>
          <cell r="C1756" t="str">
            <v>M2</v>
          </cell>
          <cell r="D1756" t="str">
            <v>100,57</v>
          </cell>
        </row>
        <row r="1757">
          <cell r="A1757">
            <v>72123</v>
          </cell>
          <cell r="B1757" t="str">
            <v>VIDRO ARAMADO, ESPESSURA 7MM</v>
          </cell>
          <cell r="C1757" t="str">
            <v>M2</v>
          </cell>
          <cell r="D1757" t="str">
            <v>263,91</v>
          </cell>
        </row>
        <row r="1758">
          <cell r="A1758" t="str">
            <v>73838/1</v>
          </cell>
          <cell r="B1758" t="str">
            <v>PORTA DE VIDRO TEMPERADO, 0,9X2,10M, ESPESSURA 10MM, INCLUSIVE ACESSORIOS</v>
          </cell>
          <cell r="C1758" t="str">
            <v>UN</v>
          </cell>
          <cell r="D1758" t="str">
            <v>1.901,15</v>
          </cell>
        </row>
        <row r="1759">
          <cell r="A1759" t="str">
            <v>74125/1</v>
          </cell>
          <cell r="B1759" t="str">
            <v>ESPELHO CRISTAL ESPESSURA 4MM, COM MOLDURA DE MADEIRA</v>
          </cell>
          <cell r="C1759" t="str">
            <v>M2</v>
          </cell>
          <cell r="D1759" t="str">
            <v>351,28</v>
          </cell>
        </row>
        <row r="1760">
          <cell r="A1760" t="str">
            <v>74125/2</v>
          </cell>
          <cell r="B1760" t="str">
            <v>ESPELHO CRISTAL ESPESSURA 4MM, COM MOLDURA EM ALUMINIO E COMPENSADO 6MM PLASTIFICADO COLADO</v>
          </cell>
          <cell r="C1760" t="str">
            <v>M2</v>
          </cell>
          <cell r="D1760" t="str">
            <v>380,40</v>
          </cell>
        </row>
        <row r="1761">
          <cell r="A1761">
            <v>84957</v>
          </cell>
          <cell r="B1761" t="str">
            <v>VIDRO LISO COMUM TRANSPARENTE, ESPESSURA 5MM</v>
          </cell>
          <cell r="C1761" t="str">
            <v>M2</v>
          </cell>
          <cell r="D1761" t="str">
            <v>140,36</v>
          </cell>
        </row>
        <row r="1762">
          <cell r="A1762">
            <v>84959</v>
          </cell>
          <cell r="B1762" t="str">
            <v>VIDRO LISO COMUM TRANSPARENTE, ESPESSURA 6MM</v>
          </cell>
          <cell r="C1762" t="str">
            <v>M2</v>
          </cell>
          <cell r="D1762" t="str">
            <v>163,70</v>
          </cell>
        </row>
        <row r="1763">
          <cell r="A1763">
            <v>85001</v>
          </cell>
          <cell r="B1763" t="str">
            <v>VIDRO LISO FUME, ESPESSURA 4MM</v>
          </cell>
          <cell r="C1763" t="str">
            <v>M2</v>
          </cell>
          <cell r="D1763" t="str">
            <v>155,92</v>
          </cell>
        </row>
        <row r="1764">
          <cell r="A1764">
            <v>85002</v>
          </cell>
          <cell r="B1764" t="str">
            <v>VIDRO LISO FUME, ESPESSURA 6MM</v>
          </cell>
          <cell r="C1764" t="str">
            <v>M2</v>
          </cell>
          <cell r="D1764" t="str">
            <v>218,14</v>
          </cell>
        </row>
        <row r="1765">
          <cell r="A1765">
            <v>85004</v>
          </cell>
          <cell r="B1765" t="str">
            <v>VIDRO FANTASIA MARTELADO 4MM</v>
          </cell>
          <cell r="C1765" t="str">
            <v>M2</v>
          </cell>
          <cell r="D1765" t="str">
            <v>109,25</v>
          </cell>
        </row>
        <row r="1766">
          <cell r="A1766">
            <v>85005</v>
          </cell>
          <cell r="B1766" t="str">
            <v>ESPELHO CRISTAL, ESPESSURA 4MM, COM PARAFUSOS DE FIXACAO, SEM MOLDURA</v>
          </cell>
          <cell r="C1766" t="str">
            <v>M2</v>
          </cell>
          <cell r="D1766" t="str">
            <v>317,36</v>
          </cell>
        </row>
        <row r="1767">
          <cell r="A1767">
            <v>68054</v>
          </cell>
          <cell r="B1767" t="str">
            <v>PORTAO DE FERRO EM CHAPA GALVANIZADA PLANA 14 GSG</v>
          </cell>
          <cell r="C1767" t="str">
            <v>M2</v>
          </cell>
          <cell r="D1767" t="str">
            <v>211,55</v>
          </cell>
        </row>
        <row r="1768">
          <cell r="A1768" t="str">
            <v>74100/1</v>
          </cell>
          <cell r="B1768" t="str">
            <v>PORTAO DE FERRO COM VARA 1/2", COM REQUADRO</v>
          </cell>
          <cell r="C1768" t="str">
            <v>M2</v>
          </cell>
          <cell r="D1768" t="str">
            <v>722,20</v>
          </cell>
        </row>
        <row r="1769">
          <cell r="A1769" t="str">
            <v>74238/2</v>
          </cell>
          <cell r="B1769" t="str">
            <v>PORTAO EM TELA ARAME GALVANIZADO N.12 MALHA 2" E MOLDURA EM TUBOS DE ACO COM DUAS FOLHAS DE ABRIR, INCLUSO FERRAGENS</v>
          </cell>
          <cell r="C1769" t="str">
            <v>M2</v>
          </cell>
          <cell r="D1769" t="str">
            <v>832,22</v>
          </cell>
        </row>
        <row r="1770">
          <cell r="A1770">
            <v>85188</v>
          </cell>
          <cell r="B1770" t="str">
            <v>PORTAO EM TUBO DE ACO GALVANIZADO DIN 2440/NBR 5580, PAINEL UNICO, DIMENSOES 1,0X1,6M, INCLUSIVE CADEADO</v>
          </cell>
          <cell r="C1770" t="str">
            <v>UN</v>
          </cell>
          <cell r="D1770" t="str">
            <v>570,85</v>
          </cell>
        </row>
        <row r="1771">
          <cell r="A1771">
            <v>85189</v>
          </cell>
          <cell r="B1771" t="str">
            <v>PORTAO EM TUBO DE ACO GALVANIZADO DIN 2440/NBR 5580, PAINEL UNICO, DIMENSOES 4,0X1,2M, INCLUSIVE CADEADO</v>
          </cell>
          <cell r="C1771" t="str">
            <v>UN</v>
          </cell>
          <cell r="D1771" t="str">
            <v>1.133,48</v>
          </cell>
        </row>
        <row r="1772">
          <cell r="A1772">
            <v>85010</v>
          </cell>
          <cell r="B1772" t="str">
            <v>CAIXILHO FIXO, DE ALUMINIO, PARA VIDRO</v>
          </cell>
          <cell r="C1772" t="str">
            <v>M2</v>
          </cell>
          <cell r="D1772" t="str">
            <v>472,00</v>
          </cell>
        </row>
        <row r="1773">
          <cell r="A1773">
            <v>85014</v>
          </cell>
          <cell r="B1773" t="str">
            <v>CAIXILHO FIXO, DE ALUMINIO, COM TELA DE METAL FIO 12 MALHA 3X3CM</v>
          </cell>
          <cell r="C1773" t="str">
            <v>M2</v>
          </cell>
          <cell r="D1773" t="str">
            <v>580,65</v>
          </cell>
        </row>
        <row r="1774">
          <cell r="A1774">
            <v>94569</v>
          </cell>
          <cell r="B1774" t="str">
            <v>JANELA DE ALUMÍNIO MAXIM-AR, FIXAÇÃO COM PARAFUSO SOBRE CONTRAMARCO (EXCLUSIVE CONTRAMARCO), COM VIDROS, PADRONIZADA. AF_07/2016</v>
          </cell>
          <cell r="C1774" t="str">
            <v>M2</v>
          </cell>
          <cell r="D1774" t="str">
            <v>641,04</v>
          </cell>
        </row>
        <row r="1775">
          <cell r="A1775">
            <v>94570</v>
          </cell>
          <cell r="B1775" t="str">
            <v>JANELA DE ALUMÍNIO DE CORRER, 2 FOLHAS, FIXAÇÃO COM PARAFUSO SOBRE CONTRAMARCO (EXCLUSIVE CONTRAMARCO), COM VIDROS PADRONIZADA. AF_07/2016</v>
          </cell>
          <cell r="C1775" t="str">
            <v>M2</v>
          </cell>
          <cell r="D1775" t="str">
            <v>414,72</v>
          </cell>
        </row>
        <row r="1776">
          <cell r="A1776">
            <v>94572</v>
          </cell>
          <cell r="B1776" t="str">
            <v>JANELA DE ALUMÍNIO DE CORRER, 3 FOLHAS, FIXAÇÃO COM PARAFUSO SOBRE CONTRAMARCO (EXCLUSIVE CONTRAMARCO), COM VIDROS, PADRONIZADA. AF_07/2016</v>
          </cell>
          <cell r="C1776" t="str">
            <v>M2</v>
          </cell>
          <cell r="D1776" t="str">
            <v>628,69</v>
          </cell>
        </row>
        <row r="1777">
          <cell r="A1777">
            <v>94573</v>
          </cell>
          <cell r="B1777" t="str">
            <v>JANELA DE ALUMÍNIO DE CORRER, 4 FOLHAS, FIXAÇÃO COM PARAFUSO SOBRE CONTRAMARCO (EXCLUSIVE CONTRAMARCO), COM VIDROS, PADRONIZADA. AF_07/2016</v>
          </cell>
          <cell r="C1777" t="str">
            <v>M2</v>
          </cell>
          <cell r="D1777" t="str">
            <v>475,87</v>
          </cell>
        </row>
        <row r="1778">
          <cell r="A1778">
            <v>94574</v>
          </cell>
          <cell r="B1778" t="str">
            <v>JANELA DE ALUMÍNIO DE CORRER, 6 FOLHAS, FIXAÇÃO COM PARAFUSO SOBRE CONTRAMARCO (EXCLUSIVE CONTRAMARCO), COM VIDROS, PADRONIZADA. AF_07/2016</v>
          </cell>
          <cell r="C1778" t="str">
            <v>M2</v>
          </cell>
          <cell r="D1778" t="str">
            <v>707,54</v>
          </cell>
        </row>
        <row r="1779">
          <cell r="A1779">
            <v>94575</v>
          </cell>
          <cell r="B1779" t="str">
            <v>JANELA DE ALUMÍNIO MAXIM-AR, FIXAÇÃO COM PARAFUSO, VEDAÇÃO COM ESPUMA EXPANSIVA PU, COM VIDROS, PADRONIZADA. AF_07/2016</v>
          </cell>
          <cell r="C1779" t="str">
            <v>M2</v>
          </cell>
          <cell r="D1779" t="str">
            <v>678,35</v>
          </cell>
        </row>
        <row r="1780">
          <cell r="A1780">
            <v>94576</v>
          </cell>
          <cell r="B1780" t="str">
            <v>JANELA DE ALUMÍNIO DE CORRER, 2 FOLHAS, FIXAÇÃO COM PARAFUSO, VEDAÇÃO COM ESPUMA EXPANSIVA PU, COM VIDROS, PADRONIZADA. AF_07/2016</v>
          </cell>
          <cell r="C1780" t="str">
            <v>M2</v>
          </cell>
          <cell r="D1780" t="str">
            <v>425,32</v>
          </cell>
        </row>
        <row r="1781">
          <cell r="A1781">
            <v>94578</v>
          </cell>
          <cell r="B1781" t="str">
            <v>JANELA DE ALUMÍNIO DE CORRER, 3 FOLHAS, FIXAÇÃO COM PARAFUSO, VEDAÇÃO COM ESPUMA EXPANSIVA PU, COM VIDROS, PADRONIZADA. AF_07/2016</v>
          </cell>
          <cell r="C1781" t="str">
            <v>M2</v>
          </cell>
          <cell r="D1781" t="str">
            <v>639,45</v>
          </cell>
        </row>
        <row r="1782">
          <cell r="A1782">
            <v>94579</v>
          </cell>
          <cell r="B1782" t="str">
            <v>JANELA DE ALUMÍNIO DE CORRER, 4 FOLHAS, FIXAÇÃO COM PARAFUSO, VEDAÇÃO COM ESPUMA EXPANSIVA PU, COM VIDROS, PADRONIZADA. AF_07/2016</v>
          </cell>
          <cell r="C1782" t="str">
            <v>M2</v>
          </cell>
          <cell r="D1782" t="str">
            <v>487,20</v>
          </cell>
        </row>
        <row r="1783">
          <cell r="A1783">
            <v>94580</v>
          </cell>
          <cell r="B1783" t="str">
            <v>JANELA DE ALUMÍNIO DE CORRER, 6 FOLHAS, FIXAÇÃO COM PARAFUSO, VEDAÇÃO COM ESPUMA EXPANSIVA PU, COM VIDROS, PADRONIZADA. AF_07/2016</v>
          </cell>
          <cell r="C1783" t="str">
            <v>M2</v>
          </cell>
          <cell r="D1783" t="str">
            <v>718,52</v>
          </cell>
        </row>
        <row r="1784">
          <cell r="A1784">
            <v>94581</v>
          </cell>
          <cell r="B1784" t="str">
            <v>JANELA DE ALUMÍNIO MAXIM-AR, FIXAÇÃO COM ARGAMASSA, COM VIDROS, PADRONIZADA. AF_07/2016</v>
          </cell>
          <cell r="C1784" t="str">
            <v>M2</v>
          </cell>
          <cell r="D1784" t="str">
            <v>676,82</v>
          </cell>
        </row>
        <row r="1785">
          <cell r="A1785">
            <v>94582</v>
          </cell>
          <cell r="B1785" t="str">
            <v>JANELA DE ALUMÍNIO DE CORRER, 2 FOLHAS, FIXAÇÃO COM ARGAMASSA, COM VIDROS, PADRONIZADA. AF_07/2016</v>
          </cell>
          <cell r="C1785" t="str">
            <v>M2</v>
          </cell>
          <cell r="D1785" t="str">
            <v>425,38</v>
          </cell>
        </row>
        <row r="1786">
          <cell r="A1786">
            <v>94584</v>
          </cell>
          <cell r="B1786" t="str">
            <v>JANELA DE ALUMÍNIO DE CORRER, 3 FOLHAS, FIXAÇÃO COM ARGAMASSA, COM VIDROS, PADRONIZADA. AF_07/2016</v>
          </cell>
          <cell r="C1786" t="str">
            <v>M2</v>
          </cell>
          <cell r="D1786" t="str">
            <v>644,97</v>
          </cell>
        </row>
        <row r="1787">
          <cell r="A1787">
            <v>94585</v>
          </cell>
          <cell r="B1787" t="str">
            <v>JANELA DE ALUMÍNIO DE CORRER, 4 FOLHAS, FIXAÇÃO COM ARGAMASSA, COM VIDROS, PADRONIZADA. AF_07/2016</v>
          </cell>
          <cell r="C1787" t="str">
            <v>M2</v>
          </cell>
          <cell r="D1787" t="str">
            <v>486,59</v>
          </cell>
        </row>
        <row r="1788">
          <cell r="A1788">
            <v>94586</v>
          </cell>
          <cell r="B1788" t="str">
            <v>JANELA DE ALUMÍNIO 6 FOLHAS, FIXAÇÃO COM ARGAMASSA, COM VIDROS, PADRONIZADA. AF_07/2016</v>
          </cell>
          <cell r="C1788" t="str">
            <v>M2</v>
          </cell>
          <cell r="D1788" t="str">
            <v>724,91</v>
          </cell>
        </row>
        <row r="1789">
          <cell r="A1789" t="str">
            <v>73908/1</v>
          </cell>
          <cell r="B1789" t="str">
            <v>CANTONEIRA DE ALUMINIO 2"X2", PARA PROTECAO DE QUINA DE PAREDE</v>
          </cell>
          <cell r="C1789" t="str">
            <v>M</v>
          </cell>
          <cell r="D1789" t="str">
            <v>35,92</v>
          </cell>
        </row>
        <row r="1790">
          <cell r="A1790" t="str">
            <v>73908/2</v>
          </cell>
          <cell r="B1790" t="str">
            <v>CANTONEIRA DE ALUMINIO 1"X1, PARA PROTECAO DE QUINA DE PAREDE</v>
          </cell>
          <cell r="C1790" t="str">
            <v>M</v>
          </cell>
          <cell r="D1790" t="str">
            <v>27,82</v>
          </cell>
        </row>
        <row r="1791">
          <cell r="A1791">
            <v>85015</v>
          </cell>
          <cell r="B1791" t="str">
            <v>CANTONEIRA DE MADEIRA 3,0X3,0X1,0CM</v>
          </cell>
          <cell r="C1791" t="str">
            <v>M</v>
          </cell>
          <cell r="D1791" t="str">
            <v>19,93</v>
          </cell>
        </row>
        <row r="1792">
          <cell r="A1792">
            <v>85016</v>
          </cell>
          <cell r="B1792" t="str">
            <v>CANTONEIRA DE MADEIRA COM LAMINADO MELAMINICO FOSCO 3,0X3,0X1,0CM</v>
          </cell>
          <cell r="C1792" t="str">
            <v>M</v>
          </cell>
          <cell r="D1792" t="str">
            <v>24,77</v>
          </cell>
        </row>
        <row r="1793">
          <cell r="A1793">
            <v>79475</v>
          </cell>
          <cell r="B1793" t="str">
            <v>ESCAVACAO MANUAL CAMPO ABERTO P/TUBULAO - FUSTE E/OU BASE (PARA TODAS AS PROFUNDIDADES)</v>
          </cell>
          <cell r="C1793" t="str">
            <v>M3</v>
          </cell>
          <cell r="D1793" t="str">
            <v>279,20</v>
          </cell>
        </row>
        <row r="1794">
          <cell r="A1794">
            <v>97751</v>
          </cell>
          <cell r="B1794" t="str">
            <v>TUBULÃO A CÉU ABERTO, DIÂMETRO DO FUSTE DE 70 CM, PROFUNDIDADE MENOR OU IGUAL A 5 M, ESCAVAÇÃO MANUAL, SEM ALARGAMENTO DE BASE, CONCRETO FEITO EM OBRA E LANÇADO COM JERICA. AF_01/2018</v>
          </cell>
          <cell r="C1794" t="str">
            <v>M3</v>
          </cell>
          <cell r="D1794" t="str">
            <v>584,68</v>
          </cell>
        </row>
        <row r="1795">
          <cell r="A1795">
            <v>97752</v>
          </cell>
          <cell r="B1795" t="str">
            <v>TUBULÃO A CÉU ABERTO, DIÂMETRO DO FUSTE DE 80 CM, PROFUNDIDADE MENOR OU IGUAL A 5 M, ESCAVAÇÃO MANUAL, SEM ALARGAMENTO DE BASE, CONCRETO FEITO EM OBRA E LANÇADO COM JERICA. AF_01/2018</v>
          </cell>
          <cell r="C1795" t="str">
            <v>M3</v>
          </cell>
          <cell r="D1795" t="str">
            <v>557,26</v>
          </cell>
        </row>
        <row r="1796">
          <cell r="A1796">
            <v>97753</v>
          </cell>
          <cell r="B1796" t="str">
            <v>TUBULÃO A CÉU ABERTO, DIÂMETRO DO FUSTE DE 100 CM, PROFUNDIDADE MENOR OU IGUAL A 5 M, ESCAVAÇÃO MANUAL, SEM ALARGAMENTO DE BASE, CONCRETO FEITO EM OBRA E LANÇADO COM JERICA. AF_01/2018</v>
          </cell>
          <cell r="C1796" t="str">
            <v>M3</v>
          </cell>
          <cell r="D1796" t="str">
            <v>518,93</v>
          </cell>
        </row>
        <row r="1797">
          <cell r="A1797">
            <v>97754</v>
          </cell>
          <cell r="B1797" t="str">
            <v>TUBULÃO A CÉU ABERTO, DIÂMETRO DO FUSTE DE 120 CM, PROFUNDIDADE MENOR OU IGUAL A 5 M, ESCAVAÇÃO MANUAL, SEM ALARGAMENTO DE BASE, CONCRETO FEITO EM OBRA E LANÇADO COM JERICA. AF_01/2018</v>
          </cell>
          <cell r="C1797" t="str">
            <v>M3</v>
          </cell>
          <cell r="D1797" t="str">
            <v>493,78</v>
          </cell>
        </row>
        <row r="1798">
          <cell r="A1798">
            <v>97755</v>
          </cell>
          <cell r="B1798" t="str">
            <v>TUBULÃO A CÉU ABERTO, DIÂMETRO DO FUSTE DE 70 CM, PROFUNDIDADE MAIOR QUE 5 M E MENOR OU IGUAL A 10 M, ESCAVAÇÃO MANUAL, SEM ALARGAMENTO DE BASE, CONCRETO FEITO EM OBRA E LANÇADO COM JERICA. AF_01/2018</v>
          </cell>
          <cell r="C1798" t="str">
            <v>M3</v>
          </cell>
          <cell r="D1798" t="str">
            <v>566,68</v>
          </cell>
        </row>
        <row r="1799">
          <cell r="A1799">
            <v>97756</v>
          </cell>
          <cell r="B1799" t="str">
            <v>TUBULÃO A CÉU ABERTO, DIÂMETRO DO FUSTE DE 80 CM, PROFUNDIDADE MAIOR QUE 5 M E MENOR OU IGUAL A 10 M, ESCAVAÇÃO MANUAL, SEM ALARGAMENTO DE BASE, CONCRETO FEITO EM OBRA E LANÇADO COM JERICA. AF_01/2018</v>
          </cell>
          <cell r="C1799" t="str">
            <v>M3</v>
          </cell>
          <cell r="D1799" t="str">
            <v>542,21</v>
          </cell>
        </row>
        <row r="1800">
          <cell r="A1800">
            <v>97757</v>
          </cell>
          <cell r="B1800" t="str">
            <v>TUBULÃO A CÉU ABERTO, DIÂMETRO DO FUSTE DE 100 CM, PROFUNDIDADE MAIOR QUE 5 M E MENOR OU IGUAL A 10 M, ESCAVAÇÃO MANUAL, SEM ALARGAMENTO DE BASE, CONCRETO FEITO EM OBRA E LANÇADO COM JERICA. AF_01/2018</v>
          </cell>
          <cell r="C1800" t="str">
            <v>M3</v>
          </cell>
          <cell r="D1800" t="str">
            <v>501,01</v>
          </cell>
        </row>
        <row r="1801">
          <cell r="A1801">
            <v>97758</v>
          </cell>
          <cell r="B1801" t="str">
            <v>TUBULÃO A CÉU ABERTO, DIÂMETRO DO FUSTE DE 120 CM, PROFUNDIDADE MAIOR QUE 5 M E MENOR OU IGUAL A 10 M, ESCAVAÇÃO MANUAL, SEM ALARGAMENTO DE BASE, CONCRETO FEITO EM OBRA E LANÇADO COM JERICA. AF_01/2018</v>
          </cell>
          <cell r="C1801" t="str">
            <v>M3</v>
          </cell>
          <cell r="D1801" t="str">
            <v>470,04</v>
          </cell>
        </row>
        <row r="1802">
          <cell r="A1802">
            <v>97759</v>
          </cell>
          <cell r="B1802" t="str">
            <v>TUBULÃO A CÉU ABERTO, DIÂMETRO DO FUSTE DE 70 CM, PROFUNDIDADE MAIOR QUE 10 M, ESCAVAÇÃO MANUAL, SEM ALARGAMENTO DE BASE, CONCRETO FEITO EM OBRA E LANÇADO COM JERICA. AF_01/2018</v>
          </cell>
          <cell r="C1802" t="str">
            <v>M3</v>
          </cell>
          <cell r="D1802" t="str">
            <v>564,55</v>
          </cell>
        </row>
        <row r="1803">
          <cell r="A1803">
            <v>97760</v>
          </cell>
          <cell r="B1803" t="str">
            <v>TUBULÃO A CÉU ABERTO, DIÂMETRO DO FUSTE DE 80 CM, PROFUNDIDADE MAIOR QUE 10 M, ESCAVAÇÃO MANUAL, SEM ALARGAMENTO DE BASE, CONCRETO FEITO EM OBRA E LANÇADO COM JERICA. AF_01/2018</v>
          </cell>
          <cell r="C1803" t="str">
            <v>M3</v>
          </cell>
          <cell r="D1803" t="str">
            <v>532,70</v>
          </cell>
        </row>
        <row r="1804">
          <cell r="A1804">
            <v>97761</v>
          </cell>
          <cell r="B1804" t="str">
            <v>TUBULÃO A CÉU ABERTO, DIÂMETRO DO FUSTE DE 100 CM, PROFUNDIDADE MAIOR QUE 10 M, ESCAVAÇÃO MANUAL, SEM ALARGAMENTO DE BASE, CONCRETO FEITO EM OBRA E LANÇADO COM JERICA. AF_01/2018</v>
          </cell>
          <cell r="C1804" t="str">
            <v>M3</v>
          </cell>
          <cell r="D1804" t="str">
            <v>487,02</v>
          </cell>
        </row>
        <row r="1805">
          <cell r="A1805">
            <v>97762</v>
          </cell>
          <cell r="B1805" t="str">
            <v>TUBULÃO A CÉU ABERTO, DIÂMETRO DO FUSTE DE 120 CM, PROFUNDIDADE MAIOR QUE 10 M, ESCAVAÇÃO MANUAL, SEM ALARGAMENTO DE BASE, CONCRETO FEITO EM OBRA E LANÇADO COM JERICA. AF_01/2018</v>
          </cell>
          <cell r="C1805" t="str">
            <v>M3</v>
          </cell>
          <cell r="D1805" t="str">
            <v>452,36</v>
          </cell>
        </row>
        <row r="1806">
          <cell r="A1806">
            <v>97763</v>
          </cell>
          <cell r="B1806" t="str">
            <v>TUBULÃO A CÉU ABERTO, DIÂMETRO DO FUSTE DE 70 CM, PROFUNDIDADE MENOR OU IGUAL A 5 M, ESCAVAÇÃO MECÂNICA, SEM ALARGAMENTO DE BASE, CONCRETO FEITO EM OBRA E LANÇADO COM JERICA. AF_01/2018</v>
          </cell>
          <cell r="C1806" t="str">
            <v>M3</v>
          </cell>
          <cell r="D1806" t="str">
            <v>554,05</v>
          </cell>
        </row>
        <row r="1807">
          <cell r="A1807">
            <v>97764</v>
          </cell>
          <cell r="B1807" t="str">
            <v>TUBULÃO A CÉU ABERTO, DIÂMETRO DO FUSTE DE 80 CM, PROFUNDIDADE MENOR OU IGUAL A 5 M, ESCAVAÇÃO MECÂNICA, SEM ALARGAMENTO DE BASE, CONCRETO FEITO EM OBRA E LANÇADO COM JERICA. AF_01/2018</v>
          </cell>
          <cell r="C1807" t="str">
            <v>M3</v>
          </cell>
          <cell r="D1807" t="str">
            <v>497,15</v>
          </cell>
        </row>
        <row r="1808">
          <cell r="A1808">
            <v>97765</v>
          </cell>
          <cell r="B1808" t="str">
            <v>TUBULÃO A CÉU ABERTO, DIÂMETRO DO FUSTE DE 100 CM, PROFUNDIDADE MENOR OU IGUAL A 5 M, ESCAVAÇÃO MECÂNICA, SEM ALARGAMENTO DE BASE, CONCRETO FEITO EM OBRA E LANÇADO COM JERICA. AF_01/2018</v>
          </cell>
          <cell r="C1808" t="str">
            <v>M3</v>
          </cell>
          <cell r="D1808" t="str">
            <v>470,59</v>
          </cell>
        </row>
        <row r="1809">
          <cell r="A1809">
            <v>97766</v>
          </cell>
          <cell r="B1809" t="str">
            <v>TUBULÃO A CÉU ABERTO, DIÂMETRO DO FUSTE DE 120 CM, PROFUNDIDADE MENOR OU IGUAL A 5 M, ESCAVAÇÃO MECÂNICA, SEM ALARGAMENTO DE BASE, CONCRETO FEITO EM OBRA E LANÇADO COM JERICA. AF_01/2018</v>
          </cell>
          <cell r="C1809" t="str">
            <v>M3</v>
          </cell>
          <cell r="D1809" t="str">
            <v>453,89</v>
          </cell>
        </row>
        <row r="1810">
          <cell r="A1810">
            <v>97767</v>
          </cell>
          <cell r="B1810" t="str">
            <v>TUBULÃO A CÉU ABERTO, DIÂMETRO DO FUSTE DE 70 CM, PROFUNDIDADE MAIOR QUE 5 M E MENOR OU IGUAL A 10 M, ESCAVAÇÃO MECÂNICA, SEM ALARGAMENTO DE BASE, CONCRETO FEITO EM OBRA E LANÇADO COM JERICA. AF_01/2018</v>
          </cell>
          <cell r="C1810" t="str">
            <v>M3</v>
          </cell>
          <cell r="D1810" t="str">
            <v>471,26</v>
          </cell>
        </row>
        <row r="1811">
          <cell r="A1811">
            <v>97768</v>
          </cell>
          <cell r="B1811" t="str">
            <v>TUBULÃO A CÉU ABERTO, DIÂMETRO DO FUSTE DE 80 CM, PROFUNDIDADE MAIOR QUE 5 M E MENOR OU IGUAL A 10 M, ESCAVAÇÃO MECÂNICA, SEM ALARGAMENTO DE BASE, CONCRETO FEITO EM OBRA E LANÇADO COM JERICA. AF_01/2018</v>
          </cell>
          <cell r="C1811" t="str">
            <v>M3</v>
          </cell>
          <cell r="D1811" t="str">
            <v>460,09</v>
          </cell>
        </row>
        <row r="1812">
          <cell r="A1812">
            <v>97769</v>
          </cell>
          <cell r="B1812" t="str">
            <v>TUBULÃO A CÉU ABERTO, DIÂMETRO DO FUSTE DE 100 CM, PROFUNDIDADE MAIOR QUE 5 M E MENOR OU IGUAL A 10 M, ESCAVAÇÃO MECÂNICA, SEM ALARGAMENTO DE BASE, CONCRETO FEITO EM OBRA E LANÇADO COM JERICA. AF_01/2018</v>
          </cell>
          <cell r="C1812" t="str">
            <v>M3</v>
          </cell>
          <cell r="D1812" t="str">
            <v>437,01</v>
          </cell>
        </row>
        <row r="1813">
          <cell r="A1813">
            <v>97770</v>
          </cell>
          <cell r="B1813" t="str">
            <v>TUBULÃO A CÉU ABERTO, DIÂMETRO DO FUSTE DE 120 CM, PROFUNDIDADE MAIOR QUE 5 M E MENOR OU IGUAL A 10 M, ESCAVAÇÃO MECÂNICA, SEM ALARGAMENTO DE BASE, CONCRETO FEITO EM OBRA E LANÇADO COM JERICA. AF_01/2018</v>
          </cell>
          <cell r="C1813" t="str">
            <v>M3</v>
          </cell>
          <cell r="D1813" t="str">
            <v>417,73</v>
          </cell>
        </row>
        <row r="1814">
          <cell r="A1814">
            <v>97771</v>
          </cell>
          <cell r="B1814" t="str">
            <v>TUBULÃO A CÉU ABERTO, DIÂMETRO DO FUSTE DE 70 CM, PROFUNDIDADE MAIOR QUE 10 M, ESCAVAÇÃO MECÂNICA, SEM ALARGAMENTO DE BASE, CONCRETO FEITO EM OBRA E LANÇADO COM JERICA. AF_01/2018</v>
          </cell>
          <cell r="C1814" t="str">
            <v>M3</v>
          </cell>
          <cell r="D1814" t="str">
            <v>453,07</v>
          </cell>
        </row>
        <row r="1815">
          <cell r="A1815">
            <v>97772</v>
          </cell>
          <cell r="B1815" t="str">
            <v>TUBULÃO A CÉU ABERTO, DIÂMETRO DO FUSTE DE 80 CM, PROFUNDIDADE MAIOR QUE 10 M, ESCAVAÇÃO MECÂNICA, SEM ALARGAMENTO DE BASE, CONCRETO FEITO EM OBRA E LANÇADO COM JERICA. AF_01/2018</v>
          </cell>
          <cell r="C1815" t="str">
            <v>M3</v>
          </cell>
          <cell r="D1815" t="str">
            <v>437,82</v>
          </cell>
        </row>
        <row r="1816">
          <cell r="A1816">
            <v>97773</v>
          </cell>
          <cell r="B1816" t="str">
            <v>TUBULÃO A CÉU ABERTO, DIÂMETRO DO FUSTE DE 100 CM, PROFUNDIDADE MAIOR QUE 10 M, ESCAVAÇÃO MECÂNICA, SEM ALARGAMENTO DE BASE, CONCRETO FEITO EM OBRA E LANÇADO COM JERICA. AF_01/2018</v>
          </cell>
          <cell r="C1816" t="str">
            <v>M3</v>
          </cell>
          <cell r="D1816" t="str">
            <v>413,96</v>
          </cell>
        </row>
        <row r="1817">
          <cell r="A1817">
            <v>97774</v>
          </cell>
          <cell r="B1817" t="str">
            <v>TUBULÃO A CÉU ABERTO, DIÂMETRO DO FUSTE DE 120 CM, PROFUNDIDADE MAIOR QUE 10 M, ESCAVAÇÃO MECÂNICA, SEM ALARGAMENTO DE BASE, CONCRETO FEITO EM OBRA E LANÇADO COM JERICA. AF_01/2018</v>
          </cell>
          <cell r="C1817" t="str">
            <v>M3</v>
          </cell>
          <cell r="D1817" t="str">
            <v>393,25</v>
          </cell>
        </row>
        <row r="1818">
          <cell r="A1818">
            <v>97775</v>
          </cell>
          <cell r="B1818" t="str">
            <v>TUBULÃO A CÉU ABERTO, DIÂMETRO DO FUSTE DE 70 CM, PROFUNDIDADE MENOR OU IGUAL A 5 M, ESCAVAÇÃO MANUAL, SEM ALARGAMENTO DE BASE, CONCRETO USINADO E LANÇADO COM BOMBA OU DIRETAMENTE DO CAMINHÃO. AF_01/2018</v>
          </cell>
          <cell r="C1818" t="str">
            <v>M3</v>
          </cell>
          <cell r="D1818" t="str">
            <v>616,45</v>
          </cell>
        </row>
        <row r="1819">
          <cell r="A1819">
            <v>97776</v>
          </cell>
          <cell r="B1819" t="str">
            <v>TUBULÃO A CÉU ABERTO, DIÂMETRO DO FUSTE DE 80 CM, PROFUNDIDADE MENOR OU IGUAL A 5 M, ESCAVAÇÃO MANUAL, SEM ALARGAMENTO DE BASE, CONCRETO USINADO E LANÇADO COM BOMBA OU DIRETAMENTE DO CAMINHÃO. AF_01/2018</v>
          </cell>
          <cell r="C1819" t="str">
            <v>M3</v>
          </cell>
          <cell r="D1819" t="str">
            <v>588,09</v>
          </cell>
        </row>
        <row r="1820">
          <cell r="A1820">
            <v>97777</v>
          </cell>
          <cell r="B1820" t="str">
            <v>TUBULÃO A CÉU ABERTO, DIÂMETRO DO FUSTE DE 100 CM, PROFUNDIDADE MENOR OU IGUAL A 5 M, ESCAVAÇÃO MANUAL, SEM ALARGAMENTO DE BASE, CONCRETO USINADO E LANÇADO COM BOMBA OU DIRETAMENTE DO CAMINHÃO. AF_01/2018</v>
          </cell>
          <cell r="C1820" t="str">
            <v>M3</v>
          </cell>
          <cell r="D1820" t="str">
            <v>548,90</v>
          </cell>
        </row>
        <row r="1821">
          <cell r="A1821">
            <v>97778</v>
          </cell>
          <cell r="B1821" t="str">
            <v>TUBULÃO A CÉU ABERTO, DIÂMETRO DO FUSTE DE 120 CM, PROFUNDIDADE MENOR OU IGUAL A 5 M, ESCAVAÇÃO MANUAL, SEM ALARGAMENTO DE BASE, CONCRETO USINADO E LANÇADO COM BOMBA OU DIRETAMENTE DO CAMINHÃO. AF_01/2018</v>
          </cell>
          <cell r="C1821" t="str">
            <v>M3</v>
          </cell>
          <cell r="D1821" t="str">
            <v>523,58</v>
          </cell>
        </row>
        <row r="1822">
          <cell r="A1822">
            <v>97779</v>
          </cell>
          <cell r="B1822" t="str">
            <v>TUBULÃO A CÉU ABERTO, DIÂMETRO DO FUSTE DE 70 CM, PROFUNDIDADE MAIOR QUE 5 M E MENOR OU IGUAL A 10 M, ESCAVAÇÃO MANUAL, SEM ALARGAMENTO DE BASE, CONCRETO USINADO E LANÇADO COM BOMBA OU DIRETAMENTE DO CAMINHÃO. AF_01/2018</v>
          </cell>
          <cell r="C1822" t="str">
            <v>M3</v>
          </cell>
          <cell r="D1822" t="str">
            <v>589,34</v>
          </cell>
        </row>
        <row r="1823">
          <cell r="A1823">
            <v>97780</v>
          </cell>
          <cell r="B1823" t="str">
            <v>TUBULÃO A CÉU ABERTO, DIÂMETRO DO FUSTE DE 80 CM, PROFUNDIDADE MAIOR QUE 5 M E MENOR OU IGUAL A 10 M, ESCAVAÇÃO MANUAL, SEM ALARGAMENTO DE BASE, CONCRETO USINADO E LANÇADO COM BOMBA OU DIRETAMENTE DO CAMINHÃO. AF_01/2018</v>
          </cell>
          <cell r="C1823" t="str">
            <v>M3</v>
          </cell>
          <cell r="D1823" t="str">
            <v>564,96</v>
          </cell>
        </row>
        <row r="1824">
          <cell r="A1824">
            <v>97781</v>
          </cell>
          <cell r="B1824" t="str">
            <v>TUBULÃO A CÉU ABERTO, DIÂMETRO DO FUSTE DE 100 CM, PROFUNDIDADE MAIOR QUE 5 M E MENOR OU IGUAL A 10 M, ESCAVAÇÃO MANUAL, SEM ALARGAMENTO DE BASE, CONCRETO USINADO E LANÇADO COM BOMBA OU DIRETAMENTE DO CAMINHÃO. AF_01/2018</v>
          </cell>
          <cell r="C1824" t="str">
            <v>M3</v>
          </cell>
          <cell r="D1824" t="str">
            <v>523,35</v>
          </cell>
        </row>
        <row r="1825">
          <cell r="A1825">
            <v>97782</v>
          </cell>
          <cell r="B1825" t="str">
            <v>TUBULÃO A CÉU ABERTO, DIÂMETRO DO FUSTE DE 120 CM, PROFUNDIDADE MAIOR QUE 5 M E MENOR OU IGUAL A 10 M, ESCAVAÇÃO MANUAL, SEM ALARGAMENTO DE BASE, CONCRETO USINADO E LANÇADO COM BOMBA OU DIRETAMENTE DO CAMINHÃO. AF_01/2018</v>
          </cell>
          <cell r="C1825" t="str">
            <v>M3</v>
          </cell>
          <cell r="D1825" t="str">
            <v>491,90</v>
          </cell>
        </row>
        <row r="1826">
          <cell r="A1826">
            <v>97783</v>
          </cell>
          <cell r="B1826" t="str">
            <v>TUBULÃO A CÉU ABERTO, DIÂMETRO DO FUSTE DE 70 CM, PROFUNDIDADE MAIOR QUE 10 M, ESCAVAÇÃO MANUAL, SEM ALARGAMENTO DE BASE, CONCRETO USINADO E LANÇADO COM BOMBA OU DIRETAMENTE DO CAMINHÃO. AF_01/2018</v>
          </cell>
          <cell r="C1826" t="str">
            <v>M3</v>
          </cell>
          <cell r="D1826" t="str">
            <v>587,20</v>
          </cell>
        </row>
        <row r="1827">
          <cell r="A1827">
            <v>97784</v>
          </cell>
          <cell r="B1827" t="str">
            <v>TUBULÃO A CÉU ABERTO, DIÂMETRO DO FUSTE DE 80 CM, PROFUNDIDADE MAIOR QUE 10 M, ESCAVAÇÃO MANUAL, SEM ALARGAMENTO DE BASE, CONCRETO USINADO E LANÇADO COM BOMBA OU DIRETAMENTE DO CAMINHÃO. AF_01/2018</v>
          </cell>
          <cell r="C1827" t="str">
            <v>M3</v>
          </cell>
          <cell r="D1827" t="str">
            <v>554,92</v>
          </cell>
        </row>
        <row r="1828">
          <cell r="A1828">
            <v>97785</v>
          </cell>
          <cell r="B1828" t="str">
            <v>TUBULÃO A CÉU ABERTO, DIÂMETRO DO FUSTE DE 100 CM, PROFUNDIDADE MAIOR QUE 10 M, ESCAVAÇÃO MANUAL, SEM ALARGAMENTO DE BASE, CONCRETO USINADO E LANÇADO COM BOMBA OU DIRETAMENTE DO CAMINHÃO. AF_01/2018</v>
          </cell>
          <cell r="C1828" t="str">
            <v>M3</v>
          </cell>
          <cell r="D1828" t="str">
            <v>508,61</v>
          </cell>
        </row>
        <row r="1829">
          <cell r="A1829">
            <v>97786</v>
          </cell>
          <cell r="B1829" t="str">
            <v>TUBULÃO A CÉU ABERTO, DIÂMETRO DO FUSTE DE 120 CM, PROFUNDIDADE MAIOR QUE 10 M, ESCAVAÇÃO MANUAL, SEM ALARGAMENTO DE BASE, CONCRETO USINADO E LANÇADO COM BOMBA OU DIRETAMENTE DO CAMINHÃO. AF_01/2018</v>
          </cell>
          <cell r="C1829" t="str">
            <v>M3</v>
          </cell>
          <cell r="D1829" t="str">
            <v>473,15</v>
          </cell>
        </row>
        <row r="1830">
          <cell r="A1830">
            <v>97787</v>
          </cell>
          <cell r="B1830" t="str">
            <v>TUBULÃO A CÉU ABERTO, DIÂMETRO DO FUSTE DE 70 CM, PROFUNDIDADE MENOR OU IGUAL A 5 M, ESCAVAÇÃO MECÂNICA, SEM ALARGAMENTO DE BASE, CONCRETO USINADO E LANÇADO COM BOMBA OU DIRETAMENTE DO CAMINHÃO. AF_01/2018</v>
          </cell>
          <cell r="C1830" t="str">
            <v>M3</v>
          </cell>
          <cell r="D1830" t="str">
            <v>548,59</v>
          </cell>
        </row>
        <row r="1831">
          <cell r="A1831">
            <v>97788</v>
          </cell>
          <cell r="B1831" t="str">
            <v>TUBULÃO A CÉU ABERTO, DIÂMETRO DO FUSTE DE 80 CM, PROFUNDIDADE MENOR OU IGUAL A 5 M, ESCAVAÇÃO MECÂNICA, SEM ALARGAMENTO DE BASE, CONCRETO USINADO E LANÇADO COM BOMBA OU DIRETAMENTE DO CAMINHÃO. AF_01/2018</v>
          </cell>
          <cell r="C1831" t="str">
            <v>M3</v>
          </cell>
          <cell r="D1831" t="str">
            <v>527,98</v>
          </cell>
        </row>
        <row r="1832">
          <cell r="A1832">
            <v>97789</v>
          </cell>
          <cell r="B1832" t="str">
            <v>TUBULÃO A CÉU ABERTO, DIÂMETRO DO FUSTE DE 100 CM, PROFUNDIDADE MENOR OU IGUAL A 5 M, ESCAVAÇÃO MECÂNICA, SEM ALARGAMENTO DE BASE, CONCRETO USINADO E LANÇADO COM BOMBA OU DIRETAMENTE DO CAMINHÃO. AF_01/2018</v>
          </cell>
          <cell r="C1832" t="str">
            <v>M3</v>
          </cell>
          <cell r="D1832" t="str">
            <v>500,56</v>
          </cell>
        </row>
        <row r="1833">
          <cell r="A1833">
            <v>97790</v>
          </cell>
          <cell r="B1833" t="str">
            <v>TUBULÃO A CÉU ABERTO, DIÂMETRO DO FUSTE DE 120 CM, PROFUNDIDADE MENOR OU IGUAL A 5 M, ESCAVAÇÃO MECÂNICA, SEM ALARGAMENTO DE BASE, CONCRETO USINADO E LANÇADO COM BOMBA OU DIRETAMENTE DO CAMINHÃO. AF_01/2018</v>
          </cell>
          <cell r="C1833" t="str">
            <v>M3</v>
          </cell>
          <cell r="D1833" t="str">
            <v>483,69</v>
          </cell>
        </row>
        <row r="1834">
          <cell r="A1834">
            <v>97791</v>
          </cell>
          <cell r="B1834" t="str">
            <v>TUBULÃO A CÉU ABERTO, DIÂMETRO DO FUSTE DE 70 CM, PROFUNDIDADE MAIOR QUE 5 M E MENOR OU IGUAL A 10M, ESCAVAÇÃO MECÂNICA, SEM ALARGAMENTO DE BASE, CONCRETO USINADO E LANÇADO COM BOMBA OU DIRETAMENTE DO CAMINHÃO. AF_01/2018</v>
          </cell>
          <cell r="C1834" t="str">
            <v>M3</v>
          </cell>
          <cell r="D1834" t="str">
            <v>493,92</v>
          </cell>
        </row>
        <row r="1835">
          <cell r="A1835">
            <v>97792</v>
          </cell>
          <cell r="B1835" t="str">
            <v>TUBULÃO A CÉU ABERTO, DIÂMETRO DO FUSTE DE 80 CM, PROFUNDIDADE MAIOR QUE 5 M E MENOR OU IGUAL A 10M, ESCAVAÇÃO MECÂNICA, SEM ALARGAMENTO DE BASE, CONCRETO USINADO E LANÇADO COM BOMBA OU DIRETAMENTE DO CAMINHÃO. AF_01/2018</v>
          </cell>
          <cell r="C1835" t="str">
            <v>M3</v>
          </cell>
          <cell r="D1835" t="str">
            <v>482,84</v>
          </cell>
        </row>
        <row r="1836">
          <cell r="A1836">
            <v>97793</v>
          </cell>
          <cell r="B1836" t="str">
            <v>TUBULÃO A CÉU ABERTO, DIÂMETRO DO FUSTE DE 100 CM, PROFUNDIDADE MAIOR QUE 5 M E MENOR OU IGUAL A 10M, ESCAVAÇÃO MECÂNICA, SEM ALARGAMENTO DE BASE, CONCRETO USINADO E LANÇADO COM BOMBA OU DIRETAMENTE DO CAMINHÃO. AF_01/2018</v>
          </cell>
          <cell r="C1836" t="str">
            <v>M3</v>
          </cell>
          <cell r="D1836" t="str">
            <v>459,35</v>
          </cell>
        </row>
        <row r="1837">
          <cell r="A1837">
            <v>97794</v>
          </cell>
          <cell r="B1837" t="str">
            <v>TUBULÃO A CÉU ABERTO, DIÂMETRO DO FUSTE DE 120 CM, PROFUNDIDADE MAIOR QUE 5 M E MENOR OU IGUAL A 10M, ESCAVAÇÃO MECÂNICA, SEM ALARGAMENTO DE BASE, CONCRETO USINADO E LANÇADO COM BOMBA OU DIRETAMENTE DO CAMINHÃO. AF_01/2018</v>
          </cell>
          <cell r="C1837" t="str">
            <v>M3</v>
          </cell>
          <cell r="D1837" t="str">
            <v>439,59</v>
          </cell>
        </row>
        <row r="1838">
          <cell r="A1838">
            <v>97795</v>
          </cell>
          <cell r="B1838" t="str">
            <v>TUBULÃO A CÉU ABERTO, DIÂMETRO DO FUSTE DE 70 CM, PROFUNDIDADE MAIOR QUE 10M, ESCAVAÇÃO MECÂNICA, SEM ALARGAMENTO DE BASE, CONCRETO USINADO E LANÇADO COM BOMBA OU DIRETAMENTE DO CAMINHÃO. AF_01/2018</v>
          </cell>
          <cell r="C1838" t="str">
            <v>M3</v>
          </cell>
          <cell r="D1838" t="str">
            <v>475,72</v>
          </cell>
        </row>
        <row r="1839">
          <cell r="A1839">
            <v>97796</v>
          </cell>
          <cell r="B1839" t="str">
            <v>TUBULÃO A CÉU ABERTO, DIÂMETRO DO FUSTE DE 80 CM, PROFUNDIDADE MAIOR QUE 10M, ESCAVAÇÃO MECÂNICA, SEM ALARGAMENTO DE BASE, CONCRETO USINADO E LANÇADO COM BOMBA OU DIRETAMENTE DO CAMINHÃO. AF_01/2018</v>
          </cell>
          <cell r="C1839" t="str">
            <v>M3</v>
          </cell>
          <cell r="D1839" t="str">
            <v>460,04</v>
          </cell>
        </row>
        <row r="1840">
          <cell r="A1840">
            <v>97797</v>
          </cell>
          <cell r="B1840" t="str">
            <v>TUBULÃO A CÉU ABERTO, DIÂMETRO DO FUSTE DE 100 CM, PROFUNDIDADE MAIOR QUE 10M, ESCAVAÇÃO MECÂNICA, SEM ALARGAMENTO DE BASE, CONCRETO USINADO E LANÇADO COM BOMBA OU DIRETAMENTE DO CAMINHÃO. AF_01/2018</v>
          </cell>
          <cell r="C1840" t="str">
            <v>M3</v>
          </cell>
          <cell r="D1840" t="str">
            <v>435,55</v>
          </cell>
        </row>
        <row r="1841">
          <cell r="A1841">
            <v>97798</v>
          </cell>
          <cell r="B1841" t="str">
            <v>TUBULÃO A CÉU ABERTO, DIÂMETRO DO FUSTE DE 120 CM, PROFUNDIDADE MAIOR QUE 10M, ESCAVAÇÃO MECÂNICA, SEM ALARGAMENTO DE BASE, CONCRETO USINADO E LANÇADO COM BOMBA OU DIRETAMENTE DO CAMINHÃO. AF_01/2018</v>
          </cell>
          <cell r="C1841" t="str">
            <v>M3</v>
          </cell>
          <cell r="D1841" t="str">
            <v>414,04</v>
          </cell>
        </row>
        <row r="1842">
          <cell r="A1842">
            <v>97799</v>
          </cell>
          <cell r="B1842" t="str">
            <v>ALARGAMENTO DE BASE DE TUBULÃO A CÉU ABERTO, ESCAVAÇÃO MANUAL, CONCRETO FEITO EM OBRA E LANÇADO COM JERICA. AF_01/2018</v>
          </cell>
          <cell r="C1842" t="str">
            <v>M3</v>
          </cell>
          <cell r="D1842" t="str">
            <v>517,59</v>
          </cell>
        </row>
        <row r="1843">
          <cell r="A1843">
            <v>97800</v>
          </cell>
          <cell r="B1843" t="str">
            <v>ALARGAMENTO DE BASE DE TUBULÃO A CÉU ABERTO, ESCAVAÇÃO MANUAL, CONCRETO USINADO E LANÇADO COM BOMBA OU DIRETAMENTE DO CAMINHÃO. AF_01/2018</v>
          </cell>
          <cell r="C1843" t="str">
            <v>M3</v>
          </cell>
          <cell r="D1843" t="str">
            <v>551,26</v>
          </cell>
        </row>
        <row r="1844">
          <cell r="A1844">
            <v>89198</v>
          </cell>
          <cell r="B1844" t="str">
            <v>ESTACA PRÉ-MOLDADA DE CONCRETO, SEÇÃO QUADRADA, CAPACIDADE DE 25 TONELADAS, COMPRIMENTO TOTAL CRAVADO ATÉ 5M, BATE-ESTACAS POR GRAVIDADE SOBRE ROLOS (EXCLUSIVE MOBILIZAÇÃO E DESMOBILIZAÇÃO). AF_03/2016</v>
          </cell>
          <cell r="C1844" t="str">
            <v>M</v>
          </cell>
          <cell r="D1844" t="str">
            <v>66,52</v>
          </cell>
        </row>
        <row r="1845">
          <cell r="A1845">
            <v>89199</v>
          </cell>
          <cell r="B1845" t="str">
            <v>ESTACA PRÉ-MOLDADA DE CONCRETO, SEÇÃO QUADRADA, CAPACIDADE DE 50 TONELADAS, COMPRIMENTO TOTAL CRAVADO ATÉ 5M, BATE-ESTACAS POR GRAVIDADE SOBRE ROLOS (EXCLUSIVE MOBILIZAÇÃO E DESMOBILIZAÇÃO). AF_03/2016</v>
          </cell>
          <cell r="C1845" t="str">
            <v>M</v>
          </cell>
          <cell r="D1845" t="str">
            <v>87,30</v>
          </cell>
        </row>
        <row r="1846">
          <cell r="A1846">
            <v>89200</v>
          </cell>
          <cell r="B1846" t="str">
            <v>ESTACA PRÉ-MOLDADA DE CONCRETO CENTRIFUGADO, SEÇÃO CIRCULAR, CAPACIDADE DE 100 TONELADAS, COMPRIMENTO TOTAL CRAVADO ATÉ 5M, BATE-ESTACAS POR GRAVIDADE SOBRE ROLOS (EXCLUSIVE MOBILIZAÇÃO E DESMOBILIZAÇÃO). AF_03/2016</v>
          </cell>
          <cell r="C1846" t="str">
            <v>M</v>
          </cell>
          <cell r="D1846" t="str">
            <v>204,11</v>
          </cell>
        </row>
        <row r="1847">
          <cell r="A1847">
            <v>89201</v>
          </cell>
          <cell r="B1847" t="str">
            <v>ESTACA PRÉ-MOLDADA DE CONCRETO, SEÇÃO QUADRADA, CAPACIDADE DE 25 TONELADAS, COMPRIMENTO TOTAL CRAVADO ACIMA DE 5M ATÉ 12M, BATE-ESTACAS POR GRAVIDADE SOBRE ROLOS (EXCLUSIVE MOBILIZAÇÃO E DESMOBILIZAÇÃO). AF_03/2016</v>
          </cell>
          <cell r="C1847" t="str">
            <v>M</v>
          </cell>
          <cell r="D1847" t="str">
            <v>52,15</v>
          </cell>
        </row>
        <row r="1848">
          <cell r="A1848">
            <v>89202</v>
          </cell>
          <cell r="B1848" t="str">
            <v>ESTACA PRÉ-MOLDADA DE CONCRETO, SEÇÃO QUADRADA, CAPACIDADE DE 50 TONELADAS, COMPRIMENTO TOTAL CRAVADO ACIMA DE 5M ATÉ 12M, BATE-ESTACAS POR GRAVIDADE SOBRE ROLOS (EXCLUSIVE MOBILIZAÇÃO E DESMOBILIZAÇÃO). AF_03/2016</v>
          </cell>
          <cell r="C1848" t="str">
            <v>M</v>
          </cell>
          <cell r="D1848" t="str">
            <v>67,39</v>
          </cell>
        </row>
        <row r="1849">
          <cell r="A1849">
            <v>89203</v>
          </cell>
          <cell r="B1849" t="str">
            <v>ESTACA PRÉ-MOLDADA DE CONCRETO CENTRIFUGADO, SEÇÃO CIRCULAR, CAPACIDADE DE 100 TONELADAS, COMPRIMENTO TOTAL CRAVADO ACIMA DE 5M ATÉ 12M, BATE-ESTACAS POR GRAVIDADE SOBRE ROLOS (EXCLUSIVE MOBILIZAÇÃO E DESMOBILIZAÇÃO). AF_03/2016</v>
          </cell>
          <cell r="C1849" t="str">
            <v>M</v>
          </cell>
          <cell r="D1849" t="str">
            <v>156,81</v>
          </cell>
        </row>
        <row r="1850">
          <cell r="A1850">
            <v>89204</v>
          </cell>
          <cell r="B1850" t="str">
            <v>ESTACA PRÉ-MOLDADA DE CONCRETO, SEÇÃO QUADRADA, CAPACIDADE DE 25 TONELADAS COMPRIMENTO TOTAL CRAVADO ACIMA DE 12M, BATE-ESTACAS POR GRAVIDADE SOBRE ROLOS (EXCLUSIVE MOBILIZAÇÃO E DESMOBILIZAÇÃO). AF_03/2016</v>
          </cell>
          <cell r="C1850" t="str">
            <v>M</v>
          </cell>
          <cell r="D1850" t="str">
            <v>47,13</v>
          </cell>
        </row>
        <row r="1851">
          <cell r="A1851">
            <v>89205</v>
          </cell>
          <cell r="B1851" t="str">
            <v>ESTACA PRÉ-MOLDADA DE CONCRETO, SEÇÃO QUADRADA, CAPACIDADE DE 50 TONELADAS, COMPRIMENTO TOTAL CRAVADO ACIMA DE 12M, BATE-ESTACAS POR GRAVIDADE SOBRE ROLOS (EXCLUSIVE MOBILIZAÇÃO E DESMOBILIZAÇÃO). AF_03/2016</v>
          </cell>
          <cell r="C1851" t="str">
            <v>M</v>
          </cell>
          <cell r="D1851" t="str">
            <v>61,53</v>
          </cell>
        </row>
        <row r="1852">
          <cell r="A1852">
            <v>89206</v>
          </cell>
          <cell r="B1852" t="str">
            <v>ESTACA PRÉ-MOLDADA DE CONCRETO CENTRIFUGADO, SEÇÃO CIRCULAR, CAPACIDADE DE 100 TONELADAS, COMPRIMENTO TOTAL CRAVADO ACIMA DE 12M, BATE-ESTACAS POR GRAVIDADE SOBRE ROLOS (EXCLUSIVE MOBILIZAÇÃO E DESMOBILIZAÇÃO). AF_03/2016</v>
          </cell>
          <cell r="C1852" t="str">
            <v>M</v>
          </cell>
          <cell r="D1852" t="str">
            <v>145,72</v>
          </cell>
        </row>
        <row r="1853">
          <cell r="A1853">
            <v>90808</v>
          </cell>
          <cell r="B1853" t="str">
            <v>ESTACA HÉLICE CONTÍNUA, DIÂMETRO DE 30 CM, COMPRIMENTO TOTAL ATÉ 15 M, PERFURATRIZ COM TORQUE DE 170 KN.M (EXCLUSIVE MOBILIZAÇÃO E DESMOBILIZAÇÃO). AF_02/2015</v>
          </cell>
          <cell r="C1853" t="str">
            <v>M</v>
          </cell>
          <cell r="D1853" t="str">
            <v>66,62</v>
          </cell>
        </row>
        <row r="1854">
          <cell r="A1854">
            <v>90809</v>
          </cell>
          <cell r="B1854" t="str">
            <v>ESTACA HÉLICE CONTÍNUA, DIÂMETRO DE 30 CM, COMPRIMENTO TOTAL ACIMA DE 15 M ATÉ 20 M, PERFURATRIZ COM TORQUE DE 170 KN.M (EXCLUSIVE MOBILIZAÇÃO E DESMOBILIZAÇÃO). AF_02/2015</v>
          </cell>
          <cell r="C1854" t="str">
            <v>M</v>
          </cell>
          <cell r="D1854" t="str">
            <v>64,44</v>
          </cell>
        </row>
        <row r="1855">
          <cell r="A1855">
            <v>90810</v>
          </cell>
          <cell r="B1855" t="str">
            <v>ESTACA HÉLICE CONTÍNUA, DIÂMETRO DE 50 CM, COMPRIMENTO TOTAL ATÉ 15 M, PERFURATRIZ COM TORQUE DE 170 KN.M (EXCLUSIVE MOBILIZAÇÃO E DESMOBILIZAÇÃO). AF_02/2015</v>
          </cell>
          <cell r="C1855" t="str">
            <v>M</v>
          </cell>
          <cell r="D1855" t="str">
            <v>143,94</v>
          </cell>
        </row>
        <row r="1856">
          <cell r="A1856">
            <v>90811</v>
          </cell>
          <cell r="B1856" t="str">
            <v>ESTACA HÉLICE CONTÍNUA, DIÂMETRO DE 50 CM, COMPRIMENTO TOTAL ACIMA DE 15 M ATÉ 30 M, PERFURATRIZ COM TORQUE DE 170 KN.M (EXCLUSIVE MOBILIZAÇÃO E DESMOBILIZAÇÃO). AF_02/2015</v>
          </cell>
          <cell r="C1856" t="str">
            <v>M</v>
          </cell>
          <cell r="D1856" t="str">
            <v>137,33</v>
          </cell>
        </row>
        <row r="1857">
          <cell r="A1857">
            <v>90812</v>
          </cell>
          <cell r="B1857" t="str">
            <v>ESTACA HÉLICE CONTÍNUA, DIÂMETRO DE 70 CM, COMPRIMENTO TOTAL ATÉ 15 M, PERFURATRIZ COM TORQUE DE 170 KN.M (EXCLUSIVE MOBILIZAÇÃO E DESMOBILIZAÇÃO). AF_02/2015</v>
          </cell>
          <cell r="C1857" t="str">
            <v>M</v>
          </cell>
          <cell r="D1857" t="str">
            <v>248,47</v>
          </cell>
        </row>
        <row r="1858">
          <cell r="A1858">
            <v>90813</v>
          </cell>
          <cell r="B1858" t="str">
            <v>ESTACA HÉLICE CONTÍNUA, DIÂMETRO DE 70 CM, COMPRIMENTO TOTAL ACIMA DE 15 M ATÉ 30 M, PERFURATRIZ COM TORQUE DE 170 KN.M (EXCLUSIVE MOBILIZAÇÃO E DESMOBILIZAÇÃO). AF_02/2015</v>
          </cell>
          <cell r="C1858" t="str">
            <v>M</v>
          </cell>
          <cell r="D1858" t="str">
            <v>239,37</v>
          </cell>
        </row>
        <row r="1859">
          <cell r="A1859">
            <v>90814</v>
          </cell>
          <cell r="B1859" t="str">
            <v>ESTACA HÉLICE CONTÍNUA, DIÂMETRO DE 80 CM, COMPRIMENTO TOTAL ATÉ 30 M, PERFURATRIZ COM TORQUE DE 170 KN.M (EXCLUSIVE MOBILIZAÇÃO E DESMOBILIZAÇÃO). AF_02/2015</v>
          </cell>
          <cell r="C1859" t="str">
            <v>M</v>
          </cell>
          <cell r="D1859" t="str">
            <v>301,94</v>
          </cell>
        </row>
        <row r="1860">
          <cell r="A1860">
            <v>90815</v>
          </cell>
          <cell r="B1860" t="str">
            <v>ESTACA HÉLICE CONTÍNUA, DIÂMETRO DE 90 CM, COMPRIMENTO TOTAL ATÉ 30 M, PERFURATRIZ COM TORQUE DE 263 KN.M (EXCLUSIVE MOBILIZAÇÃO E DESMOBILIZAÇÃO). AF_02/2015</v>
          </cell>
          <cell r="C1860" t="str">
            <v>M</v>
          </cell>
          <cell r="D1860" t="str">
            <v>366,94</v>
          </cell>
        </row>
        <row r="1861">
          <cell r="A1861">
            <v>90877</v>
          </cell>
          <cell r="B1861" t="str">
            <v>ESTACA ESCAVADA MECANICAMENTE, SEM FLUIDO ESTABILIZANTE, COM 25 CM DE DIÂMETRO, ATÉ 9 M DE COMPRIMENTO, CONCRETO LANÇADO POR CAMINHÃO BETONEIRA (EXCLUSIVE MOBILIZAÇÃO E DESMOBILIZAÇÃO). AF_02/2015</v>
          </cell>
          <cell r="C1861" t="str">
            <v>M</v>
          </cell>
          <cell r="D1861" t="str">
            <v>40,70</v>
          </cell>
        </row>
        <row r="1862">
          <cell r="A1862">
            <v>90878</v>
          </cell>
          <cell r="B1862" t="str">
            <v>ESTACA ESCAVADA MECANICAMENTE, SEM FLUIDO ESTABILIZANTE, COM 25 CM DE DIÂMETRO, ACIMA DE 9 M DE COMPRIMENTO, CONCRETO LANÇADO POR CAMINHÃO BETONEIRA (EXCLUSIVE MOBILIZAÇÃO E DESMOBILIZAÇÃO). AF_02/2015</v>
          </cell>
          <cell r="C1862" t="str">
            <v>M</v>
          </cell>
          <cell r="D1862" t="str">
            <v>39,11</v>
          </cell>
        </row>
        <row r="1863">
          <cell r="A1863">
            <v>90880</v>
          </cell>
          <cell r="B1863" t="str">
            <v>ESTACA ESCAVADA MECANICAMENTE, SEM FLUIDO ESTABILIZANTE, COM 25 CM DE DIÂMETRO, ATÉ 9 M DE COMPRIMENTO, CONCRETO LANÇADO MANUALMENTE (EXCLUSIVE MOBILIZAÇÃO E DESMOBILIZAÇÃO). AF_02/2015</v>
          </cell>
          <cell r="C1863" t="str">
            <v>M</v>
          </cell>
          <cell r="D1863" t="str">
            <v>52,38</v>
          </cell>
        </row>
        <row r="1864">
          <cell r="A1864">
            <v>90881</v>
          </cell>
          <cell r="B1864" t="str">
            <v>ESTACA ESCAVADA MECANICAMENTE, SEM FLUIDO ESTABILIZANTE, COM 25 CM DE DIÂMETRO, ACIMA DE 9 M DE COMPRIMENTO, CONCRETO LANÇADO MANUALMENTE (EXCLUSIVE MOBILIZAÇÃO E DESMOBILIZAÇÃO). AF_02/2015</v>
          </cell>
          <cell r="C1864" t="str">
            <v>M</v>
          </cell>
          <cell r="D1864" t="str">
            <v>48,48</v>
          </cell>
        </row>
        <row r="1865">
          <cell r="A1865">
            <v>90883</v>
          </cell>
          <cell r="B1865" t="str">
            <v>ESTACA ESCAVADA MECANICAMENTE, SEM FLUIDO ESTABILIZANTE, COM 40 CM DE DIÂMETRO, ATÉ 9 M DE COMPRIMENTO, CONCRETO LANÇADO POR CAMINHÃO BETONEIRA (EXCLUSIVE MOBILIZAÇÃO E DESMOBILIZAÇÃO). AF_02/2015</v>
          </cell>
          <cell r="C1865" t="str">
            <v>M</v>
          </cell>
          <cell r="D1865" t="str">
            <v>71,10</v>
          </cell>
        </row>
        <row r="1866">
          <cell r="A1866">
            <v>90884</v>
          </cell>
          <cell r="B1866" t="str">
            <v>ESTACA ESCAVADA MECANICAMENTE, SEM FLUIDO ESTABILIZANTE, COM 40 CM DE DIÂMETRO, ACIMA DE 9 M ATÉ 15 M DE COMPRIMENTO, CONCRETO LANÇADO POR CAMINHÃO BETONEIRA (EXCLUSIVE MOBILIZAÇÃO E DESMOBILIZAÇÃO). AF_02/2015</v>
          </cell>
          <cell r="C1866" t="str">
            <v>M</v>
          </cell>
          <cell r="D1866" t="str">
            <v>69,27</v>
          </cell>
        </row>
        <row r="1867">
          <cell r="A1867">
            <v>90885</v>
          </cell>
          <cell r="B1867" t="str">
            <v>ESTACA ESCAVADA MECANICAMENTE, SEM FLUIDO ESTABILIZANTE, COM 40 CM DE DIÂMETRO, ACIMA DE 15 M DE COMPRIMENTO, CONCRETO LANÇADO POR CAMINHÃO BETONEIRA (EXCLUSIVE MOBILIZAÇÃO E DESMOBILIZAÇÃO). AF_02/2015</v>
          </cell>
          <cell r="C1867" t="str">
            <v>M</v>
          </cell>
          <cell r="D1867" t="str">
            <v>68,45</v>
          </cell>
        </row>
        <row r="1868">
          <cell r="A1868">
            <v>90886</v>
          </cell>
          <cell r="B1868" t="str">
            <v>ESTACA ESCAVADA MECANICAMENTE, SEM FLUIDO ESTABILIZANTE, COM 60 CM DE DIÂMETRO, ATÉ 9 M DE COMPRIMENTO, CONCRETO LANÇADO POR CAMINHÃO BETONEIRA (EXCLUSIVE MOBILIZAÇÃO E DESMOBILIZAÇÃO). AF_02/2015</v>
          </cell>
          <cell r="C1868" t="str">
            <v>M</v>
          </cell>
          <cell r="D1868" t="str">
            <v>139,62</v>
          </cell>
        </row>
        <row r="1869">
          <cell r="A1869">
            <v>90887</v>
          </cell>
          <cell r="B1869" t="str">
            <v>ESTACA ESCAVADA MECANICAMENTE, SEM FLUIDO ESTABILIZANTE, COM 60 CM DE DIÂMETRO, ACIMA DE 9 M ATÉ 15 M DE COMPRIMENTO, CONCRETO LANÇADO POR CAMINHÃO BETONEIRA (EXCLUSIVE MOBILIZAÇÃO E DESMOBILIZAÇÃO). AF_02/2015</v>
          </cell>
          <cell r="C1869" t="str">
            <v>M</v>
          </cell>
          <cell r="D1869" t="str">
            <v>137,58</v>
          </cell>
        </row>
        <row r="1870">
          <cell r="A1870">
            <v>90888</v>
          </cell>
          <cell r="B1870" t="str">
            <v>ESTACA ESCAVADA MECANICAMENTE, SEM FLUIDO ESTABILIZANTE, COM 60 CM DE DIÂMETRO, ACIMA DE 15 M DE COMPRIMENTO, CONCRETO LANÇADO POR CAMINHÃO BETONEIRA (EXCLUSIVE MOBILIZAÇÃO E DESMOBILIZAÇÃO). AF_02/2015</v>
          </cell>
          <cell r="C1870" t="str">
            <v>M</v>
          </cell>
          <cell r="D1870" t="str">
            <v>136,72</v>
          </cell>
        </row>
        <row r="1871">
          <cell r="A1871">
            <v>90889</v>
          </cell>
          <cell r="B1871" t="str">
            <v>ESTACA ESCAVADA MECANICAMENTE, SEM FLUIDO ESTABILIZANTE, COM 60 CM DE DIÂMETRO, ATÉ 9 M DE COMPRIMENTO, CONCRETO LANÇADO POR BOMBA LANÇA (EXCLUSIVE MOBILIZAÇÃO E DESMOBILIZAÇÃO). AF_02/2015</v>
          </cell>
          <cell r="C1871" t="str">
            <v>M</v>
          </cell>
          <cell r="D1871" t="str">
            <v>164,56</v>
          </cell>
        </row>
        <row r="1872">
          <cell r="A1872">
            <v>90890</v>
          </cell>
          <cell r="B1872" t="str">
            <v>ESTACA ESCAVADA MECANICAMENTE, SEM FLUIDO ESTABILIZANTE, COM 60 CM DE DIÂMETRO, ACIMA DE 9 M ATÉ 15 M DE COMPRIMENTO, CONCRETO LANÇADO POR BOMBA LANÇA (EXCLUSIVE MOBILIZAÇÃO E DESMOBILIZAÇÃO). AF_02/2015</v>
          </cell>
          <cell r="C1872" t="str">
            <v>M</v>
          </cell>
          <cell r="D1872" t="str">
            <v>161,53</v>
          </cell>
        </row>
        <row r="1873">
          <cell r="A1873">
            <v>90891</v>
          </cell>
          <cell r="B1873" t="str">
            <v>ESTACA ESCAVADA MECANICAMENTE, SEM FLUIDO ESTABILIZANTE, COM 60 CM DE DIÂMETRO, ACIMA DE 15 M DE COMPRIMENTO, CONCRETO LANÇADO POR BOMBA LANÇA (EXCLUSIVE MOBILIZAÇÃO E DESMOBILIZAÇÃO). AF_02/2015</v>
          </cell>
          <cell r="C1873" t="str">
            <v>M</v>
          </cell>
          <cell r="D1873" t="str">
            <v>160,20</v>
          </cell>
        </row>
        <row r="1874">
          <cell r="A1874">
            <v>95601</v>
          </cell>
          <cell r="B1874" t="str">
            <v>ARRASAMENTO MECANICO DE ESTACA DE CONCRETO ARMADO, DIAMETROS DE ATÉ 40 CM. AF_11/2016</v>
          </cell>
          <cell r="C1874" t="str">
            <v>UN</v>
          </cell>
          <cell r="D1874" t="str">
            <v>12,80</v>
          </cell>
        </row>
        <row r="1875">
          <cell r="A1875">
            <v>95602</v>
          </cell>
          <cell r="B1875" t="str">
            <v>ARRASAMENTO MECANICO DE ESTACA DE CONCRETO ARMADO, DIAMETROS DE 41 CM A 60 CM. AF_11/2016</v>
          </cell>
          <cell r="C1875" t="str">
            <v>UN</v>
          </cell>
          <cell r="D1875" t="str">
            <v>16,41</v>
          </cell>
        </row>
        <row r="1876">
          <cell r="A1876">
            <v>95603</v>
          </cell>
          <cell r="B1876" t="str">
            <v>ARRASAMENTO MECANICO DE ESTACA DE CONCRETO ARMADO, DIAMETROS DE 61 CM A 80 CM. AF_11/2016</v>
          </cell>
          <cell r="C1876" t="str">
            <v>UN</v>
          </cell>
          <cell r="D1876" t="str">
            <v>21,55</v>
          </cell>
        </row>
        <row r="1877">
          <cell r="A1877">
            <v>95604</v>
          </cell>
          <cell r="B1877" t="str">
            <v>ARRASAMENTO MECANICO DE ESTACA DE CONCRETO ARMADO, DIAMETROS DE 81 CM A 100 CM. AF_11/2016</v>
          </cell>
          <cell r="C1877" t="str">
            <v>UN</v>
          </cell>
          <cell r="D1877" t="str">
            <v>28,37</v>
          </cell>
        </row>
        <row r="1878">
          <cell r="A1878">
            <v>95605</v>
          </cell>
          <cell r="B1878" t="str">
            <v>ARRASAMENTO MECANICO DE ESTACA DE CONCRETO ARMADO, DIAMETROS DE 101 CM A 150 CM. AF_11/2016</v>
          </cell>
          <cell r="C1878" t="str">
            <v>UN</v>
          </cell>
          <cell r="D1878" t="str">
            <v>44,49</v>
          </cell>
        </row>
        <row r="1879">
          <cell r="A1879">
            <v>95607</v>
          </cell>
          <cell r="B1879" t="str">
            <v>ARRASAMENTO DE ESTACA METÁLICA, PERFIL LAMINADO TIPO I FAMÍLIA 250. AF_11/2016</v>
          </cell>
          <cell r="C1879" t="str">
            <v>UN</v>
          </cell>
          <cell r="D1879" t="str">
            <v>4,93</v>
          </cell>
        </row>
        <row r="1880">
          <cell r="A1880">
            <v>95608</v>
          </cell>
          <cell r="B1880" t="str">
            <v>ARRASAMENTO DE ESTACA METÁLICA, PERFIL LAMINADO TIPO H FAMÍLIA 250. AF_11/2016</v>
          </cell>
          <cell r="C1880" t="str">
            <v>UN</v>
          </cell>
          <cell r="D1880" t="str">
            <v>5,69</v>
          </cell>
        </row>
        <row r="1881">
          <cell r="A1881">
            <v>95609</v>
          </cell>
          <cell r="B1881" t="str">
            <v>ARRASAMENTO DE ESTACA METÁLICA, PERFIL LAMINADO TIPO H FAMÍLIA 310. AF_11/2016</v>
          </cell>
          <cell r="C1881" t="str">
            <v>UN</v>
          </cell>
          <cell r="D1881" t="str">
            <v>6,34</v>
          </cell>
        </row>
        <row r="1882">
          <cell r="A1882">
            <v>96160</v>
          </cell>
          <cell r="B1882" t="str">
            <v>ESTACA RAIZ, DIÂMETRO DE 20 CM, COMPRIMENTO DE ATÉ 10 M, SEM PRESENÇA DE ROCHA. AF_04/2017</v>
          </cell>
          <cell r="C1882" t="str">
            <v>M</v>
          </cell>
          <cell r="D1882" t="str">
            <v>159,60</v>
          </cell>
        </row>
        <row r="1883">
          <cell r="A1883">
            <v>96161</v>
          </cell>
          <cell r="B1883" t="str">
            <v>ESTACA RAIZ, DIÂMETRO DE 31 CM, COMPRIMENTO DE ATÉ 10 M, SEM PRESENÇA DE ROCHA. AF_05/2017</v>
          </cell>
          <cell r="C1883" t="str">
            <v>M</v>
          </cell>
          <cell r="D1883" t="str">
            <v>239,52</v>
          </cell>
        </row>
        <row r="1884">
          <cell r="A1884">
            <v>96162</v>
          </cell>
          <cell r="B1884" t="str">
            <v>ESTACA RAIZ, DIÂMETRO DE 40 CM, COMPRIMENTO DE ATÉ 10 M, SEM PRESENÇA DE ROCHA. AF_05/2017</v>
          </cell>
          <cell r="C1884" t="str">
            <v>M</v>
          </cell>
          <cell r="D1884" t="str">
            <v>315,71</v>
          </cell>
        </row>
        <row r="1885">
          <cell r="A1885">
            <v>96163</v>
          </cell>
          <cell r="B1885" t="str">
            <v>ESTACA RAIZ, DIÂMETRO DE 45 CM, COMPRIMENTO DE ATÉ 10 M, SEM PRESENÇA DE ROCHA. AF_05/2017</v>
          </cell>
          <cell r="C1885" t="str">
            <v>M</v>
          </cell>
          <cell r="D1885" t="str">
            <v>361,22</v>
          </cell>
        </row>
        <row r="1886">
          <cell r="A1886">
            <v>96164</v>
          </cell>
          <cell r="B1886" t="str">
            <v>ESTACA RAIZ, DIÂMETRO DE 20 CM, COMPRIMENTO DE 11 A 20 M, SEM PRESENÇA DE ROCHA. AF_05/2017</v>
          </cell>
          <cell r="C1886" t="str">
            <v>M</v>
          </cell>
          <cell r="D1886" t="str">
            <v>144,78</v>
          </cell>
        </row>
        <row r="1887">
          <cell r="A1887">
            <v>96165</v>
          </cell>
          <cell r="B1887" t="str">
            <v>ESTACA RAIZ, DIÂMETRO DE 31 CM, COMPRIMENTO DE 11 A 20 M, SEM PRESENÇA DE ROCHA. AF_05/2017</v>
          </cell>
          <cell r="C1887" t="str">
            <v>M</v>
          </cell>
          <cell r="D1887" t="str">
            <v>219,30</v>
          </cell>
        </row>
        <row r="1888">
          <cell r="A1888">
            <v>96166</v>
          </cell>
          <cell r="B1888" t="str">
            <v>ESTACA RAIZ, DIÂMETRO DE 40 CM, COMPRIMENTO DE 11 A 20 M, SEM PRESENÇA DE ROCHA. AF_05/2017</v>
          </cell>
          <cell r="C1888" t="str">
            <v>M</v>
          </cell>
          <cell r="D1888" t="str">
            <v>284,88</v>
          </cell>
        </row>
        <row r="1889">
          <cell r="A1889">
            <v>96167</v>
          </cell>
          <cell r="B1889" t="str">
            <v>ESTACA RAIZ, DIÂMETRO DE 45 CM, COMPRIMENTO DE 11 A 20 M, SEM PRESENÇA DE ROCHA. AF_05/2017</v>
          </cell>
          <cell r="C1889" t="str">
            <v>M</v>
          </cell>
          <cell r="D1889" t="str">
            <v>317,74</v>
          </cell>
        </row>
        <row r="1890">
          <cell r="A1890">
            <v>96168</v>
          </cell>
          <cell r="B1890" t="str">
            <v>ESTACA RAIZ, DIÂMETRO DE 20 CM, COMPRIMENTO DE 21 A 30 M, SEM PRESENÇA DE ROCHA. AF_05/2017</v>
          </cell>
          <cell r="C1890" t="str">
            <v>M</v>
          </cell>
          <cell r="D1890" t="str">
            <v>137,66</v>
          </cell>
        </row>
        <row r="1891">
          <cell r="A1891">
            <v>96169</v>
          </cell>
          <cell r="B1891" t="str">
            <v>ESTACA RAIZ, DIÂMETRO DE 31 CM, COMPRIMENTO DE 21 A 30 M, SEM PRESENÇA DE ROCHA. AF_05/2017</v>
          </cell>
          <cell r="C1891" t="str">
            <v>M</v>
          </cell>
          <cell r="D1891" t="str">
            <v>210,16</v>
          </cell>
        </row>
        <row r="1892">
          <cell r="A1892">
            <v>96170</v>
          </cell>
          <cell r="B1892" t="str">
            <v>ESTACA RAIZ, DIÂMETRO DE 40 CM, COMPRIMENTO DE 21 A 30 M, SEM PRESENÇA DE ROCHA. AF_05/2017</v>
          </cell>
          <cell r="C1892" t="str">
            <v>M</v>
          </cell>
          <cell r="D1892" t="str">
            <v>273,68</v>
          </cell>
        </row>
        <row r="1893">
          <cell r="A1893">
            <v>96171</v>
          </cell>
          <cell r="B1893" t="str">
            <v>ESTACA RAIZ, DIÂMETRO DE 45 CM, COMPRIMENTO DE 21 A 30 M, SEM PRESENÇA DE ROCHA. AF_05/2017</v>
          </cell>
          <cell r="C1893" t="str">
            <v>M</v>
          </cell>
          <cell r="D1893" t="str">
            <v>302,82</v>
          </cell>
        </row>
        <row r="1894">
          <cell r="A1894">
            <v>96172</v>
          </cell>
          <cell r="B1894" t="str">
            <v>ESTACA RAIZ, DIÂMETRO DE 20 CM, COMPRIMENTO DE ATÉ 10 M, COM PRESENÇA DE ROCHA. AF_05/2017</v>
          </cell>
          <cell r="C1894" t="str">
            <v>M</v>
          </cell>
          <cell r="D1894" t="str">
            <v>169,80</v>
          </cell>
        </row>
        <row r="1895">
          <cell r="A1895">
            <v>96173</v>
          </cell>
          <cell r="B1895" t="str">
            <v>ESTACA RAIZ, DIÂMETRO DE 31 CM, COMPRIMENTO DE ATÉ 10 M, COM PRESENÇA DE ROCHA. AF_05/2017</v>
          </cell>
          <cell r="C1895" t="str">
            <v>M</v>
          </cell>
          <cell r="D1895" t="str">
            <v>252,32</v>
          </cell>
        </row>
        <row r="1896">
          <cell r="A1896">
            <v>96174</v>
          </cell>
          <cell r="B1896" t="str">
            <v>ESTACA RAIZ, DIÂMETRO DE 40 CM, COMPRIMENTO DE ATÉ 10 M, COM PRESENÇA DE ROCHA. AF_05/2017</v>
          </cell>
          <cell r="C1896" t="str">
            <v>M</v>
          </cell>
          <cell r="D1896" t="str">
            <v>332,09</v>
          </cell>
        </row>
        <row r="1897">
          <cell r="A1897">
            <v>96175</v>
          </cell>
          <cell r="B1897" t="str">
            <v>ESTACA RAIZ, DIÂMETRO DE 45 CM, COMPRIMENTO DE ATÉ 10 M, COM PRESENÇA DE ROCHA. AF_05/2017</v>
          </cell>
          <cell r="C1897" t="str">
            <v>M</v>
          </cell>
          <cell r="D1897" t="str">
            <v>380,25</v>
          </cell>
        </row>
        <row r="1898">
          <cell r="A1898">
            <v>96176</v>
          </cell>
          <cell r="B1898" t="str">
            <v>ESTACA RAIZ, DIÂMETRO DE 20 CM, COMPRIMENTO DE 11 A 20 M, COM PRESENÇA DE ROCHA. AF_05/2017</v>
          </cell>
          <cell r="C1898" t="str">
            <v>M</v>
          </cell>
          <cell r="D1898" t="str">
            <v>151,60</v>
          </cell>
        </row>
        <row r="1899">
          <cell r="A1899">
            <v>96177</v>
          </cell>
          <cell r="B1899" t="str">
            <v>ESTACA RAIZ, DIÂMETRO DE 31 CM, COMPRIMENTO DE 11 A 20 M, COM PRESENÇA DE ROCHA. AF_05/2017</v>
          </cell>
          <cell r="C1899" t="str">
            <v>M</v>
          </cell>
          <cell r="D1899" t="str">
            <v>227,14</v>
          </cell>
        </row>
        <row r="1900">
          <cell r="A1900">
            <v>96178</v>
          </cell>
          <cell r="B1900" t="str">
            <v>ESTACA RAIZ, DIÂMETRO DE 40 CM, COMPRIMENTO DE 11 A 20 M, COM PRESENÇA DE ROCHA. AF_05/2017</v>
          </cell>
          <cell r="C1900" t="str">
            <v>M</v>
          </cell>
          <cell r="D1900" t="str">
            <v>294,17</v>
          </cell>
        </row>
        <row r="1901">
          <cell r="A1901">
            <v>96179</v>
          </cell>
          <cell r="B1901" t="str">
            <v>ESTACA RAIZ, DIÂMETRO DE 45 CM, COMPRIMENTO DE 11 A 20 M, COM PRESENÇA DE ROCHA. AF_05/2017</v>
          </cell>
          <cell r="C1901" t="str">
            <v>M</v>
          </cell>
          <cell r="D1901" t="str">
            <v>327,81</v>
          </cell>
        </row>
        <row r="1902">
          <cell r="A1902">
            <v>96180</v>
          </cell>
          <cell r="B1902" t="str">
            <v>ESTACA RAIZ, DIÂMETRO DE 20 CM, COMPRIMENTO DE 21 A 30 M, COM PRESENÇA DE ROCHA. AF_05/2017</v>
          </cell>
          <cell r="C1902" t="str">
            <v>M</v>
          </cell>
          <cell r="D1902" t="str">
            <v>142,69</v>
          </cell>
        </row>
        <row r="1903">
          <cell r="A1903">
            <v>96181</v>
          </cell>
          <cell r="B1903" t="str">
            <v>ESTACA RAIZ, DIÂMETRO DE 31 CM, COMPRIMENTO DE 21 A 30 M, COM PRESENÇA DE ROCHA. AF_05/2017</v>
          </cell>
          <cell r="C1903" t="str">
            <v>M</v>
          </cell>
          <cell r="D1903" t="str">
            <v>215,98</v>
          </cell>
        </row>
        <row r="1904">
          <cell r="A1904">
            <v>96182</v>
          </cell>
          <cell r="B1904" t="str">
            <v>ESTACA RAIZ, DIÂMETRO DE 40 CM, COMPRIMENTO DE 21 A 30 M, COM PRESENÇA DE ROCHA. AF_05/2017</v>
          </cell>
          <cell r="C1904" t="str">
            <v>M</v>
          </cell>
          <cell r="D1904" t="str">
            <v>279,33</v>
          </cell>
        </row>
        <row r="1905">
          <cell r="A1905">
            <v>96183</v>
          </cell>
          <cell r="B1905" t="str">
            <v>ESTACA RAIZ, DIÂMETRO DE 45 CM, COMPRIMENTO DE 21 A 30 M, COM PRESENÇA DE ROCHA. AF_05/2017</v>
          </cell>
          <cell r="C1905" t="str">
            <v>M</v>
          </cell>
          <cell r="D1905" t="str">
            <v>309,66</v>
          </cell>
        </row>
        <row r="1906">
          <cell r="A1906">
            <v>98228</v>
          </cell>
          <cell r="B1906" t="str">
            <v>ESTACA BROCA DE CONCRETO, DIÃMETRO DE 20 CM, PROFUNDIDADE DE ATÉ 3 M, ESCAVAÇÃO MANUAL COM TRADO CONCHA, NÃO ARMADA. AF_03/2018</v>
          </cell>
          <cell r="C1906" t="str">
            <v>M</v>
          </cell>
          <cell r="D1906" t="str">
            <v>44,26</v>
          </cell>
        </row>
        <row r="1907">
          <cell r="A1907">
            <v>98229</v>
          </cell>
          <cell r="B1907" t="str">
            <v>ESTACA BROCA DE CONCRETO, DIÃMETRO DE 25 CM, PROFUNDIDADE DE ATÉ 3 M, ESCAVAÇÃO MANUAL COM TRADO CONCHA, NÃO ARMADA. AF_03/2018</v>
          </cell>
          <cell r="C1907" t="str">
            <v>M</v>
          </cell>
          <cell r="D1907" t="str">
            <v>60,03</v>
          </cell>
        </row>
        <row r="1908">
          <cell r="A1908">
            <v>98230</v>
          </cell>
          <cell r="B1908" t="str">
            <v>ESTACA BROCA DE CONCRETO, DIÂMETRO DE 30 CM, PROFUNDIDADE DE ATÉ 3 M, ESCAVAÇÃO MANUAL COM TRADO CONCHA, NÃO ARMADA. AF_03/2018</v>
          </cell>
          <cell r="C1908" t="str">
            <v>M</v>
          </cell>
          <cell r="D1908" t="str">
            <v>81,43</v>
          </cell>
        </row>
        <row r="1909">
          <cell r="A1909">
            <v>83534</v>
          </cell>
          <cell r="B1909" t="str">
            <v>LASTRO DE CONCRETO, PREPARO MECÂNICO, INCLUSOS ADITIVO IMPERMEABILIZANTE, LANÇAMENTO E ADENSAMENTO</v>
          </cell>
          <cell r="C1909" t="str">
            <v>M3</v>
          </cell>
          <cell r="D1909" t="str">
            <v>463,77</v>
          </cell>
        </row>
        <row r="1910">
          <cell r="A1910">
            <v>95240</v>
          </cell>
          <cell r="B1910" t="str">
            <v>LASTRO DE CONCRETO MAGRO, APLICADO EM PISOS OU RADIERS, ESPESSURA DE 3 CM. AF_07/2016</v>
          </cell>
          <cell r="C1910" t="str">
            <v>M2</v>
          </cell>
          <cell r="D1910" t="str">
            <v>11,88</v>
          </cell>
        </row>
        <row r="1911">
          <cell r="A1911">
            <v>95241</v>
          </cell>
          <cell r="B1911" t="str">
            <v>LASTRO DE CONCRETO MAGRO, APLICADO EM PISOS OU RADIERS, ESPESSURA DE 5 CM. AF_07/2016</v>
          </cell>
          <cell r="C1911" t="str">
            <v>M2</v>
          </cell>
          <cell r="D1911" t="str">
            <v>19,80</v>
          </cell>
        </row>
        <row r="1912">
          <cell r="A1912">
            <v>96616</v>
          </cell>
          <cell r="B1912" t="str">
            <v>LASTRO DE CONCRETO MAGRO, APLICADO EM BLOCOS DE COROAMENTO OU SAPATAS. AF_08/2017</v>
          </cell>
          <cell r="C1912" t="str">
            <v>M3</v>
          </cell>
          <cell r="D1912" t="str">
            <v>412,93</v>
          </cell>
        </row>
        <row r="1913">
          <cell r="A1913">
            <v>96617</v>
          </cell>
          <cell r="B1913" t="str">
            <v>LASTRO DE CONCRETO MAGRO, APLICADO EM BLOCOS DE COROAMENTO OU SAPATAS, ESPESSURA DE 3 CM. AF_08/2017</v>
          </cell>
          <cell r="C1913" t="str">
            <v>M2</v>
          </cell>
          <cell r="D1913" t="str">
            <v>12,37</v>
          </cell>
        </row>
        <row r="1914">
          <cell r="A1914">
            <v>96619</v>
          </cell>
          <cell r="B1914" t="str">
            <v>LASTRO DE CONCRETO MAGRO, APLICADO EM BLOCOS DE COROAMENTO OU SAPATAS, ESPESSURA DE 5 CM. AF_08/2017</v>
          </cell>
          <cell r="C1914" t="str">
            <v>M2</v>
          </cell>
          <cell r="D1914" t="str">
            <v>20,63</v>
          </cell>
        </row>
        <row r="1915">
          <cell r="A1915">
            <v>96620</v>
          </cell>
          <cell r="B1915" t="str">
            <v>LASTRO DE CONCRETO MAGRO, APLICADO EM PISOS OU RADIERS. AF_08/2017</v>
          </cell>
          <cell r="C1915" t="str">
            <v>M3</v>
          </cell>
          <cell r="D1915" t="str">
            <v>396,45</v>
          </cell>
        </row>
        <row r="1916">
          <cell r="A1916">
            <v>96621</v>
          </cell>
          <cell r="B1916" t="str">
            <v>LASTRO COM MATERIAL GRANULAR, APLICAÇÃO EM BLOCOS DE COROAMENTO, ESPESSURA DE *5 CM*. AF_08/2017</v>
          </cell>
          <cell r="C1916" t="str">
            <v>M3</v>
          </cell>
          <cell r="D1916" t="str">
            <v>147,43</v>
          </cell>
        </row>
        <row r="1917">
          <cell r="A1917">
            <v>96622</v>
          </cell>
          <cell r="B1917" t="str">
            <v>LASTRO COM MATERIAL GRANULAR, APLICAÇÃO EM PISOS OU RADIERS, ESPESSURA DE *5 CM*. AF_08/2017</v>
          </cell>
          <cell r="C1917" t="str">
            <v>M3</v>
          </cell>
          <cell r="D1917" t="str">
            <v>98,98</v>
          </cell>
        </row>
        <row r="1918">
          <cell r="A1918">
            <v>96623</v>
          </cell>
          <cell r="B1918" t="str">
            <v>LASTRO COM MATERIAL GRANULAR, APLICADO EM BLOCOS DE COROAMENTO, ESPESSURA DE *10 CM*. AF_08/2017</v>
          </cell>
          <cell r="C1918" t="str">
            <v>M3</v>
          </cell>
          <cell r="D1918" t="str">
            <v>136,15</v>
          </cell>
        </row>
        <row r="1919">
          <cell r="A1919">
            <v>96624</v>
          </cell>
          <cell r="B1919" t="str">
            <v>LASTRO COM MATERIAL GRANULAR, APLICADO EM PISOS OU RADIERS, ESPESSURA DE *10 CM*. AF_08/2017</v>
          </cell>
          <cell r="C1919" t="str">
            <v>M3</v>
          </cell>
          <cell r="D1919" t="str">
            <v>95,00</v>
          </cell>
        </row>
        <row r="1920">
          <cell r="A1920">
            <v>97082</v>
          </cell>
          <cell r="B1920" t="str">
            <v>ESCAVAÇÃO MANUAL DE VIGA DE BORDA PARA RADIER. AF_09/2017</v>
          </cell>
          <cell r="C1920" t="str">
            <v>M3</v>
          </cell>
          <cell r="D1920" t="str">
            <v>41,03</v>
          </cell>
        </row>
        <row r="1921">
          <cell r="A1921">
            <v>97083</v>
          </cell>
          <cell r="B1921" t="str">
            <v>COMPACTAÇÃO MECÂNICA DE SOLO PARA EXECUÇÃO DE RADIER, COM COMPACTADOR DE SOLOS A PERCUSSÃO. AF_09/2017</v>
          </cell>
          <cell r="C1921" t="str">
            <v>M2</v>
          </cell>
          <cell r="D1921" t="str">
            <v>2,15</v>
          </cell>
        </row>
        <row r="1922">
          <cell r="A1922">
            <v>97084</v>
          </cell>
          <cell r="B1922" t="str">
            <v>COMPACTAÇÃO MECÂNICA DE SOLO PARA EXECUÇÃO DE RADIER, COM COMPACTADOR DE SOLOS TIPO PLACA VIBRATÓRIA. AF_09/2017</v>
          </cell>
          <cell r="C1922" t="str">
            <v>M2</v>
          </cell>
          <cell r="D1922" t="str">
            <v>0,43</v>
          </cell>
        </row>
        <row r="1923">
          <cell r="A1923">
            <v>97086</v>
          </cell>
          <cell r="B1923" t="str">
            <v>FABRICAÇÃO, MONTAGEM E DESMONTAGEM DE FORMA PARA RADIER, EM MADEIRA SERRADA, 4 UTILIZAÇÕES. AF_09/2017</v>
          </cell>
          <cell r="C1923" t="str">
            <v>M2</v>
          </cell>
          <cell r="D1923" t="str">
            <v>73,00</v>
          </cell>
        </row>
        <row r="1924">
          <cell r="A1924">
            <v>97094</v>
          </cell>
          <cell r="B1924" t="str">
            <v>CONCRETAGEM DE RADIER, PISO OU LAJE SOBRE SOLO, FCK 30 MPA, PARA ESPESSURA DE 10 CM - LANÇAMENTO, ADENSAMENTO E ACABAMENTO. AF_09/2017</v>
          </cell>
          <cell r="C1924" t="str">
            <v>M3</v>
          </cell>
          <cell r="D1924" t="str">
            <v>441,90</v>
          </cell>
        </row>
        <row r="1925">
          <cell r="A1925">
            <v>97095</v>
          </cell>
          <cell r="B1925" t="str">
            <v>CONCRETAGEM DE RADIER, PISO OU LAJE SOBRE SOLO, FCK 30 MPA, PARA ESPESSURA DE 15 CM - LANÇAMENTO, ADENSAMENTO E ACABAMENTO. AF_09/2017</v>
          </cell>
          <cell r="C1925" t="str">
            <v>M3</v>
          </cell>
          <cell r="D1925" t="str">
            <v>415,03</v>
          </cell>
        </row>
        <row r="1926">
          <cell r="A1926">
            <v>97096</v>
          </cell>
          <cell r="B1926" t="str">
            <v>CONCRETAGEM DE RADIER, PISO OU LAJE SOBRE SOLO, FCK 30 MPA, PARA ESPESSURA DE 20 CM - LANÇAMENTO, ADENSAMENTO E ACABAMENTO. AF_09/2017</v>
          </cell>
          <cell r="C1926" t="str">
            <v>M3</v>
          </cell>
          <cell r="D1926" t="str">
            <v>401,22</v>
          </cell>
        </row>
        <row r="1927">
          <cell r="A1927">
            <v>90996</v>
          </cell>
          <cell r="B1927" t="str">
            <v>FORMAS MANUSEÁVEIS PARA PAREDES DE CONCRETO MOLDADAS IN LOCO, DE EDIFICAÇÕES DE MULTIPLOS PAVIMENTO, EM PLATIBANDA. AF_06/2015</v>
          </cell>
          <cell r="C1927" t="str">
            <v>M2</v>
          </cell>
          <cell r="D1927" t="str">
            <v>10,71</v>
          </cell>
        </row>
        <row r="1928">
          <cell r="A1928">
            <v>90997</v>
          </cell>
          <cell r="B1928" t="str">
            <v>FORMAS MANUSEÁVEIS PARA PAREDES DE CONCRETO MOLDADAS IN LOCO, DE EDIFICAÇÕES DE MULTIPLOS PAVIMENTOS, EM FACES INTERNAS DE PAREDES. AF_06/2015</v>
          </cell>
          <cell r="C1928" t="str">
            <v>M2</v>
          </cell>
          <cell r="D1928" t="str">
            <v>14,60</v>
          </cell>
        </row>
        <row r="1929">
          <cell r="A1929">
            <v>90998</v>
          </cell>
          <cell r="B1929" t="str">
            <v>FORMAS MANUSEÁVEIS PARA PAREDES DE CONCRETO MOLDADAS IN LOCO, DE EDIFICAÇÕES DE MULTIPLOS PAVIMENTOS, EM LAJES. AF_06/2015</v>
          </cell>
          <cell r="C1929" t="str">
            <v>M2</v>
          </cell>
          <cell r="D1929" t="str">
            <v>17,66</v>
          </cell>
        </row>
        <row r="1930">
          <cell r="A1930">
            <v>91000</v>
          </cell>
          <cell r="B1930" t="str">
            <v>FORMAS MANUSEÁVEIS PARA PAREDES DE CONCRETO MOLDADAS IN LOCO, DE EDIFICAÇÕES DE MULTIPLOS PAVIMENTOS, EM PANOS DE FACHADA COM VÃOS. AF_06/2015</v>
          </cell>
          <cell r="C1930" t="str">
            <v>M2</v>
          </cell>
          <cell r="D1930" t="str">
            <v>13,44</v>
          </cell>
        </row>
        <row r="1931">
          <cell r="A1931">
            <v>91002</v>
          </cell>
          <cell r="B1931" t="str">
            <v>FORMAS MANUSEÁVEIS PARA PAREDES DE CONCRETO MOLDADAS IN LOCO, DE EDIFICAÇÕES DE MULTIPLOS PAVIMENTOS, EM PANOS DE FACHADA SEM VÃOS. AF_06/2015</v>
          </cell>
          <cell r="C1931" t="str">
            <v>M2</v>
          </cell>
          <cell r="D1931" t="str">
            <v>12,36</v>
          </cell>
        </row>
        <row r="1932">
          <cell r="A1932">
            <v>91003</v>
          </cell>
          <cell r="B1932" t="str">
            <v>FORMAS MANUSEÁVEIS PARA PAREDES DE CONCRETO MOLDADAS IN LOCO, DE EDIFICAÇÕES DE MULTIPLOS PAVIMENTOS, EM PANOS DE FACHADA COM VARANDAS. AF_06/2015</v>
          </cell>
          <cell r="C1932" t="str">
            <v>M2</v>
          </cell>
          <cell r="D1932" t="str">
            <v>14,33</v>
          </cell>
        </row>
        <row r="1933">
          <cell r="A1933">
            <v>91004</v>
          </cell>
          <cell r="B1933" t="str">
            <v>FORMAS MANUSEÁVEIS PARA PAREDES DE CONCRETO MOLDADAS IN LOCO, DE EDIFICAÇÕES DE PAVIMENTO ÚNICO, EM FACES INTERNAS DE PAREDES. AF_06/2015</v>
          </cell>
          <cell r="C1933" t="str">
            <v>M2</v>
          </cell>
          <cell r="D1933" t="str">
            <v>11,25</v>
          </cell>
        </row>
        <row r="1934">
          <cell r="A1934">
            <v>91005</v>
          </cell>
          <cell r="B1934" t="str">
            <v>FORMAS MANUSEÁVEIS PARA PAREDES DE CONCRETO MOLDADAS IN LOCO, DE EDIFICAÇÕES DE PAVIMENTO ÚNICO, EM LAJES. AF_06/2015</v>
          </cell>
          <cell r="C1934" t="str">
            <v>M2</v>
          </cell>
          <cell r="D1934" t="str">
            <v>13,52</v>
          </cell>
        </row>
        <row r="1935">
          <cell r="A1935">
            <v>91006</v>
          </cell>
          <cell r="B1935" t="str">
            <v>FORMAS MANUSEÁVEIS PARA PAREDES DE CONCRETO MOLDADAS IN LOCO, DE EDIFICAÇÕES DE PAVIMENTO ÚNICO, EM PANOS DE FACHADA COM VÃOS. AF_06/2015</v>
          </cell>
          <cell r="C1935" t="str">
            <v>M2</v>
          </cell>
          <cell r="D1935" t="str">
            <v>10,38</v>
          </cell>
        </row>
        <row r="1936">
          <cell r="A1936">
            <v>91007</v>
          </cell>
          <cell r="B1936" t="str">
            <v>FORMAS MANUSEÁVEIS PARA PAREDES DE CONCRETO MOLDADAS IN LOCO, DE EDIFICAÇÕES DE PAVIMENTO ÚNICO, EM PANOS DE FACHADA SEM VÃOS. AF_06/2015</v>
          </cell>
          <cell r="C1936" t="str">
            <v>M2</v>
          </cell>
          <cell r="D1936" t="str">
            <v>9,29</v>
          </cell>
        </row>
        <row r="1937">
          <cell r="A1937">
            <v>91008</v>
          </cell>
          <cell r="B1937" t="str">
            <v>FORMAS MANUSEÁVEIS PARA PAREDES DE CONCRETO MOLDADAS IN LOCO, DE EDIFICAÇÕES DE PAVIMENTO ÚNICO, EM PANOS DE FACHADA COM VARANDA. AF_06/2015</v>
          </cell>
          <cell r="C1937" t="str">
            <v>M2</v>
          </cell>
          <cell r="D1937" t="str">
            <v>11,26</v>
          </cell>
        </row>
        <row r="1938">
          <cell r="A1938">
            <v>92263</v>
          </cell>
          <cell r="B1938" t="str">
            <v>FABRICAÇÃO DE FÔRMA PARA PILARES E ESTRUTURAS SIMILARES, EM CHAPA DE MADEIRA COMPENSADA RESINADA, E = 17 MM. AF_12/2015</v>
          </cell>
          <cell r="C1938" t="str">
            <v>M2</v>
          </cell>
          <cell r="D1938" t="str">
            <v>87,64</v>
          </cell>
        </row>
        <row r="1939">
          <cell r="A1939">
            <v>92264</v>
          </cell>
          <cell r="B1939" t="str">
            <v>FABRICAÇÃO DE FÔRMA PARA PILARES E ESTRUTURAS SIMILARES, EM CHAPA DE MADEIRA COMPENSADA PLASTIFICADA, E = 18 MM. AF_12/2015</v>
          </cell>
          <cell r="C1939" t="str">
            <v>M2</v>
          </cell>
          <cell r="D1939" t="str">
            <v>101,45</v>
          </cell>
        </row>
        <row r="1940">
          <cell r="A1940">
            <v>92265</v>
          </cell>
          <cell r="B1940" t="str">
            <v>FABRICAÇÃO DE FÔRMA PARA VIGAS, EM CHAPA DE MADEIRA COMPENSADA RESINADA, E = 17 MM. AF_12/2015</v>
          </cell>
          <cell r="C1940" t="str">
            <v>M2</v>
          </cell>
          <cell r="D1940" t="str">
            <v>67,22</v>
          </cell>
        </row>
        <row r="1941">
          <cell r="A1941">
            <v>92266</v>
          </cell>
          <cell r="B1941" t="str">
            <v>FABRICAÇÃO DE FÔRMA PARA VIGAS, EM CHAPA DE MADEIRA COMPENSADA PLASTIFICADA, E = 18 MM. AF_12/2015</v>
          </cell>
          <cell r="C1941" t="str">
            <v>M2</v>
          </cell>
          <cell r="D1941" t="str">
            <v>79,53</v>
          </cell>
        </row>
        <row r="1942">
          <cell r="A1942">
            <v>92267</v>
          </cell>
          <cell r="B1942" t="str">
            <v>FABRICAÇÃO DE FÔRMA PARA LAJES, EM CHAPA DE MADEIRA COMPENSADA RESINADA, E = 17 MM. AF_12/2015</v>
          </cell>
          <cell r="C1942" t="str">
            <v>M2</v>
          </cell>
          <cell r="D1942" t="str">
            <v>27,16</v>
          </cell>
        </row>
        <row r="1943">
          <cell r="A1943">
            <v>92268</v>
          </cell>
          <cell r="B1943" t="str">
            <v>FABRICAÇÃO DE FÔRMA PARA LAJES, EM CHAPA DE MADEIRA COMPENSADA PLASTIFICADA, E = 18 MM. AF_12/2015</v>
          </cell>
          <cell r="C1943" t="str">
            <v>M2</v>
          </cell>
          <cell r="D1943" t="str">
            <v>38,01</v>
          </cell>
        </row>
        <row r="1944">
          <cell r="A1944">
            <v>92269</v>
          </cell>
          <cell r="B1944" t="str">
            <v>FABRICAÇÃO DE FÔRMA PARA PILARES E ESTRUTURAS SIMILARES, EM MADEIRA SERRADA, E=25 MM. AF_12/2015</v>
          </cell>
          <cell r="C1944" t="str">
            <v>M2</v>
          </cell>
          <cell r="D1944" t="str">
            <v>49,83</v>
          </cell>
        </row>
        <row r="1945">
          <cell r="A1945">
            <v>92270</v>
          </cell>
          <cell r="B1945" t="str">
            <v>FABRICAÇÃO DE FÔRMA PARA VIGAS, COM MADEIRA SERRADA, E = 25 MM. AF_12/2015</v>
          </cell>
          <cell r="C1945" t="str">
            <v>M2</v>
          </cell>
          <cell r="D1945" t="str">
            <v>38,57</v>
          </cell>
        </row>
        <row r="1946">
          <cell r="A1946">
            <v>92271</v>
          </cell>
          <cell r="B1946" t="str">
            <v>FABRICAÇÃO DE FÔRMA PARA LAJES, EM MADEIRA SERRADA, E=25 MM. AF_12/2015</v>
          </cell>
          <cell r="C1946" t="str">
            <v>M2</v>
          </cell>
          <cell r="D1946" t="str">
            <v>23,25</v>
          </cell>
        </row>
        <row r="1947">
          <cell r="A1947">
            <v>92272</v>
          </cell>
          <cell r="B1947" t="str">
            <v>FABRICAÇÃO DE ESCORAS DE VIGA DO TIPO GARFO, EM MADEIRA. AF_12/2015</v>
          </cell>
          <cell r="C1947" t="str">
            <v>M</v>
          </cell>
          <cell r="D1947" t="str">
            <v>18,48</v>
          </cell>
        </row>
        <row r="1948">
          <cell r="A1948">
            <v>92273</v>
          </cell>
          <cell r="B1948" t="str">
            <v>FABRICAÇÃO DE ESCORAS DO TIPO PONTALETE, EM MADEIRA. AF_12/2015</v>
          </cell>
          <cell r="C1948" t="str">
            <v>M</v>
          </cell>
          <cell r="D1948" t="str">
            <v>8,03</v>
          </cell>
        </row>
        <row r="1949">
          <cell r="A1949">
            <v>92408</v>
          </cell>
          <cell r="B1949" t="str">
            <v>MONTAGEM E DESMONTAGEM DE FÔRMA DE PILARES RETANGULARES E ESTRUTURAS SIMILARES COM ÁREA MÉDIA DAS SEÇÕES MENOR OU IGUAL A 0,25 M², PÉ-DIREITO SIMPLES, EM MADEIRA SERRADA, 1 UTILIZAÇÃO. AF_12/2015</v>
          </cell>
          <cell r="C1949" t="str">
            <v>M2</v>
          </cell>
          <cell r="D1949" t="str">
            <v>120,85</v>
          </cell>
        </row>
        <row r="1950">
          <cell r="A1950">
            <v>92409</v>
          </cell>
          <cell r="B1950" t="str">
            <v>MONTAGEM E DESMONTAGEM DE FÔRMA DE PILARES RETANGULARES E ESTRUTURAS SIMILARES COM ÁREA MÉDIA DAS SEÇÕES MAIOR QUE 0,25 M², PÉ-DIREITO SIMPLES, EM MADEIRA SERRADA, 1 UTILIZAÇÃO. AF_12/2015</v>
          </cell>
          <cell r="C1950" t="str">
            <v>M2</v>
          </cell>
          <cell r="D1950" t="str">
            <v>112,72</v>
          </cell>
        </row>
        <row r="1951">
          <cell r="A1951">
            <v>92410</v>
          </cell>
          <cell r="B1951" t="str">
            <v>MONTAGEM E DESMONTAGEM DE FÔRMA DE PILARES RETANGULARES E ESTRUTURAS SIMILARES COM ÁREA MÉDIA DAS SEÇÕES MENOR OU IGUAL A 0,25 M², PÉ-DIREITO SIMPLES, EM MADEIRA SERRADA, 2 UTILIZAÇÕES. AF_12/2015</v>
          </cell>
          <cell r="C1951" t="str">
            <v>M2</v>
          </cell>
          <cell r="D1951" t="str">
            <v>88,27</v>
          </cell>
        </row>
        <row r="1952">
          <cell r="A1952">
            <v>92411</v>
          </cell>
          <cell r="B1952" t="str">
            <v>MONTAGEM E DESMONTAGEM DE FÔRMA DE PILARES RETANGULARES E ESTRUTURAS SIMILARES COM ÁREA MÉDIA DAS SEÇÕES MAIOR QUE 0,25 M², PÉ-DIREITO SIMPLES, EM MADEIRA SERRADA, 2 UTILIZAÇÕES. AF_12/2015</v>
          </cell>
          <cell r="C1952" t="str">
            <v>M2</v>
          </cell>
          <cell r="D1952" t="str">
            <v>81,07</v>
          </cell>
        </row>
        <row r="1953">
          <cell r="A1953">
            <v>92412</v>
          </cell>
          <cell r="B1953" t="str">
            <v>MONTAGEM E DESMONTAGEM DE FÔRMA DE PILARES RETANGULARES E ESTRUTURAS SIMILARES COM ÁREA MÉDIA DAS SEÇÕES MENOR OU IGUAL A 0,25 M², PÉ-DIREITO SIMPLES, EM MADEIRA SERRADA, 4 UTILIZAÇÕES. AF_12/2015</v>
          </cell>
          <cell r="C1953" t="str">
            <v>M2</v>
          </cell>
          <cell r="D1953" t="str">
            <v>61,38</v>
          </cell>
        </row>
        <row r="1954">
          <cell r="A1954">
            <v>92413</v>
          </cell>
          <cell r="B1954" t="str">
            <v>MONTAGEM E DESMONTAGEM DE FÔRMA DE PILARES RETANGULARES E ESTRUTURAS SIMILARES COM ÁREA MÉDIA DAS SEÇÕES MAIOR QUE 0,25 M², PÉ-DIREITO SIMPLES, EM MADEIRA SERRADA, 4 UTILIZAÇÕES. AF_12/2015</v>
          </cell>
          <cell r="C1954" t="str">
            <v>M2</v>
          </cell>
          <cell r="D1954" t="str">
            <v>55,84</v>
          </cell>
        </row>
        <row r="1955">
          <cell r="A1955">
            <v>92414</v>
          </cell>
          <cell r="B1955" t="str">
            <v>MONTAGEM E DESMONTAGEM DE FÔRMA DE PILARES RETANGULARES E ESTRUTURAS SIMILARES COM ÁREA MÉDIA DAS SEÇÕES MENOR OU IGUAL A 0,25 M², PÉ-DIREITO SIMPLES, EM CHAPA DE MADEIRA COMPENSADA RESINADA, 2 UTILIZAÇÕES. AF_12/2015</v>
          </cell>
          <cell r="C1955" t="str">
            <v>M2</v>
          </cell>
          <cell r="D1955" t="str">
            <v>87,08</v>
          </cell>
        </row>
        <row r="1956">
          <cell r="A1956">
            <v>92415</v>
          </cell>
          <cell r="B1956" t="str">
            <v>MONTAGEM E DESMONTAGEM DE FÔRMA DE PILARES RETANGULARES E ESTRUTURAS SIMILARES COM ÁREA MÉDIA DAS SEÇÕES MAIOR QUE 0,25 M², PÉ-DIREITO SIMPLES, EM CHAPA DE MADEIRA COMPENSADA RESINADA, 2 UTILIZAÇÕES. AF_12/2015</v>
          </cell>
          <cell r="C1956" t="str">
            <v>M2</v>
          </cell>
          <cell r="D1956" t="str">
            <v>79,89</v>
          </cell>
        </row>
        <row r="1957">
          <cell r="A1957">
            <v>92416</v>
          </cell>
          <cell r="B1957" t="str">
            <v>MONTAGEM E DESMONTAGEM DE FÔRMA DE PILARES RETANGULARES E ESTRUTURAS SIMILARES COM ÁREA MÉDIA DAS SEÇÕES MENOR OU IGUAL A 0,25 M², PÉ-DIREITO DUPLO, EM CHAPA DE MADEIRA COMPENSADA RESINADA, 2 UTILIZAÇÕES. AF_12/2015</v>
          </cell>
          <cell r="C1957" t="str">
            <v>M2</v>
          </cell>
          <cell r="D1957" t="str">
            <v>101,86</v>
          </cell>
        </row>
        <row r="1958">
          <cell r="A1958">
            <v>92417</v>
          </cell>
          <cell r="B1958" t="str">
            <v>MONTAGEM E DESMONTAGEM DE FÔRMA DE PILARES RETANGULARES E ESTRUTURAS SIMILARES COM ÁREA MÉDIA DAS SEÇÕES MAIOR QUE 0,25 M², PÉ-DIREITO DUPLO, EM CHAPA DE MADEIRA COMPENSADA RESINADA, 2 UTILIZAÇÕES. AF_12/2015</v>
          </cell>
          <cell r="C1958" t="str">
            <v>M2</v>
          </cell>
          <cell r="D1958" t="str">
            <v>94,70</v>
          </cell>
        </row>
        <row r="1959">
          <cell r="A1959">
            <v>92418</v>
          </cell>
          <cell r="B1959" t="str">
            <v>MONTAGEM E DESMONTAGEM DE FÔRMA DE PILARES RETANGULARES E ESTRUTURAS SIMILARES COM ÁREA MÉDIA DAS SEÇÕES MENOR OU IGUAL A 0,25 M², PÉ-DIREITO SIMPLES, EM CHAPA DE MADEIRA COMPENSADA RESINADA, 4 UTILIZAÇÕES. AF_12/2015</v>
          </cell>
          <cell r="C1959" t="str">
            <v>M2</v>
          </cell>
          <cell r="D1959" t="str">
            <v>57,17</v>
          </cell>
        </row>
        <row r="1960">
          <cell r="A1960">
            <v>92419</v>
          </cell>
          <cell r="B1960" t="str">
            <v>MONTAGEM E DESMONTAGEM DE FÔRMA DE PILARES RETANGULARES E ESTRUTURAS SIMILARES COM ÁREA MÉDIA DAS SEÇÕES MAIOR QUE 0,25 M², PÉ-DIREITO SIMPLES, EM CHAPA DE MADEIRA COMPENSADA RESINADA, 4 UTILIZAÇÕES. AF_12/2015</v>
          </cell>
          <cell r="C1960" t="str">
            <v>M2</v>
          </cell>
          <cell r="D1960" t="str">
            <v>51,65</v>
          </cell>
        </row>
        <row r="1961">
          <cell r="A1961">
            <v>92420</v>
          </cell>
          <cell r="B1961" t="str">
            <v>MONTAGEM E DESMONTAGEM DE FÔRMA DE PILARES RETANGULARES E ESTRUTURAS SIMILARES COM ÁREA MÉDIA DAS SEÇÕES MENOR OU IGUAL A 0,25 M², PÉ-DIREITO DUPLO, EM CHAPA DE MADEIRA COMPENSADA RESINADA, 4 UTILIZAÇÕES. AF_12/2015</v>
          </cell>
          <cell r="C1961" t="str">
            <v>M2</v>
          </cell>
          <cell r="D1961" t="str">
            <v>68,53</v>
          </cell>
        </row>
        <row r="1962">
          <cell r="A1962">
            <v>92421</v>
          </cell>
          <cell r="B1962" t="str">
            <v>MONTAGEM E DESMONTAGEM DE FÔRMA DE PILARES RETANGULARES E ESTRUTURAS SIMILARES COM ÁREA MÉDIA DAS SEÇÕES MAIOR QUE 0,25 M², PÉ-DIREITO DUPLO, EM CHAPA DE MADEIRA COMPENSADA RESINADA, 4 UTILIZAÇÕES. AF_12/2015</v>
          </cell>
          <cell r="C1962" t="str">
            <v>M2</v>
          </cell>
          <cell r="D1962" t="str">
            <v>63,01</v>
          </cell>
        </row>
        <row r="1963">
          <cell r="A1963">
            <v>92422</v>
          </cell>
          <cell r="B1963" t="str">
            <v>MONTAGEM E DESMONTAGEM DE FÔRMA DE PILARES RETANGULARES E ESTRUTURAS SIMILARES COM ÁREA MÉDIA DAS SEÇÕES MENOR OU IGUAL A 0,25 M², PÉ-DIREITO SIMPLES, EM CHAPA DE MADEIRA COMPENSADA RESINADA, 6 UTILIZAÇÕES. AF_12/2015</v>
          </cell>
          <cell r="C1963" t="str">
            <v>M2</v>
          </cell>
          <cell r="D1963" t="str">
            <v>47,55</v>
          </cell>
        </row>
        <row r="1964">
          <cell r="A1964">
            <v>92423</v>
          </cell>
          <cell r="B1964" t="str">
            <v>MONTAGEM E DESMONTAGEM DE FÔRMA DE PILARES RETANGULARES E ESTRUTURAS SIMILARES COM ÁREA MÉDIA DAS SEÇÕES MAIOR QUE 0,25 M², PÉ-DIREITO SIMPLES, EM CHAPA DE MADEIRA COMPENSADA RESINADA, 6 UTILIZAÇÕES. AF_12/2015</v>
          </cell>
          <cell r="C1964" t="str">
            <v>M2</v>
          </cell>
          <cell r="D1964" t="str">
            <v>42,77</v>
          </cell>
        </row>
        <row r="1965">
          <cell r="A1965">
            <v>92424</v>
          </cell>
          <cell r="B1965" t="str">
            <v>MONTAGEM E DESMONTAGEM DE FÔRMA DE PILARES RETANGULARES E ESTRUTURAS SIMILARES COM ÁREA MÉDIA DAS SEÇÕES MENOR OU IGUAL A 0,25 M², PÉ-DIREITO DUPLO, EM CHAPA DE MADEIRA COMPENSADA RESINADA, 6 UTILIZAÇÕES. AF_12/2015</v>
          </cell>
          <cell r="C1965" t="str">
            <v>M2</v>
          </cell>
          <cell r="D1965" t="str">
            <v>57,44</v>
          </cell>
        </row>
        <row r="1966">
          <cell r="A1966">
            <v>92425</v>
          </cell>
          <cell r="B1966" t="str">
            <v>MONTAGEM E DESMONTAGEM DE FÔRMA DE PILARES RETANGULARES E ESTRUTURAS SIMILARES COM ÁREA MÉDIA DAS SEÇÕES MAIOR QUE 0,25 M², PÉ-DIREITO DUPLO, EM CHAPA DE MADEIRA COMPENSADA RESINADA, 6 UTILIZAÇÕES. AF_12/2015</v>
          </cell>
          <cell r="C1966" t="str">
            <v>M2</v>
          </cell>
          <cell r="D1966" t="str">
            <v>52,64</v>
          </cell>
        </row>
        <row r="1967">
          <cell r="A1967">
            <v>92426</v>
          </cell>
          <cell r="B1967" t="str">
            <v>MONTAGEM E DESMONTAGEM DE FÔRMA DE PILARES RETANGULARES E ESTRUTURAS SIMILARES COM ÁREA MÉDIA DAS SEÇÕES MENOR OU IGUAL A 0,25 M², PÉ-DIREITO SIMPLES, EM CHAPA DE MADEIRA COMPENSADA RESINADA, 8 UTILIZAÇÕES. AF_12/2015</v>
          </cell>
          <cell r="C1967" t="str">
            <v>M2</v>
          </cell>
          <cell r="D1967" t="str">
            <v>42,71</v>
          </cell>
        </row>
        <row r="1968">
          <cell r="A1968">
            <v>92427</v>
          </cell>
          <cell r="B1968" t="str">
            <v>MONTAGEM E DESMONTAGEM DE FÔRMA DE PILARES RETANGULARES E ESTRUTURAS SIMILARES COM ÁREA MÉDIA DAS SEÇÕES MAIOR QUE 0,25 M², PÉ-DIREITO SIMPLES, EM CHAPA DE MADEIRA COMPENSADA RESINADA, 8 UTILIZAÇÕES. AF_12/2015</v>
          </cell>
          <cell r="C1968" t="str">
            <v>M2</v>
          </cell>
          <cell r="D1968" t="str">
            <v>38,27</v>
          </cell>
        </row>
        <row r="1969">
          <cell r="A1969">
            <v>92428</v>
          </cell>
          <cell r="B1969" t="str">
            <v>MONTAGEM E DESMONTAGEM DE FÔRMA DE PILARES RETANGULARES E ESTRUTURAS SIMILARES COM ÁREA MÉDIA DAS SEÇÕES MENOR OU IGUAL A 0,25 M², PÉ-DIREITO DUPLO, EM CHAPA DE MADEIRA COMPENSADA RESINADA, 8 UTILIZAÇÕES. AF_12/2015</v>
          </cell>
          <cell r="C1969" t="str">
            <v>M2</v>
          </cell>
          <cell r="D1969" t="str">
            <v>51,85</v>
          </cell>
        </row>
        <row r="1970">
          <cell r="A1970">
            <v>92429</v>
          </cell>
          <cell r="B1970" t="str">
            <v>MONTAGEM E DESMONTAGEM DE FÔRMA DE PILARES RETANGULARES E ESTRUTURAS SIMILARES COM ÁREA MÉDIA DAS SEÇÕES MAIOR QUE 0,25 M², PÉ-DIREITO DUPLO, EM CHAPA DE MADEIRA COMPENSADA RESINADA, 8 UTILIZAÇÕES. AF_12/2015</v>
          </cell>
          <cell r="C1970" t="str">
            <v>M2</v>
          </cell>
          <cell r="D1970" t="str">
            <v>47,42</v>
          </cell>
        </row>
        <row r="1971">
          <cell r="A1971">
            <v>92430</v>
          </cell>
          <cell r="B1971" t="str">
            <v>MONTAGEM E DESMONTAGEM DE FÔRMA DE PILARES RETANGULARES E ESTRUTURAS SIMILARES COM ÁREA MÉDIA DAS SEÇÕES MENOR OU IGUAL A 0,25 M², PÉ-DIREITO SIMPLES, EM CHAPA DE MADEIRA COMPENSADA PLASTIFICADA, 10 UTILIZAÇÕES. AF_12/2015</v>
          </cell>
          <cell r="C1971" t="str">
            <v>M2</v>
          </cell>
          <cell r="D1971" t="str">
            <v>39,27</v>
          </cell>
        </row>
        <row r="1972">
          <cell r="A1972">
            <v>92431</v>
          </cell>
          <cell r="B1972" t="str">
            <v>MONTAGEM E DESMONTAGEM DE FÔRMA DE PILARES RETANGULARES E ESTRUTURAS SIMILARES COM ÁREA MÉDIA DAS SEÇÕES MAIOR QUE 0,25 M², PÉ-DIREITO SIMPLES, EM CHAPA DE MADEIRA COMPENSADA PLASTIFICADA, 10 UTILIZAÇÕES. AF_12/2015</v>
          </cell>
          <cell r="C1972" t="str">
            <v>M2</v>
          </cell>
          <cell r="D1972" t="str">
            <v>35,06</v>
          </cell>
        </row>
        <row r="1973">
          <cell r="A1973">
            <v>92432</v>
          </cell>
          <cell r="B1973" t="str">
            <v>MONTAGEM E DESMONTAGEM DE FÔRMA DE PILARES RETANGULARES E ESTRUTURAS SIMILARES COM ÁREA MÉDIA DAS SEÇÕES MENOR OU IGUAL A 0,25 M², PÉ-DIREITO DUPLO, EM CHAPA DE MADEIRA COMPENSADA PLASTIFICADA, 10 UTILIZAÇÕES. AF_12/2015</v>
          </cell>
          <cell r="C1973" t="str">
            <v>M2</v>
          </cell>
          <cell r="D1973" t="str">
            <v>47,95</v>
          </cell>
        </row>
        <row r="1974">
          <cell r="A1974">
            <v>92433</v>
          </cell>
          <cell r="B1974" t="str">
            <v>MONTAGEM E DESMONTAGEM DE FÔRMA DE PILARES RETANGULARES E ESTRUTURAS SIMILARES COM ÁREA MÉDIA DAS SEÇÕES MAIOR QUE 0,25 M², PÉ-DIREITO DUPLO, EM CHAPA DE MADEIRA COMPENSADA PLASTIFICADA, 10 UTILIZAÇÕES. AF_12/2015</v>
          </cell>
          <cell r="C1974" t="str">
            <v>M2</v>
          </cell>
          <cell r="D1974" t="str">
            <v>43,75</v>
          </cell>
        </row>
        <row r="1975">
          <cell r="A1975">
            <v>92434</v>
          </cell>
          <cell r="B1975" t="str">
            <v>MONTAGEM E DESMONTAGEM DE FÔRMA DE PILARES RETANGULARES E ESTRUTURAS SIMILARES COM ÁREA MÉDIA DAS SEÇÕES MENOR OU IGUAL A 0,25 M², PÉ-DIREITO SIMPLES, EM CHAPA DE MADEIRA COMPENSADA PLASTIFICADA, 12 UTILIZAÇÕES. AF_12/2015</v>
          </cell>
          <cell r="C1975" t="str">
            <v>M2</v>
          </cell>
          <cell r="D1975" t="str">
            <v>37,55</v>
          </cell>
        </row>
        <row r="1976">
          <cell r="A1976">
            <v>92435</v>
          </cell>
          <cell r="B1976" t="str">
            <v>MONTAGEM E DESMONTAGEM DE FÔRMA DE PILARES RETANGULARES E ESTRUTURAS SIMILARES COM ÁREA MÉDIA DAS SEÇÕES MAIOR QUE 0,25 M², PÉ-DIREITO SIMPLES, EM CHAPA DE MADEIRA COMPENSADA PLASTIFICADA, 12 UTILIZAÇÕES. AF_12/2015</v>
          </cell>
          <cell r="C1976" t="str">
            <v>M2</v>
          </cell>
          <cell r="D1976" t="str">
            <v>33,48</v>
          </cell>
        </row>
        <row r="1977">
          <cell r="A1977">
            <v>92436</v>
          </cell>
          <cell r="B1977" t="str">
            <v>MONTAGEM E DESMONTAGEM DE FÔRMA DE PILARES RETANGULARES E ESTRUTURAS SIMILARES COM ÁREA MÉDIA DAS SEÇÕES MENOR OU IGUAL A 0,25 M², PÉ-DIREITO DUPLO, EM CHAPA DE MADEIRA COMPENSADA PLASTIFICADA, 12 UTILIZAÇÕES. AF_12/2015</v>
          </cell>
          <cell r="C1977" t="str">
            <v>M2</v>
          </cell>
          <cell r="D1977" t="str">
            <v>45,93</v>
          </cell>
        </row>
        <row r="1978">
          <cell r="A1978">
            <v>92437</v>
          </cell>
          <cell r="B1978" t="str">
            <v>MONTAGEM E DESMONTAGEM DE FÔRMA DE PILARES RETANGULARES E ESTRUTURAS SIMILARES COM ÁREA MÉDIA DAS SEÇÕES MAIOR QUE 0,25 M², PÉ-DIREITO DUPLO, EM CHAPA DE MADEIRA COMPENSADA PLASTIFICADA, 12 UTILIZAÇÕES. AF_12/2015</v>
          </cell>
          <cell r="C1978" t="str">
            <v>M2</v>
          </cell>
          <cell r="D1978" t="str">
            <v>41,87</v>
          </cell>
        </row>
        <row r="1979">
          <cell r="A1979">
            <v>92438</v>
          </cell>
          <cell r="B1979" t="str">
            <v>MONTAGEM E DESMONTAGEM DE FÔRMA DE PILARES RETANGULARES E ESTRUTURAS SIMILARES COM ÁREA MÉDIA DAS SEÇÕES MENOR OU IGUAL A 0,25 M², PÉ-DIREITO SIMPLES, EM CHAPA DE MADEIRA COMPENSADA PLASTIFICADA, 14 UTILIZAÇÕES. AF_12/2015</v>
          </cell>
          <cell r="C1979" t="str">
            <v>M2</v>
          </cell>
          <cell r="D1979" t="str">
            <v>36,32</v>
          </cell>
        </row>
        <row r="1980">
          <cell r="A1980">
            <v>92439</v>
          </cell>
          <cell r="B1980" t="str">
            <v>MONTAGEM E DESMONTAGEM DE FÔRMA DE PILARES RETANGULARES E ESTRUTURAS SIMILARES COM ÁREA MÉDIA DAS SEÇÕES MAIOR QUE 0,25 M², PÉ-DIREITO SIMPLES, EM CHAPA DE MADEIRA COMPENSADA PLASTIFICADA, 14 UTILIZAÇÕES. AF_12/2015</v>
          </cell>
          <cell r="C1980" t="str">
            <v>M2</v>
          </cell>
          <cell r="D1980" t="str">
            <v>32,34</v>
          </cell>
        </row>
        <row r="1981">
          <cell r="A1981">
            <v>92440</v>
          </cell>
          <cell r="B1981" t="str">
            <v>MONTAGEM E DESMONTAGEM DE FÔRMA DE PILARES RETANGULARES E ESTRUTURAS SIMILARES COM ÁREA MÉDIA DAS SEÇÕES MENOR OU IGUAL A 0,25 M², PÉ-DIREITO DUPLO, EM CHAPA DE MADEIRA COMPENSADA PLASTIFICADA, 14 UTILIZAÇÕES. AF_12/2015</v>
          </cell>
          <cell r="C1981" t="str">
            <v>M2</v>
          </cell>
          <cell r="D1981" t="str">
            <v>44,46</v>
          </cell>
        </row>
        <row r="1982">
          <cell r="A1982">
            <v>92441</v>
          </cell>
          <cell r="B1982" t="str">
            <v>MONTAGEM E DESMONTAGEM DE FÔRMA DE PILARES RETANGULARES E ESTRUTURAS SIMILARES COM ÁREA MÉDIA DAS SEÇÕES MAIOR QUE 0,25 M², PÉ-DIREITO DUPLO, EM CHAPA DE MADEIRA COMPENSADA PLASTIFICADA, 14 UTILIZAÇÕES. AF_12/2015</v>
          </cell>
          <cell r="C1982" t="str">
            <v>M2</v>
          </cell>
          <cell r="D1982" t="str">
            <v>40,52</v>
          </cell>
        </row>
        <row r="1983">
          <cell r="A1983">
            <v>92442</v>
          </cell>
          <cell r="B1983" t="str">
            <v>MONTAGEM E DESMONTAGEM DE FÔRMA DE PILARES RETANGULARES E ESTRUTURAS SIMILARES COM ÁREA MÉDIA DAS SEÇÕES MENOR OU IGUAL A 0,25 M², PÉ-DIREITO SIMPLES, EM CHAPA DE MADEIRA COMPENSADA PLASTIFICADA, 18 UTILIZAÇÕES. AF_12/2015</v>
          </cell>
          <cell r="C1983" t="str">
            <v>M2</v>
          </cell>
          <cell r="D1983" t="str">
            <v>33,79</v>
          </cell>
        </row>
        <row r="1984">
          <cell r="A1984">
            <v>92443</v>
          </cell>
          <cell r="B1984" t="str">
            <v>MONTAGEM E DESMONTAGEM DE FÔRMA DE PILARES RETANGULARES E ESTRUTURAS SIMILARES COM ÁREA MÉDIA DAS SEÇÕES MAIOR QUE 0,25 M², PÉ-DIREITO SIMPLES, EM CHAPA DE MADEIRA COMPENSADA PLASTIFICADA, 18 UTILIZAÇÕES. AF_12/2015</v>
          </cell>
          <cell r="C1984" t="str">
            <v>M2</v>
          </cell>
          <cell r="D1984" t="str">
            <v>29,96</v>
          </cell>
        </row>
        <row r="1985">
          <cell r="A1985">
            <v>92444</v>
          </cell>
          <cell r="B1985" t="str">
            <v>MONTAGEM E DESMONTAGEM DE FÔRMA DE PILARES RETANGULARES E ESTRUTURAS SIMILARES COM ÁREA MÉDIA DAS SEÇÕES MENOR OU IGUAL A 0,25 M², PÉ-DIREITO DUPLO, EM CHAPA DE MADEIRA COMPENSADA PLASTIFICADA, 18 UTILIZAÇÕES. AF_12/2015</v>
          </cell>
          <cell r="C1985" t="str">
            <v>M2</v>
          </cell>
          <cell r="D1985" t="str">
            <v>41,69</v>
          </cell>
        </row>
        <row r="1986">
          <cell r="A1986">
            <v>92445</v>
          </cell>
          <cell r="B1986" t="str">
            <v>MONTAGEM E DESMONTAGEM DE FÔRMA DE PILARES RETANGULARES E ESTRUTURAS SIMILARES COM ÁREA MÉDIA DAS SEÇÕES MAIOR QUE 0,25 M², PÉ-DIREITO DUPLO, EM CHAPA DE MADEIRA COMPENSADA PLASTIFICADA, 18 UTILIZAÇÕES. AF_12/2015</v>
          </cell>
          <cell r="C1986" t="str">
            <v>M2</v>
          </cell>
          <cell r="D1986" t="str">
            <v>37,86</v>
          </cell>
        </row>
        <row r="1987">
          <cell r="A1987">
            <v>92446</v>
          </cell>
          <cell r="B1987" t="str">
            <v>MONTAGEM E DESMONTAGEM DE FÔRMA DE VIGA, ESCORAMENTO COM PONTALETE DE MADEIRA, PÉ-DIREITO SIMPLES, EM MADEIRA SERRADA, 1 UTILIZAÇÃO. AF_12/2015</v>
          </cell>
          <cell r="C1987" t="str">
            <v>M2</v>
          </cell>
          <cell r="D1987" t="str">
            <v>107,96</v>
          </cell>
        </row>
        <row r="1988">
          <cell r="A1988">
            <v>92447</v>
          </cell>
          <cell r="B1988" t="str">
            <v>MONTAGEM E DESMONTAGEM DE FÔRMA DE VIGA, ESCORAMENTO COM PONTALETE DE MADEIRA, PÉ-DIREITO SIMPLES, EM MADEIRA SERRADA, 2 UTILIZAÇÕES. AF_12/2015</v>
          </cell>
          <cell r="C1988" t="str">
            <v>M2</v>
          </cell>
          <cell r="D1988" t="str">
            <v>81,06</v>
          </cell>
        </row>
        <row r="1989">
          <cell r="A1989">
            <v>92448</v>
          </cell>
          <cell r="B1989" t="str">
            <v>MONTAGEM E DESMONTAGEM DE FÔRMA DE VIGA, ESCORAMENTO COM PONTALETE DE MADEIRA, PÉ-DIREITO SIMPLES, EM MADEIRA SERRADA, 4 UTILIZAÇÕES. AF_12/2015</v>
          </cell>
          <cell r="C1989" t="str">
            <v>M2</v>
          </cell>
          <cell r="D1989" t="str">
            <v>67,74</v>
          </cell>
        </row>
        <row r="1990">
          <cell r="A1990">
            <v>92449</v>
          </cell>
          <cell r="B1990" t="str">
            <v>MONTAGEM E DESMONTAGEM DE FÔRMA DE VIGA, ESCORAMENTO COM GARFO DE MADEIRA, PÉ-DIREITO DUPLO, EM CHAPA DE MADEIRA RESINADA, 2 UTILIZAÇÕES. AF_12/2015</v>
          </cell>
          <cell r="C1990" t="str">
            <v>M2</v>
          </cell>
          <cell r="D1990" t="str">
            <v>146,06</v>
          </cell>
        </row>
        <row r="1991">
          <cell r="A1991">
            <v>92450</v>
          </cell>
          <cell r="B1991" t="str">
            <v>MONTAGEM E DESMONTAGEM DE FÔRMA DE VIGA, ESCORAMENTO METÁLICO, PÉ-DIREITO DUPLO, EM CHAPA DE MADEIRA RESINADA, 2 UTILIZAÇÕES. AF_12/2015</v>
          </cell>
          <cell r="C1991" t="str">
            <v>M2</v>
          </cell>
          <cell r="D1991" t="str">
            <v>183,95</v>
          </cell>
        </row>
        <row r="1992">
          <cell r="A1992">
            <v>92451</v>
          </cell>
          <cell r="B1992" t="str">
            <v>MONTAGEM E DESMONTAGEM DE FÔRMA DE VIGA, ESCORAMENTO COM GARFO DE MADEIRA, PÉ-DIREITO SIMPLES, EM CHAPA DE MADEIRA RESINADA, 2 UTILIZAÇÕES. AF_12/2015</v>
          </cell>
          <cell r="C1992" t="str">
            <v>M2</v>
          </cell>
          <cell r="D1992" t="str">
            <v>100,64</v>
          </cell>
        </row>
        <row r="1993">
          <cell r="A1993">
            <v>92452</v>
          </cell>
          <cell r="B1993" t="str">
            <v>MONTAGEM E DESMONTAGEM DE FÔRMA DE VIGA, ESCORAMENTO METÁLICO, PÉ-DIREITO SIMPLES, EM CHAPA DE MADEIRA RESINADA, 2 UTILIZAÇÕES. AF_12/2015</v>
          </cell>
          <cell r="C1993" t="str">
            <v>M2</v>
          </cell>
          <cell r="D1993" t="str">
            <v>97,20</v>
          </cell>
        </row>
        <row r="1994">
          <cell r="A1994">
            <v>92453</v>
          </cell>
          <cell r="B1994" t="str">
            <v>MONTAGEM E DESMONTAGEM DE FÔRMA DE VIGA, ESCORAMENTO COM GARFO DE MADEIRA, PÉ-DIREITO DUPLO, EM CHAPA DE MADEIRA RESINADA, 4 UTILIZAÇÕES. AF_12/2015</v>
          </cell>
          <cell r="C1994" t="str">
            <v>M2</v>
          </cell>
          <cell r="D1994" t="str">
            <v>125,49</v>
          </cell>
        </row>
        <row r="1995">
          <cell r="A1995">
            <v>92454</v>
          </cell>
          <cell r="B1995" t="str">
            <v>MONTAGEM E DESMONTAGEM DE FÔRMA DE VIGA, ESCORAMENTO METÁLICO, PÉ-DIREITO DUPLO, EM CHAPA DE MADEIRA RESINADA, 4 UTILIZAÇÕES. AF_12/2015</v>
          </cell>
          <cell r="C1995" t="str">
            <v>M2</v>
          </cell>
          <cell r="D1995" t="str">
            <v>204,04</v>
          </cell>
        </row>
        <row r="1996">
          <cell r="A1996">
            <v>92455</v>
          </cell>
          <cell r="B1996" t="str">
            <v>MONTAGEM E DESMONTAGEM DE FÔRMA DE VIGA, ESCORAMENTO COM GARFO DE MADEIRA, PÉ-DIREITO SIMPLES, EM CHAPA DE MADEIRA RESINADA, 4 UTILIZAÇÕES. AF_12/2015</v>
          </cell>
          <cell r="C1996" t="str">
            <v>M2</v>
          </cell>
          <cell r="D1996" t="str">
            <v>82,79</v>
          </cell>
        </row>
        <row r="1997">
          <cell r="A1997">
            <v>92456</v>
          </cell>
          <cell r="B1997" t="str">
            <v>MONTAGEM E DESMONTAGEM DE FÔRMA DE VIGA, ESCORAMENTO METÁLICO, PÉ-DIREITO SIMPLES, EM CHAPA DE MADEIRA RESINADA, 4 UTILIZAÇÕES. AF_12/2015</v>
          </cell>
          <cell r="C1997" t="str">
            <v>M2</v>
          </cell>
          <cell r="D1997" t="str">
            <v>83,44</v>
          </cell>
        </row>
        <row r="1998">
          <cell r="A1998">
            <v>92457</v>
          </cell>
          <cell r="B1998" t="str">
            <v>MONTAGEM E DESMONTAGEM DE FÔRMA DE VIGA, ESCORAMENTO COM GARFO DE MADEIRA, PÉ-DIREITO DUPLO, EM CHAPA DE MADEIRA RESINADA, 6 UTILIZAÇÕES. AF_12/2015</v>
          </cell>
          <cell r="C1998" t="str">
            <v>M2</v>
          </cell>
          <cell r="D1998" t="str">
            <v>108,68</v>
          </cell>
        </row>
        <row r="1999">
          <cell r="A1999">
            <v>92458</v>
          </cell>
          <cell r="B1999" t="str">
            <v>MONTAGEM E DESMONTAGEM DE FÔRMA DE VIGA, ESCORAMENTO METÁLICO, PÉ-DIREITO DUPLO, EM CHAPA DE MADEIRA RESINADA, 6 UTILIZAÇÕES. AF_12/2015</v>
          </cell>
          <cell r="C1999" t="str">
            <v>M2</v>
          </cell>
          <cell r="D1999" t="str">
            <v>192,81</v>
          </cell>
        </row>
        <row r="2000">
          <cell r="A2000">
            <v>92459</v>
          </cell>
          <cell r="B2000" t="str">
            <v>MONTAGEM E DESMONTAGEM DE FÔRMA DE VIGA, ESCORAMENTO COM GARFO DE MADEIRA, PÉ-DIREITO SIMPLES, EM CHAPA DE MADEIRA RESINADA, 6 UTILIZAÇÕES. AF_12/2015</v>
          </cell>
          <cell r="C2000" t="str">
            <v>M2</v>
          </cell>
          <cell r="D2000" t="str">
            <v>70,04</v>
          </cell>
        </row>
        <row r="2001">
          <cell r="A2001">
            <v>92460</v>
          </cell>
          <cell r="B2001" t="str">
            <v>MONTAGEM E DESMONTAGEM DE FÔRMA DE VIGA, ESCORAMENTO METÁLICO, PÉ-DIREITO SIMPLES, EM CHAPA DE MADEIRA RESINADA, 6 UTILIZAÇÕES. AF_12/2015</v>
          </cell>
          <cell r="C2001" t="str">
            <v>M2</v>
          </cell>
          <cell r="D2001" t="str">
            <v>68,44</v>
          </cell>
        </row>
        <row r="2002">
          <cell r="A2002">
            <v>92461</v>
          </cell>
          <cell r="B2002" t="str">
            <v>MONTAGEM E DESMONTAGEM DE FÔRMA DE VIGA, ESCORAMENTO COM GARFO DE MADEIRA, PÉ-DIREITO DUPLO, EM CHAPA DE MADEIRA RESINADA, 8 UTILIZAÇÕES. AF_12/2015</v>
          </cell>
          <cell r="C2002" t="str">
            <v>M2</v>
          </cell>
          <cell r="D2002" t="str">
            <v>99,86</v>
          </cell>
        </row>
        <row r="2003">
          <cell r="A2003">
            <v>92462</v>
          </cell>
          <cell r="B2003" t="str">
            <v>MONTAGEM E DESMONTAGEM DE FÔRMA DE VIGA, ESCORAMENTO METÁLICO, PÉ-DIREITO DUPLO, EM CHAPA DE MADEIRA RESINADA, 8 UTILIZAÇÕES. AF_12/2015</v>
          </cell>
          <cell r="C2003" t="str">
            <v>M2</v>
          </cell>
          <cell r="D2003" t="str">
            <v>185,60</v>
          </cell>
        </row>
        <row r="2004">
          <cell r="A2004">
            <v>92463</v>
          </cell>
          <cell r="B2004" t="str">
            <v>MONTAGEM E DESMONTAGEM DE FÔRMA DE VIGA, ESCORAMENTO COM GARFO DE MADEIRA, PÉ-DIREITO SIMPLES, EM CHAPA DE MADEIRA RESINADA, 8 UTILIZAÇÕES. AF_12/2015</v>
          </cell>
          <cell r="C2004" t="str">
            <v>M2</v>
          </cell>
          <cell r="D2004" t="str">
            <v>63,18</v>
          </cell>
        </row>
        <row r="2005">
          <cell r="A2005">
            <v>92464</v>
          </cell>
          <cell r="B2005" t="str">
            <v>MONTAGEM E DESMONTAGEM DE FÔRMA DE VIGA, ESCORAMENTO METÁLICO, PÉ-DIREITO SIMPLES, EM CHAPA DE MADEIRA RESINADA, 8 UTILIZAÇÕES. AF_12/2015</v>
          </cell>
          <cell r="C2005" t="str">
            <v>M2</v>
          </cell>
          <cell r="D2005" t="str">
            <v>65,67</v>
          </cell>
        </row>
        <row r="2006">
          <cell r="A2006">
            <v>92465</v>
          </cell>
          <cell r="B2006" t="str">
            <v>MONTAGEM E DESMONTAGEM DE FÔRMA DE VIGA, ESCORAMENTO COM GARFO DE MADEIRA, PÉ-DIREITO DUPLO, EM CHAPA DE MADEIRA PLASTIFICADA, 10 UTILIZAÇÕES. AF_12/2015</v>
          </cell>
          <cell r="C2006" t="str">
            <v>M2</v>
          </cell>
          <cell r="D2006" t="str">
            <v>78,65</v>
          </cell>
        </row>
        <row r="2007">
          <cell r="A2007">
            <v>92466</v>
          </cell>
          <cell r="B2007" t="str">
            <v>MONTAGEM E DESMONTAGEM DE FÔRMA DE VIGA, ESCORAMENTO METÁLICO, PÉ-DIREITO DUPLO, EM CHAPA DE MADEIRA PLASTIFICADA, 10 UTILIZAÇÕES. AF_12/2015</v>
          </cell>
          <cell r="C2007" t="str">
            <v>M2</v>
          </cell>
          <cell r="D2007" t="str">
            <v>179,97</v>
          </cell>
        </row>
        <row r="2008">
          <cell r="A2008">
            <v>92467</v>
          </cell>
          <cell r="B2008" t="str">
            <v>MONTAGEM E DESMONTAGEM DE FÔRMA DE VIGA, ESCORAMENTO COM GARFO DE MADEIRA, PÉ-DIREITO SIMPLES, EM CHAPA DE MADEIRA PLASTIFICADA, 10 UTILIZAÇÕES. AF_12/2015</v>
          </cell>
          <cell r="C2008" t="str">
            <v>M2</v>
          </cell>
          <cell r="D2008" t="str">
            <v>50,86</v>
          </cell>
        </row>
        <row r="2009">
          <cell r="A2009">
            <v>92468</v>
          </cell>
          <cell r="B2009" t="str">
            <v>MONTAGEM E DESMONTAGEM DE FÔRMA DE VIGA, ESCORAMENTO METÁLICO, PÉ-DIREITO SIMPLES, EM CHAPA DE MADEIRA PLASTIFICADA, 10 UTILIZAÇÕES. AF_12/2015</v>
          </cell>
          <cell r="C2009" t="str">
            <v>M2</v>
          </cell>
          <cell r="D2009" t="str">
            <v>60,37</v>
          </cell>
        </row>
        <row r="2010">
          <cell r="A2010">
            <v>92469</v>
          </cell>
          <cell r="B2010" t="str">
            <v>MONTAGEM E DESMONTAGEM DE FÔRMA DE VIGA, ESCORAMENTO COM GARFO DE MADEIRA, PÉ-DIREITO DUPLO, EM CHAPA DE MADEIRA PLASTIFICADA, 12 UTILIZAÇÕES. AF_12/2015</v>
          </cell>
          <cell r="C2010" t="str">
            <v>M2</v>
          </cell>
          <cell r="D2010" t="str">
            <v>71,48</v>
          </cell>
        </row>
        <row r="2011">
          <cell r="A2011">
            <v>92470</v>
          </cell>
          <cell r="B2011" t="str">
            <v>MONTAGEM E DESMONTAGEM DE FÔRMA DE VIGA, ESCORAMENTO METÁLICO, PÉ-DIREITO DUPLO, EM CHAPA DE MADEIRA PLASTIFICADA, 12 UTILIZAÇÕES. AF_12/2015</v>
          </cell>
          <cell r="C2011" t="str">
            <v>M2</v>
          </cell>
          <cell r="D2011" t="str">
            <v>175,96</v>
          </cell>
        </row>
        <row r="2012">
          <cell r="A2012">
            <v>92471</v>
          </cell>
          <cell r="B2012" t="str">
            <v>MONTAGEM E DESMONTAGEM DE FÔRMA DE VIGA, ESCORAMENTO COM GARFO DE MADEIRA, PÉ-DIREITO SIMPLES, EM CHAPA DE MADEIRA PLASTIFICADA, 12 UTILIZAÇÕES. AF_12/2015</v>
          </cell>
          <cell r="C2012" t="str">
            <v>M2</v>
          </cell>
          <cell r="D2012" t="str">
            <v>46,26</v>
          </cell>
        </row>
        <row r="2013">
          <cell r="A2013">
            <v>92472</v>
          </cell>
          <cell r="B2013" t="str">
            <v>MONTAGEM E DESMONTAGEM DE FÔRMA DE VIGA, ESCORAMENTO METÁLICO, PÉ-DIREITO SIMPLES, EM CHAPA DE MADEIRA PLASTIFICADA, 12 UTILIZAÇÕES. AF_12/2015</v>
          </cell>
          <cell r="C2013" t="str">
            <v>M2</v>
          </cell>
          <cell r="D2013" t="str">
            <v>56,93</v>
          </cell>
        </row>
        <row r="2014">
          <cell r="A2014">
            <v>92473</v>
          </cell>
          <cell r="B2014" t="str">
            <v>MONTAGEM E DESMONTAGEM DE FÔRMA DE VIGA, ESCORAMENTO COM GARFO DE MADEIRA, PÉ-DIREITO DUPLO, EM CHAPA DE MADEIRA PLASTIFICADA, 14 UTILIZAÇÕES. AF_12/2015</v>
          </cell>
          <cell r="C2014" t="str">
            <v>M2</v>
          </cell>
          <cell r="D2014" t="str">
            <v>65,61</v>
          </cell>
        </row>
        <row r="2015">
          <cell r="A2015">
            <v>92474</v>
          </cell>
          <cell r="B2015" t="str">
            <v>MONTAGEM E DESMONTAGEM DE FÔRMA DE VIGA, ESCORAMENTO METÁLICO, PÉ-DIREITO DUPLO, EM CHAPA DE MADEIRA PLASTIFICADA, 14 UTILIZAÇÕES. AF_12/2015</v>
          </cell>
          <cell r="C2015" t="str">
            <v>M2</v>
          </cell>
          <cell r="D2015" t="str">
            <v>172,49</v>
          </cell>
        </row>
        <row r="2016">
          <cell r="A2016">
            <v>92475</v>
          </cell>
          <cell r="B2016" t="str">
            <v>MONTAGEM E DESMONTAGEM DE FÔRMA DE VIGA, ESCORAMENTO COM GARFO DE MADEIRA, PÉ-DIREITO SIMPLES, EM CHAPA DE MADEIRA PLASTIFICADA, 14 UTILIZAÇÕES. AF_12/2015</v>
          </cell>
          <cell r="C2016" t="str">
            <v>M2</v>
          </cell>
          <cell r="D2016" t="str">
            <v>42,50</v>
          </cell>
        </row>
        <row r="2017">
          <cell r="A2017">
            <v>92476</v>
          </cell>
          <cell r="B2017" t="str">
            <v>MONTAGEM E DESMONTAGEM DE FÔRMA DE VIGA, ESCORAMENTO METÁLICO, PÉ-DIREITO SIMPLES, EM CHAPA DE MADEIRA PLASTIFICADA, 14 UTILIZAÇÕES. AF_12/2015</v>
          </cell>
          <cell r="C2017" t="str">
            <v>M2</v>
          </cell>
          <cell r="D2017" t="str">
            <v>53,98</v>
          </cell>
        </row>
        <row r="2018">
          <cell r="A2018">
            <v>92477</v>
          </cell>
          <cell r="B2018" t="str">
            <v>MONTAGEM E DESMONTAGEM DE FÔRMA DE VIGA, ESCORAMENTO COM GARFO DE MADEIRA, PÉ-DIREITO DUPLO, EM CHAPA DE MADEIRA PLASTIFICADA, 18 UTILIZAÇÕES. AF_12/2015</v>
          </cell>
          <cell r="C2018" t="str">
            <v>M2</v>
          </cell>
          <cell r="D2018" t="str">
            <v>53,23</v>
          </cell>
        </row>
        <row r="2019">
          <cell r="A2019">
            <v>92478</v>
          </cell>
          <cell r="B2019" t="str">
            <v>MONTAGEM E DESMONTAGEM DE FÔRMA DE VIGA, ESCORAMENTO METÁLICO, PÉ-DIREITO DUPLO, EM CHAPA DE MADEIRA PLASTIFICADA, 18 UTILIZAÇÕES. AF_12/2015</v>
          </cell>
          <cell r="C2019" t="str">
            <v>M2</v>
          </cell>
          <cell r="D2019" t="str">
            <v>165,72</v>
          </cell>
        </row>
        <row r="2020">
          <cell r="A2020">
            <v>92479</v>
          </cell>
          <cell r="B2020" t="str">
            <v>MONTAGEM E DESMONTAGEM DE FÔRMA DE VIGA, ESCORAMENTO COM GARFO DE MADEIRA, PÉ-DIREITO SIMPLES, EM CHAPA DE MADEIRA PLASTIFICADA, 18 UTILIZAÇÕES. AF_12/2015</v>
          </cell>
          <cell r="C2020" t="str">
            <v>M2</v>
          </cell>
          <cell r="D2020" t="str">
            <v>34,57</v>
          </cell>
        </row>
        <row r="2021">
          <cell r="A2021">
            <v>92480</v>
          </cell>
          <cell r="B2021" t="str">
            <v>MONTAGEM E DESMONTAGEM DE FÔRMA DE VIGA, ESCORAMENTO METÁLICO, PÉ-DIREITO SIMPLES, EM CHAPA DE MADEIRA PLASTIFICADA, 18 UTILIZAÇÕES. AF_12/2015</v>
          </cell>
          <cell r="C2021" t="str">
            <v>M2</v>
          </cell>
          <cell r="D2021" t="str">
            <v>48,17</v>
          </cell>
        </row>
        <row r="2022">
          <cell r="A2022">
            <v>92481</v>
          </cell>
          <cell r="B2022" t="str">
            <v>MONTAGEM E DESMONTAGEM DE FÔRMA DE LAJE MACIÇA COM ÁREA MÉDIA MENOR OU IGUAL A 20 M², PÉ-DIREITO SIMPLES, EM MADEIRA SERRADA, 1 UTILIZAÇÃO. AF_12/2015</v>
          </cell>
          <cell r="C2022" t="str">
            <v>M2</v>
          </cell>
          <cell r="D2022" t="str">
            <v>138,78</v>
          </cell>
        </row>
        <row r="2023">
          <cell r="A2023">
            <v>92482</v>
          </cell>
          <cell r="B2023" t="str">
            <v>MONTAGEM E DESMONTAGEM DE FÔRMA DE LAJE MACIÇA COM ÁREA MÉDIA MAIOR QUE 20 M², PÉ-DIREITO SIMPLES, EM MADEIRA SERRADA, 1 UTILIZAÇÃO. AF_12/2015</v>
          </cell>
          <cell r="C2023" t="str">
            <v>M2</v>
          </cell>
          <cell r="D2023" t="str">
            <v>129,30</v>
          </cell>
        </row>
        <row r="2024">
          <cell r="A2024">
            <v>92483</v>
          </cell>
          <cell r="B2024" t="str">
            <v>MONTAGEM E DESMONTAGEM DE FÔRMA DE LAJE MACIÇA COM ÁREA MÉDIA MENOR OU IGUAL A 20 M², PÉ-DIREITO SIMPLES, EM MADEIRA SERRADA, 2 UTILIZAÇÕES. AF_12/2015</v>
          </cell>
          <cell r="C2024" t="str">
            <v>M2</v>
          </cell>
          <cell r="D2024" t="str">
            <v>111,62</v>
          </cell>
        </row>
        <row r="2025">
          <cell r="A2025">
            <v>92484</v>
          </cell>
          <cell r="B2025" t="str">
            <v>MONTAGEM E DESMONTAGEM DE FÔRMA DE LAJE MACIÇA COM ÁREA MÉDIA MAIOR QUE 20 M², PÉ-DIREITO SIMPLES, EM MADEIRA SERRADA, 2 UTILIZAÇÕES. AF_12/2015</v>
          </cell>
          <cell r="C2025" t="str">
            <v>M2</v>
          </cell>
          <cell r="D2025" t="str">
            <v>103,25</v>
          </cell>
        </row>
        <row r="2026">
          <cell r="A2026">
            <v>92485</v>
          </cell>
          <cell r="B2026" t="str">
            <v>MONTAGEM E DESMONTAGEM DE FÔRMA DE LAJE MACIÇA COM ÁREA MÉDIA MENOR OU IGUAL A 20 M², PÉ-DIREITO SIMPLES, EM MADEIRA SERRADA, 4 UTILIZAÇÕES. AF_12/2015</v>
          </cell>
          <cell r="C2026" t="str">
            <v>M2</v>
          </cell>
          <cell r="D2026" t="str">
            <v>82,99</v>
          </cell>
        </row>
        <row r="2027">
          <cell r="A2027">
            <v>92486</v>
          </cell>
          <cell r="B2027" t="str">
            <v>MONTAGEM E DESMONTAGEM DE FÔRMA DE LAJE MACIÇA COM ÁREA MÉDIA MAIOR QUE 20 M², PÉ-DIREITO SIMPLES, EM MADEIRA SERRADA, 4 UTILIZAÇÕES. AF_12/2015</v>
          </cell>
          <cell r="C2027" t="str">
            <v>M2</v>
          </cell>
          <cell r="D2027" t="str">
            <v>76,55</v>
          </cell>
        </row>
        <row r="2028">
          <cell r="A2028">
            <v>92487</v>
          </cell>
          <cell r="B2028" t="str">
            <v>MONTAGEM E DESMONTAGEM DE FÔRMA DE LAJE NERVURADA COM CUBETA E ASSOALHO COM ÁREA MÉDIA MENOR OU IGUAL A 20 M², PÉ-DIREITO DUPLO, EM CHAPA DE MADEIRA COMPENSADA RESINADA, 8 UTILIZAÇÕES. AF_12/2015</v>
          </cell>
          <cell r="C2028" t="str">
            <v>M2</v>
          </cell>
          <cell r="D2028" t="str">
            <v>69,45</v>
          </cell>
        </row>
        <row r="2029">
          <cell r="A2029">
            <v>92488</v>
          </cell>
          <cell r="B2029" t="str">
            <v>MONTAGEM E DESMONTAGEM DE FÔRMA DE LAJE NERVURADA COM CUBETA E ASSOALHO COM ÁREA MÉDIA MAIOR QUE 20 M², PÉ-DIREITO DUPLO, EM CHAPA DE MADEIRA COMPENSADA RESINADA, 8 UTILIZAÇÕES. AF_12/2015</v>
          </cell>
          <cell r="C2029" t="str">
            <v>M2</v>
          </cell>
          <cell r="D2029" t="str">
            <v>67,24</v>
          </cell>
        </row>
        <row r="2030">
          <cell r="A2030">
            <v>92489</v>
          </cell>
          <cell r="B2030" t="str">
            <v>MONTAGEM E DESMONTAGEM DE FÔRMA DE LAJE NERVURADA COM CUBETA E ASSOALHO COM ÁREA MÉDIA MENOR OU IGUAL A 20 M², PÉ-DIREITO SIMPLES, EM CHAPA DE MADEIRA COMPENSADA RESINADA, 8 UTILIZAÇÕES. AF_12/2015</v>
          </cell>
          <cell r="C2030" t="str">
            <v>M2</v>
          </cell>
          <cell r="D2030" t="str">
            <v>38,83</v>
          </cell>
        </row>
        <row r="2031">
          <cell r="A2031">
            <v>92490</v>
          </cell>
          <cell r="B2031" t="str">
            <v>MONTAGEM E DESMONTAGEM DE FÔRMA DE LAJE NERVURADA COM CUBETA E ASSOALHO COM ÁREA MÉDIA MAIOR QUE 20 M², PÉ-DIREITO SIMPLES, EM CHAPA DE MADEIRA COMPENSADA RESINADA, 8 UTILIZAÇÕES. AF_12/2015</v>
          </cell>
          <cell r="C2031" t="str">
            <v>M2</v>
          </cell>
          <cell r="D2031" t="str">
            <v>36,80</v>
          </cell>
        </row>
        <row r="2032">
          <cell r="A2032">
            <v>92491</v>
          </cell>
          <cell r="B2032" t="str">
            <v>MONTAGEM E DESMONTAGEM DE FÔRMA DE LAJE NERVURADA COM CUBETA E ASSOALHO COM ÁREA MÉDIA MENOR OU IGUAL A 20 M², PÉ-DIREITO DUPLO, EM CHAPA DE MADEIRA COMPENSADA RESINADA, 10 UTILIZAÇÕES. AF_12/2015</v>
          </cell>
          <cell r="C2032" t="str">
            <v>M2</v>
          </cell>
          <cell r="D2032" t="str">
            <v>67,17</v>
          </cell>
        </row>
        <row r="2033">
          <cell r="A2033">
            <v>92492</v>
          </cell>
          <cell r="B2033" t="str">
            <v>MONTAGEM E DESMONTAGEM DE FÔRMA DE LAJE NERVURADA COM CUBETA E ASSOALHO COM ÁREA MÉDIA MAIOR QUE 20 M², PÉ-DIREITO DUPLO, EM CHAPA DE MADEIRA COMPENSADA RESINADA, 10 UTILIZAÇÕES. AF_12/2015</v>
          </cell>
          <cell r="C2033" t="str">
            <v>M2</v>
          </cell>
          <cell r="D2033" t="str">
            <v>65,05</v>
          </cell>
        </row>
        <row r="2034">
          <cell r="A2034">
            <v>92493</v>
          </cell>
          <cell r="B2034" t="str">
            <v>MONTAGEM E DESMONTAGEM DE FÔRMA DE LAJE NERVURADA COM CUBETA E ASSOALHO COM ÁREA MÉDIA MENOR OU IGUAL A 20 M², PÉ-DIREITO SIMPLES, EM CHAPA DE MADEIRA COMPENSADA RESINADA, 10 UTILIZAÇÕES. AF_12/2015</v>
          </cell>
          <cell r="C2034" t="str">
            <v>M2</v>
          </cell>
          <cell r="D2034" t="str">
            <v>34,52</v>
          </cell>
        </row>
        <row r="2035">
          <cell r="A2035">
            <v>92494</v>
          </cell>
          <cell r="B2035" t="str">
            <v>MONTAGEM E DESMONTAGEM DE FÔRMA DE LAJE NERVURADA COM CUBETA E ASSOALHO COM ÁREA MÉDIA MAIOR QUE 20 M², PÉ-DIREITO SIMPLES, EM CHAPA DE MADEIRA COMPENSADA RESINADA, 10 UTILIZAÇÕES. AF_12/2015</v>
          </cell>
          <cell r="C2035" t="str">
            <v>M2</v>
          </cell>
          <cell r="D2035" t="str">
            <v>34,94</v>
          </cell>
        </row>
        <row r="2036">
          <cell r="A2036">
            <v>92495</v>
          </cell>
          <cell r="B2036" t="str">
            <v>MONTAGEM E DESMONTAGEM DE FÔRMA DE LAJE NERVURADA COM CUBETA E ASSOALHO COM ÁREA MÉDIA MENOR OU IGUAL A 20 M², PÉ-DIREITO DUPLO, EM CHAPA DE MADEIRA COMPENSADA RESINADA, 12 UTILIZAÇÕES. AF_12/2015</v>
          </cell>
          <cell r="C2036" t="str">
            <v>M2</v>
          </cell>
          <cell r="D2036" t="str">
            <v>65,61</v>
          </cell>
        </row>
        <row r="2037">
          <cell r="A2037">
            <v>92496</v>
          </cell>
          <cell r="B2037" t="str">
            <v>MONTAGEM E DESMONTAGEM DE FÔRMA DE LAJE NERVURADA COM CUBETA E ASSOALHO COM ÁREA MÉDIA MAIOR QUE 20 M², PÉ-DIREITO DUPLO, EM CHAPA DE MADEIRA COMPENSADA RESINADA, 12 UTILIZAÇÕES. AF_12/2015</v>
          </cell>
          <cell r="C2037" t="str">
            <v>M2</v>
          </cell>
          <cell r="D2037" t="str">
            <v>63,58</v>
          </cell>
        </row>
        <row r="2038">
          <cell r="A2038">
            <v>92497</v>
          </cell>
          <cell r="B2038" t="str">
            <v>MONTAGEM E DESMONTAGEM DE FÔRMA DE LAJE NERVURADA COM CUBETA E ASSOALHO COM ÁREA MÉDIA MENOR OU IGUAL A 20 M², PÉ-DIREITO SIMPLES, EM CHAPA DE MADEIRA COMPENSADA RESINADA, 12 UTILIZAÇÕES. AF_12/2015</v>
          </cell>
          <cell r="C2038" t="str">
            <v>M2</v>
          </cell>
          <cell r="D2038" t="str">
            <v>35,58</v>
          </cell>
        </row>
        <row r="2039">
          <cell r="A2039">
            <v>92498</v>
          </cell>
          <cell r="B2039" t="str">
            <v>MONTAGEM E DESMONTAGEM DE FÔRMA DE LAJE NERVURADA COM CUBETA E ASSOALHO COM ÁREA MÉDIA MAIOR QUE 20 M², PÉ-DIREITO SIMPLES, EM CHAPA DE MADEIRA COMPENSADA RESINADA, 12 UTILIZAÇÕES. AF_12/2015</v>
          </cell>
          <cell r="C2039" t="str">
            <v>M2</v>
          </cell>
          <cell r="D2039" t="str">
            <v>33,69</v>
          </cell>
        </row>
        <row r="2040">
          <cell r="A2040">
            <v>92499</v>
          </cell>
          <cell r="B2040" t="str">
            <v>MONTAGEM E DESMONTAGEM DE FÔRMA DE LAJE NERVURADA COM CUBETA E ASSOALHO COM ÁREA MÉDIA MENOR OU IGUAL A 20 M², PÉ-DIREITO DUPLO, EM CHAPA DE MADEIRA COMPENSADA RESINADA, 14 UTILIZAÇÕES. AF_12/2015</v>
          </cell>
          <cell r="C2040" t="str">
            <v>M2</v>
          </cell>
          <cell r="D2040" t="str">
            <v>64,69</v>
          </cell>
        </row>
        <row r="2041">
          <cell r="A2041">
            <v>92500</v>
          </cell>
          <cell r="B2041" t="str">
            <v>MONTAGEM E DESMONTAGEM DE FÔRMA DE LAJE NERVURADA COM CUBETA E ASSOALHO COM ÁREA MÉDIA MAIOR QUE 20 M², PÉ-DIREITO DUPLO, EM CHAPA DE MADEIRA COMPENSADA RESINADA, 14 UTILIZAÇÕES. AF_12/2015</v>
          </cell>
          <cell r="C2041" t="str">
            <v>M2</v>
          </cell>
          <cell r="D2041" t="str">
            <v>62,71</v>
          </cell>
        </row>
        <row r="2042">
          <cell r="A2042">
            <v>92501</v>
          </cell>
          <cell r="B2042" t="str">
            <v>MONTAGEM E DESMONTAGEM DE FÔRMA DE LAJE NERVURADA COM CUBETA E ASSOALHO COM ÁREA MÉDIA MENOR OU IGUAL A 20 M², PÉ-DIREITO SIMPLES, EM CHAPA DE MADEIRA COMPENSADA RESINADA, 14 UTILIZAÇÕES. AF_12/2015</v>
          </cell>
          <cell r="C2042" t="str">
            <v>M2</v>
          </cell>
          <cell r="D2042" t="str">
            <v>34,82</v>
          </cell>
        </row>
        <row r="2043">
          <cell r="A2043">
            <v>92502</v>
          </cell>
          <cell r="B2043" t="str">
            <v>MONTAGEM E DESMONTAGEM DE FÔRMA DE LAJE NERVURADA COM CUBETA E ASSOALHO COM ÁREA MÉDIA MAIOR QUE 20 M², PÉ-DIREITO SIMPLES, EM CHAPA DE MADEIRA COMPENSADA RESINADA, 14 UTILIZAÇÕES. AF_12/2015</v>
          </cell>
          <cell r="C2043" t="str">
            <v>M2</v>
          </cell>
          <cell r="D2043" t="str">
            <v>32,98</v>
          </cell>
        </row>
        <row r="2044">
          <cell r="A2044">
            <v>92503</v>
          </cell>
          <cell r="B2044" t="str">
            <v>MONTAGEM E DESMONTAGEM DE FÔRMA DE LAJE NERVURADA COM CUBETA E ASSOALHO COM ÁREA MÉDIA MENOR OU IGUAL A 20 M², PÉ-DIREITO DUPLO, EM CHAPA DE MADEIRA COMPENSADA RESINADA, 18 UTILIZAÇÕES. AF_12/2015</v>
          </cell>
          <cell r="C2044" t="str">
            <v>M2</v>
          </cell>
          <cell r="D2044" t="str">
            <v>63,20</v>
          </cell>
        </row>
        <row r="2045">
          <cell r="A2045">
            <v>92504</v>
          </cell>
          <cell r="B2045" t="str">
            <v>MONTAGEM E DESMONTAGEM DE FÔRMA DE LAJE NERVURADA COM CUBETA E ASSOALHO COM ÁREA MÉDIA MAIOR QUE 20 M², PÉ-DIREITO DUPLO, EM CHAPA DE MADEIRA COMPENSADA RESINADA, 18 UTILIZAÇÕES. AF_12/2015</v>
          </cell>
          <cell r="C2045" t="str">
            <v>M2</v>
          </cell>
          <cell r="D2045" t="str">
            <v>37,74</v>
          </cell>
        </row>
        <row r="2046">
          <cell r="A2046">
            <v>92505</v>
          </cell>
          <cell r="B2046" t="str">
            <v>MONTAGEM E DESMONTAGEM DE FÔRMA DE LAJE NERVURADA COM CUBETA E ASSOALHO COM ÁREA MÉDIA MENOR OU IGUAL A 20 M², PÉ-DIREITO SIMPLES, EM CHAPA DE MADEIRA COMPENSADA RESINADA, 18 UTILIZAÇÕES. AF_12/2015</v>
          </cell>
          <cell r="C2046" t="str">
            <v>M2</v>
          </cell>
          <cell r="D2046" t="str">
            <v>33,55</v>
          </cell>
        </row>
        <row r="2047">
          <cell r="A2047">
            <v>92506</v>
          </cell>
          <cell r="B2047" t="str">
            <v>MONTAGEM E DESMONTAGEM DE FÔRMA DE LAJE NERVURADA COM CUBETA E ASSOALHO COM ÁREA MÉDIA MAIOR QUE 20 M², PÉ-DIREITO SIMPLES, EM CHAPA DE MADEIRA COMPENSADA RESINADA, 18 UTILIZAÇÕES. AF_12/2015</v>
          </cell>
          <cell r="C2047" t="str">
            <v>M2</v>
          </cell>
          <cell r="D2047" t="str">
            <v>31,77</v>
          </cell>
        </row>
        <row r="2048">
          <cell r="A2048">
            <v>92507</v>
          </cell>
          <cell r="B2048" t="str">
            <v>MONTAGEM E DESMONTAGEM DE FÔRMA DE LAJE MACIÇA COM ÁREA MÉDIA MENOR OU IGUAL A 20 M², PÉ-DIREITO DUPLO, EM CHAPA DE MADEIRA COMPENSADA RESINADA, 2 UTILIZAÇÕES. AF_12/2015</v>
          </cell>
          <cell r="C2048" t="str">
            <v>M2</v>
          </cell>
          <cell r="D2048" t="str">
            <v>60,93</v>
          </cell>
        </row>
        <row r="2049">
          <cell r="A2049">
            <v>92508</v>
          </cell>
          <cell r="B2049" t="str">
            <v>MONTAGEM E DESMONTAGEM DE FÔRMA DE LAJE MACIÇA COM ÁREA MÉDIA MAIOR QUE 20 M², PÉ-DIREITO DUPLO, EM CHAPA DE MADEIRA COMPENSADA RESINADA, 2 UTILIZAÇÕES. AF_12/2015</v>
          </cell>
          <cell r="C2049" t="str">
            <v>M2</v>
          </cell>
          <cell r="D2049" t="str">
            <v>59,15</v>
          </cell>
        </row>
        <row r="2050">
          <cell r="A2050">
            <v>92509</v>
          </cell>
          <cell r="B2050" t="str">
            <v>MONTAGEM E DESMONTAGEM DE FÔRMA DE LAJE MACIÇA COM ÁREA MÉDIA MENOR OU IGUAL A 20 M², PÉ-DIREITO SIMPLES, EM CHAPA DE MADEIRA COMPENSADA RESINADA, 2 UTILIZAÇÕES. AF_12/2015</v>
          </cell>
          <cell r="C2050" t="str">
            <v>M2</v>
          </cell>
          <cell r="D2050" t="str">
            <v>34,18</v>
          </cell>
        </row>
        <row r="2051">
          <cell r="A2051">
            <v>92510</v>
          </cell>
          <cell r="B2051" t="str">
            <v>MONTAGEM E DESMONTAGEM DE FÔRMA DE LAJE MACIÇA COM ÁREA MÉDIA MAIOR QUE 20 M², PÉ-DIREITO SIMPLES, EM CHAPA DE MADEIRA COMPENSADA RESINADA, 2 UTILIZAÇÕES. AF_12/2015</v>
          </cell>
          <cell r="C2051" t="str">
            <v>M2</v>
          </cell>
          <cell r="D2051" t="str">
            <v>32,54</v>
          </cell>
        </row>
        <row r="2052">
          <cell r="A2052">
            <v>92511</v>
          </cell>
          <cell r="B2052" t="str">
            <v>MONTAGEM E DESMONTAGEM DE FÔRMA DE LAJE MACIÇA COM ÁREA MÉDIA MENOR OU IGUAL A 20 M², PÉ-DIREITO DUPLO, EM CHAPA DE MADEIRA COMPENSADA RESINADA, 4 UTILIZAÇÕES. AF_12/2015</v>
          </cell>
          <cell r="C2052" t="str">
            <v>M2</v>
          </cell>
          <cell r="D2052" t="str">
            <v>56,79</v>
          </cell>
        </row>
        <row r="2053">
          <cell r="A2053">
            <v>92512</v>
          </cell>
          <cell r="B2053" t="str">
            <v>MONTAGEM E DESMONTAGEM DE FÔRMA DE LAJE MACIÇA COM ÁREA MÉDIA MAIOR QUE 20 M², PÉ-DIREITO DUPLO, EM CHAPA DE MADEIRA COMPENSADA RESINADA, 4 UTILIZAÇÕES. AF_12/2015</v>
          </cell>
          <cell r="C2053" t="str">
            <v>M2</v>
          </cell>
          <cell r="D2053" t="str">
            <v>55,43</v>
          </cell>
        </row>
        <row r="2054">
          <cell r="A2054">
            <v>92513</v>
          </cell>
          <cell r="B2054" t="str">
            <v>MONTAGEM E DESMONTAGEM DE FÔRMA DE LAJE MACIÇA COM ÁREA MÉDIA MENOR OU IGUAL A 20 M², PÉ-DIREITO SIMPLES, EM CHAPA DE MADEIRA COMPENSADA RESINADA, 4 UTILIZAÇÕES. AF_12/2015</v>
          </cell>
          <cell r="C2054" t="str">
            <v>M2</v>
          </cell>
          <cell r="D2054" t="str">
            <v>25,38</v>
          </cell>
        </row>
        <row r="2055">
          <cell r="A2055">
            <v>92514</v>
          </cell>
          <cell r="B2055" t="str">
            <v>MONTAGEM E DESMONTAGEM DE FÔRMA DE LAJE MACIÇA COM ÁREA MÉDIA MAIOR QUE 20 M², PÉ-DIREITO SIMPLES, EM CHAPA DE MADEIRA COMPENSADA RESINADA, 4 UTILIZAÇÕES. AF_12/2015</v>
          </cell>
          <cell r="C2055" t="str">
            <v>M2</v>
          </cell>
          <cell r="D2055" t="str">
            <v>24,13</v>
          </cell>
        </row>
        <row r="2056">
          <cell r="A2056">
            <v>92515</v>
          </cell>
          <cell r="B2056" t="str">
            <v>MONTAGEM E DESMONTAGEM DE FÔRMA DE LAJE MACIÇA COM ÁREA MÉDIA MAIOR QUE 20 M², PÉ-DIREITO DUPLO, EM CHAPA DE MADEIRA COMPENSADA RESINADA, 6 UTILIZAÇÕES. AF_12/2015</v>
          </cell>
          <cell r="C2056" t="str">
            <v>M2</v>
          </cell>
          <cell r="D2056" t="str">
            <v>51,55</v>
          </cell>
        </row>
        <row r="2057">
          <cell r="A2057">
            <v>92516</v>
          </cell>
          <cell r="B2057" t="str">
            <v>MONTAGEM E DESMONTAGEM DE FÔRMA DE LAJE MACIÇA COM ÁREA MÉDIA MENOR OU IGUAL A 20 M², PÉ-DIREITO DUPLO, EM CHAPA DE MADEIRA COMPENSADA RESINADA, 6 UTILIZAÇÕES. AF_12/2015</v>
          </cell>
          <cell r="C2057" t="str">
            <v>M2</v>
          </cell>
          <cell r="D2057" t="str">
            <v>50,38</v>
          </cell>
        </row>
        <row r="2058">
          <cell r="A2058">
            <v>92517</v>
          </cell>
          <cell r="B2058" t="str">
            <v>MONTAGEM E DESMONTAGEM DE FÔRMA DE LAJE MACIÇA COM ÁREA MÉDIA MENOR OU IGUAL A 20 M², PÉ-DIREITO SIMPLES, EM CHAPA DE MADEIRA COMPENSADA RESINADA, 6 UTILIZAÇÕES. AF_12/2015</v>
          </cell>
          <cell r="C2058" t="str">
            <v>M2</v>
          </cell>
          <cell r="D2058" t="str">
            <v>21,21</v>
          </cell>
        </row>
        <row r="2059">
          <cell r="A2059">
            <v>92518</v>
          </cell>
          <cell r="B2059" t="str">
            <v>MONTAGEM E DESMONTAGEM DE FÔRMA DE LAJE MACIÇA COM ÁREA MÉDIA MAIOR QUE 20 M², PÉ-DIREITO SIMPLES, EM CHAPA DE MADEIRA COMPENSADA RESINADA, 6 UTILIZAÇÕES. AF_12/2015</v>
          </cell>
          <cell r="C2059" t="str">
            <v>M2</v>
          </cell>
          <cell r="D2059" t="str">
            <v>20,10</v>
          </cell>
        </row>
        <row r="2060">
          <cell r="A2060">
            <v>92519</v>
          </cell>
          <cell r="B2060" t="str">
            <v>MONTAGEM E DESMONTAGEM DE FÔRMA DE LAJE MACIÇA COM ÁREA MÉDIA MENOR OU IGUAL A 20 M², PÉ-DIREITO DUPLO, EM CHAPA DE MADEIRA COMPENSADA RESINADA, 8 UTILIZAÇÕES. AF_12/2015</v>
          </cell>
          <cell r="C2060" t="str">
            <v>M2</v>
          </cell>
          <cell r="D2060" t="str">
            <v>48,88</v>
          </cell>
        </row>
        <row r="2061">
          <cell r="A2061">
            <v>92520</v>
          </cell>
          <cell r="B2061" t="str">
            <v>MONTAGEM E DESMONTAGEM DE FÔRMA DE LAJE MACIÇA COM ÁREA MÉDIA MAIOR QUE 20 M², PÉ-DIREITO DUPLO, EM CHAPA DE MADEIRA COMPENSADA RESINADA, 8 UTILIZAÇÕES. AF_12/2015</v>
          </cell>
          <cell r="C2061" t="str">
            <v>M2</v>
          </cell>
          <cell r="D2061" t="str">
            <v>47,80</v>
          </cell>
        </row>
        <row r="2062">
          <cell r="A2062">
            <v>92521</v>
          </cell>
          <cell r="B2062" t="str">
            <v>MONTAGEM E DESMONTAGEM DE FÔRMA DE LAJE MACIÇA COM ÁREA MÉDIA MENOR OU IGUAL A 20 M², PÉ-DIREITO SIMPLES, EM CHAPA DE MADEIRA COMPENSADA RESINADA, 8 UTILIZAÇÕES. AF_12/2015</v>
          </cell>
          <cell r="C2062" t="str">
            <v>M2</v>
          </cell>
          <cell r="D2062" t="str">
            <v>19,05</v>
          </cell>
        </row>
        <row r="2063">
          <cell r="A2063">
            <v>92522</v>
          </cell>
          <cell r="B2063" t="str">
            <v>MONTAGEM E DESMONTAGEM DE FÔRMA DE LAJE MACIÇA COM ÁREA MÉDIA MAIOR QUE 20 M², PÉ-DIREITO SIMPLES, EM CHAPA DE MADEIRA COMPENSADA RESINADA, 8 UTILIZAÇÕES. AF_12/2015</v>
          </cell>
          <cell r="C2063" t="str">
            <v>M2</v>
          </cell>
          <cell r="D2063" t="str">
            <v>18,05</v>
          </cell>
        </row>
        <row r="2064">
          <cell r="A2064">
            <v>92523</v>
          </cell>
          <cell r="B2064" t="str">
            <v>MONTAGEM E DESMONTAGEM DE FÔRMA DE LAJE MACIÇA COM ÁREA MÉDIA MENOR OU IGUAL A 20 M², PÉ-DIREITO DUPLO, EM CHAPA DE MADEIRA COMPENSADA PLASTIFICADA, 10 UTILIZAÇÕES. AF_12/2015</v>
          </cell>
          <cell r="C2064" t="str">
            <v>M2</v>
          </cell>
          <cell r="D2064" t="str">
            <v>47,93</v>
          </cell>
        </row>
        <row r="2065">
          <cell r="A2065">
            <v>92524</v>
          </cell>
          <cell r="B2065" t="str">
            <v>MONTAGEM E DESMONTAGEM DE FÔRMA DE LAJE MACIÇA COM ÁREA MÉDIA MAIOR QUE 20 M², PÉ-DIREITO DUPLO, EM CHAPA DE MADEIRA COMPENSADA PLASTIFICADA, 10 UTILIZAÇÕES. AF_12/2015</v>
          </cell>
          <cell r="C2065" t="str">
            <v>M2</v>
          </cell>
          <cell r="D2065" t="str">
            <v>46,89</v>
          </cell>
        </row>
        <row r="2066">
          <cell r="A2066">
            <v>92525</v>
          </cell>
          <cell r="B2066" t="str">
            <v>MONTAGEM E DESMONTAGEM DE FÔRMA DE LAJE MACIÇA COM ÁREA MÉDIA MENOR OU IGUAL A 20 M², PÉ-DIREITO SIMPLES, EM CHAPA DE MADEIRA COMPENSADA PLASTIFICADA, 10 UTILIZAÇÕES. AF_12/2015</v>
          </cell>
          <cell r="C2066" t="str">
            <v>M2</v>
          </cell>
          <cell r="D2066" t="str">
            <v>18,44</v>
          </cell>
        </row>
        <row r="2067">
          <cell r="A2067">
            <v>92526</v>
          </cell>
          <cell r="B2067" t="str">
            <v>MONTAGEM E DESMONTAGEM DE FÔRMA DE LAJE MACIÇA COM ÁREA MÉDIA MAIOR QUE 20 M², PÉ-DIREITO SIMPLES, EM CHAPA DE MADEIRA COMPENSADA PLASTIFICADA, 10 UTILIZAÇÕES. AF_12/2015</v>
          </cell>
          <cell r="C2067" t="str">
            <v>M2</v>
          </cell>
          <cell r="D2067" t="str">
            <v>17,45</v>
          </cell>
        </row>
        <row r="2068">
          <cell r="A2068">
            <v>92527</v>
          </cell>
          <cell r="B2068" t="str">
            <v>MONTAGEM E DESMONTAGEM DE FÔRMA DE LAJE MACIÇA COM ÁREA MÉDIA MENOR OU IGUAL A 20 M², PÉ-DIREITO DUPLO, EM CHAPA DE MADEIRA COMPENSADA PLASTIFICADA, 12 UTILIZAÇÕES. AF_12/2015</v>
          </cell>
          <cell r="C2068" t="str">
            <v>M2</v>
          </cell>
          <cell r="D2068" t="str">
            <v>46,88</v>
          </cell>
        </row>
        <row r="2069">
          <cell r="A2069">
            <v>92528</v>
          </cell>
          <cell r="B2069" t="str">
            <v>MONTAGEM E DESMONTAGEM DE FÔRMA DE LAJE MACIÇA COM ÁREA MÉDIA MAIOR QUE 20 M², PÉ-DIREITO DUPLO, EM CHAPA DE MADEIRA COMPENSADA PLASTIFICADA, 12 UTILIZAÇÕES. AF_12/2015</v>
          </cell>
          <cell r="C2069" t="str">
            <v>M2</v>
          </cell>
          <cell r="D2069" t="str">
            <v>45,89</v>
          </cell>
        </row>
        <row r="2070">
          <cell r="A2070">
            <v>92529</v>
          </cell>
          <cell r="B2070" t="str">
            <v>MONTAGEM E DESMONTAGEM DE FÔRMA DE LAJE MACIÇA COM ÁREA MÉDIA MENOR OU IGUAL A 20 M², PÉ-DIREITO SIMPLES, EM CHAPA DE MADEIRA COMPENSADA PLASTIFICADA, 12 UTILIZAÇÕES. AF_12/2015</v>
          </cell>
          <cell r="C2070" t="str">
            <v>M2</v>
          </cell>
          <cell r="D2070" t="str">
            <v>17,58</v>
          </cell>
        </row>
        <row r="2071">
          <cell r="A2071">
            <v>92530</v>
          </cell>
          <cell r="B2071" t="str">
            <v>MONTAGEM E DESMONTAGEM DE FÔRMA DE LAJE MACIÇA COM ÁREA MÉDIA MAIOR QUE 20 M², PÉ-DIREITO SIMPLES, EM CHAPA DE MADEIRA COMPENSADA PLASTIFICADA, 12 UTILIZAÇÕES. AF_12/2015</v>
          </cell>
          <cell r="C2071" t="str">
            <v>M2</v>
          </cell>
          <cell r="D2071" t="str">
            <v>16,63</v>
          </cell>
        </row>
        <row r="2072">
          <cell r="A2072">
            <v>92531</v>
          </cell>
          <cell r="B2072" t="str">
            <v>MONTAGEM E DESMONTAGEM DE FÔRMA DE LAJE MACIÇA COM ÁREA MÉDIA MENOR OU IGUAL A 20 M², PÉ-DIREITO DUPLO, EM CHAPA DE MADEIRA COMPENSADA PLASTIFICADA, 14 UTILIZAÇÕES. AF_12/2015</v>
          </cell>
          <cell r="C2072" t="str">
            <v>M2</v>
          </cell>
          <cell r="D2072" t="str">
            <v>46,09</v>
          </cell>
        </row>
        <row r="2073">
          <cell r="A2073">
            <v>92532</v>
          </cell>
          <cell r="B2073" t="str">
            <v>MONTAGEM E DESMONTAGEM DE FÔRMA DE LAJE MACIÇA COM ÁREA MÉDIA MAIOR QUE 20 M², PÉ-DIREITO DUPLO, EM CHAPA DE MADEIRA COMPENSADA PLASTIFICADA, 14 UTILIZAÇÕES. AF_12/2015</v>
          </cell>
          <cell r="C2073" t="str">
            <v>M2</v>
          </cell>
          <cell r="D2073" t="str">
            <v>45,10</v>
          </cell>
        </row>
        <row r="2074">
          <cell r="A2074">
            <v>92533</v>
          </cell>
          <cell r="B2074" t="str">
            <v>MONTAGEM E DESMONTAGEM DE FÔRMA DE LAJE MACIÇA COM ÁREA MÉDIA MENOR OU IGUAL A 20 M², PÉ-DIREITO SIMPLES, EM CHAPA DE MADEIRA COMPENSADA PLASTIFICADA, 14 UTILIZAÇÕES. AF_12/2015</v>
          </cell>
          <cell r="C2074" t="str">
            <v>M2</v>
          </cell>
          <cell r="D2074" t="str">
            <v>16,94</v>
          </cell>
        </row>
        <row r="2075">
          <cell r="A2075">
            <v>92534</v>
          </cell>
          <cell r="B2075" t="str">
            <v>MONTAGEM E DESMONTAGEM DE FÔRMA DE LAJE MACIÇA COM ÁREA MÉDIA MAIOR QUE 20 M², PÉ-DIREITO SIMPLES, EM CHAPA DE MADEIRA COMPENSADA PLASTIFICADA, 14 UTILIZAÇÕES. AF_12/2015</v>
          </cell>
          <cell r="C2075" t="str">
            <v>M2</v>
          </cell>
          <cell r="D2075" t="str">
            <v>16,04</v>
          </cell>
        </row>
        <row r="2076">
          <cell r="A2076">
            <v>92535</v>
          </cell>
          <cell r="B2076" t="str">
            <v>MONTAGEM E DESMONTAGEM DE FÔRMA DE LAJE MACIÇA COM ÁREA MÉDIA MENOR OU IGUAL A 20 M², PÉ-DIREITO DUPLO, EM CHAPA DE MADEIRA COMPENSADA PLASTIFICADA, 18 UTILIZAÇÕES. AF_12/2015</v>
          </cell>
          <cell r="C2076" t="str">
            <v>M2</v>
          </cell>
          <cell r="D2076" t="str">
            <v>44,67</v>
          </cell>
        </row>
        <row r="2077">
          <cell r="A2077">
            <v>92536</v>
          </cell>
          <cell r="B2077" t="str">
            <v>MONTAGEM E DESMONTAGEM DE FÔRMA DE LAJE MACIÇA COM ÁREA MÉDIA MAIOR QUE 20 M², PÉ-DIREITO DUPLO, EM CHAPA DE MADEIRA COMPENSADA PLASTIFICADA, 18 UTILIZAÇÕES. AF_12/2015</v>
          </cell>
          <cell r="C2077" t="str">
            <v>M2</v>
          </cell>
          <cell r="D2077" t="str">
            <v>43,73</v>
          </cell>
        </row>
        <row r="2078">
          <cell r="A2078">
            <v>92537</v>
          </cell>
          <cell r="B2078" t="str">
            <v>MONTAGEM E DESMONTAGEM DE FÔRMA DE LAJE MACIÇA COM ÁREA MÉDIA MENOR OU IGUAL A 20 M², PÉ-DIREITO SIMPLES, EM CHAPA DE MADEIRA COMPENSADA PLASTIFICADA, 18 UTILIZAÇÕES. AF_12/2015</v>
          </cell>
          <cell r="C2078" t="str">
            <v>M2</v>
          </cell>
          <cell r="D2078" t="str">
            <v>15,72</v>
          </cell>
        </row>
        <row r="2079">
          <cell r="A2079">
            <v>92538</v>
          </cell>
          <cell r="B2079" t="str">
            <v>MONTAGEM E DESMONTAGEM DE FÔRMA DE LAJE MACIÇA COM ÁREA MÉDIA MAIOR QUE 20 M², PÉ-DIREITO SIMPLES, EM CHAPA DE MADEIRA COMPENSADA PLASTIFICADA, 18 UTILIZAÇÕES. AF_12/2015</v>
          </cell>
          <cell r="C2079" t="str">
            <v>M2</v>
          </cell>
          <cell r="D2079" t="str">
            <v>14,83</v>
          </cell>
        </row>
        <row r="2080">
          <cell r="A2080">
            <v>95934</v>
          </cell>
          <cell r="B2080" t="str">
            <v>FABRICAÇÃO DE FÔRMA PARA ESCADAS, COM 2 LANCES, EM CHAPA DE MADEIRA COMPENSADA PLASTIFICADA, E=18 MM. AF_01/2017</v>
          </cell>
          <cell r="C2080" t="str">
            <v>M2</v>
          </cell>
          <cell r="D2080" t="str">
            <v>101,78</v>
          </cell>
        </row>
        <row r="2081">
          <cell r="A2081">
            <v>95935</v>
          </cell>
          <cell r="B2081" t="str">
            <v>FABRICAÇÃO DE FÔRMA PARA ESCADAS, COM 2 LANCES, EM CHAPA DE MADEIRA COMPENSADA RESINADA, E= 17 MM. AF_01/2017</v>
          </cell>
          <cell r="C2081" t="str">
            <v>M2</v>
          </cell>
          <cell r="D2081" t="str">
            <v>87,88</v>
          </cell>
        </row>
        <row r="2082">
          <cell r="A2082">
            <v>95936</v>
          </cell>
          <cell r="B2082" t="str">
            <v>FABRICAÇÃO DE FÔRMA PARA ESCADAS, COM 2 LANCES, EM MADEIRA SERRADA, E=25 MM. AF_01/2017</v>
          </cell>
          <cell r="C2082" t="str">
            <v>M2</v>
          </cell>
          <cell r="D2082" t="str">
            <v>66,97</v>
          </cell>
        </row>
        <row r="2083">
          <cell r="A2083">
            <v>95937</v>
          </cell>
          <cell r="B2083" t="str">
            <v>MONTAGEM E DESMONTAGEM DE FÔRMA PARA ESCADAS, COM 2 LANCES, EM MADEIRA SERRADA, 1 UTILIZAÇÃO. AF_01/2017</v>
          </cell>
          <cell r="C2083" t="str">
            <v>M2</v>
          </cell>
          <cell r="D2083" t="str">
            <v>200,95</v>
          </cell>
        </row>
        <row r="2084">
          <cell r="A2084">
            <v>95938</v>
          </cell>
          <cell r="B2084" t="str">
            <v>MONTAGEM E DESMONTAGEM DE FÔRMA PARA ESCADAS, COM 2 LANCES, EM MADEIRA SERRADA, 2 UTILIZAÇÕES. AF_01/2017</v>
          </cell>
          <cell r="C2084" t="str">
            <v>M2</v>
          </cell>
          <cell r="D2084" t="str">
            <v>165,46</v>
          </cell>
        </row>
        <row r="2085">
          <cell r="A2085">
            <v>95939</v>
          </cell>
          <cell r="B2085" t="str">
            <v>MONTAGEM E DESMONTAGEM DE FÔRMA PARA ESCADAS, COM 2 LANCES, EM CHAPA DE MADEIRA COMPENSADA RESINADA, 4 UTILIZAÇÕES. AF_01/2017</v>
          </cell>
          <cell r="C2085" t="str">
            <v>M2</v>
          </cell>
          <cell r="D2085" t="str">
            <v>141,35</v>
          </cell>
        </row>
        <row r="2086">
          <cell r="A2086">
            <v>95940</v>
          </cell>
          <cell r="B2086" t="str">
            <v>MONTAGEM E DESMONTAGEM DE FÔRMA PARA ESCADAS, COM 2 LANCES, EM CHAPA DE MADEIRA COMPENSADA PLASTIFICADA, 6 UTILIZAÇÕES. AF_01/2017</v>
          </cell>
          <cell r="C2086" t="str">
            <v>M2</v>
          </cell>
          <cell r="D2086" t="str">
            <v>114,00</v>
          </cell>
        </row>
        <row r="2087">
          <cell r="A2087">
            <v>95941</v>
          </cell>
          <cell r="B2087" t="str">
            <v>MONTAGEM E DESMONTAGEM DE FÔRMA PARA ESCADAS, COM 2 LANCES, EM CHAPA DE MADEIRA COMPENSADA PLASTIFICADA, 8 UTILIZAÇÕES. AF_01/2017</v>
          </cell>
          <cell r="C2087" t="str">
            <v>M2</v>
          </cell>
          <cell r="D2087" t="str">
            <v>100,91</v>
          </cell>
        </row>
        <row r="2088">
          <cell r="A2088">
            <v>95942</v>
          </cell>
          <cell r="B2088" t="str">
            <v>MONTAGEM E DESMONTAGEM DE FÔRMA PARA ESCADAS, COM 2 LANCES, EM CHAPA DE MADEIRA COMPENSADA PLASTIFICADA, 10 UTILIZAÇÕES. AF_01/2017</v>
          </cell>
          <cell r="C2088" t="str">
            <v>M2</v>
          </cell>
          <cell r="D2088" t="str">
            <v>92,76</v>
          </cell>
        </row>
        <row r="2089">
          <cell r="A2089">
            <v>96252</v>
          </cell>
          <cell r="B2089" t="str">
            <v>FABRICAÇÃO DE FÔRMA PARA PILARES CIRCULARES, EM CHAPA DE MADEIRA COMPENSADA RESINADA. AF_06/2017</v>
          </cell>
          <cell r="C2089" t="str">
            <v>M2</v>
          </cell>
          <cell r="D2089" t="str">
            <v>119,17</v>
          </cell>
        </row>
        <row r="2090">
          <cell r="A2090">
            <v>96257</v>
          </cell>
          <cell r="B2090" t="str">
            <v>MONTAGEM E DESMONTAGEM DE FÔRMA DE PILARES CIRCULARES, COM ÁREA MÉDIA DAS SEÇÕES MENOR OU IGUAL A 0,28 M², PÉ-DIREITO SIMPLES, EM MADEIRA, 2 UTILIZAÇÕES. AF_06/2017</v>
          </cell>
          <cell r="C2090" t="str">
            <v>M2</v>
          </cell>
          <cell r="D2090" t="str">
            <v>109,22</v>
          </cell>
        </row>
        <row r="2091">
          <cell r="A2091">
            <v>96258</v>
          </cell>
          <cell r="B2091" t="str">
            <v>MONTAGEM E DESMONTAGEM DE FÔRMA DE PILARES CIRCULARES, COM ÁREA MÉDIA DAS SEÇÕES MAIOR QUE 0,28 M², PÉ-DIREITO SIMPLES, EM MADEIRA, 2 UTILIZAÇÕES. AF_06/2017</v>
          </cell>
          <cell r="C2091" t="str">
            <v>M2</v>
          </cell>
          <cell r="D2091" t="str">
            <v>101,23</v>
          </cell>
        </row>
        <row r="2092">
          <cell r="A2092">
            <v>96259</v>
          </cell>
          <cell r="B2092" t="str">
            <v>MONTAGEM E DESMONTAGEM DE FÔRMA DE PILARES CIRCULARES, COM ÁREA MÉDIA DAS SEÇÕES MENOR OU IGUAL A 0,28 M², PÉ-DIREITO DUPLO, EM MADEIRA, 2 UTILIZAÇÕES. AF_06/2017</v>
          </cell>
          <cell r="C2092" t="str">
            <v>M2</v>
          </cell>
          <cell r="D2092" t="str">
            <v>124,81</v>
          </cell>
        </row>
        <row r="2093">
          <cell r="A2093">
            <v>96529</v>
          </cell>
          <cell r="B2093" t="str">
            <v>FABRICAÇÃO, MONTAGEM E DESMONTAGEM DE FÔRMA PARA SAPATA, EM MADEIRA SERRADA, E=25 MM, 1 UTILIZAÇÃO. AF_06/2017</v>
          </cell>
          <cell r="C2093" t="str">
            <v>M2</v>
          </cell>
          <cell r="D2093" t="str">
            <v>157,51</v>
          </cell>
        </row>
        <row r="2094">
          <cell r="A2094">
            <v>96530</v>
          </cell>
          <cell r="B2094" t="str">
            <v>FABRICAÇÃO, MONTAGEM E DESMONTAGEM DE FÔRMA PARA VIGA BALDRAME, EM MADEIRA SERRADA, E=25 MM, 1 UTILIZAÇÃO. AF_06/2017</v>
          </cell>
          <cell r="C2094" t="str">
            <v>M2</v>
          </cell>
          <cell r="D2094" t="str">
            <v>74,89</v>
          </cell>
        </row>
        <row r="2095">
          <cell r="A2095">
            <v>96531</v>
          </cell>
          <cell r="B2095" t="str">
            <v>FABRICAÇÃO, MONTAGEM E DESMONTAGEM DE FÔRMA PARA BLOCO DE COROAMENTO, EM MADEIRA SERRADA, E=25 MM, 2 UTILIZAÇÕES. AF_06/2017</v>
          </cell>
          <cell r="C2095" t="str">
            <v>M2</v>
          </cell>
          <cell r="D2095" t="str">
            <v>59,06</v>
          </cell>
        </row>
        <row r="2096">
          <cell r="A2096">
            <v>96532</v>
          </cell>
          <cell r="B2096" t="str">
            <v>FABRICAÇÃO, MONTAGEM E DESMONTAGEM DE FÔRMA PARA SAPATA, EM MADEIRA SERRADA, E=25 MM, 2 UTILIZAÇÕES. AF_06/2017</v>
          </cell>
          <cell r="C2096" t="str">
            <v>M2</v>
          </cell>
          <cell r="D2096" t="str">
            <v>107,73</v>
          </cell>
        </row>
        <row r="2097">
          <cell r="A2097">
            <v>96533</v>
          </cell>
          <cell r="B2097" t="str">
            <v>FABRICAÇÃO, MONTAGEM E DESMONTAGEM DE FÔRMA PARA VIGA BALDRAME, EM MADEIRA SERRADA, E=25 MM, 2 UTILIZAÇÕES. AF_06/2017</v>
          </cell>
          <cell r="C2097" t="str">
            <v>M2</v>
          </cell>
          <cell r="D2097" t="str">
            <v>50,84</v>
          </cell>
        </row>
        <row r="2098">
          <cell r="A2098">
            <v>96534</v>
          </cell>
          <cell r="B2098" t="str">
            <v>FABRICAÇÃO, MONTAGEM E DESMONTAGEM DE FÔRMA PARA BLOCO DE COROAMENTO, EM MADEIRA SERRADA, E=25 MM, 4 UTILIZAÇÕES. AF_06/2017</v>
          </cell>
          <cell r="C2098" t="str">
            <v>M2</v>
          </cell>
          <cell r="D2098" t="str">
            <v>45,76</v>
          </cell>
        </row>
        <row r="2099">
          <cell r="A2099">
            <v>96535</v>
          </cell>
          <cell r="B2099" t="str">
            <v>FABRICAÇÃO, MONTAGEM E DESMONTAGEM DE FÔRMA PARA SAPATA, EM MADEIRA SERRADA, E=25 MM, 4 UTILIZAÇÕES. AF_06/2017</v>
          </cell>
          <cell r="C2099" t="str">
            <v>M2</v>
          </cell>
          <cell r="D2099" t="str">
            <v>81,80</v>
          </cell>
        </row>
        <row r="2100">
          <cell r="A2100">
            <v>96536</v>
          </cell>
          <cell r="B2100" t="str">
            <v>FABRICAÇÃO, MONTAGEM E DESMONTAGEM DE FÔRMA PARA VIGA BALDRAME, EM MADEIRA SERRADA, E=25 MM, 4 UTILIZAÇÕES. AF_06/2017</v>
          </cell>
          <cell r="C2100" t="str">
            <v>M2</v>
          </cell>
          <cell r="D2100" t="str">
            <v>38,35</v>
          </cell>
        </row>
        <row r="2101">
          <cell r="A2101">
            <v>96537</v>
          </cell>
          <cell r="B2101" t="str">
            <v>FABRICAÇÃO, MONTAGEM E DESMONTAGEM DE FÔRMA PARA BLOCO DE COROAMENTO, EM CHAPA DE MADEIRA COMPENSADA RESINADA, E=17 MM, 2 UTILIZAÇÕES. AF_06/2017</v>
          </cell>
          <cell r="C2101" t="str">
            <v>M2</v>
          </cell>
          <cell r="D2101" t="str">
            <v>103,13</v>
          </cell>
        </row>
        <row r="2102">
          <cell r="A2102">
            <v>96538</v>
          </cell>
          <cell r="B2102" t="str">
            <v>FABRICAÇÃO, MONTAGEM E DESMONTAGEM DE FÔRMA PARA SAPATA, EM CHAPA DE MADEIRA COMPENSADA RESINADA, E=17 MM, 2 UTILIZAÇÕES. AF_06/2017</v>
          </cell>
          <cell r="C2102" t="str">
            <v>M2</v>
          </cell>
          <cell r="D2102" t="str">
            <v>160,48</v>
          </cell>
        </row>
        <row r="2103">
          <cell r="A2103">
            <v>96539</v>
          </cell>
          <cell r="B2103" t="str">
            <v>FABRICAÇÃO, MONTAGEM E DESMONTAGEM DE FÔRMA PARA VIGA BALDRAME, EM CHAPA DE MADEIRA COMPENSADA RESINADA, E=17 MM, 2 UTILIZAÇÕES. AF_06/2017</v>
          </cell>
          <cell r="C2103" t="str">
            <v>M2</v>
          </cell>
          <cell r="D2103" t="str">
            <v>74,36</v>
          </cell>
        </row>
        <row r="2104">
          <cell r="A2104">
            <v>96540</v>
          </cell>
          <cell r="B2104" t="str">
            <v>FABRICAÇÃO, MONTAGEM E DESMONTAGEM DE FÔRMA PARA BLOCO DE COROAMENTO, EM CHAPA DE MADEIRA COMPENSADA RESINADA, E=17 MM, 4 UTILIZAÇÕES. AF_06/2017</v>
          </cell>
          <cell r="C2104" t="str">
            <v>M2</v>
          </cell>
          <cell r="D2104" t="str">
            <v>75,67</v>
          </cell>
        </row>
        <row r="2105">
          <cell r="A2105">
            <v>96541</v>
          </cell>
          <cell r="B2105" t="str">
            <v>FABRICAÇÃO, MONTAGEM E DESMONTAGEM DE FÔRMA PARA SAPATA, EM CHAPA DE MADEIRA COMPENSADA RESINADA, E=17 MM, 4 UTILIZAÇÕES. AF_06/2017</v>
          </cell>
          <cell r="C2105" t="str">
            <v>M2</v>
          </cell>
          <cell r="D2105" t="str">
            <v>116,87</v>
          </cell>
        </row>
        <row r="2106">
          <cell r="A2106">
            <v>96542</v>
          </cell>
          <cell r="B2106" t="str">
            <v>FABRICAÇÃO, MONTAGEM E DESMONTAGEM DE FÔRMA PARA VIGA BALDRAME, EM CHAPA DE MADEIRA COMPENSADA RESINADA, E=17 MM, 4 UTILIZAÇÕES. AF_06/2017</v>
          </cell>
          <cell r="C2106" t="str">
            <v>M2</v>
          </cell>
          <cell r="D2106" t="str">
            <v>57,31</v>
          </cell>
        </row>
        <row r="2107">
          <cell r="A2107">
            <v>96543</v>
          </cell>
          <cell r="B2107" t="str">
            <v>ARMAÇÃO DE BLOCO, VIGA BALDRAME E SAPATA UTILIZANDO AÇO CA-60 DE 5 MM - MONTAGEM. AF_06/2017</v>
          </cell>
          <cell r="C2107" t="str">
            <v>KG</v>
          </cell>
          <cell r="D2107" t="str">
            <v>10,65</v>
          </cell>
        </row>
        <row r="2108">
          <cell r="A2108">
            <v>97747</v>
          </cell>
          <cell r="B2108" t="str">
            <v>MONTAGEM E DESMONTAGEM DE FÔRMA DE PILARES CIRCULARES, COM ÁREA MÉDIA DAS SEÇÕES MAIOR QUE 0,28 M², PÉ-DIREITO DUPLO, EM MADEIRA, 2 UTILIZAÇÕES.  AF_06/2017</v>
          </cell>
          <cell r="C2108" t="str">
            <v>M2</v>
          </cell>
          <cell r="D2108" t="str">
            <v>114,66</v>
          </cell>
        </row>
        <row r="2109">
          <cell r="A2109" t="str">
            <v>73771/1</v>
          </cell>
          <cell r="B2109" t="str">
            <v>PROTENSAO DE TIRANTES DE BARRA DE ACO CA-50 EXCL MATERIAIS</v>
          </cell>
          <cell r="C2109" t="str">
            <v>UN</v>
          </cell>
          <cell r="D2109" t="str">
            <v>19,24</v>
          </cell>
        </row>
        <row r="2110">
          <cell r="A2110" t="str">
            <v>73990/1</v>
          </cell>
          <cell r="B2110" t="str">
            <v>ARMACAO ACO CA-50 P/1,0M3 DE CONCRETO</v>
          </cell>
          <cell r="C2110" t="str">
            <v>UN</v>
          </cell>
          <cell r="D2110" t="str">
            <v>483,67</v>
          </cell>
        </row>
        <row r="2111">
          <cell r="A2111" t="str">
            <v>73994/1</v>
          </cell>
          <cell r="B2111" t="str">
            <v>ARMACAO EM TELA DE ACO SOLDADA NERVURADA Q-138, ACO CA-60, 4,2MM, MALHA 10X10CM</v>
          </cell>
          <cell r="C2111" t="str">
            <v>KG</v>
          </cell>
          <cell r="D2111" t="str">
            <v>5,93</v>
          </cell>
        </row>
        <row r="2112">
          <cell r="A2112" t="str">
            <v>79504/1</v>
          </cell>
          <cell r="B2112" t="str">
            <v>TIRANTES P/PROTENSAO E ANCORAGEM EM ROCHA C/ 6 FIOS ACO DURO 8MM .</v>
          </cell>
          <cell r="C2112" t="str">
            <v>M</v>
          </cell>
          <cell r="D2112" t="str">
            <v>40,36</v>
          </cell>
        </row>
        <row r="2113">
          <cell r="A2113" t="str">
            <v>79504/2</v>
          </cell>
          <cell r="B2113" t="str">
            <v>TIRANTES P/PROTENSAO E ANCORAGEM EM ROCHA C/ 8 FIOS ACO DURO 8MM .</v>
          </cell>
          <cell r="C2113" t="str">
            <v>M</v>
          </cell>
          <cell r="D2113" t="str">
            <v>46,62</v>
          </cell>
        </row>
        <row r="2114">
          <cell r="A2114" t="str">
            <v>79504/3</v>
          </cell>
          <cell r="B2114" t="str">
            <v>TIRANTES P/PROTENSAO E ANCORAGEM EM ROCHA C/10 FIOS ACO DURO 8MM .</v>
          </cell>
          <cell r="C2114" t="str">
            <v>M</v>
          </cell>
          <cell r="D2114" t="str">
            <v>52,88</v>
          </cell>
        </row>
        <row r="2115">
          <cell r="A2115" t="str">
            <v>79504/4</v>
          </cell>
          <cell r="B2115" t="str">
            <v>TIRANTES P/PROTENSAO E ANCORAGEM EM ROCHA C/12 FIOS ACO DURO 8MM .</v>
          </cell>
          <cell r="C2115" t="str">
            <v>M</v>
          </cell>
          <cell r="D2115" t="str">
            <v>59,14</v>
          </cell>
        </row>
        <row r="2116">
          <cell r="A2116" t="str">
            <v>79504/5</v>
          </cell>
          <cell r="B2116" t="str">
            <v>TIRANTE PROTENDIDO P/  ANCORAGEM EM SOLO  C/ 6 FIOS ACO DURO 8MM, INCLUSIVE PROTEÇÃO ANTICORR0SIVA.</v>
          </cell>
          <cell r="C2116" t="str">
            <v>M</v>
          </cell>
          <cell r="D2116" t="str">
            <v>49,19</v>
          </cell>
        </row>
        <row r="2117">
          <cell r="A2117" t="str">
            <v>79504/6</v>
          </cell>
          <cell r="B2117" t="str">
            <v>TIRANTES P/PROTENSAO E ANCORAGEM EM SOLO TRECHO LIVRE C/ 8 FIOS ACO DURO 8MM INCLUSIVE PROTECAO ANTICORROSIVA.</v>
          </cell>
          <cell r="C2117" t="str">
            <v>M</v>
          </cell>
          <cell r="D2117" t="str">
            <v>55,45</v>
          </cell>
        </row>
        <row r="2118">
          <cell r="A2118" t="str">
            <v>79504/7</v>
          </cell>
          <cell r="B2118" t="str">
            <v>TIRANTES P/PROTENSAO E ANCORAGEM EM SOLO TRECHO LIVRE C/10 FIOS ACO DURO 8MM INCLUSIVE PROTECAO ANTICORROSIVA.</v>
          </cell>
          <cell r="C2118" t="str">
            <v>M</v>
          </cell>
          <cell r="D2118" t="str">
            <v>61,71</v>
          </cell>
        </row>
        <row r="2119">
          <cell r="A2119" t="str">
            <v>79504/8</v>
          </cell>
          <cell r="B2119" t="str">
            <v>TIRANTES P/PROTENSAO E ANCORAGEM EM SOLO TRECHO LIVRE C/16 FIOS ACO DURO 8MM INCLUSIVE PROTECAO ANTICORROSIVA.</v>
          </cell>
          <cell r="C2119" t="str">
            <v>M</v>
          </cell>
          <cell r="D2119" t="str">
            <v>81,27</v>
          </cell>
        </row>
        <row r="2120">
          <cell r="A2120" t="str">
            <v>79504/9</v>
          </cell>
          <cell r="B2120" t="str">
            <v>TIRANTES P/PROTENSAO E ANCORAGEM EM SOLO TRECHO ANCOR C/ 6 FIOS ACO DURO 8MM , INCLUSIVE PROTECAO ANTICORROSIVA.</v>
          </cell>
          <cell r="C2120" t="str">
            <v>M</v>
          </cell>
          <cell r="D2120" t="str">
            <v>96,33</v>
          </cell>
        </row>
        <row r="2121">
          <cell r="A2121" t="str">
            <v>79504/10</v>
          </cell>
          <cell r="B2121" t="str">
            <v>TIRANTES P/PROTENSAO E ANCORAGEM EM SOLO TRECHO ANCOR C/ 8 FIOS ACO DURO 8MM , INCLUSIVE PROTECAO ANTICORROSIVA.</v>
          </cell>
          <cell r="C2121" t="str">
            <v>M</v>
          </cell>
          <cell r="D2121" t="str">
            <v>102,59</v>
          </cell>
        </row>
        <row r="2122">
          <cell r="A2122" t="str">
            <v>79504/11</v>
          </cell>
          <cell r="B2122" t="str">
            <v>TIRANTES P/PROTENSAO E ANCORAGEM EM SOLO TRECHO ANCOR C/10 FIOS ACO DURO 8MM .</v>
          </cell>
          <cell r="C2122" t="str">
            <v>M</v>
          </cell>
          <cell r="D2122" t="str">
            <v>108,85</v>
          </cell>
        </row>
        <row r="2123">
          <cell r="A2123" t="str">
            <v>79504/12</v>
          </cell>
          <cell r="B2123" t="str">
            <v>TIRANTES P/PROTENSAO E ANCORAGEM EM SOLO TRECHO ANCOR C/16 FIOS ACO DURO 8MM .</v>
          </cell>
          <cell r="C2123" t="str">
            <v>M</v>
          </cell>
          <cell r="D2123" t="str">
            <v>128,41</v>
          </cell>
        </row>
        <row r="2124">
          <cell r="A2124">
            <v>85662</v>
          </cell>
          <cell r="B2124" t="str">
            <v>ARMACAO EM TELA DE ACO SOLDADA NERVURADA Q-92, ACO CA-60, 4,2MM, MALHA 15X15CM</v>
          </cell>
          <cell r="C2124" t="str">
            <v>M2</v>
          </cell>
          <cell r="D2124" t="str">
            <v>8,86</v>
          </cell>
        </row>
        <row r="2125">
          <cell r="A2125">
            <v>89996</v>
          </cell>
          <cell r="B2125" t="str">
            <v>ARMAÇÃO VERTICAL DE ALVENARIA ESTRUTURAL; DIÂMETRO DE 10,0 MM. AF_01/2015</v>
          </cell>
          <cell r="C2125" t="str">
            <v>KG</v>
          </cell>
          <cell r="D2125" t="str">
            <v>5,98</v>
          </cell>
        </row>
        <row r="2126">
          <cell r="A2126">
            <v>89997</v>
          </cell>
          <cell r="B2126" t="str">
            <v>ARMAÇÃO VERTICAL DE ALVENARIA ESTRUTURAL; DIÂMETRO DE 12,5 MM. AF_01/2015</v>
          </cell>
          <cell r="C2126" t="str">
            <v>KG</v>
          </cell>
          <cell r="D2126" t="str">
            <v>5,16</v>
          </cell>
        </row>
        <row r="2127">
          <cell r="A2127">
            <v>89998</v>
          </cell>
          <cell r="B2127" t="str">
            <v>ARMAÇÃO DE CINTA DE ALVENARIA ESTRUTURAL; DIÂMETRO DE 10,0 MM. AF_01/2015</v>
          </cell>
          <cell r="C2127" t="str">
            <v>KG</v>
          </cell>
          <cell r="D2127" t="str">
            <v>5,61</v>
          </cell>
        </row>
        <row r="2128">
          <cell r="A2128">
            <v>89999</v>
          </cell>
          <cell r="B2128" t="str">
            <v>ARMAÇÃO DE VERGA E CONTRAVERGA DE ALVENARIA ESTRUTURAL; DIÂMETRO DE 8,0 MM. AF_01/2015</v>
          </cell>
          <cell r="C2128" t="str">
            <v>KG</v>
          </cell>
          <cell r="D2128" t="str">
            <v>9,17</v>
          </cell>
        </row>
        <row r="2129">
          <cell r="A2129">
            <v>90000</v>
          </cell>
          <cell r="B2129" t="str">
            <v>ARMAÇÃO DE VERGA E CONTRAVERGA DE ALVENARIA ESTRUTURAL; DIÂMETRO DE 10,0 MM. AF_01/2015</v>
          </cell>
          <cell r="C2129" t="str">
            <v>KG</v>
          </cell>
          <cell r="D2129" t="str">
            <v>6,93</v>
          </cell>
        </row>
        <row r="2130">
          <cell r="A2130">
            <v>91593</v>
          </cell>
          <cell r="B2130" t="str">
            <v>ARMAÇÃO DO SISTEMA DE PAREDES DE CONCRETO, EXECUTADA EM PAREDES DE EDIFICAÇÕES DE MÚLTIPLOS PAVIMENTOS, TELA Q-138. AF_06/2015</v>
          </cell>
          <cell r="C2130" t="str">
            <v>KG</v>
          </cell>
          <cell r="D2130" t="str">
            <v>5,93</v>
          </cell>
        </row>
        <row r="2131">
          <cell r="A2131">
            <v>91594</v>
          </cell>
          <cell r="B2131" t="str">
            <v>ARMAÇÃO DO SISTEMA DE PAREDES DE CONCRETO, EXECUTADA EM PAREDES DE EDIFICAÇÕES TÉRREAS OU DE MÚLTIPLOS PAVIMENTOS, TELA Q-92. AF_06/2015</v>
          </cell>
          <cell r="C2131" t="str">
            <v>KG</v>
          </cell>
          <cell r="D2131" t="str">
            <v>6,30</v>
          </cell>
        </row>
        <row r="2132">
          <cell r="A2132">
            <v>91595</v>
          </cell>
          <cell r="B2132" t="str">
            <v>ARMAÇÃO DO SISTEMA DE PAREDES DE CONCRETO, EXECUTADA EM PAREDES DE EDIFICAÇÕES TÉRREAS, TELA Q-61. AF_06/2015</v>
          </cell>
          <cell r="C2132" t="str">
            <v>KG</v>
          </cell>
          <cell r="D2132" t="str">
            <v>7,02</v>
          </cell>
        </row>
        <row r="2133">
          <cell r="A2133">
            <v>91596</v>
          </cell>
          <cell r="B2133" t="str">
            <v>ARMAÇÃO DO SISTEMA DE PAREDES DE CONCRETO, EXECUTADA COMO ARMADURA POSITIVA DE LAJES, TELA Q-138. AF_06/2015</v>
          </cell>
          <cell r="C2133" t="str">
            <v>KG</v>
          </cell>
          <cell r="D2133" t="str">
            <v>6,06</v>
          </cell>
        </row>
        <row r="2134">
          <cell r="A2134">
            <v>91597</v>
          </cell>
          <cell r="B2134" t="str">
            <v>ARMAÇÃO DO SISTEMA DE PAREDES DE CONCRETO, EXECUTADA COMO ARMADURA NEGATIVA DE LAJES, TELA T-196. AF_06/2015</v>
          </cell>
          <cell r="C2134" t="str">
            <v>KG</v>
          </cell>
          <cell r="D2134" t="str">
            <v>4,26</v>
          </cell>
        </row>
        <row r="2135">
          <cell r="A2135">
            <v>91598</v>
          </cell>
          <cell r="B2135" t="str">
            <v>ARMAÇÃO DO SISTEMA DE PAREDES DE CONCRETO, EXECUTADA COMO ARMADURA POSITIVA DE LAJES, TELA Q-113. AF_06/2015</v>
          </cell>
          <cell r="C2135" t="str">
            <v>KG</v>
          </cell>
          <cell r="D2135" t="str">
            <v>6,03</v>
          </cell>
        </row>
        <row r="2136">
          <cell r="A2136">
            <v>91599</v>
          </cell>
          <cell r="B2136" t="str">
            <v>ARMAÇÃO DO SISTEMA DE PAREDES DE CONCRETO, EXECUTADA COMO ARMADURA NEGATIVA DE LAJES, TELA L-159. AF_06/2015</v>
          </cell>
          <cell r="C2136" t="str">
            <v>KG</v>
          </cell>
          <cell r="D2136" t="str">
            <v>6,46</v>
          </cell>
        </row>
        <row r="2137">
          <cell r="A2137">
            <v>91600</v>
          </cell>
          <cell r="B2137" t="str">
            <v>ARMAÇÃO DO SISTEMA DE PAREDES DE CONCRETO, EXECUTADA EM PLATIBANDAS, TELA Q-92. AF_06/2015</v>
          </cell>
          <cell r="C2137" t="str">
            <v>KG</v>
          </cell>
          <cell r="D2137" t="str">
            <v>6,91</v>
          </cell>
        </row>
        <row r="2138">
          <cell r="A2138">
            <v>91601</v>
          </cell>
          <cell r="B2138" t="str">
            <v>ARMAÇÃO DO SISTEMA DE PAREDES DE CONCRETO, EXECUTADA COMO REFORÇO, VERGALHÃO DE 6,3 MM DE DIÂMETRO. AF_06/2015</v>
          </cell>
          <cell r="C2138" t="str">
            <v>KG</v>
          </cell>
          <cell r="D2138" t="str">
            <v>7,71</v>
          </cell>
        </row>
        <row r="2139">
          <cell r="A2139">
            <v>91602</v>
          </cell>
          <cell r="B2139" t="str">
            <v>ARMAÇÃO DO SISTEMA DE PAREDES DE CONCRETO, EXECUTADA COMO REFORÇO, VERGALHÃO DE 8,0 MM DE DIÂMETRO. AF_06/2015</v>
          </cell>
          <cell r="C2139" t="str">
            <v>KG</v>
          </cell>
          <cell r="D2139" t="str">
            <v>7,27</v>
          </cell>
        </row>
        <row r="2140">
          <cell r="A2140">
            <v>91603</v>
          </cell>
          <cell r="B2140" t="str">
            <v>ARMAÇÃO DO SISTEMA DE PAREDES DE CONCRETO, EXECUTADA COMO REFORÇO, VERGALHÃO DE 10,0 MM DE DIÂMETRO. AF_06/2015</v>
          </cell>
          <cell r="C2140" t="str">
            <v>KG</v>
          </cell>
          <cell r="D2140" t="str">
            <v>5,83</v>
          </cell>
        </row>
        <row r="2141">
          <cell r="A2141">
            <v>92759</v>
          </cell>
          <cell r="B2141" t="str">
            <v>ARMAÇÃO DE PILAR OU VIGA DE UMA ESTRUTURA CONVENCIONAL DE CONCRETO ARMADO EM UM EDIFÍCIO DE MÚLTIPLOS PAVIMENTOS UTILIZANDO AÇO CA-60 DE 5,0 MM - MONTAGEM. AF_12/2015</v>
          </cell>
          <cell r="C2141" t="str">
            <v>KG</v>
          </cell>
          <cell r="D2141" t="str">
            <v>8,76</v>
          </cell>
        </row>
        <row r="2142">
          <cell r="A2142">
            <v>92760</v>
          </cell>
          <cell r="B2142" t="str">
            <v>ARMAÇÃO DE PILAR OU VIGA DE UMA ESTRUTURA CONVENCIONAL DE CONCRETO ARMADO EM UM EDIFÍCIO DE MÚLTIPLOS PAVIMENTOS UTILIZANDO AÇO CA-50 DE 6,3 MM - MONTAGEM. AF_12/2015</v>
          </cell>
          <cell r="C2142" t="str">
            <v>KG</v>
          </cell>
          <cell r="D2142" t="str">
            <v>7,74</v>
          </cell>
        </row>
        <row r="2143">
          <cell r="A2143">
            <v>92761</v>
          </cell>
          <cell r="B2143" t="str">
            <v>ARMAÇÃO DE PILAR OU VIGA DE UMA ESTRUTURA CONVENCIONAL DE CONCRETO ARMADO EM UM EDIFÍCIO DE MÚLTIPLOS PAVIMENTOS UTILIZANDO AÇO CA-50 DE 8,0 MM - MONTAGEM. AF_12/2015</v>
          </cell>
          <cell r="C2143" t="str">
            <v>KG</v>
          </cell>
          <cell r="D2143" t="str">
            <v>7,66</v>
          </cell>
        </row>
        <row r="2144">
          <cell r="A2144">
            <v>92762</v>
          </cell>
          <cell r="B2144" t="str">
            <v>ARMAÇÃO DE PILAR OU VIGA DE UMA ESTRUTURA CONVENCIONAL DE CONCRETO ARMADO EM UM EDIFÍCIO DE MÚLTIPLOS PAVIMENTOS UTILIZANDO AÇO CA-50 DE 10,0 MM - MONTAGEM. AF_12/2015</v>
          </cell>
          <cell r="C2144" t="str">
            <v>KG</v>
          </cell>
          <cell r="D2144" t="str">
            <v>6,26</v>
          </cell>
        </row>
        <row r="2145">
          <cell r="A2145">
            <v>92763</v>
          </cell>
          <cell r="B2145" t="str">
            <v>ARMAÇÃO DE PILAR OU VIGA DE UMA ESTRUTURA CONVENCIONAL DE CONCRETO ARMADO EM UM EDIFÍCIO DE MÚLTIPLOS PAVIMENTOS UTILIZANDO AÇO CA-50 DE 12,5 MM - MONTAGEM. AF_12/2015</v>
          </cell>
          <cell r="C2145" t="str">
            <v>KG</v>
          </cell>
          <cell r="D2145" t="str">
            <v>5,63</v>
          </cell>
        </row>
        <row r="2146">
          <cell r="A2146">
            <v>92764</v>
          </cell>
          <cell r="B2146" t="str">
            <v>ARMAÇÃO DE PILAR OU VIGA DE UMA ESTRUTURA CONVENCIONAL DE CONCRETO ARMADO EM UM EDIFÍCIO DE MÚLTIPLOS PAVIMENTOS UTILIZANDO AÇO CA-50 DE 16,0 MM - MONTAGEM. AF_12/2015</v>
          </cell>
          <cell r="C2146" t="str">
            <v>KG</v>
          </cell>
          <cell r="D2146" t="str">
            <v>5,30</v>
          </cell>
        </row>
        <row r="2147">
          <cell r="A2147">
            <v>92765</v>
          </cell>
          <cell r="B2147" t="str">
            <v>ARMAÇÃO DE PILAR OU VIGA DE UMA ESTRUTURA CONVENCIONAL DE CONCRETO ARMADO EM UM EDIFÍCIO DE MÚLTIPLOS PAVIMENTOS UTILIZANDO AÇO CA-50 DE 20,0 MM - MONTAGEM. AF_12/2015</v>
          </cell>
          <cell r="C2147" t="str">
            <v>KG</v>
          </cell>
          <cell r="D2147" t="str">
            <v>4,90</v>
          </cell>
        </row>
        <row r="2148">
          <cell r="A2148">
            <v>92766</v>
          </cell>
          <cell r="B2148" t="str">
            <v>ARMAÇÃO DE PILAR OU VIGA DE UMA ESTRUTURA CONVENCIONAL DE CONCRETO ARMADO EM UM EDIFÍCIO DE MÚLTIPLOS PAVIMENTOS UTILIZANDO AÇO CA-50 DE 25,0 MM - MONTAGEM. AF_12/2015</v>
          </cell>
          <cell r="C2148" t="str">
            <v>KG</v>
          </cell>
          <cell r="D2148" t="str">
            <v>5,42</v>
          </cell>
        </row>
        <row r="2149">
          <cell r="A2149">
            <v>92767</v>
          </cell>
          <cell r="B2149" t="str">
            <v>ARMAÇÃO DE LAJE DE UMA ESTRUTURA CONVENCIONAL DE CONCRETO ARMADO EM UM EDIFÍCIO DE MÚLTIPLOS PAVIMENTOS UTILIZANDO AÇO CA-60 DE 4,2 MM - MONTAGEM. AF_12/2015</v>
          </cell>
          <cell r="C2149" t="str">
            <v>KG</v>
          </cell>
          <cell r="D2149" t="str">
            <v>8,88</v>
          </cell>
        </row>
        <row r="2150">
          <cell r="A2150">
            <v>92768</v>
          </cell>
          <cell r="B2150" t="str">
            <v>ARMAÇÃO DE LAJE DE UMA ESTRUTURA CONVENCIONAL DE CONCRETO ARMADO EM UM EDIFÍCIO DE MÚLTIPLOS PAVIMENTOS UTILIZANDO AÇO CA-60 DE 5,0 MM - MONTAGEM. AF_12/2015</v>
          </cell>
          <cell r="C2150" t="str">
            <v>KG</v>
          </cell>
          <cell r="D2150" t="str">
            <v>7,76</v>
          </cell>
        </row>
        <row r="2151">
          <cell r="A2151">
            <v>92769</v>
          </cell>
          <cell r="B2151" t="str">
            <v>ARMAÇÃO DE LAJE DE UMA ESTRUTURA CONVENCIONAL DE CONCRETO ARMADO EM UM EDIFÍCIO DE MÚLTIPLOS PAVIMENTOS UTILIZANDO AÇO CA-50 DE 6,3 MM - MONTAGEM. AF_12/2015</v>
          </cell>
          <cell r="C2151" t="str">
            <v>KG</v>
          </cell>
          <cell r="D2151" t="str">
            <v>6,98</v>
          </cell>
        </row>
        <row r="2152">
          <cell r="A2152">
            <v>92770</v>
          </cell>
          <cell r="B2152" t="str">
            <v>ARMAÇÃO DE LAJE DE UMA ESTRUTURA CONVENCIONAL DE CONCRETO ARMADO EM UM EDIFÍCIO DE MÚLTIPLOS PAVIMENTOS UTILIZANDO AÇO CA-50 DE 8,0 MM - MONTAGEM. AF_12/2015</v>
          </cell>
          <cell r="C2152" t="str">
            <v>KG</v>
          </cell>
          <cell r="D2152" t="str">
            <v>7,10</v>
          </cell>
        </row>
        <row r="2153">
          <cell r="A2153">
            <v>92771</v>
          </cell>
          <cell r="B2153" t="str">
            <v>ARMAÇÃO DE LAJE DE UMA ESTRUTURA CONVENCIONAL DE CONCRETO ARMADO EM UM EDIFÍCIO DE MÚLTIPLOS PAVIMENTOS UTILIZANDO AÇO CA-50 DE 10,0 MM - MONTAGEM. AF_12/2015</v>
          </cell>
          <cell r="C2153" t="str">
            <v>KG</v>
          </cell>
          <cell r="D2153" t="str">
            <v>5,82</v>
          </cell>
        </row>
        <row r="2154">
          <cell r="A2154">
            <v>92772</v>
          </cell>
          <cell r="B2154" t="str">
            <v>ARMAÇÃO DE LAJE DE UMA ESTRUTURA CONVENCIONAL DE CONCRETO ARMADO EM UM EDIFÍCIO DE MÚLTIPLOS PAVIMENTOS UTILIZANDO AÇO CA-50 DE 12,5 MM - MONTAGEM. AF_12/2015</v>
          </cell>
          <cell r="C2154" t="str">
            <v>KG</v>
          </cell>
          <cell r="D2154" t="str">
            <v>5,28</v>
          </cell>
        </row>
        <row r="2155">
          <cell r="A2155">
            <v>92773</v>
          </cell>
          <cell r="B2155" t="str">
            <v>ARMAÇÃO DE LAJE DE UMA ESTRUTURA CONVENCIONAL DE CONCRETO ARMADO EM UM EDIFÍCIO DE MÚLTIPLOS PAVIMENTOS UTILIZANDO AÇO CA-50 DE 16,0 MM - MONTAGEM. AF_12/2015</v>
          </cell>
          <cell r="C2155" t="str">
            <v>KG</v>
          </cell>
          <cell r="D2155" t="str">
            <v>5,06</v>
          </cell>
        </row>
        <row r="2156">
          <cell r="A2156">
            <v>92774</v>
          </cell>
          <cell r="B2156" t="str">
            <v>ARMAÇÃO DE LAJE DE UMA ESTRUTURA CONVENCIONAL DE CONCRETO ARMADO EM UM EDIFÍCIO DE MÚLTIPLOS PAVIMENTOS UTILIZANDO AÇO CA-50 DE 20,0 MM - MONTAGEM. AF_12/2015</v>
          </cell>
          <cell r="C2156" t="str">
            <v>KG</v>
          </cell>
          <cell r="D2156" t="str">
            <v>4,74</v>
          </cell>
        </row>
        <row r="2157">
          <cell r="A2157">
            <v>92775</v>
          </cell>
          <cell r="B2157" t="str">
            <v>ARMAÇÃO DE PILAR OU VIGA DE UMA ESTRUTURA CONVENCIONAL DE CONCRETO ARMADO EM UMA EDIFICAÇÃO TÉRREA OU SOBRADO UTILIZANDO AÇO CA-60 DE 5,0 MM - MONTAGEM. AF_12/2015</v>
          </cell>
          <cell r="C2157" t="str">
            <v>KG</v>
          </cell>
          <cell r="D2157" t="str">
            <v>10,72</v>
          </cell>
        </row>
        <row r="2158">
          <cell r="A2158">
            <v>92776</v>
          </cell>
          <cell r="B2158" t="str">
            <v>ARMAÇÃO DE PILAR OU VIGA DE UMA ESTRUTURA CONVENCIONAL DE CONCRETO ARMADO EM UMA EDIFICAÇÃO TÉRREA OU SOBRADO UTILIZANDO AÇO CA-50 DE 6,3 MM - MONTAGEM. AF_12/2015</v>
          </cell>
          <cell r="C2158" t="str">
            <v>KG</v>
          </cell>
          <cell r="D2158" t="str">
            <v>9,23</v>
          </cell>
        </row>
        <row r="2159">
          <cell r="A2159">
            <v>92777</v>
          </cell>
          <cell r="B2159" t="str">
            <v>ARMAÇÃO DE PILAR OU VIGA DE UMA ESTRUTURA CONVENCIONAL DE CONCRETO ARMADO EM UMA EDIFICAÇÃO TÉRREA OU SOBRADO UTILIZANDO AÇO CA-50 DE 8,0 MM - MONTAGEM. AF_12/2015</v>
          </cell>
          <cell r="C2159" t="str">
            <v>KG</v>
          </cell>
          <cell r="D2159" t="str">
            <v>8,78</v>
          </cell>
        </row>
        <row r="2160">
          <cell r="A2160">
            <v>92778</v>
          </cell>
          <cell r="B2160" t="str">
            <v>ARMAÇÃO DE PILAR OU VIGA DE UMA ESTRUTURA CONVENCIONAL DE CONCRETO ARMADO EM UMA EDIFICAÇÃO TÉRREA OU SOBRADO UTILIZANDO AÇO CA-50 DE 10,0 MM - MONTAGEM. AF_12/2015</v>
          </cell>
          <cell r="C2160" t="str">
            <v>KG</v>
          </cell>
          <cell r="D2160" t="str">
            <v>7,09</v>
          </cell>
        </row>
        <row r="2161">
          <cell r="A2161">
            <v>92779</v>
          </cell>
          <cell r="B2161" t="str">
            <v>ARMAÇÃO DE PILAR OU VIGA DE UMA ESTRUTURA CONVENCIONAL DE CONCRETO ARMADO EM UMA EDIFICAÇÃO TÉRREA OU SOBRADO UTILIZANDO AÇO CA-50 DE 12,5 MM - MONTAGEM. AF_12/2015</v>
          </cell>
          <cell r="C2161" t="str">
            <v>KG</v>
          </cell>
          <cell r="D2161" t="str">
            <v>6,24</v>
          </cell>
        </row>
        <row r="2162">
          <cell r="A2162">
            <v>92780</v>
          </cell>
          <cell r="B2162" t="str">
            <v>ARMAÇÃO DE PILAR OU VIGA DE UMA ESTRUTURA CONVENCIONAL DE CONCRETO ARMADO EM UMA EDIFICAÇÃO TÉRREA OU SOBRADO UTILIZANDO AÇO CA-50 DE 16,0 MM - MONTAGEM. AF_12/2015</v>
          </cell>
          <cell r="C2162" t="str">
            <v>KG</v>
          </cell>
          <cell r="D2162" t="str">
            <v>5,71</v>
          </cell>
        </row>
        <row r="2163">
          <cell r="A2163">
            <v>92781</v>
          </cell>
          <cell r="B2163" t="str">
            <v>ARMAÇÃO DE PILAR OU VIGA DE UMA ESTRUTURA CONVENCIONAL DE CONCRETO ARMADO EM UMA EDIFICAÇÃO TÉRREA OU SOBRADO UTILIZANDO AÇO CA-50 DE 20,0 MM - MONTAGEM. AF_12/2015</v>
          </cell>
          <cell r="C2163" t="str">
            <v>KG</v>
          </cell>
          <cell r="D2163" t="str">
            <v>5,18</v>
          </cell>
        </row>
        <row r="2164">
          <cell r="A2164">
            <v>92782</v>
          </cell>
          <cell r="B2164" t="str">
            <v>ARMAÇÃO DE PILAR OU VIGA DE UMA ESTRUTURA CONVENCIONAL DE CONCRETO ARMADO EM UMA EDIFICAÇÃO TÉRREA OU SOBRADO UTILIZANDO AÇO CA-50 DE 25,0 MM - MONTAGEM. AF_12/2015</v>
          </cell>
          <cell r="C2164" t="str">
            <v>KG</v>
          </cell>
          <cell r="D2164" t="str">
            <v>5,58</v>
          </cell>
        </row>
        <row r="2165">
          <cell r="A2165">
            <v>92783</v>
          </cell>
          <cell r="B2165" t="str">
            <v>ARMAÇÃO DE LAJE DE UMA ESTRUTURA CONVENCIONAL DE CONCRETO ARMADO EM UMA EDIFICAÇÃO TÉRREA OU SOBRADO UTILIZANDO AÇO CA-60 DE 4,2 MM - MONTAGEM. AF_12/2015</v>
          </cell>
          <cell r="C2165" t="str">
            <v>KG</v>
          </cell>
          <cell r="D2165" t="str">
            <v>10,54</v>
          </cell>
        </row>
        <row r="2166">
          <cell r="A2166">
            <v>92784</v>
          </cell>
          <cell r="B2166" t="str">
            <v>ARMAÇÃO DE LAJE DE UMA ESTRUTURA CONVENCIONAL DE CONCRETO ARMADO EM UMA EDIFICAÇÃO TÉRREA OU SOBRADO UTILIZANDO AÇO CA-60 DE 5,0 MM - MONTAGEM. AF_12/2015</v>
          </cell>
          <cell r="C2166" t="str">
            <v>KG</v>
          </cell>
          <cell r="D2166" t="str">
            <v>9,11</v>
          </cell>
        </row>
        <row r="2167">
          <cell r="A2167">
            <v>92785</v>
          </cell>
          <cell r="B2167" t="str">
            <v>ARMAÇÃO DE LAJE DE UMA ESTRUTURA CONVENCIONAL DE CONCRETO ARMADO EM UMA EDIFICAÇÃO TÉRREA OU SOBRADO UTILIZANDO AÇO CA-50 DE 6,3 MM - MONTAGEM. AF_12/2015</v>
          </cell>
          <cell r="C2167" t="str">
            <v>KG</v>
          </cell>
          <cell r="D2167" t="str">
            <v>8,00</v>
          </cell>
        </row>
        <row r="2168">
          <cell r="A2168">
            <v>92786</v>
          </cell>
          <cell r="B2168" t="str">
            <v>ARMAÇÃO DE LAJE DE UMA ESTRUTURA CONVENCIONAL DE CONCRETO ARMADO EM UMA EDIFICAÇÃO TÉRREA OU SOBRADO UTILIZANDO AÇO CA-50 DE 8,0 MM - MONTAGEM. AF_12/2015</v>
          </cell>
          <cell r="C2168" t="str">
            <v>KG</v>
          </cell>
          <cell r="D2168" t="str">
            <v>7,84</v>
          </cell>
        </row>
        <row r="2169">
          <cell r="A2169">
            <v>92787</v>
          </cell>
          <cell r="B2169" t="str">
            <v>ARMAÇÃO DE LAJE DE UMA ESTRUTURA CONVENCIONAL DE CONCRETO ARMADO EM UMA EDIFICAÇÃO TÉRREA OU SOBRADO UTILIZANDO AÇO CA-50 DE 10,0 MM - MONTAGEM. AF_12/2015</v>
          </cell>
          <cell r="C2169" t="str">
            <v>KG</v>
          </cell>
          <cell r="D2169" t="str">
            <v>6,36</v>
          </cell>
        </row>
        <row r="2170">
          <cell r="A2170">
            <v>92788</v>
          </cell>
          <cell r="B2170" t="str">
            <v>ARMAÇÃO DE LAJE DE UMA ESTRUTURA CONVENCIONAL DE CONCRETO ARMADO EM UMA EDIFICAÇÃO TÉRREA OU SOBRADO UTILIZANDO AÇO CA-50 DE 12,5 MM - MONTAGEM. AF_12/2015</v>
          </cell>
          <cell r="C2170" t="str">
            <v>KG</v>
          </cell>
          <cell r="D2170" t="str">
            <v>5,67</v>
          </cell>
        </row>
        <row r="2171">
          <cell r="A2171">
            <v>92789</v>
          </cell>
          <cell r="B2171" t="str">
            <v>ARMAÇÃO DE LAJE DE UMA ESTRUTURA CONVENCIONAL DE CONCRETO ARMADO EM UMA EDIFICAÇÃO TÉRREA OU SOBRADO UTILIZANDO AÇO CA-50 DE 16,0 MM - MONTAGEM. AF_12/2015</v>
          </cell>
          <cell r="C2171" t="str">
            <v>KG</v>
          </cell>
          <cell r="D2171" t="str">
            <v>5,31</v>
          </cell>
        </row>
        <row r="2172">
          <cell r="A2172">
            <v>92790</v>
          </cell>
          <cell r="B2172" t="str">
            <v>ARMAÇÃO DE LAJE DE UMA ESTRUTURA CONVENCIONAL DE CONCRETO ARMADO EM UMA EDIFICAÇÃO TÉRREA OU SOBRADO UTILIZANDO AÇO CA-50 DE 20,0 MM - MONTAGEM. AF_12/2015</v>
          </cell>
          <cell r="C2172" t="str">
            <v>KG</v>
          </cell>
          <cell r="D2172" t="str">
            <v>4,88</v>
          </cell>
        </row>
        <row r="2173">
          <cell r="A2173">
            <v>92791</v>
          </cell>
          <cell r="B2173" t="str">
            <v>CORTE E DOBRA DE AÇO CA-60, DIÂMETRO DE 5,0 MM, UTILIZADO EM ESTRUTURAS DIVERSAS, EXCETO LAJES. AF_12/2015</v>
          </cell>
          <cell r="C2173" t="str">
            <v>KG</v>
          </cell>
          <cell r="D2173" t="str">
            <v>5,99</v>
          </cell>
        </row>
        <row r="2174">
          <cell r="A2174">
            <v>92792</v>
          </cell>
          <cell r="B2174" t="str">
            <v>CORTE E DOBRA DE AÇO CA-50, DIÂMETRO DE 6,3 MM, UTILIZADO EM ESTRUTURAS DIVERSAS, EXCETO LAJES. AF_12/2015</v>
          </cell>
          <cell r="C2174" t="str">
            <v>KG</v>
          </cell>
          <cell r="D2174" t="str">
            <v>5,57</v>
          </cell>
        </row>
        <row r="2175">
          <cell r="A2175">
            <v>92793</v>
          </cell>
          <cell r="B2175" t="str">
            <v>CORTE E DOBRA DE AÇO CA-50, DIÂMETRO DE 8,0 MM, UTILIZADO EM ESTRUTURAS DIVERSAS, EXCETO LAJES. AF_12/2015</v>
          </cell>
          <cell r="C2175" t="str">
            <v>KG</v>
          </cell>
          <cell r="D2175" t="str">
            <v>5,99</v>
          </cell>
        </row>
        <row r="2176">
          <cell r="A2176">
            <v>92794</v>
          </cell>
          <cell r="B2176" t="str">
            <v>CORTE E DOBRA DE AÇO CA-50, DIÂMETRO DE 10,0 MM, UTILIZADO EM ESTRUTURAS DIVERSAS, EXCETO LAJES. AF_12/2015</v>
          </cell>
          <cell r="C2176" t="str">
            <v>KG</v>
          </cell>
          <cell r="D2176" t="str">
            <v>4,96</v>
          </cell>
        </row>
        <row r="2177">
          <cell r="A2177">
            <v>92795</v>
          </cell>
          <cell r="B2177" t="str">
            <v>CORTE E DOBRA DE AÇO CA-50, DIÂMETRO DE 12,5 MM, UTILIZADO EM ESTRUTURAS DIVERSAS, EXCETO LAJES. AF_12/2015</v>
          </cell>
          <cell r="C2177" t="str">
            <v>KG</v>
          </cell>
          <cell r="D2177" t="str">
            <v>4,63</v>
          </cell>
        </row>
        <row r="2178">
          <cell r="A2178">
            <v>92796</v>
          </cell>
          <cell r="B2178" t="str">
            <v>CORTE E DOBRA DE AÇO CA-50, DIÂMETRO DE 16,0 MM, UTILIZADO EM ESTRUTURAS DIVERSAS, EXCETO LAJES. AF_12/2015</v>
          </cell>
          <cell r="C2178" t="str">
            <v>KG</v>
          </cell>
          <cell r="D2178" t="str">
            <v>4,56</v>
          </cell>
        </row>
        <row r="2179">
          <cell r="A2179">
            <v>92797</v>
          </cell>
          <cell r="B2179" t="str">
            <v>CORTE E DOBRA DE AÇO CA-50, DIÂMETRO DE 20,0 MM, UTILIZADO EM ESTRUTURAS DIVERSAS, EXCETO LAJES. AF_12/2015</v>
          </cell>
          <cell r="C2179" t="str">
            <v>KG</v>
          </cell>
          <cell r="D2179" t="str">
            <v>4,35</v>
          </cell>
        </row>
        <row r="2180">
          <cell r="A2180">
            <v>92798</v>
          </cell>
          <cell r="B2180" t="str">
            <v>CORTE E DOBRA DE AÇO CA-50, DIÂMETRO DE 25,0 MM, UTILIZADO EM ESTRUTURAS DIVERSAS, EXCETO LAJES. AF_12/2015</v>
          </cell>
          <cell r="C2180" t="str">
            <v>KG</v>
          </cell>
          <cell r="D2180" t="str">
            <v>5,01</v>
          </cell>
        </row>
        <row r="2181">
          <cell r="A2181">
            <v>92799</v>
          </cell>
          <cell r="B2181" t="str">
            <v>CORTE E DOBRA DE AÇO CA-60, DIÂMETRO DE 4,2 MM, UTILIZADO EM LAJE. AF_12/2015</v>
          </cell>
          <cell r="C2181" t="str">
            <v>KG</v>
          </cell>
          <cell r="D2181" t="str">
            <v>6,30</v>
          </cell>
        </row>
        <row r="2182">
          <cell r="A2182">
            <v>92800</v>
          </cell>
          <cell r="B2182" t="str">
            <v>CORTE E DOBRA DE AÇO CA-60, DIÂMETRO DE 5,0 MM, UTILIZADO EM LAJE. AF_12/2015</v>
          </cell>
          <cell r="C2182" t="str">
            <v>KG</v>
          </cell>
          <cell r="D2182" t="str">
            <v>5,63</v>
          </cell>
        </row>
        <row r="2183">
          <cell r="A2183">
            <v>92801</v>
          </cell>
          <cell r="B2183" t="str">
            <v>CORTE E DOBRA DE AÇO CA-50, DIÂMETRO DE 6,3 MM, UTILIZADO EM LAJE. AF_12/2015</v>
          </cell>
          <cell r="C2183" t="str">
            <v>KG</v>
          </cell>
          <cell r="D2183" t="str">
            <v>5,36</v>
          </cell>
        </row>
        <row r="2184">
          <cell r="A2184">
            <v>92802</v>
          </cell>
          <cell r="B2184" t="str">
            <v>CORTE E DOBRA DE AÇO CA-50, DIÂMETRO DE 8,0 MM, UTILIZADO EM LAJE. AF_12/2015</v>
          </cell>
          <cell r="C2184" t="str">
            <v>KG</v>
          </cell>
          <cell r="D2184" t="str">
            <v>5,88</v>
          </cell>
        </row>
        <row r="2185">
          <cell r="A2185">
            <v>92803</v>
          </cell>
          <cell r="B2185" t="str">
            <v>CORTE E DOBRA DE AÇO CA-50, DIÂMETRO DE 10,0 MM, UTILIZADO EM LAJE. AF_12/2015</v>
          </cell>
          <cell r="C2185" t="str">
            <v>KG</v>
          </cell>
          <cell r="D2185" t="str">
            <v>4,89</v>
          </cell>
        </row>
        <row r="2186">
          <cell r="A2186">
            <v>92804</v>
          </cell>
          <cell r="B2186" t="str">
            <v>CORTE E DOBRA DE AÇO CA-50, DIÂMETRO DE 12,5 MM, UTILIZADO EM LAJE. AF_12/2015</v>
          </cell>
          <cell r="C2186" t="str">
            <v>KG</v>
          </cell>
          <cell r="D2186" t="str">
            <v>4,58</v>
          </cell>
        </row>
        <row r="2187">
          <cell r="A2187">
            <v>92805</v>
          </cell>
          <cell r="B2187" t="str">
            <v>CORTE E DOBRA DE AÇO CA-50, DIÂMETRO DE 16,0 MM, UTILIZADO EM LAJE. AF_12/2015</v>
          </cell>
          <cell r="C2187" t="str">
            <v>KG</v>
          </cell>
          <cell r="D2187" t="str">
            <v>4,54</v>
          </cell>
        </row>
        <row r="2188">
          <cell r="A2188">
            <v>92806</v>
          </cell>
          <cell r="B2188" t="str">
            <v>CORTE E DOBRA DE AÇO CA-50, DIÂMETRO DE 20,0 MM, UTILIZADO EM LAJE. AF_12/2015</v>
          </cell>
          <cell r="C2188" t="str">
            <v>KG</v>
          </cell>
          <cell r="D2188" t="str">
            <v>4,34</v>
          </cell>
        </row>
        <row r="2189">
          <cell r="A2189">
            <v>92875</v>
          </cell>
          <cell r="B2189" t="str">
            <v>CORTE E DOBRA DE AÇO CA-25, DIÂMETRO DE 6,3 MM. AF_12/2015</v>
          </cell>
          <cell r="C2189" t="str">
            <v>KG</v>
          </cell>
          <cell r="D2189" t="str">
            <v>5,42</v>
          </cell>
        </row>
        <row r="2190">
          <cell r="A2190">
            <v>92876</v>
          </cell>
          <cell r="B2190" t="str">
            <v>CORTE E DOBRA DE AÇO CA-25, DIÂMETRO DE 8,0 MM. AF_12/2015</v>
          </cell>
          <cell r="C2190" t="str">
            <v>KG</v>
          </cell>
          <cell r="D2190" t="str">
            <v>5,18</v>
          </cell>
        </row>
        <row r="2191">
          <cell r="A2191">
            <v>92877</v>
          </cell>
          <cell r="B2191" t="str">
            <v>CORTE E DOBRA DE AÇO CA-25, DIÂMETRO DE 10,0 MM. AF_12/2015</v>
          </cell>
          <cell r="C2191" t="str">
            <v>KG</v>
          </cell>
          <cell r="D2191" t="str">
            <v>4,69</v>
          </cell>
        </row>
        <row r="2192">
          <cell r="A2192">
            <v>92878</v>
          </cell>
          <cell r="B2192" t="str">
            <v>CORTE E DOBRA DE AÇO CA-25, DIÂMETRO DE 12,5 MM. AF_12/2015</v>
          </cell>
          <cell r="C2192" t="str">
            <v>KG</v>
          </cell>
          <cell r="D2192" t="str">
            <v>4,62</v>
          </cell>
        </row>
        <row r="2193">
          <cell r="A2193">
            <v>92879</v>
          </cell>
          <cell r="B2193" t="str">
            <v>CORTE E DOBRA DE AÇO CA-25, DIÂMETRO DE 16,0 MM. AF_12/2015</v>
          </cell>
          <cell r="C2193" t="str">
            <v>KG</v>
          </cell>
          <cell r="D2193" t="str">
            <v>4,55</v>
          </cell>
        </row>
        <row r="2194">
          <cell r="A2194">
            <v>92880</v>
          </cell>
          <cell r="B2194" t="str">
            <v>CORTE E DOBRA DE AÇO CA-25, DIÂMETRO DE 20,0 MM. AF_12/2015</v>
          </cell>
          <cell r="C2194" t="str">
            <v>KG</v>
          </cell>
          <cell r="D2194" t="str">
            <v>4,64</v>
          </cell>
        </row>
        <row r="2195">
          <cell r="A2195">
            <v>92881</v>
          </cell>
          <cell r="B2195" t="str">
            <v>CORTE E DOBRA DE AÇO CA-25, DIÂMETRO DE 25,0 MM. AF_12/2015</v>
          </cell>
          <cell r="C2195" t="str">
            <v>KG</v>
          </cell>
          <cell r="D2195" t="str">
            <v>4,62</v>
          </cell>
        </row>
        <row r="2196">
          <cell r="A2196">
            <v>92882</v>
          </cell>
          <cell r="B2196" t="str">
            <v>ARMAÇÃO UTILIZANDO AÇO CA-25 DE 6,3 MM - MONTAGEM. AF_12/2015</v>
          </cell>
          <cell r="C2196" t="str">
            <v>KG</v>
          </cell>
          <cell r="D2196" t="str">
            <v>7,59</v>
          </cell>
        </row>
        <row r="2197">
          <cell r="A2197">
            <v>92883</v>
          </cell>
          <cell r="B2197" t="str">
            <v>ARMAÇÃO UTILIZANDO AÇO CA-25 DE 8,0 MM - MONTAGEM. AF_12/2015</v>
          </cell>
          <cell r="C2197" t="str">
            <v>KG</v>
          </cell>
          <cell r="D2197" t="str">
            <v>6,85</v>
          </cell>
        </row>
        <row r="2198">
          <cell r="A2198">
            <v>92884</v>
          </cell>
          <cell r="B2198" t="str">
            <v>ARMAÇÃO UTILIZANDO AÇO CA-25 DE 10,0 MM - MONTAGEM. AF_12/2015</v>
          </cell>
          <cell r="C2198" t="str">
            <v>KG</v>
          </cell>
          <cell r="D2198" t="str">
            <v>5,99</v>
          </cell>
        </row>
        <row r="2199">
          <cell r="A2199">
            <v>92885</v>
          </cell>
          <cell r="B2199" t="str">
            <v>ARMAÇÃO UTILIZANDO AÇO CA-25 DE 12,5 MM - MONTAGEM. AF_12/2015</v>
          </cell>
          <cell r="C2199" t="str">
            <v>KG</v>
          </cell>
          <cell r="D2199" t="str">
            <v>5,62</v>
          </cell>
        </row>
        <row r="2200">
          <cell r="A2200">
            <v>92886</v>
          </cell>
          <cell r="B2200" t="str">
            <v>ARMAÇÃO UTILIZANDO AÇO CA-25 DE 16,0 MM - MONTAGEM. AF_12/2015</v>
          </cell>
          <cell r="C2200" t="str">
            <v>KG</v>
          </cell>
          <cell r="D2200" t="str">
            <v>5,29</v>
          </cell>
        </row>
        <row r="2201">
          <cell r="A2201">
            <v>92887</v>
          </cell>
          <cell r="B2201" t="str">
            <v>ARMAÇÃO UTILIZANDO AÇO CA-25 DE 20,0 MM - MONTAGEM. AF_12/2015</v>
          </cell>
          <cell r="C2201" t="str">
            <v>KG</v>
          </cell>
          <cell r="D2201" t="str">
            <v>5,19</v>
          </cell>
        </row>
        <row r="2202">
          <cell r="A2202">
            <v>92888</v>
          </cell>
          <cell r="B2202" t="str">
            <v>ARMAÇÃO UTILIZANDO AÇO CA-25 DE 25,0 MM - MONTAGEM. AF_12/2015</v>
          </cell>
          <cell r="C2202" t="str">
            <v>KG</v>
          </cell>
          <cell r="D2202" t="str">
            <v>5,03</v>
          </cell>
        </row>
        <row r="2203">
          <cell r="A2203">
            <v>92915</v>
          </cell>
          <cell r="B2203" t="str">
            <v>ARMAÇÃO DE ESTRUTURAS DE CONCRETO ARMADO, EXCETO VIGAS, PILARES, LAJES E FUNDAÇÕES, UTILIZANDO AÇO CA-60 DE 5,0 MM - MONTAGEM. AF_12/2015</v>
          </cell>
          <cell r="C2203" t="str">
            <v>KG</v>
          </cell>
          <cell r="D2203" t="str">
            <v>9,74</v>
          </cell>
        </row>
        <row r="2204">
          <cell r="A2204">
            <v>92916</v>
          </cell>
          <cell r="B2204" t="str">
            <v>ARMAÇÃO DE ESTRUTURAS DE CONCRETO ARMADO, EXCETO VIGAS, PILARES, LAJES E FUNDAÇÕES, UTILIZANDO AÇO CA-50 DE 6,3 MM - MONTAGEM. AF_12/2015</v>
          </cell>
          <cell r="C2204" t="str">
            <v>KG</v>
          </cell>
          <cell r="D2204" t="str">
            <v>8,49</v>
          </cell>
        </row>
        <row r="2205">
          <cell r="A2205">
            <v>92917</v>
          </cell>
          <cell r="B2205" t="str">
            <v>ARMAÇÃO DE ESTRUTURAS DE CONCRETO ARMADO, EXCETO VIGAS, PILARES, LAJES E FUNDAÇÕES, UTILIZANDO AÇO CA-50 DE 8,0 MM - MONTAGEM. AF_12/2015</v>
          </cell>
          <cell r="C2205" t="str">
            <v>KG</v>
          </cell>
          <cell r="D2205" t="str">
            <v>8,21</v>
          </cell>
        </row>
        <row r="2206">
          <cell r="A2206">
            <v>92919</v>
          </cell>
          <cell r="B2206" t="str">
            <v>ARMAÇÃO DE ESTRUTURAS DE CONCRETO ARMADO, EXCETO VIGAS, PILARES, LAJES E FUNDAÇÕES, UTILIZANDO AÇO CA-50 DE 10,0 MM - MONTAGEM. AF_12/2015</v>
          </cell>
          <cell r="C2206" t="str">
            <v>KG</v>
          </cell>
          <cell r="D2206" t="str">
            <v>6,68</v>
          </cell>
        </row>
        <row r="2207">
          <cell r="A2207">
            <v>92921</v>
          </cell>
          <cell r="B2207" t="str">
            <v>ARMAÇÃO DE ESTRUTURAS DE CONCRETO ARMADO, EXCETO VIGAS, PILARES, LAJES E FUNDAÇÕES, UTILIZANDO AÇO CA-50 DE 12,5 MM - MONTAGEM. AF_12/2015</v>
          </cell>
          <cell r="C2207" t="str">
            <v>KG</v>
          </cell>
          <cell r="D2207" t="str">
            <v>5,93</v>
          </cell>
        </row>
        <row r="2208">
          <cell r="A2208">
            <v>92922</v>
          </cell>
          <cell r="B2208" t="str">
            <v>ARMAÇÃO DE ESTRUTURAS DE CONCRETO ARMADO, EXCETO VIGAS, PILARES, LAJES E FUNDAÇÕES, UTILIZANDO AÇO CA-50 DE 16,0 MM - MONTAGEM. AF_12/2015</v>
          </cell>
          <cell r="C2208" t="str">
            <v>KG</v>
          </cell>
          <cell r="D2208" t="str">
            <v>5,51</v>
          </cell>
        </row>
        <row r="2209">
          <cell r="A2209">
            <v>92923</v>
          </cell>
          <cell r="B2209" t="str">
            <v>ARMAÇÃO DE ESTRUTURAS DE CONCRETO ARMADO, EXCETO VIGAS, PILARES, LAJES E FUNDAÇÕES, UTILIZANDO AÇO CA-50 DE 20,0 MM - MONTAGEM. AF_12/2015</v>
          </cell>
          <cell r="C2209" t="str">
            <v>KG</v>
          </cell>
          <cell r="D2209" t="str">
            <v>5,04</v>
          </cell>
        </row>
        <row r="2210">
          <cell r="A2210">
            <v>92924</v>
          </cell>
          <cell r="B2210" t="str">
            <v>ARMAÇÃO DE ESTRUTURAS DE CONCRETO ARMADO, EXCETO VIGAS, PILARES, LAJES E FUNDAÇÕES, UTILIZANDO AÇO CA-50 DE 25,0 MM - MONTAGEM. AF_12/2015</v>
          </cell>
          <cell r="C2210" t="str">
            <v>KG</v>
          </cell>
          <cell r="D2210" t="str">
            <v>5,50</v>
          </cell>
        </row>
        <row r="2211">
          <cell r="A2211">
            <v>95445</v>
          </cell>
          <cell r="B2211" t="str">
            <v>CORTE E DOBRA DE AÇO CA-60, DIÂMETRO DE 5,0 MM, UTILIZADO EM ESTRIBO CONTÍNUO HELICOIDAL. AF_10/2016</v>
          </cell>
          <cell r="C2211" t="str">
            <v>KG</v>
          </cell>
          <cell r="D2211" t="str">
            <v>4,72</v>
          </cell>
        </row>
        <row r="2212">
          <cell r="A2212">
            <v>95446</v>
          </cell>
          <cell r="B2212" t="str">
            <v>CORTE E DOBRA DE AÇO CA-50, DIÂMETRO DE 6,3 MM, UTILIZADO EM ESTRIBO CONTÍNUO HELICOIDAL. AF_10/2016</v>
          </cell>
          <cell r="C2212" t="str">
            <v>KG</v>
          </cell>
          <cell r="D2212" t="str">
            <v>4,82</v>
          </cell>
        </row>
        <row r="2213">
          <cell r="A2213">
            <v>95576</v>
          </cell>
          <cell r="B2213" t="str">
            <v>MONTAGEM DE ARMADURA LONGITUDINAL/TRANSVERSAL DE ESTACAS DE SEÇÃO CIRCULAR, DIÂMETRO = 8,0 MM. AF_11/2016</v>
          </cell>
          <cell r="C2213" t="str">
            <v>KG</v>
          </cell>
          <cell r="D2213" t="str">
            <v>7,79</v>
          </cell>
        </row>
        <row r="2214">
          <cell r="A2214">
            <v>95577</v>
          </cell>
          <cell r="B2214" t="str">
            <v>MONTAGEM DE ARMADURA LONGITUDINAL DE ESTACAS DE SEÇÃO CIRCULAR, DIÂMETRO = 10,0 MM. AF_11/2016</v>
          </cell>
          <cell r="C2214" t="str">
            <v>KG</v>
          </cell>
          <cell r="D2214" t="str">
            <v>6,44</v>
          </cell>
        </row>
        <row r="2215">
          <cell r="A2215">
            <v>95578</v>
          </cell>
          <cell r="B2215" t="str">
            <v>MONTAGEM DE ARMADURA LONGITUDINAL/TRANSVERSAL DE ESTACAS DE SEÇÃO CIRCULAR, DIÂMETRO = 12,5 MM. AF_11/2016</v>
          </cell>
          <cell r="C2215" t="str">
            <v>KG</v>
          </cell>
          <cell r="D2215" t="str">
            <v>5,86</v>
          </cell>
        </row>
        <row r="2216">
          <cell r="A2216">
            <v>95579</v>
          </cell>
          <cell r="B2216" t="str">
            <v>MONTAGEM DE ARMADURA LONGITUDINAL DE ESTACAS DE SEÇÃO CIRCULAR, DIÂMETRO = 16,0 MM. AF_11/2016</v>
          </cell>
          <cell r="C2216" t="str">
            <v>KG</v>
          </cell>
          <cell r="D2216" t="str">
            <v>5,55</v>
          </cell>
        </row>
        <row r="2217">
          <cell r="A2217">
            <v>95580</v>
          </cell>
          <cell r="B2217" t="str">
            <v>MONTAGEM DE ARMADURA LONGITUDINAL DE ESTACAS DE SEÇÃO CIRCULAR, DIÂMETRO = 20,0 MM. AF_11/2016</v>
          </cell>
          <cell r="C2217" t="str">
            <v>KG</v>
          </cell>
          <cell r="D2217" t="str">
            <v>5,19</v>
          </cell>
        </row>
        <row r="2218">
          <cell r="A2218">
            <v>95581</v>
          </cell>
          <cell r="B2218" t="str">
            <v>MONTAGEM DE ARMADURA LONGITUDINAL DE ESTACAS DE SEÇÃO CIRCULAR, DIÂMETRO = 25,0 MM. AF_11/2016</v>
          </cell>
          <cell r="C2218" t="str">
            <v>KG</v>
          </cell>
          <cell r="D2218" t="str">
            <v>5,72</v>
          </cell>
        </row>
        <row r="2219">
          <cell r="A2219">
            <v>95583</v>
          </cell>
          <cell r="B2219" t="str">
            <v>MONTAGEM DE ARMADURA TRANSVERSAL DE ESTACAS DE SEÇÃO CIRCULAR, DIÂMETRO = 5,0 MM. AF_11/2016</v>
          </cell>
          <cell r="C2219" t="str">
            <v>KG</v>
          </cell>
          <cell r="D2219" t="str">
            <v>10,13</v>
          </cell>
        </row>
        <row r="2220">
          <cell r="A2220">
            <v>95584</v>
          </cell>
          <cell r="B2220" t="str">
            <v>MONTAGEM DE ARMADURA TRANSVERSAL DE ESTACAS DE SEÇÃO CIRCULAR, DIÂMETRO = 6,3 MM. AF_11/2016</v>
          </cell>
          <cell r="C2220" t="str">
            <v>KG</v>
          </cell>
          <cell r="D2220" t="str">
            <v>8,25</v>
          </cell>
        </row>
        <row r="2221">
          <cell r="A2221">
            <v>95585</v>
          </cell>
          <cell r="B2221" t="str">
            <v>MONTAGEM DE ARMADURA LONGITUDINAL/TRANSVERSAL DE ESTACAS DE SEÇÃO RETANGULAR (BARRETE), DIÂMETRO = 8,0 MM. AF_11/2016</v>
          </cell>
          <cell r="C2221" t="str">
            <v>KG</v>
          </cell>
          <cell r="D2221" t="str">
            <v>8,13</v>
          </cell>
        </row>
        <row r="2222">
          <cell r="A2222">
            <v>95586</v>
          </cell>
          <cell r="B2222" t="str">
            <v>MONTAGEM DE ARMADURA LONGITUDINAL DE ESTACAS DE SEÇÃO RETANGULAR (BARRETE), DIÂMETRO = 10,0 MM. AF_11/2016</v>
          </cell>
          <cell r="C2222" t="str">
            <v>KG</v>
          </cell>
          <cell r="D2222" t="str">
            <v>6,70</v>
          </cell>
        </row>
        <row r="2223">
          <cell r="A2223">
            <v>95587</v>
          </cell>
          <cell r="B2223" t="str">
            <v>MONTAGEM DE ARMADURA LONGITUDINAL/TRANSVERSAL DE ESTACAS DE SEÇÃO RETANGULAR (BARRETE), DIÂMETRO = 12,5 MM. AF_11/2016</v>
          </cell>
          <cell r="C2223" t="str">
            <v>KG</v>
          </cell>
          <cell r="D2223" t="str">
            <v>6,07</v>
          </cell>
        </row>
        <row r="2224">
          <cell r="A2224">
            <v>95588</v>
          </cell>
          <cell r="B2224" t="str">
            <v>MONTAGEM DE ARMADURA LONGITUDINAL DE ESTACAS DE SEÇÃO RETANGULAR (BARRETE), DIÂMETRO = 16,0 MM. AF_11/2016</v>
          </cell>
          <cell r="C2224" t="str">
            <v>KG</v>
          </cell>
          <cell r="D2224" t="str">
            <v>5,72</v>
          </cell>
        </row>
        <row r="2225">
          <cell r="A2225">
            <v>95589</v>
          </cell>
          <cell r="B2225" t="str">
            <v>MONTAGEM DE ARMADURA LONGITUDINAL DE ESTACAS DE SEÇÃO RETANGULAR (BARRETE), DIÂMETRO = 20,0 MM. AF_11/2016</v>
          </cell>
          <cell r="C2225" t="str">
            <v>KG</v>
          </cell>
          <cell r="D2225" t="str">
            <v>5,32</v>
          </cell>
        </row>
        <row r="2226">
          <cell r="A2226">
            <v>95590</v>
          </cell>
          <cell r="B2226" t="str">
            <v>MONTAGEM DE ARMADURA LONGITUDINAL DE ESTACAS DE SEÇÃO RETANGULAR (BARRETE), DIÂMETRO = 25,0 MM. AF_11/2016</v>
          </cell>
          <cell r="C2226" t="str">
            <v>KG</v>
          </cell>
          <cell r="D2226" t="str">
            <v>5,83</v>
          </cell>
        </row>
        <row r="2227">
          <cell r="A2227">
            <v>95592</v>
          </cell>
          <cell r="B2227" t="str">
            <v>MONTAGEM DE ARMADURA TRANSVERSAL DE ESTACAS DE SEÇÃO RETANGULAR (BARRETE), DIÂMETRO = 5,0 MM. AF_11/2016</v>
          </cell>
          <cell r="C2227" t="str">
            <v>KG</v>
          </cell>
          <cell r="D2227" t="str">
            <v>12,45</v>
          </cell>
        </row>
        <row r="2228">
          <cell r="A2228">
            <v>95593</v>
          </cell>
          <cell r="B2228" t="str">
            <v>MONTAGEM DE ARMADURA TRANSVERSAL DE ESTACAS DE SEÇÃO RETANGULAR (BARRETE), DIÂMETRO = 6,3 MM. AF_11/2016</v>
          </cell>
          <cell r="C2228" t="str">
            <v>KG</v>
          </cell>
          <cell r="D2228" t="str">
            <v>9,64</v>
          </cell>
        </row>
        <row r="2229">
          <cell r="A2229">
            <v>95943</v>
          </cell>
          <cell r="B2229" t="str">
            <v>ARMAÇÃO DE ESCADA, COM 2 LANCES, DE UMA ESTRUTURA CONVENCIONAL DE CONCRETO ARMADO UTILIZANDO AÇO CA-60 DE 5,0 MM - MONTAGEM. AF_01/2017</v>
          </cell>
          <cell r="C2229" t="str">
            <v>KG</v>
          </cell>
          <cell r="D2229" t="str">
            <v>13,07</v>
          </cell>
        </row>
        <row r="2230">
          <cell r="A2230">
            <v>95944</v>
          </cell>
          <cell r="B2230" t="str">
            <v>ARMAÇÃO DE ESCADA, COM 2 LANCES, DE UMA ESTRUTURA CONVENCIONAL DE CONCRETO ARMADO UTILIZANDO AÇO CA-50 DE 6,3 MM - MONTAGEM. AF_01/2017</v>
          </cell>
          <cell r="C2230" t="str">
            <v>KG</v>
          </cell>
          <cell r="D2230" t="str">
            <v>11,44</v>
          </cell>
        </row>
        <row r="2231">
          <cell r="A2231">
            <v>95945</v>
          </cell>
          <cell r="B2231" t="str">
            <v>ARMAÇÃO DE ESCADA, COM 2 LANCES, DE UMA ESTRUTURA CONVENCIONAL DE CONCRETO ARMADO UTILIZANDO AÇO CA-50 DE 8,0 MM - MONTAGEM. AF_01/2017</v>
          </cell>
          <cell r="C2231" t="str">
            <v>KG</v>
          </cell>
          <cell r="D2231" t="str">
            <v>9,57</v>
          </cell>
        </row>
        <row r="2232">
          <cell r="A2232">
            <v>95946</v>
          </cell>
          <cell r="B2232" t="str">
            <v>ARMAÇÃO DE ESCADA, COM 2 LANCES, DE UMA ESTRUTURA CONVENCIONAL DE CONCRETO ARMADO UTILIZANDO AÇO CA-50 DE 10,0 MM - MONTAGEM. AF_01/2017</v>
          </cell>
          <cell r="C2232" t="str">
            <v>KG</v>
          </cell>
          <cell r="D2232" t="str">
            <v>6,98</v>
          </cell>
        </row>
        <row r="2233">
          <cell r="A2233">
            <v>95947</v>
          </cell>
          <cell r="B2233" t="str">
            <v>ARMAÇÃO DE ESCADA, COM 2 LANCES, DE UMA ESTRUTURA CONVENCIONAL DE CONCRETO ARMADO UTILIZANDO AÇO CA-50 DE 12,5 MM - MONTAGEM. AF_01/2017</v>
          </cell>
          <cell r="C2233" t="str">
            <v>KG</v>
          </cell>
          <cell r="D2233" t="str">
            <v>5,64</v>
          </cell>
        </row>
        <row r="2234">
          <cell r="A2234">
            <v>95948</v>
          </cell>
          <cell r="B2234" t="str">
            <v>ARMAÇÃO DE ESCADA, COM 2 LANCES, DE UMA ESTRUTURA CONVENCIONAL DE CONCRETO ARMADO UTILIZANDO AÇO CA-50 DE 16,0 MM - MONTAGEM. AF_01/2017</v>
          </cell>
          <cell r="C2234" t="str">
            <v>KG</v>
          </cell>
          <cell r="D2234" t="str">
            <v>4,90</v>
          </cell>
        </row>
        <row r="2235">
          <cell r="A2235">
            <v>96544</v>
          </cell>
          <cell r="B2235" t="str">
            <v>ARMAÇÃO DE BLOCO, VIGA BALDRAME OU SAPATA UTILIZANDO AÇO CA-50 DE 6,3 MM - MONTAGEM. AF_06/2017</v>
          </cell>
          <cell r="C2235" t="str">
            <v>KG</v>
          </cell>
          <cell r="D2235" t="str">
            <v>9,19</v>
          </cell>
        </row>
        <row r="2236">
          <cell r="A2236">
            <v>96545</v>
          </cell>
          <cell r="B2236" t="str">
            <v>ARMAÇÃO DE BLOCO, VIGA BALDRAME OU SAPATA UTILIZANDO AÇO CA-50 DE 8 MM - MONTAGEM. AF_06/2017</v>
          </cell>
          <cell r="C2236" t="str">
            <v>KG</v>
          </cell>
          <cell r="D2236" t="str">
            <v>8,79</v>
          </cell>
        </row>
        <row r="2237">
          <cell r="A2237">
            <v>96546</v>
          </cell>
          <cell r="B2237" t="str">
            <v>ARMAÇÃO DE BLOCO, VIGA BALDRAME OU SAPATA UTILIZANDO AÇO CA-50 DE 10 MM - MONTAGEM. AF_06/2017</v>
          </cell>
          <cell r="C2237" t="str">
            <v>KG</v>
          </cell>
          <cell r="D2237" t="str">
            <v>7,15</v>
          </cell>
        </row>
        <row r="2238">
          <cell r="A2238">
            <v>96547</v>
          </cell>
          <cell r="B2238" t="str">
            <v>ARMAÇÃO DE BLOCO, VIGA BALDRAME OU SAPATA UTILIZANDO AÇO CA-50 DE 12,5 MM - MONTAGEM. AF_06/2017</v>
          </cell>
          <cell r="C2238" t="str">
            <v>KG</v>
          </cell>
          <cell r="D2238" t="str">
            <v>6,34</v>
          </cell>
        </row>
        <row r="2239">
          <cell r="A2239">
            <v>96548</v>
          </cell>
          <cell r="B2239" t="str">
            <v>ARMAÇÃO DE BLOCO, VIGA BALDRAME OU SAPATA UTILIZANDO AÇO CA-50 DE 16 MM - MONTAGEM. AF_06/2017</v>
          </cell>
          <cell r="C2239" t="str">
            <v>KG</v>
          </cell>
          <cell r="D2239" t="str">
            <v>5,86</v>
          </cell>
        </row>
        <row r="2240">
          <cell r="A2240">
            <v>96549</v>
          </cell>
          <cell r="B2240" t="str">
            <v>ARMAÇÃO DE BLOCO, VIGA BALDRAME OU SAPATA UTILIZANDO AÇO CA-50 DE 20 MM - MONTAGEM. AF_06/2017</v>
          </cell>
          <cell r="C2240" t="str">
            <v>KG</v>
          </cell>
          <cell r="D2240" t="str">
            <v>5,37</v>
          </cell>
        </row>
        <row r="2241">
          <cell r="A2241">
            <v>96550</v>
          </cell>
          <cell r="B2241" t="str">
            <v>ARMAÇÃO DE BLOCO, VIGA BALDRAME OU SAPATA UTILIZANDO AÇO CA-50 DE 25 MM - MONTAGEM. AF_06/2017</v>
          </cell>
          <cell r="C2241" t="str">
            <v>KG</v>
          </cell>
          <cell r="D2241" t="str">
            <v>5,80</v>
          </cell>
        </row>
        <row r="2242">
          <cell r="A2242">
            <v>40780</v>
          </cell>
          <cell r="B2242" t="str">
            <v>REGULARIZAÇÃO DE SUPERFICIE DE CONCRETO APARENTE</v>
          </cell>
          <cell r="C2242" t="str">
            <v>M2</v>
          </cell>
          <cell r="D2242" t="str">
            <v>8,32</v>
          </cell>
        </row>
        <row r="2243">
          <cell r="A2243" t="str">
            <v>74157/4</v>
          </cell>
          <cell r="B2243" t="str">
            <v>LANCAMENTO/APLICACAO MANUAL DE CONCRETO EM FUNDACOES</v>
          </cell>
          <cell r="C2243" t="str">
            <v>M3</v>
          </cell>
          <cell r="D2243" t="str">
            <v>92,65</v>
          </cell>
        </row>
        <row r="2244">
          <cell r="A2244">
            <v>89993</v>
          </cell>
          <cell r="B2244" t="str">
            <v>GRAUTEAMENTO VERTICAL EM ALVENARIA ESTRUTURAL. AF_01/2015</v>
          </cell>
          <cell r="C2244" t="str">
            <v>M3</v>
          </cell>
          <cell r="D2244" t="str">
            <v>583,33</v>
          </cell>
        </row>
        <row r="2245">
          <cell r="A2245">
            <v>89994</v>
          </cell>
          <cell r="B2245" t="str">
            <v>GRAUTEAMENTO DE CINTA INTERMEDIÁRIA OU DE CONTRAVERGA EM ALVENARIA ESTRUTURAL. AF_01/2015</v>
          </cell>
          <cell r="C2245" t="str">
            <v>M3</v>
          </cell>
          <cell r="D2245" t="str">
            <v>490,99</v>
          </cell>
        </row>
        <row r="2246">
          <cell r="A2246">
            <v>89995</v>
          </cell>
          <cell r="B2246" t="str">
            <v>GRAUTEAMENTO DE CINTA SUPERIOR OU DE VERGA EM ALVENARIA ESTRUTURAL. AF_01/2015</v>
          </cell>
          <cell r="C2246" t="str">
            <v>M3</v>
          </cell>
          <cell r="D2246" t="str">
            <v>559,72</v>
          </cell>
        </row>
        <row r="2247">
          <cell r="A2247">
            <v>90278</v>
          </cell>
          <cell r="B2247" t="str">
            <v>GRAUTE FGK=15 MPA; TRAÇO 1:0,04:2,0:2,4 (CIMENTO/ CAL/ AREIA GROSSA/ BRITA 0) - PREPARO MECÂNICO COM BETONEIRA 400 L. AF_02/2015</v>
          </cell>
          <cell r="C2247" t="str">
            <v>M3</v>
          </cell>
          <cell r="D2247" t="str">
            <v>281,06</v>
          </cell>
        </row>
        <row r="2248">
          <cell r="A2248">
            <v>90279</v>
          </cell>
          <cell r="B2248" t="str">
            <v>GRAUTE FGK=20 MPA; TRAÇO 1:0,04:1,6:1,9 (CIMENTO/ CAL/ AREIA GROSSA/ BRITA 0) - PREPARO MECÂNICO COM BETONEIRA 400 L. AF_02/2015</v>
          </cell>
          <cell r="C2248" t="str">
            <v>M3</v>
          </cell>
          <cell r="D2248" t="str">
            <v>300,33</v>
          </cell>
        </row>
        <row r="2249">
          <cell r="A2249">
            <v>90280</v>
          </cell>
          <cell r="B2249" t="str">
            <v>GRAUTE FGK=25 MPA; TRAÇO 1:0,02:1,2:1,5 (CIMENTO/ CAL/ AREIA GROSSA/ BRITA 0) - PREPARO MECÂNICO COM BETONEIRA 400 L. AF_02/2015</v>
          </cell>
          <cell r="C2249" t="str">
            <v>M3</v>
          </cell>
          <cell r="D2249" t="str">
            <v>335,91</v>
          </cell>
        </row>
        <row r="2250">
          <cell r="A2250">
            <v>90281</v>
          </cell>
          <cell r="B2250" t="str">
            <v>GRAUTE FGK=30 MPA; TRAÇO 1:0,02:0,8:1,1 (CIMENTO/ CAL/ AREIA GROSSA/ BRITA 0) - PREPARO MECÂNICO COM BETONEIRA 400 L. AF_02/2015</v>
          </cell>
          <cell r="C2250" t="str">
            <v>M3</v>
          </cell>
          <cell r="D2250" t="str">
            <v>385,79</v>
          </cell>
        </row>
        <row r="2251">
          <cell r="A2251">
            <v>90282</v>
          </cell>
          <cell r="B2251" t="str">
            <v>GRAUTE FGK=15 MPA; TRAÇO 1:2,0:2,4 (CIMENTO/ AREIA GROSSA/ BRITA 0/ ADITIVO) - PREPARO MECÂNICO COM BETONEIRA 400 L. AF_02/2015</v>
          </cell>
          <cell r="C2251" t="str">
            <v>M3</v>
          </cell>
          <cell r="D2251" t="str">
            <v>285,35</v>
          </cell>
        </row>
        <row r="2252">
          <cell r="A2252">
            <v>90283</v>
          </cell>
          <cell r="B2252" t="str">
            <v>GRAUTE FGK=20 MPA; TRAÇO 1:1,6:1,9 (CIMENTO/ AREIA GROSSA/ BRITA 0/ ADITIVO) - PREPARO MECÂNICO COM BETONEIRA 400 L. AF_02/2015</v>
          </cell>
          <cell r="C2252" t="str">
            <v>M3</v>
          </cell>
          <cell r="D2252" t="str">
            <v>305,77</v>
          </cell>
        </row>
        <row r="2253">
          <cell r="A2253">
            <v>90284</v>
          </cell>
          <cell r="B2253" t="str">
            <v>GRAUTE FGK=25 MPA; TRAÇO 1:1,2:1,5 (CIMENTO/ AREIA GROSSA/ BRITA 0/ ADITIVO) - PREPARO MECÂNICO COM BETONEIRA 400 L. AF_02/2015</v>
          </cell>
          <cell r="C2253" t="str">
            <v>M3</v>
          </cell>
          <cell r="D2253" t="str">
            <v>342,17</v>
          </cell>
        </row>
        <row r="2254">
          <cell r="A2254">
            <v>90285</v>
          </cell>
          <cell r="B2254" t="str">
            <v>GRAUTE FGK=30 MPA; TRAÇO 1:0,8:1,1 (CIMENTO/ AREIA GROSSA/ BRITA 0/ ADITIVO) - PREPARO MECÂNICO COM BETONEIRA 400 L. AF_02/2015</v>
          </cell>
          <cell r="C2254" t="str">
            <v>M3</v>
          </cell>
          <cell r="D2254" t="str">
            <v>394,69</v>
          </cell>
        </row>
        <row r="2255">
          <cell r="A2255">
            <v>90853</v>
          </cell>
          <cell r="B2255" t="str">
            <v>CONCRETAGEM DE LAJES EM EDIFICAÇÕES UNIFAMILIARES FEITAS COM SISTEMA DE FÔRMAS MANUSEÁVEIS COM CONCRETO USINADO BOMBEÁVEL, FCK 20 MPA, LANÇADO COM BOMBA LANÇA - LANÇAMENTO, ADENSAMENTO E ACABAMENTO. AF_06/2015</v>
          </cell>
          <cell r="C2255" t="str">
            <v>M3</v>
          </cell>
          <cell r="D2255" t="str">
            <v>421,68</v>
          </cell>
        </row>
        <row r="2256">
          <cell r="A2256">
            <v>90854</v>
          </cell>
          <cell r="B2256" t="str">
            <v>CONCRETAGEM DE PAREDES EM EDIFICAÇÕES UNIFAMILIARES FEITAS COM SISTEMA DE FÔRMAS MANUSEÁVEIS COM CONCRETO USINADO BOMBEÁVEL, FCK 20 MPA, LANÇADO COM BOMBA LANÇA - LANÇAMENTO, ADENSAMENTO E ACABAMENTO. AF_06/2015</v>
          </cell>
          <cell r="C2256" t="str">
            <v>M3</v>
          </cell>
          <cell r="D2256" t="str">
            <v>408,93</v>
          </cell>
        </row>
        <row r="2257">
          <cell r="A2257">
            <v>90855</v>
          </cell>
          <cell r="B2257" t="str">
            <v>CONCRETAGEM DE PLATIBANDA EM EDIFICAÇÕES UNIFAMILIARES FEITAS COM SISTEMA DE FÔRMAS MANUSEÁVEIS COM CONCRETO USINADO BOMBEÁVEL, FCK 20 MPA, LANÇADO COM BOMBA LANÇA - LANÇAMENTO, ADENSAMENTO E ACABAMENTO. AF_06/2015</v>
          </cell>
          <cell r="C2257" t="str">
            <v>M3</v>
          </cell>
          <cell r="D2257" t="str">
            <v>446,38</v>
          </cell>
        </row>
        <row r="2258">
          <cell r="A2258">
            <v>90856</v>
          </cell>
          <cell r="B2258" t="str">
            <v>CONCRETAGEM DE LAJES EM EDIFICAÇÕES MULTIFAMILIARES FEITAS COM SISTEMA DE FÔRMAS MANUSEÁVEIS COM CONCRETO USINADO BOMBEÁVEL, FCK 20 MPA, LANÇADO COM BOMBA LANÇA - LANÇAMENTO, ADENSAMENTO E ACABAMENTO. AF_06/2015</v>
          </cell>
          <cell r="C2258" t="str">
            <v>M3</v>
          </cell>
          <cell r="D2258" t="str">
            <v>424,84</v>
          </cell>
        </row>
        <row r="2259">
          <cell r="A2259">
            <v>90857</v>
          </cell>
          <cell r="B2259" t="str">
            <v>CONCRETAGEM DE PAREDES EM EDIFICAÇÕES MULTIFAMILIARES FEITAS COM SISTEMA DE FÔRMAS MANUSEÁVEIS COM CONCRETO USINADO BOMBEÁVEL, FCK 20 MPA, LANÇADO COM BOMBA LANÇA - LANÇAMENTO, ADENSAMENTO E ACABAMENTO. AF_06/2015</v>
          </cell>
          <cell r="C2259" t="str">
            <v>M3</v>
          </cell>
          <cell r="D2259" t="str">
            <v>411,03</v>
          </cell>
        </row>
        <row r="2260">
          <cell r="A2260">
            <v>90858</v>
          </cell>
          <cell r="B2260" t="str">
            <v>CONCRETAGEM DE PLATIBANDA EM EDIFICAÇÕES MULTIFAMILIARES FEITAS COM SISTEMA DE FÔRMAS MANUSEÁVEIS COM CONCRETO USINADO BOMBEÁVEL, FCK 20 MPA, LANÇADO COM BOMBA LANÇA - LANÇAMENTO, ADENSAMENTO E ACABAMENTO. AF_06/2015</v>
          </cell>
          <cell r="C2260" t="str">
            <v>M3</v>
          </cell>
          <cell r="D2260" t="str">
            <v>460,91</v>
          </cell>
        </row>
        <row r="2261">
          <cell r="A2261">
            <v>90859</v>
          </cell>
          <cell r="B2261" t="str">
            <v>CONCRETAGEM DE PLATIBANDA EM EDIFICAÇÕES UNIFAMILIARES FEITAS COM SISTEMA DE FÔRMAS MANUSEÁVEIS COM CONCRETO USINADO AUTOADENSÁVEL, FCK 20 MPA, LANÇADO COM BOMBA LANÇA - LANÇAMENTO E ACABAMENTO. AF_06/2015</v>
          </cell>
          <cell r="C2261" t="str">
            <v>M3</v>
          </cell>
          <cell r="D2261" t="str">
            <v>402,28</v>
          </cell>
        </row>
        <row r="2262">
          <cell r="A2262">
            <v>90860</v>
          </cell>
          <cell r="B2262" t="str">
            <v>CONCRETAGEM DE PLATIBANDA EM EDIFICAÇÕES MULTIFAMILIARES FEITAS COM SISTEMA DE FÔRMAS MANUSEÁVEIS COM CONCRETO USINADO AUTOADENSÁVEL, FCK 20 MPA, LANÇADO COM BOMBA LANÇA - LANÇAMENTO E ACABAMENTO. AF_06/2015</v>
          </cell>
          <cell r="C2262" t="str">
            <v>M3</v>
          </cell>
          <cell r="D2262" t="str">
            <v>406,67</v>
          </cell>
        </row>
        <row r="2263">
          <cell r="A2263">
            <v>90861</v>
          </cell>
          <cell r="B2263" t="str">
            <v>CONCRETAGEM DE EDIFICAÇÕES (PAREDES E LAJES) FEITAS COM SISTEMA DE FÔRMAS MANUSEÁVEIS COM CONCRETO USINADO BOMBEÁVEL, FCK 20 MPA, LANÇADO COM BOMBA LANÇA - LANÇAMENTO, ADENSAMENTO E ACABAMENTO. AF_06/2015</v>
          </cell>
          <cell r="C2263" t="str">
            <v>M3</v>
          </cell>
          <cell r="D2263" t="str">
            <v>414,95</v>
          </cell>
        </row>
        <row r="2264">
          <cell r="A2264">
            <v>90862</v>
          </cell>
          <cell r="B2264" t="str">
            <v>CONCRETAGEM DE EDIFICAÇÕES (PAREDES E LAJES) FEITAS COM SISTEMA DE FÔRMAS MANUSEÁVEIS COM CONCRETO USINADO AUTOADENSÁVEL, FCK 20 MPA, LANÇADO COM BOMBA LANÇA - LANÇAMENTO E ACABAMENTO. AF_06/2015</v>
          </cell>
          <cell r="C2264" t="str">
            <v>M3</v>
          </cell>
          <cell r="D2264" t="str">
            <v>378,32</v>
          </cell>
        </row>
        <row r="2265">
          <cell r="A2265">
            <v>92718</v>
          </cell>
          <cell r="B2265" t="str">
            <v>CONCRETAGEM DE PILARES, FCK = 25 MPA,  COM USO DE BALDES EM EDIFICAÇÃO COM SEÇÃO MÉDIA DE PILARES MENOR OU IGUAL A 0,25 M² - LANÇAMENTO, ADENSAMENTO E ACABAMENTO. AF_12/2015</v>
          </cell>
          <cell r="C2265" t="str">
            <v>M3</v>
          </cell>
          <cell r="D2265" t="str">
            <v>478,35</v>
          </cell>
        </row>
        <row r="2266">
          <cell r="A2266">
            <v>92719</v>
          </cell>
          <cell r="B2266" t="str">
            <v>CONCRETAGEM DE PILARES, FCK = 25 MPA, COM USO DE GRUA EM EDIFICAÇÃO COM SEÇÃO MÉDIA DE PILARES MENOR OU IGUAL A 0,25 M² - LANÇAMENTO, ADENSAMENTO E ACABAMENTO. AF_12/2015</v>
          </cell>
          <cell r="C2266" t="str">
            <v>M3</v>
          </cell>
          <cell r="D2266" t="str">
            <v>362,31</v>
          </cell>
        </row>
        <row r="2267">
          <cell r="A2267">
            <v>92720</v>
          </cell>
          <cell r="B2267" t="str">
            <v>CONCRETAGEM DE PILARES, FCK = 25 MPA, COM USO DE BOMBA EM EDIFICAÇÃO COM SEÇÃO MÉDIA DE PILARES MENOR OU IGUAL A 0,25 M² - LANÇAMENTO, ADENSAMENTO E ACABAMENTO. AF_12/2015</v>
          </cell>
          <cell r="C2267" t="str">
            <v>M3</v>
          </cell>
          <cell r="D2267" t="str">
            <v>414,64</v>
          </cell>
        </row>
        <row r="2268">
          <cell r="A2268">
            <v>92721</v>
          </cell>
          <cell r="B2268" t="str">
            <v>CONCRETAGEM DE PILARES, FCK = 25 MPA, COM USO DE GRUA EM EDIFICAÇÃO COM SEÇÃO MÉDIA DE PILARES MAIOR QUE 0,25 M² - LANÇAMENTO, ADENSAMENTO E ACABAMENTO. AF_12/2015</v>
          </cell>
          <cell r="C2268" t="str">
            <v>M3</v>
          </cell>
          <cell r="D2268" t="str">
            <v>355,21</v>
          </cell>
        </row>
        <row r="2269">
          <cell r="A2269">
            <v>92722</v>
          </cell>
          <cell r="B2269" t="str">
            <v>CONCRETAGEM DE PILARES, FCK = 25 MPA, COM USO DE BOMBA EM EDIFICAÇÃO COM SEÇÃO MÉDIA DE PILARES MAIOR QUE 0,25 M² - LANÇAMENTO, ADENSAMENTO E ACABAMENTO. AF_12/2015</v>
          </cell>
          <cell r="C2269" t="str">
            <v>M3</v>
          </cell>
          <cell r="D2269" t="str">
            <v>411,69</v>
          </cell>
        </row>
        <row r="2270">
          <cell r="A2270">
            <v>92723</v>
          </cell>
          <cell r="B2270" t="str">
            <v>CONCRETAGEM DE VIGAS E LAJES, FCK=20 MPA, PARA LAJES PREMOLDADAS COM USO DE BOMBA EM EDIFICAÇÃO COM ÁREA MÉDIA DE LAJES MENOR OU IGUAL A 20 M² - LANÇAMENTO, ADENSAMENTO E ACABAMENTO. AF_12/2015</v>
          </cell>
          <cell r="C2270" t="str">
            <v>M3</v>
          </cell>
          <cell r="D2270" t="str">
            <v>399,25</v>
          </cell>
        </row>
        <row r="2271">
          <cell r="A2271">
            <v>92724</v>
          </cell>
          <cell r="B2271" t="str">
            <v>CONCRETAGEM DE VIGAS E LAJES, FCK=20 MPA, PARA LAJES PREMOLDADAS COM USO DE BOMBA EM EDIFICAÇÃO COM ÁREA MÉDIA DE LAJES MAIOR QUE 20 M² - LANÇAMENTO, ADENSAMENTO E ACABAMENTO. AF_12/2015</v>
          </cell>
          <cell r="C2271" t="str">
            <v>M3</v>
          </cell>
          <cell r="D2271" t="str">
            <v>396,68</v>
          </cell>
        </row>
        <row r="2272">
          <cell r="A2272">
            <v>92725</v>
          </cell>
          <cell r="B2272" t="str">
            <v>CONCRETAGEM DE VIGAS E LAJES, FCK=20 MPA, PARA LAJES MACIÇAS OU NERVURADAS COM USO DE BOMBA EM EDIFICAÇÃO COM ÁREA MÉDIA DE LAJES MENOR OU IGUAL A 20 M² - LANÇAMENTO, ADENSAMENTO E ACABAMENTO. AF_12/2015</v>
          </cell>
          <cell r="C2272" t="str">
            <v>M3</v>
          </cell>
          <cell r="D2272" t="str">
            <v>395,58</v>
          </cell>
        </row>
        <row r="2273">
          <cell r="A2273">
            <v>92726</v>
          </cell>
          <cell r="B2273" t="str">
            <v>CONCRETAGEM DE VIGAS E LAJES, FCK=20 MPA, PARA LAJES MACIÇAS OU NERVURADAS COM USO DE BOMBA EM EDIFICAÇÃO COM ÁREA MÉDIA DE LAJES MAIOR QUE 20 M² - LANÇAMENTO, ADENSAMENTO E ACABAMENTO. AF_12/2015</v>
          </cell>
          <cell r="C2273" t="str">
            <v>M3</v>
          </cell>
          <cell r="D2273" t="str">
            <v>393,75</v>
          </cell>
        </row>
        <row r="2274">
          <cell r="A2274">
            <v>92727</v>
          </cell>
          <cell r="B2274" t="str">
            <v>CONCRETAGEM DE VIGAS E LAJES, FCK=20 MPA, PARA LAJES PREMOLDADAS COM JERICAS EM ELEVADOR DE CABO EM EDIFICAÇÃO DE MULTIPAVIMENTOS ATÉ 16 ANDARES, COM ÁREA MÉDIA DE LAJES MENOR OU IGUAL A 20 M² - LANÇAMENTO, ADENSAMENTO E ACABAMENTO. AF_12/2015</v>
          </cell>
          <cell r="C2274" t="str">
            <v>M3</v>
          </cell>
          <cell r="D2274" t="str">
            <v>423,39</v>
          </cell>
        </row>
        <row r="2275">
          <cell r="A2275">
            <v>92728</v>
          </cell>
          <cell r="B2275" t="str">
            <v>CONCRETAGEM DE VIGAS E LAJES, FCK=20 MPA, PARA LAJES PREMOLDADAS COM JERICAS EM ELEVADOR DE CABO EM EDIFICAÇÃO DE MULTIPAVIMENTOS ATÉ 16 ANDARES, COM ÁREA MÉDIA DE LAJES MAIOR QUE 20 M² - LANÇAMENTO, ADENSAMENTO E ACABAMENTO. AF_12/2015</v>
          </cell>
          <cell r="C2275" t="str">
            <v>M3</v>
          </cell>
          <cell r="D2275" t="str">
            <v>404,84</v>
          </cell>
        </row>
        <row r="2276">
          <cell r="A2276">
            <v>92729</v>
          </cell>
          <cell r="B2276" t="str">
            <v>CONCRETAGEM DE VIGAS E LAJES, FCK=20 MPA, PARA LAJES MACIÇAS OU NERVURADAS COM JERICAS EM ELEVADOR DE CABO EM EDIFICAÇÃO DE MULTIPAVIMENTOS ATÉ 16 ANDARES, COM ÁREA MÉDIA DE LAJES MENOR OU IGUAL A 20 M² - LANÇAMENTO, ADENSAMENTO E ACABAMENTO. AF_12/2015</v>
          </cell>
          <cell r="C2276" t="str">
            <v>M3</v>
          </cell>
          <cell r="D2276" t="str">
            <v>396,98</v>
          </cell>
        </row>
        <row r="2277">
          <cell r="A2277">
            <v>92730</v>
          </cell>
          <cell r="B2277" t="str">
            <v>CONCRETAGEM DE VIGAS E LAJES, FCK=20 MPA, PARA LAJES MACIÇAS OU NERVURADAS COM JERICAS EM ELEVADOR DE CABO EM EDIFICAÇÃO DE MULTIPAVIMENTOS ATÉ 16 ANDARES, COM ÁREA MÉDIA DE LAJES MAIOR QUE 20 M² - LANÇAMENTO, ADENSAMENTO E ACABAMENTO. AF_12/2015</v>
          </cell>
          <cell r="C2277" t="str">
            <v>M3</v>
          </cell>
          <cell r="D2277" t="str">
            <v>383,89</v>
          </cell>
        </row>
        <row r="2278">
          <cell r="A2278">
            <v>92731</v>
          </cell>
          <cell r="B2278" t="str">
            <v>CONCRETAGEM DE VIGAS E LAJES, FCK=20 MPA, PARA LAJES PREMOLDADAS COM JERICAS EM CREMALHEIRA EM EDIFICAÇÃO DE MULTIPAVIMENTOS ATÉ 16 ANDARES, COM ÁREA MÉDIA DE LAJES MENOR OU IGUAL A 20 M² - LANÇAMENTO, ADENSAMENTO E ACABAMENTO. AF_12/2015</v>
          </cell>
          <cell r="C2278" t="str">
            <v>M3</v>
          </cell>
          <cell r="D2278" t="str">
            <v>399,14</v>
          </cell>
        </row>
        <row r="2279">
          <cell r="A2279">
            <v>92732</v>
          </cell>
          <cell r="B2279" t="str">
            <v>CONCRETAGEM DE VIGAS E LAJES, FCK=20 MPA, PARA LAJES PREMOLDADAS COM JERICAS EM CREMALHEIRA EM EDIFICAÇÃO DE MULTIPAVIMENTOS ATÉ 16 ANDARES, COM ÁREA MÉDIA DE LAJES MAIOR QUE 20 M² - LANÇAMENTO, ADENSAMENTO E ACABAMENTO. AF_12/2015</v>
          </cell>
          <cell r="C2279" t="str">
            <v>M3</v>
          </cell>
          <cell r="D2279" t="str">
            <v>386,41</v>
          </cell>
        </row>
        <row r="2280">
          <cell r="A2280">
            <v>92733</v>
          </cell>
          <cell r="B2280" t="str">
            <v>CONCRETAGEM DE VIGAS E LAJES, FCK=20 MPA, PARA LAJES MACIÇAS OU NERVURADAS COM JERICAS EM CREMALHEIRA EM EDIFICAÇÃO DE MULTIPAVIMENTOS ATÉ 16 ANDARES, COM ÁREA MÉDIA DE LAJES MENOR OU IGUAL A 20 M² - LANÇAMENTO, ADENSAMENTO E ACABAMENTO. AF_12/2015</v>
          </cell>
          <cell r="C2280" t="str">
            <v>M3</v>
          </cell>
          <cell r="D2280" t="str">
            <v>381,00</v>
          </cell>
        </row>
        <row r="2281">
          <cell r="A2281">
            <v>92734</v>
          </cell>
          <cell r="B2281" t="str">
            <v>CONCRETAGEM DE VIGAS E LAJES, FCK=20 MPA, PARA LAJES MACIÇAS OU NERVURADAS COM JERICAS EM CREMALHEIRA EM EDIFICAÇÃO DE MULTIPAVIMENTOS ATÉ 16 ANDARES, COM ÁREA MÉDIA DE LAJES MAIOR QUE 20 M² - LANÇAMENTO, ADENSAMENTO E ACABAMENTO. AF_12/2015</v>
          </cell>
          <cell r="C2281" t="str">
            <v>M3</v>
          </cell>
          <cell r="D2281" t="str">
            <v>372,03</v>
          </cell>
        </row>
        <row r="2282">
          <cell r="A2282">
            <v>92735</v>
          </cell>
          <cell r="B2282" t="str">
            <v>CONCRETAGEM DE VIGAS E LAJES, FCK=20 MPA, PARA LAJES PREMOLDADAS COM GRUA DE CAÇAMBA DE 350 L EM EDIFICAÇÃO DE MULTIPAVIMENTOS ATÉ 16 ANDARES, COM ÁREA MÉDIA DE LAJES MENOR OU IGUAL A 20 M² - LANÇAMENTO, ADENSAMENTO E ACABAMENTO. AF_12/2015</v>
          </cell>
          <cell r="C2282" t="str">
            <v>M3</v>
          </cell>
          <cell r="D2282" t="str">
            <v>376,76</v>
          </cell>
        </row>
        <row r="2283">
          <cell r="A2283">
            <v>92736</v>
          </cell>
          <cell r="B2283" t="str">
            <v>CONCRETAGEM DE VIGAS E LAJES, FCK=20 MPA, PARA LAJES PREMOLDADAS COM GRUA DE CAÇAMBA DE 350 L EM EDIFICAÇÃO DE MULTIPAVIMENTOS ATÉ 16 ANDARES, COM ÁREA MÉDIA DE LAJES MAIOR QUE 20 M² - LANÇAMENTO, ADENSAMENTO E ACABAMENTO. AF_12/2015</v>
          </cell>
          <cell r="C2283" t="str">
            <v>M3</v>
          </cell>
          <cell r="D2283" t="str">
            <v>367,13</v>
          </cell>
        </row>
        <row r="2284">
          <cell r="A2284">
            <v>92739</v>
          </cell>
          <cell r="B2284" t="str">
            <v>CONCRETAGEM DE VIGAS E LAJES, FCK=20 MPA, PARA LAJES MACIÇAS OU NERVURADAS COM GRUA DE CAÇAMBA DE 500 L EM EDIFICAÇÃO DE MULTIPAVIMENTOS ATÉ 16 ANDARES, COM ÁREA MÉDIA DE LAJES MENOR OU IGUAL A 20 M² - LANÇAMENTO, ADENSAMENTO E ACABAMENTO. AF_12/2015</v>
          </cell>
          <cell r="C2284" t="str">
            <v>M3</v>
          </cell>
          <cell r="D2284" t="str">
            <v>353,16</v>
          </cell>
        </row>
        <row r="2285">
          <cell r="A2285">
            <v>92740</v>
          </cell>
          <cell r="B2285" t="str">
            <v>CONCRETAGEM DE VIGAS E LAJES, FCK=20 MPA, PARA LAJES MACIÇAS OU NERVURADAS COM GRUA DE CAÇAMBA DE 500 L EM EDIFICAÇÃO DE MULTIPAVIMENTOS ATÉ 16 ANDARES, COM ÁREA MÉDIA DE LAJES MAIOR QUE 20 M² - LANÇAMENTO, ADENSAMENTO E ACABAMENTO. AF_12/2015</v>
          </cell>
          <cell r="C2285" t="str">
            <v>M3</v>
          </cell>
          <cell r="D2285" t="str">
            <v>348,40</v>
          </cell>
        </row>
        <row r="2286">
          <cell r="A2286">
            <v>92741</v>
          </cell>
          <cell r="B2286" t="str">
            <v>CONCRETAGEM DE VIGAS E LAJES, FCK=20 MPA, PARA QUALQUER TIPO DE LAJE COM BALDES EM EDIFICAÇÃO TÉRREA, COM ÁREA MÉDIA DE LAJES MENOR OU IGUAL A 20 M² - LANÇAMENTO, ADENSAMENTO E ACABAMENTO. AF_12/2015</v>
          </cell>
          <cell r="C2286" t="str">
            <v>M3</v>
          </cell>
          <cell r="D2286" t="str">
            <v>524,83</v>
          </cell>
        </row>
        <row r="2287">
          <cell r="A2287">
            <v>92742</v>
          </cell>
          <cell r="B2287" t="str">
            <v>CONCRETAGEM DE VIGAS E LAJES, FCK=20 MPA, PARA QUALQUER TIPO DE LAJE COM BALDES EM EDIFICAÇÃO DE MULTIPAVIMENTOS ATÉ 04 ANDARES, COM ÁREA MÉDIA DE LAJES MENOR OU IGUAL A 20 M² - LANÇAMENTO, ADENSAMENTO E ACABAMENTO. AF_12/2015</v>
          </cell>
          <cell r="C2287" t="str">
            <v>M3</v>
          </cell>
          <cell r="D2287" t="str">
            <v>710,18</v>
          </cell>
        </row>
        <row r="2288">
          <cell r="A2288">
            <v>92873</v>
          </cell>
          <cell r="B2288" t="str">
            <v>LANÇAMENTO COM USO DE BALDES, ADENSAMENTO E ACABAMENTO DE CONCRETO EM ESTRUTURAS. AF_12/2015</v>
          </cell>
          <cell r="C2288" t="str">
            <v>M3</v>
          </cell>
          <cell r="D2288" t="str">
            <v>143,47</v>
          </cell>
        </row>
        <row r="2289">
          <cell r="A2289">
            <v>92874</v>
          </cell>
          <cell r="B2289" t="str">
            <v>LANÇAMENTO COM USO DE BOMBA, ADENSAMENTO E ACABAMENTO DE CONCRETO EM ESTRUTURAS. AF_12/2015</v>
          </cell>
          <cell r="C2289" t="str">
            <v>M3</v>
          </cell>
          <cell r="D2289" t="str">
            <v>23,84</v>
          </cell>
        </row>
        <row r="2290">
          <cell r="A2290">
            <v>94962</v>
          </cell>
          <cell r="B2290" t="str">
            <v>CONCRETO MAGRO PARA LASTRO, TRAÇO 1:4,5:4,5 (CIMENTO/ AREIA MÉDIA/ BRITA 1)  - PREPARO MECÂNICO COM BETONEIRA 400 L. AF_07/2016</v>
          </cell>
          <cell r="C2290" t="str">
            <v>M3</v>
          </cell>
          <cell r="D2290" t="str">
            <v>253,15</v>
          </cell>
        </row>
        <row r="2291">
          <cell r="A2291">
            <v>94963</v>
          </cell>
          <cell r="B2291" t="str">
            <v>CONCRETO FCK = 15MPA, TRAÇO 1:3,4:3,5 (CIMENTO/ AREIA MÉDIA/ BRITA 1)  - PREPARO MECÂNICO COM BETONEIRA 400 L. AF_07/2016</v>
          </cell>
          <cell r="C2291" t="str">
            <v>M3</v>
          </cell>
          <cell r="D2291" t="str">
            <v>279,32</v>
          </cell>
        </row>
        <row r="2292">
          <cell r="A2292">
            <v>94964</v>
          </cell>
          <cell r="B2292" t="str">
            <v>CONCRETO FCK = 20MPA, TRAÇO 1:2,7:3 (CIMENTO/ AREIA MÉDIA/ BRITA 1)  - PREPARO MECÂNICO COM BETONEIRA 400 L. AF_07/2016</v>
          </cell>
          <cell r="C2292" t="str">
            <v>M3</v>
          </cell>
          <cell r="D2292" t="str">
            <v>306,22</v>
          </cell>
        </row>
        <row r="2293">
          <cell r="A2293">
            <v>94965</v>
          </cell>
          <cell r="B2293" t="str">
            <v>CONCRETO FCK = 25MPA, TRAÇO 1:2,3:2,7 (CIMENTO/ AREIA MÉDIA/ BRITA 1)  - PREPARO MECÂNICO COM BETONEIRA 400 L. AF_07/2016</v>
          </cell>
          <cell r="C2293" t="str">
            <v>M3</v>
          </cell>
          <cell r="D2293" t="str">
            <v>319,26</v>
          </cell>
        </row>
        <row r="2294">
          <cell r="A2294">
            <v>94966</v>
          </cell>
          <cell r="B2294" t="str">
            <v>CONCRETO FCK = 30MPA, TRAÇO 1:2,1:2,5 (CIMENTO/ AREIA MÉDIA/ BRITA 1)  - PREPARO MECÂNICO COM BETONEIRA 400 L. AF_07/2016</v>
          </cell>
          <cell r="C2294" t="str">
            <v>M3</v>
          </cell>
          <cell r="D2294" t="str">
            <v>330,83</v>
          </cell>
        </row>
        <row r="2295">
          <cell r="A2295">
            <v>94967</v>
          </cell>
          <cell r="B2295" t="str">
            <v>CONCRETO FCK = 40MPA, TRAÇO 1:1,6:1,9 (CIMENTO/ AREIA MÉDIA/ BRITA 1)  - PREPARO MECÂNICO COM BETONEIRA 400 L. AF_07/2016</v>
          </cell>
          <cell r="C2295" t="str">
            <v>M3</v>
          </cell>
          <cell r="D2295" t="str">
            <v>379,11</v>
          </cell>
        </row>
        <row r="2296">
          <cell r="A2296">
            <v>94968</v>
          </cell>
          <cell r="B2296" t="str">
            <v>CONCRETO MAGRO PARA LASTRO, TRAÇO 1:4,5:4,5 (CIMENTO/ AREIA MÉDIA/ BRITA 1)  - PREPARO MECÂNICO COM BETONEIRA 600 L. AF_07/2016</v>
          </cell>
          <cell r="C2296" t="str">
            <v>M3</v>
          </cell>
          <cell r="D2296" t="str">
            <v>248,49</v>
          </cell>
        </row>
        <row r="2297">
          <cell r="A2297">
            <v>94969</v>
          </cell>
          <cell r="B2297" t="str">
            <v>CONCRETO FCK = 15MPA, TRAÇO 1:3,4:3,5 (CIMENTO/ AREIA MÉDIA/ BRITA 1)  - PREPARO MECÂNICO COM BETONEIRA 600 L. AF_07/2016</v>
          </cell>
          <cell r="C2297" t="str">
            <v>M3</v>
          </cell>
          <cell r="D2297" t="str">
            <v>275,24</v>
          </cell>
        </row>
        <row r="2298">
          <cell r="A2298">
            <v>94970</v>
          </cell>
          <cell r="B2298" t="str">
            <v>CONCRETO FCK = 20MPA, TRAÇO 1:2,7:3 (CIMENTO/ AREIA MÉDIA/ BRITA 1)  - PREPARO MECÂNICO COM BETONEIRA 600 L. AF_07/2016</v>
          </cell>
          <cell r="C2298" t="str">
            <v>M3</v>
          </cell>
          <cell r="D2298" t="str">
            <v>298,35</v>
          </cell>
        </row>
        <row r="2299">
          <cell r="A2299">
            <v>94971</v>
          </cell>
          <cell r="B2299" t="str">
            <v>CONCRETO FCK = 25MPA, TRAÇO 1:2,3:2,7 (CIMENTO/ AREIA MÉDIA/ BRITA 1)  - PREPARO MECÂNICO COM BETONEIRA 600 L. AF_07/2016</v>
          </cell>
          <cell r="C2299" t="str">
            <v>M3</v>
          </cell>
          <cell r="D2299" t="str">
            <v>315,25</v>
          </cell>
        </row>
        <row r="2300">
          <cell r="A2300">
            <v>94972</v>
          </cell>
          <cell r="B2300" t="str">
            <v>CONCRETO FCK = 30MPA, TRAÇO 1:2,1:2,5 (CIMENTO/ AREIA MÉDIA/ BRITA 1)  - PREPARO MECÂNICO COM BETONEIRA 600 L. AF_07/2016</v>
          </cell>
          <cell r="C2300" t="str">
            <v>M3</v>
          </cell>
          <cell r="D2300" t="str">
            <v>328,51</v>
          </cell>
        </row>
        <row r="2301">
          <cell r="A2301">
            <v>94973</v>
          </cell>
          <cell r="B2301" t="str">
            <v>CONCRETO FCK = 40MPA, TRAÇO 1:1,6:1,9 (CIMENTO/ AREIA MÉDIA/ BRITA 1)  - PREPARO MECÂNICO COM BETONEIRA 600 L. AF_07/2016</v>
          </cell>
          <cell r="C2301" t="str">
            <v>M3</v>
          </cell>
          <cell r="D2301" t="str">
            <v>374,02</v>
          </cell>
        </row>
        <row r="2302">
          <cell r="A2302">
            <v>94974</v>
          </cell>
          <cell r="B2302" t="str">
            <v>CONCRETO MAGRO PARA LASTRO, TRAÇO 1:4,5:4,5 (CIMENTO/ AREIA MÉDIA/ BRITA 1)  - PREPARO MANUAL. AF_07/2016</v>
          </cell>
          <cell r="C2302" t="str">
            <v>M3</v>
          </cell>
          <cell r="D2302" t="str">
            <v>346,92</v>
          </cell>
        </row>
        <row r="2303">
          <cell r="A2303">
            <v>94975</v>
          </cell>
          <cell r="B2303" t="str">
            <v>CONCRETO FCK = 15MPA, TRAÇO 1:3,4:3,5 (CIMENTO/ AREIA MÉDIA/ BRITA 1)  - PREPARO MANUAL. AF_07/2016</v>
          </cell>
          <cell r="C2303" t="str">
            <v>M3</v>
          </cell>
          <cell r="D2303" t="str">
            <v>371,33</v>
          </cell>
        </row>
        <row r="2304">
          <cell r="A2304">
            <v>96555</v>
          </cell>
          <cell r="B2304" t="str">
            <v>CONCRETAGEM DE BLOCOS DE COROAMENTO E VIGAS BALDRAME, FCK 30 MPA, COM USO DE JERICA  LANÇAMENTO, ADENSAMENTO E ACABAMENTO. AF_06/2017</v>
          </cell>
          <cell r="C2304" t="str">
            <v>M3</v>
          </cell>
          <cell r="D2304" t="str">
            <v>454,57</v>
          </cell>
        </row>
        <row r="2305">
          <cell r="A2305">
            <v>96556</v>
          </cell>
          <cell r="B2305" t="str">
            <v>CONCRETAGEM DE SAPATAS, FCK 30 MPA, COM USO DE JERICA  LANÇAMENTO, ADENSAMENTO E ACABAMENTO. AF_06/2017</v>
          </cell>
          <cell r="C2305" t="str">
            <v>M3</v>
          </cell>
          <cell r="D2305" t="str">
            <v>510,64</v>
          </cell>
        </row>
        <row r="2306">
          <cell r="A2306">
            <v>96557</v>
          </cell>
          <cell r="B2306" t="str">
            <v>CONCRETAGEM DE BLOCOS DE COROAMENTO E VIGAS BALDRAMES, FCK 30 MPA, COM USO DE BOMBA  LANÇAMENTO, ADENSAMENTO E ACABAMENTO. AF_06/2017</v>
          </cell>
          <cell r="C2306" t="str">
            <v>M3</v>
          </cell>
          <cell r="D2306" t="str">
            <v>435,28</v>
          </cell>
        </row>
        <row r="2307">
          <cell r="A2307">
            <v>96558</v>
          </cell>
          <cell r="B2307" t="str">
            <v>CONCRETAGEM DE SAPATAS, FCK 30 MPA, COM USO DE BOMBA  LANÇAMENTO, ADENSAMENTO E ACABAMENTO. AF_11/2016</v>
          </cell>
          <cell r="C2307" t="str">
            <v>M3</v>
          </cell>
          <cell r="D2307" t="str">
            <v>440,36</v>
          </cell>
        </row>
        <row r="2308">
          <cell r="A2308" t="str">
            <v>74141/1</v>
          </cell>
          <cell r="B2308" t="str">
            <v>LAJE PRE-MOLD BETA 11 P/1KN/M2 VAOS 4,40M/INCL VIGOTAS TIJOLOS ARMADURA NEGATIVA CAPEAMENTO 3CM CONCRETO 20MPA ESCORAMENTO MATERIAL E MAO  DE OBRA.</v>
          </cell>
          <cell r="C2308" t="str">
            <v>M2</v>
          </cell>
          <cell r="D2308" t="str">
            <v>71,24</v>
          </cell>
        </row>
        <row r="2309">
          <cell r="A2309" t="str">
            <v>74141/2</v>
          </cell>
          <cell r="B2309" t="str">
            <v>LAJE PRE-MOLD BETA 12 P/3,5KN/M2 VAO 4,1M INCL VIGOTAS TIJOLOS ARMADU-RA NEGATIVA CAPEAMENTO 3CM CONCRETO 15MPA ESCORAMENTO MATERIAIS E MAO DE OBRA.</v>
          </cell>
          <cell r="C2309" t="str">
            <v>M2</v>
          </cell>
          <cell r="D2309" t="str">
            <v>78,81</v>
          </cell>
        </row>
        <row r="2310">
          <cell r="A2310" t="str">
            <v>74141/3</v>
          </cell>
          <cell r="B2310" t="str">
            <v>LAJE PRE-MOLD BETA 16 P/3,5KN/M2 VAO 5,2M INCL VIGOTAS TIJOLOS ARMADU-RA NEGATIVA CAPEAMENTO 3CM CONCRETO 15MPA ESCORAMENTO MATERIAL E MAO  DE OBRA.</v>
          </cell>
          <cell r="C2310" t="str">
            <v>M2</v>
          </cell>
          <cell r="D2310" t="str">
            <v>94,48</v>
          </cell>
        </row>
        <row r="2311">
          <cell r="A2311" t="str">
            <v>74141/4</v>
          </cell>
          <cell r="B2311" t="str">
            <v>LAJE PRE-MOLD BETA 20 P/3,5KN/M2 VAO 6,2M INCL VIGOTAS TIJOLOS ARMADU-RA NEGATIVA CAPEAMENTO 3CM CONCRETO 15MPA ESCORAMENTO MATERIAL E MAO  DE OBRA.</v>
          </cell>
          <cell r="C2311" t="str">
            <v>M2</v>
          </cell>
          <cell r="D2311" t="str">
            <v>108,92</v>
          </cell>
        </row>
        <row r="2312">
          <cell r="A2312" t="str">
            <v>74202/1</v>
          </cell>
          <cell r="B2312" t="str">
            <v>LAJE PRE-MOLDADA P/FORRO, SOBRECARGA 100KG/M2, VAOS ATE 3,50M/E=8CM, C/LAJOTAS E CAP.C/CONC FCK=20MPA, 3CM, INTER-EIXO 38CM, C/ESCORAMENTO (REAPR.3X) E FERRAGEM NEGATIVA</v>
          </cell>
          <cell r="C2312" t="str">
            <v>M2</v>
          </cell>
          <cell r="D2312" t="str">
            <v>64,27</v>
          </cell>
        </row>
        <row r="2313">
          <cell r="A2313" t="str">
            <v>74202/2</v>
          </cell>
          <cell r="B2313" t="str">
            <v>LAJE PRE-MOLDADA P/PISO, SOBRECARGA 200KG/M2, VAOS ATE 3,50M/E=8CM, C/LAJOTAS E CAP.C/CONC FCK=20MPA, 4CM, INTER-EIXO 38CM, C/ESCORAMENTO (REAPR.3X) E FERRAGEM NEGATIVA</v>
          </cell>
          <cell r="C2313" t="str">
            <v>M2</v>
          </cell>
          <cell r="D2313" t="str">
            <v>70,74</v>
          </cell>
        </row>
        <row r="2314">
          <cell r="A2314" t="str">
            <v>73817/1</v>
          </cell>
          <cell r="B2314" t="str">
            <v>EMBASAMENTO DE MATERIAL GRANULAR - PO DE PEDRA</v>
          </cell>
          <cell r="C2314" t="str">
            <v>M3</v>
          </cell>
          <cell r="D2314" t="str">
            <v>88,36</v>
          </cell>
        </row>
        <row r="2315">
          <cell r="A2315" t="str">
            <v>73817/2</v>
          </cell>
          <cell r="B2315" t="str">
            <v>EMBASAMENTO DE MATERIAL GRANULAR - RACHAO</v>
          </cell>
          <cell r="C2315" t="str">
            <v>M3</v>
          </cell>
          <cell r="D2315" t="str">
            <v>115,32</v>
          </cell>
        </row>
        <row r="2316">
          <cell r="A2316" t="str">
            <v>74078/1</v>
          </cell>
          <cell r="B2316" t="str">
            <v>AGULHAMENTO FUNDO DE VALAS C/MACO 30KG PEDRA-DE-MAO H=10CM</v>
          </cell>
          <cell r="C2316" t="str">
            <v>M2</v>
          </cell>
          <cell r="D2316" t="str">
            <v>27,85</v>
          </cell>
        </row>
        <row r="2317">
          <cell r="A2317">
            <v>83518</v>
          </cell>
          <cell r="B2317" t="str">
            <v>ALVENARIA EMBASAMENTO E=20 CM BLOCO CONCRETO</v>
          </cell>
          <cell r="C2317" t="str">
            <v>M3</v>
          </cell>
          <cell r="D2317" t="str">
            <v>311,80</v>
          </cell>
        </row>
        <row r="2318">
          <cell r="A2318">
            <v>95467</v>
          </cell>
          <cell r="B2318" t="str">
            <v>EMBASAMENTO C/PEDRA ARGAMASSADA UTILIZANDO ARG.CIM/AREIA 1:4</v>
          </cell>
          <cell r="C2318" t="str">
            <v>M3</v>
          </cell>
          <cell r="D2318" t="str">
            <v>348,57</v>
          </cell>
        </row>
        <row r="2319">
          <cell r="A2319">
            <v>68328</v>
          </cell>
          <cell r="B2319" t="str">
            <v>JUNTA DE DILATACAO COM ISOPOR 10 MM</v>
          </cell>
          <cell r="C2319" t="str">
            <v>M2</v>
          </cell>
          <cell r="D2319" t="str">
            <v>10,88</v>
          </cell>
        </row>
        <row r="2320">
          <cell r="A2320" t="str">
            <v>73898/1</v>
          </cell>
          <cell r="B2320" t="str">
            <v>JUNTA DE DILATACAO ELASTICA (PVC) O-220/6 PRESSAO ATE 30 MCA</v>
          </cell>
          <cell r="C2320" t="str">
            <v>M</v>
          </cell>
          <cell r="D2320" t="str">
            <v>94,95</v>
          </cell>
        </row>
        <row r="2321">
          <cell r="A2321">
            <v>79471</v>
          </cell>
          <cell r="B2321" t="str">
            <v>PINTURA ADESIVA P/ CONCRETO, A BASE DE RESINA EPOXI ( SIKADUR 32 )</v>
          </cell>
          <cell r="C2321" t="str">
            <v>KG</v>
          </cell>
          <cell r="D2321" t="str">
            <v>54,40</v>
          </cell>
        </row>
        <row r="2322">
          <cell r="A2322">
            <v>98576</v>
          </cell>
          <cell r="B2322" t="str">
            <v>TRATAMENTO DE JUNTA DE DILATAÇÃO COM MANTA ASFÁLTICA ADERIDA COM MAÇARICO. AF_06/2018</v>
          </cell>
          <cell r="C2322" t="str">
            <v>M</v>
          </cell>
          <cell r="D2322" t="str">
            <v>16,26</v>
          </cell>
        </row>
        <row r="2323">
          <cell r="A2323">
            <v>93182</v>
          </cell>
          <cell r="B2323" t="str">
            <v>VERGA PRÉ-MOLDADA PARA JANELAS COM ATÉ 1,5 M DE VÃO. AF_03/2016</v>
          </cell>
          <cell r="C2323" t="str">
            <v>M</v>
          </cell>
          <cell r="D2323" t="str">
            <v>18,92</v>
          </cell>
        </row>
        <row r="2324">
          <cell r="A2324">
            <v>93183</v>
          </cell>
          <cell r="B2324" t="str">
            <v>VERGA PRÉ-MOLDADA PARA JANELAS COM MAIS DE 1,5 M DE VÃO. AF_03/2016</v>
          </cell>
          <cell r="C2324" t="str">
            <v>M</v>
          </cell>
          <cell r="D2324" t="str">
            <v>24,13</v>
          </cell>
        </row>
        <row r="2325">
          <cell r="A2325">
            <v>93184</v>
          </cell>
          <cell r="B2325" t="str">
            <v>VERGA PRÉ-MOLDADA PARA PORTAS COM ATÉ 1,5 M DE VÃO. AF_03/2016</v>
          </cell>
          <cell r="C2325" t="str">
            <v>M</v>
          </cell>
          <cell r="D2325" t="str">
            <v>14,63</v>
          </cell>
        </row>
        <row r="2326">
          <cell r="A2326">
            <v>93185</v>
          </cell>
          <cell r="B2326" t="str">
            <v>VERGA PRÉ-MOLDADA PARA PORTAS COM MAIS DE 1,5 M DE VÃO. AF_03/2016</v>
          </cell>
          <cell r="C2326" t="str">
            <v>M</v>
          </cell>
          <cell r="D2326" t="str">
            <v>23,74</v>
          </cell>
        </row>
        <row r="2327">
          <cell r="A2327">
            <v>93186</v>
          </cell>
          <cell r="B2327" t="str">
            <v>VERGA MOLDADA IN LOCO EM CONCRETO PARA JANELAS COM ATÉ 1,5 M DE VÃO. AF_03/2016</v>
          </cell>
          <cell r="C2327" t="str">
            <v>M</v>
          </cell>
          <cell r="D2327" t="str">
            <v>33,04</v>
          </cell>
        </row>
        <row r="2328">
          <cell r="A2328">
            <v>93187</v>
          </cell>
          <cell r="B2328" t="str">
            <v>VERGA MOLDADA IN LOCO EM CONCRETO PARA JANELAS COM MAIS DE 1,5 M DE VÃO. AF_03/2016</v>
          </cell>
          <cell r="C2328" t="str">
            <v>M</v>
          </cell>
          <cell r="D2328" t="str">
            <v>37,82</v>
          </cell>
        </row>
        <row r="2329">
          <cell r="A2329">
            <v>93188</v>
          </cell>
          <cell r="B2329" t="str">
            <v>VERGA MOLDADA IN LOCO EM CONCRETO PARA PORTAS COM ATÉ 1,5 M DE VÃO. AF_03/2016</v>
          </cell>
          <cell r="C2329" t="str">
            <v>M</v>
          </cell>
          <cell r="D2329" t="str">
            <v>32,46</v>
          </cell>
        </row>
        <row r="2330">
          <cell r="A2330">
            <v>93189</v>
          </cell>
          <cell r="B2330" t="str">
            <v>VERGA MOLDADA IN LOCO EM CONCRETO PARA PORTAS COM MAIS DE 1,5 M DE VÃO. AF_03/2016</v>
          </cell>
          <cell r="C2330" t="str">
            <v>M</v>
          </cell>
          <cell r="D2330" t="str">
            <v>38,26</v>
          </cell>
        </row>
        <row r="2331">
          <cell r="A2331">
            <v>93190</v>
          </cell>
          <cell r="B2331" t="str">
            <v>VERGA MOLDADA IN LOCO COM UTILIZAÇÃO DE BLOCOS CANALETA PARA JANELAS COM ATÉ 1,5 M DE VÃO. AF_03/2016</v>
          </cell>
          <cell r="C2331" t="str">
            <v>M</v>
          </cell>
          <cell r="D2331" t="str">
            <v>27,10</v>
          </cell>
        </row>
        <row r="2332">
          <cell r="A2332">
            <v>93191</v>
          </cell>
          <cell r="B2332" t="str">
            <v>VERGA MOLDADA IN LOCO COM UTILIZAÇÃO DE BLOCOS CANALETA PARA JANELAS COM MAIS DE 1,5 M DE VÃO. AF_03/2016</v>
          </cell>
          <cell r="C2332" t="str">
            <v>M</v>
          </cell>
          <cell r="D2332" t="str">
            <v>28,18</v>
          </cell>
        </row>
        <row r="2333">
          <cell r="A2333">
            <v>93192</v>
          </cell>
          <cell r="B2333" t="str">
            <v>VERGA MOLDADA IN LOCO COM UTILIZAÇÃO DE BLOCOS CANALETA PARA PORTAS COM ATÉ 1,5 M DE VÃO. AF_03/2016</v>
          </cell>
          <cell r="C2333" t="str">
            <v>M</v>
          </cell>
          <cell r="D2333" t="str">
            <v>30,22</v>
          </cell>
        </row>
        <row r="2334">
          <cell r="A2334">
            <v>93193</v>
          </cell>
          <cell r="B2334" t="str">
            <v>VERGA MOLDADA IN LOCO COM UTILIZAÇÃO DE BLOCOS CANALETA PARA PORTAS COM MAIS DE 1,5 M DE VÃO. AF_03/2016</v>
          </cell>
          <cell r="C2334" t="str">
            <v>M</v>
          </cell>
          <cell r="D2334" t="str">
            <v>28,65</v>
          </cell>
        </row>
        <row r="2335">
          <cell r="A2335">
            <v>93194</v>
          </cell>
          <cell r="B2335" t="str">
            <v>CONTRAVERGA PRÉ-MOLDADA PARA VÃOS DE ATÉ 1,5 M DE COMPRIMENTO. AF_03/2016</v>
          </cell>
          <cell r="C2335" t="str">
            <v>M</v>
          </cell>
          <cell r="D2335" t="str">
            <v>18,69</v>
          </cell>
        </row>
        <row r="2336">
          <cell r="A2336">
            <v>93195</v>
          </cell>
          <cell r="B2336" t="str">
            <v>CONTRAVERGA PRÉ-MOLDADA PARA VÃOS DE MAIS DE 1,5 M DE COMPRIMENTO. AF_03/2016</v>
          </cell>
          <cell r="C2336" t="str">
            <v>M</v>
          </cell>
          <cell r="D2336" t="str">
            <v>21,97</v>
          </cell>
        </row>
        <row r="2337">
          <cell r="A2337">
            <v>93196</v>
          </cell>
          <cell r="B2337" t="str">
            <v>CONTRAVERGA MOLDADA IN LOCO EM CONCRETO PARA VÃOS DE ATÉ 1,5 M DE COMPRIMENTO. AF_03/2016</v>
          </cell>
          <cell r="C2337" t="str">
            <v>M</v>
          </cell>
          <cell r="D2337" t="str">
            <v>31,52</v>
          </cell>
        </row>
        <row r="2338">
          <cell r="A2338">
            <v>93197</v>
          </cell>
          <cell r="B2338" t="str">
            <v>CONTRAVERGA MOLDADA IN LOCO EM CONCRETO PARA VÃOS DE MAIS DE 1,5 M DE COMPRIMENTO. AF_03/2016</v>
          </cell>
          <cell r="C2338" t="str">
            <v>M</v>
          </cell>
          <cell r="D2338" t="str">
            <v>34,86</v>
          </cell>
        </row>
        <row r="2339">
          <cell r="A2339">
            <v>93198</v>
          </cell>
          <cell r="B2339" t="str">
            <v>CONTRAVERGA MOLDADA IN LOCO COM UTILIZAÇÃO DE BLOCOS CANALETA PARA VÃOS DE ATÉ 1,5 M DE COMPRIMENTO. AF_03/2016</v>
          </cell>
          <cell r="C2339" t="str">
            <v>M</v>
          </cell>
          <cell r="D2339" t="str">
            <v>24,85</v>
          </cell>
        </row>
        <row r="2340">
          <cell r="A2340">
            <v>93199</v>
          </cell>
          <cell r="B2340" t="str">
            <v>CONTRAVERGA MOLDADA IN LOCO COM UTILIZAÇÃO DE BLOCOS CANALETA PARA VÃOS DE MAIS DE 1,5 M DE COMPRIMENTO. AF_03/2016</v>
          </cell>
          <cell r="C2340" t="str">
            <v>M</v>
          </cell>
          <cell r="D2340" t="str">
            <v>24,46</v>
          </cell>
        </row>
        <row r="2341">
          <cell r="A2341">
            <v>93200</v>
          </cell>
          <cell r="B2341" t="str">
            <v>FIXAÇÃO (ENCUNHAMENTO) DE ALVENARIA DE VEDAÇÃO COM ARGAMASSA APLICADA COM BISNAGA. AF_03/2016</v>
          </cell>
          <cell r="C2341" t="str">
            <v>M</v>
          </cell>
          <cell r="D2341" t="str">
            <v>2,02</v>
          </cell>
        </row>
        <row r="2342">
          <cell r="A2342">
            <v>93201</v>
          </cell>
          <cell r="B2342" t="str">
            <v>FIXAÇÃO (ENCUNHAMENTO) DE ALVENARIA DE VEDAÇÃO COM ARGAMASSA APLICADA COM COLHER. AF_03/2016</v>
          </cell>
          <cell r="C2342" t="str">
            <v>M</v>
          </cell>
          <cell r="D2342" t="str">
            <v>4,19</v>
          </cell>
        </row>
        <row r="2343">
          <cell r="A2343">
            <v>93202</v>
          </cell>
          <cell r="B2343" t="str">
            <v>FIXAÇÃO (ENCUNHAMENTO) DE ALVENARIA DE VEDAÇÃO COM TIJOLO MACIÇO. AF_03/2016</v>
          </cell>
          <cell r="C2343" t="str">
            <v>M</v>
          </cell>
          <cell r="D2343" t="str">
            <v>16,11</v>
          </cell>
        </row>
        <row r="2344">
          <cell r="A2344">
            <v>93203</v>
          </cell>
          <cell r="B2344" t="str">
            <v>FIXAÇÃO (ENCUNHAMENTO) DE ALVENARIA DE VEDAÇÃO COM ESPUMA DE POLIURETANO EXPANSIVA. AF_03/2016</v>
          </cell>
          <cell r="C2344" t="str">
            <v>M</v>
          </cell>
          <cell r="D2344" t="str">
            <v>10,80</v>
          </cell>
        </row>
        <row r="2345">
          <cell r="A2345">
            <v>93204</v>
          </cell>
          <cell r="B2345" t="str">
            <v>CINTA DE AMARRAÇÃO DE ALVENARIA MOLDADA IN LOCO EM CONCRETO. AF_03/2016</v>
          </cell>
          <cell r="C2345" t="str">
            <v>M</v>
          </cell>
          <cell r="D2345" t="str">
            <v>26,57</v>
          </cell>
        </row>
        <row r="2346">
          <cell r="A2346">
            <v>93205</v>
          </cell>
          <cell r="B2346" t="str">
            <v>CINTA DE AMARRAÇÃO DE ALVENARIA MOLDADA IN LOCO COM UTILIZAÇÃO DE BLOCOS CANALETA. AF_03/2016</v>
          </cell>
          <cell r="C2346" t="str">
            <v>M</v>
          </cell>
          <cell r="D2346" t="str">
            <v>22,10</v>
          </cell>
        </row>
        <row r="2347">
          <cell r="A2347">
            <v>71623</v>
          </cell>
          <cell r="B2347" t="str">
            <v>CHAPIM DE CONCRETO APARENTE COM ACABAMENTO DESEMPENADO, FORMA DE COMPENSADO PLASTIFICADO (MADEIRIT) DE 14 X 10 CM, FUNDIDO NO LOCAL.</v>
          </cell>
          <cell r="C2347" t="str">
            <v>M</v>
          </cell>
          <cell r="D2347" t="str">
            <v>23,98</v>
          </cell>
        </row>
        <row r="2348">
          <cell r="A2348" t="str">
            <v>74144/2</v>
          </cell>
          <cell r="B2348" t="str">
            <v>SUPORTE APOIO CAIXA D AGUA BARROTES MADEIRA DE 1</v>
          </cell>
          <cell r="C2348" t="str">
            <v>UN</v>
          </cell>
          <cell r="D2348" t="str">
            <v>12,36</v>
          </cell>
        </row>
        <row r="2349">
          <cell r="A2349">
            <v>83513</v>
          </cell>
          <cell r="B2349" t="str">
            <v>FORNECIMENTO DE PERFIL SIMPLES "I" OU "H" ATE 8" INCLUSIVE PERDAS</v>
          </cell>
          <cell r="C2349" t="str">
            <v>KG</v>
          </cell>
          <cell r="D2349" t="str">
            <v>6,03</v>
          </cell>
        </row>
        <row r="2350">
          <cell r="A2350">
            <v>83514</v>
          </cell>
          <cell r="B2350" t="str">
            <v>FORNECIMENTO DE PERFIL SIMPLES "I" OU "H" 8 A 12" INCLUSIVE PERDAS</v>
          </cell>
          <cell r="C2350" t="str">
            <v>KG</v>
          </cell>
          <cell r="D2350" t="str">
            <v>5,30</v>
          </cell>
        </row>
        <row r="2351">
          <cell r="A2351">
            <v>84153</v>
          </cell>
          <cell r="B2351" t="str">
            <v>APARELHO DE APOIO NEOPRENE NAO FRETADO (1,4KG/DM3)</v>
          </cell>
          <cell r="C2351" t="str">
            <v>KG</v>
          </cell>
          <cell r="D2351" t="str">
            <v>50,73</v>
          </cell>
        </row>
        <row r="2352">
          <cell r="A2352">
            <v>84154</v>
          </cell>
          <cell r="B2352" t="str">
            <v>APARELHO APOIO NEOPRENE FRETADO</v>
          </cell>
          <cell r="C2352" t="str">
            <v>DM3</v>
          </cell>
          <cell r="D2352" t="str">
            <v>104,22</v>
          </cell>
        </row>
        <row r="2353">
          <cell r="A2353">
            <v>85233</v>
          </cell>
          <cell r="B2353" t="str">
            <v>ESCADA EM CONCRETO ARMADO, FCK = 15 MPA, MOLDADA IN LOCO</v>
          </cell>
          <cell r="C2353" t="str">
            <v>M3</v>
          </cell>
          <cell r="D2353" t="str">
            <v>1.945,13</v>
          </cell>
        </row>
        <row r="2354">
          <cell r="A2354">
            <v>95952</v>
          </cell>
          <cell r="B2354" t="str">
            <v>(COMPOSIÇÃO REPRESENTATIVA) EXECUÇÃO DE ESTRUTURAS DE CONCRETO ARMADO CONVENCIONAL, PARA EDIFICAÇÃO HABITACIONAL MULTIFAMILIAR (PRÉDIO), FCK = 25 MPA. AF_01/2017</v>
          </cell>
          <cell r="C2354" t="str">
            <v>M3</v>
          </cell>
          <cell r="D2354" t="str">
            <v>1.327,59</v>
          </cell>
        </row>
        <row r="2355">
          <cell r="A2355">
            <v>95953</v>
          </cell>
          <cell r="B2355" t="str">
            <v>(COMPOSIÇÃO REPRESENTATIVA) EXECUÇÃO DE ESTRUTURAS DE CONCRETO ARMADO, PARA EDIFICAÇÃO HABITACIONAL UNIFAMILIAR COM DOIS PAVIMENTOS (CASA ISOLADA), FCK = 25 MPA. AF_01/2017</v>
          </cell>
          <cell r="C2355" t="str">
            <v>M3</v>
          </cell>
          <cell r="D2355" t="str">
            <v>2.150,35</v>
          </cell>
        </row>
        <row r="2356">
          <cell r="A2356">
            <v>95954</v>
          </cell>
          <cell r="B2356" t="str">
            <v>(COMPOSIÇÃO REPRESENTATIVA) EXECUÇÃO DE ESTRUTURAS DE CONCRETO ARMADO, PARA EDIFICAÇÃO HABITACIONAL UNIFAMILIAR COM DOIS PAVIMENTOS (CASA EM EMPREENDIMENTOS), FCK = 25 MPA. AF_01/2017</v>
          </cell>
          <cell r="C2356" t="str">
            <v>M3</v>
          </cell>
          <cell r="D2356" t="str">
            <v>1.523,04</v>
          </cell>
        </row>
        <row r="2357">
          <cell r="A2357">
            <v>95955</v>
          </cell>
          <cell r="B2357" t="str">
            <v>(COMPOSIÇÃO REPRESENTATIVA) EXECUÇÃO DE ESTRUTURAS DE CONCRETO ARMADO, PARA EDIFICAÇÃO HABITACIONAL UNIFAMILIAR TÉRREA (CASA ISOLADA), FCK = 25 MPA. AF_01/2017</v>
          </cell>
          <cell r="C2357" t="str">
            <v>M3</v>
          </cell>
          <cell r="D2357" t="str">
            <v>1.868,58</v>
          </cell>
        </row>
        <row r="2358">
          <cell r="A2358">
            <v>95956</v>
          </cell>
          <cell r="B2358" t="str">
            <v>(COMPOSIÇÃO REPRESENTATIVA) EXECUÇÃO DE ESTRUTURAS DE CONCRETO ARMADO, PARA EDIFICAÇÃO HABITACIONAL UNIFAMILIAR TÉRREA (CASA EM EMPREENDIMENTOS), FCK = 25 MPA. AF_01/2017</v>
          </cell>
          <cell r="C2358" t="str">
            <v>M3</v>
          </cell>
          <cell r="D2358" t="str">
            <v>1.454,08</v>
          </cell>
        </row>
        <row r="2359">
          <cell r="A2359">
            <v>95957</v>
          </cell>
          <cell r="B2359" t="str">
            <v>(COMPOSIÇÃO REPRESENTATIVA) EXECUÇÃO DE ESTRUTURAS DE CONCRETO ARMADO, PARA EDIFICAÇÃO INSTITUCIONAL TÉRREA, FCK = 25 MPA. AF_01/2017</v>
          </cell>
          <cell r="C2359" t="str">
            <v>M3</v>
          </cell>
          <cell r="D2359" t="str">
            <v>1.850,98</v>
          </cell>
        </row>
        <row r="2360">
          <cell r="A2360">
            <v>95969</v>
          </cell>
          <cell r="B2360" t="str">
            <v>(COMPOSIÇÃO REPRESENTATIVA) EXECUÇÃO DE ESCADA EM CONCRETO ARMADO, MOLDADA IN LOCO, FCK = 25 MPA. AF_02/2017</v>
          </cell>
          <cell r="C2360" t="str">
            <v>M3</v>
          </cell>
          <cell r="D2360" t="str">
            <v>1.881,94</v>
          </cell>
        </row>
        <row r="2361">
          <cell r="A2361">
            <v>97733</v>
          </cell>
          <cell r="B2361" t="str">
            <v>PEÇA RETANGULAR PRÉ-MOLDADA, VOLUME DE CONCRETO DE ATÉ 10 LITROS, TAXA DE AÇO APROXIMADA DE 30KG/M³. AF_01/2018</v>
          </cell>
          <cell r="C2361" t="str">
            <v>M3</v>
          </cell>
          <cell r="D2361" t="str">
            <v>2.163,17</v>
          </cell>
        </row>
        <row r="2362">
          <cell r="A2362">
            <v>97734</v>
          </cell>
          <cell r="B2362" t="str">
            <v>PEÇA RETANGULAR PRÉ-MOLDADA, VOLUME DE CONCRETO DE 10 A 30 LITROS, TAXA DE AÇO APROXIMADA DE 30KG/M³. AF_01/2018</v>
          </cell>
          <cell r="C2362" t="str">
            <v>M3</v>
          </cell>
          <cell r="D2362" t="str">
            <v>1.888,35</v>
          </cell>
        </row>
        <row r="2363">
          <cell r="A2363">
            <v>97735</v>
          </cell>
          <cell r="B2363" t="str">
            <v>PEÇA RETANGULAR PRÉ-MOLDADA, VOLUME DE CONCRETO DE 30 A 100 LITROS, TAXA DE AÇO APROXIMADA DE 30KG/M³. AF_01/2018</v>
          </cell>
          <cell r="C2363" t="str">
            <v>M3</v>
          </cell>
          <cell r="D2363" t="str">
            <v>1.562,82</v>
          </cell>
        </row>
        <row r="2364">
          <cell r="A2364">
            <v>97736</v>
          </cell>
          <cell r="B2364" t="str">
            <v>PEÇA RETANGULAR PRÉ-MOLDADA, VOLUME DE CONCRETO ACIMA DE 100 LITROS, TAXA DE AÇO APROXIMADA DE 30KG/M³. AF_01/2018</v>
          </cell>
          <cell r="C2364" t="str">
            <v>M3</v>
          </cell>
          <cell r="D2364" t="str">
            <v>976,62</v>
          </cell>
        </row>
        <row r="2365">
          <cell r="A2365">
            <v>97737</v>
          </cell>
          <cell r="B2365" t="str">
            <v>PEÇA RETANGULAR PRÉ-MOLDADA, VOLUME DE CONCRETO DE 30 A 70 LITROS , TAXA DE AÇO APROXIMADA DE 70KG/M³. AF_01/2018</v>
          </cell>
          <cell r="C2365" t="str">
            <v>M3</v>
          </cell>
          <cell r="D2365" t="str">
            <v>2.136,65</v>
          </cell>
        </row>
        <row r="2366">
          <cell r="A2366">
            <v>97738</v>
          </cell>
          <cell r="B2366" t="str">
            <v>PEÇA CIRCULAR PRÉ-MOLDADA, VOLUME DE CONCRETO DE 10 A 30 LITROS, TAXA DE FIBRA DE POLIPROPILENO APROXIMADA DE 6 KG/M³. AF_01/2018_P</v>
          </cell>
          <cell r="C2366" t="str">
            <v>M3</v>
          </cell>
          <cell r="D2366" t="str">
            <v>3.007,90</v>
          </cell>
        </row>
        <row r="2367">
          <cell r="A2367">
            <v>97739</v>
          </cell>
          <cell r="B2367" t="str">
            <v>PEÇA CIRCULAR PRÉ-MOLDADA, VOLUME DE CONCRETO DE 30 A 100 LITROS, TAXA DE AÇO APROXIMADA DE 30KG/M³. AF_01/2018</v>
          </cell>
          <cell r="C2367" t="str">
            <v>M3</v>
          </cell>
          <cell r="D2367" t="str">
            <v>1.795,01</v>
          </cell>
        </row>
        <row r="2368">
          <cell r="A2368">
            <v>97740</v>
          </cell>
          <cell r="B2368" t="str">
            <v>PEÇA CIRCULAR PRÉ-MOLDADA, VOLUME DE CONCRETO ACIMA DE 100 LITROS, TAXA DE AÇO APROXIMADA DE 30KG/M³. AF_01/2018</v>
          </cell>
          <cell r="C2368" t="str">
            <v>M3</v>
          </cell>
          <cell r="D2368" t="str">
            <v>1.297,41</v>
          </cell>
        </row>
        <row r="2369">
          <cell r="A2369">
            <v>98615</v>
          </cell>
          <cell r="B2369" t="str">
            <v>CONTENÇÃO EM CORTINA COM ESTACAS ESPAÇADAS COM 30 CM DE DIÂMETRO E PROFUNDIDADE MENOR OU IGUAL A 10 M. AF_06/2018</v>
          </cell>
          <cell r="C2369" t="str">
            <v>M2</v>
          </cell>
          <cell r="D2369" t="str">
            <v>85,31</v>
          </cell>
        </row>
        <row r="2370">
          <cell r="A2370">
            <v>98616</v>
          </cell>
          <cell r="B2370" t="str">
            <v>CONTENÇÃO EM CORTINA COM ESTACAS ESPAÇADAS COM 30 CM DE DIÂMETRO E PROFUNDIDADE MAIOR QUE 10 M E MENOR OU IGUAL A 15 M. AF_06/2018</v>
          </cell>
          <cell r="C2370" t="str">
            <v>M2</v>
          </cell>
          <cell r="D2370" t="str">
            <v>67,63</v>
          </cell>
        </row>
        <row r="2371">
          <cell r="A2371">
            <v>98617</v>
          </cell>
          <cell r="B2371" t="str">
            <v>CONTENÇÃO EM CORTINA COM ESTACAS ESPAÇADAS COM 30 CM DE DIÂMETRO E PROFUNDIDADE MAIOR QUE 15 M. AF_06/2018</v>
          </cell>
          <cell r="C2371" t="str">
            <v>M2</v>
          </cell>
          <cell r="D2371" t="str">
            <v>62,64</v>
          </cell>
        </row>
        <row r="2372">
          <cell r="A2372">
            <v>98618</v>
          </cell>
          <cell r="B2372" t="str">
            <v>CONTENÇÃO EM CORTINA COM ESTACAS ESPAÇADAS COM 40 CM DE DIÂMETRO E PROFUNDIDADE MENOR OU IGUAL A 10 M. AF_06/2018</v>
          </cell>
          <cell r="C2372" t="str">
            <v>M2</v>
          </cell>
          <cell r="D2372" t="str">
            <v>85,92</v>
          </cell>
        </row>
        <row r="2373">
          <cell r="A2373">
            <v>98619</v>
          </cell>
          <cell r="B2373" t="str">
            <v>CONTENÇÃO EM CORTINA COM ESTACAS ESPAÇADAS COM 40 CM DE DIÂMETRO E PROFUNDIDADE MAIOR QUE 10 M E MENOR OU IGUAL A 15 M. AF_06/2018</v>
          </cell>
          <cell r="C2373" t="str">
            <v>M2</v>
          </cell>
          <cell r="D2373" t="str">
            <v>78,36</v>
          </cell>
        </row>
        <row r="2374">
          <cell r="A2374">
            <v>98620</v>
          </cell>
          <cell r="B2374" t="str">
            <v>CONTENÇÃO EM CORTINA COM ESTACAS ESPAÇADAS COM 40 CM DE DIÂMETRO E PROFUNDIDADE MAIOR QUE 15 M. AF_06/2018</v>
          </cell>
          <cell r="C2374" t="str">
            <v>M2</v>
          </cell>
          <cell r="D2374" t="str">
            <v>74,55</v>
          </cell>
        </row>
        <row r="2375">
          <cell r="A2375">
            <v>98621</v>
          </cell>
          <cell r="B2375" t="str">
            <v>CONTENÇÃO EM CORTINA COM ESTACAS ESPAÇADAS COM 50 CM DE DIÂMETRO E PROFUNDIDADE MENOR OU IGUAL A 10 M. AF_06/2018</v>
          </cell>
          <cell r="C2375" t="str">
            <v>M2</v>
          </cell>
          <cell r="D2375" t="str">
            <v>97,60</v>
          </cell>
        </row>
        <row r="2376">
          <cell r="A2376">
            <v>98622</v>
          </cell>
          <cell r="B2376" t="str">
            <v>CONTENÇÃO EM CORTINA COM ESTACAS ESPAÇADAS COM 50 CM DE DIÂMETRO E PROFUNDIDADE MAIOR QUE 10 M E MENOR OU IGUAL A 15 M. AF_06/2018</v>
          </cell>
          <cell r="C2376" t="str">
            <v>M2</v>
          </cell>
          <cell r="D2376" t="str">
            <v>91,53</v>
          </cell>
        </row>
        <row r="2377">
          <cell r="A2377">
            <v>98623</v>
          </cell>
          <cell r="B2377" t="str">
            <v>CONTENÇÃO EM CORTINA COM ESTACAS ESPAÇADAS COM 50 CM DE DIÂMETRO E PROFUNDIDADE MAIOR QUE 15 M. AF_06/2018</v>
          </cell>
          <cell r="C2377" t="str">
            <v>M2</v>
          </cell>
          <cell r="D2377" t="str">
            <v>88,44</v>
          </cell>
        </row>
        <row r="2378">
          <cell r="A2378">
            <v>98624</v>
          </cell>
          <cell r="B2378" t="str">
            <v>CONTENÇÃO EM CORTINA COM ESTACAS ESPAÇADAS COM 60 CM DE DIÂMETRO E PROFUNDIDADE MENOR OU IGUAL A 10 M. AF_06/2018</v>
          </cell>
          <cell r="C2378" t="str">
            <v>M2</v>
          </cell>
          <cell r="D2378" t="str">
            <v>110,34</v>
          </cell>
        </row>
        <row r="2379">
          <cell r="A2379">
            <v>98625</v>
          </cell>
          <cell r="B2379" t="str">
            <v>CONTENÇÃO EM CORTINA COM ESTACAS ESPAÇADAS COM 60 CM DE DIÂMETRO E PROFUNDIDADE MAIOR QUE 10 M E MENOR OU IGUAL A 15 M. AF_06/2018</v>
          </cell>
          <cell r="C2379" t="str">
            <v>M2</v>
          </cell>
          <cell r="D2379" t="str">
            <v>105,18</v>
          </cell>
        </row>
        <row r="2380">
          <cell r="A2380">
            <v>98626</v>
          </cell>
          <cell r="B2380" t="str">
            <v>CONTENÇÃO EM CORTINA COM ESTACAS ESPAÇADAS COM 60 CM DE DIÂMETRO E PROFUNDIDADE MAIOR QUE 15 M. AF_06/2018</v>
          </cell>
          <cell r="C2380" t="str">
            <v>M2</v>
          </cell>
          <cell r="D2380" t="str">
            <v>102,53</v>
          </cell>
        </row>
        <row r="2381">
          <cell r="A2381">
            <v>98655</v>
          </cell>
          <cell r="B2381" t="str">
            <v>EXECUÇÃO DE MURETA GUIA PARA CONTENÇÃO/ FUNDAÇÃO COM 30 CM DE ESPESSURA. AF_06/2018</v>
          </cell>
          <cell r="C2381" t="str">
            <v>M</v>
          </cell>
          <cell r="D2381" t="str">
            <v>371,32</v>
          </cell>
        </row>
        <row r="2382">
          <cell r="A2382">
            <v>98656</v>
          </cell>
          <cell r="B2382" t="str">
            <v>EXECUÇÃO DE MURETA GUIA PARA CONTENÇÃO/ FUNDAÇÃO COM 40 CM DE ESPESSURA. AF_06/2018</v>
          </cell>
          <cell r="C2382" t="str">
            <v>M</v>
          </cell>
          <cell r="D2382" t="str">
            <v>376,77</v>
          </cell>
        </row>
        <row r="2383">
          <cell r="A2383">
            <v>98657</v>
          </cell>
          <cell r="B2383" t="str">
            <v>EXECUÇÃO DE MURETA GUIA PARA CONTENÇÃO/ FUNDAÇÃO COM 50 CM DE ESPESSURA. AF_06/2018</v>
          </cell>
          <cell r="C2383" t="str">
            <v>M</v>
          </cell>
          <cell r="D2383" t="str">
            <v>382,21</v>
          </cell>
        </row>
        <row r="2384">
          <cell r="A2384">
            <v>98658</v>
          </cell>
          <cell r="B2384" t="str">
            <v>EXECUÇÃO DE MURETA GUIA PARA CONTENÇÃO/ FUNDAÇÃO COM 60 CM DE ESPESSURA. AF_06/2018</v>
          </cell>
          <cell r="C2384" t="str">
            <v>M</v>
          </cell>
          <cell r="D2384" t="str">
            <v>387,67</v>
          </cell>
        </row>
        <row r="2385">
          <cell r="A2385">
            <v>98659</v>
          </cell>
          <cell r="B2385" t="str">
            <v>EXECUÇÃO DE MURETA GUIA PARA CONTENÇÃO/ FUNDAÇÃO COM 80 CM DE ESPESSURA. AF_06/2018</v>
          </cell>
          <cell r="C2385" t="str">
            <v>M</v>
          </cell>
          <cell r="D2385" t="str">
            <v>398,57</v>
          </cell>
        </row>
        <row r="2386">
          <cell r="A2386">
            <v>98560</v>
          </cell>
          <cell r="B2386" t="str">
            <v>IMPERMEABILIZAÇÃO DE PISO COM ARGAMASSA DE CIMENTO E AREIA, COM ADITIVO IMPERMEABILIZANTE, E = 2CM. AF_06/2018</v>
          </cell>
          <cell r="C2386" t="str">
            <v>M2</v>
          </cell>
          <cell r="D2386" t="str">
            <v>31,91</v>
          </cell>
        </row>
        <row r="2387">
          <cell r="A2387">
            <v>98561</v>
          </cell>
          <cell r="B2387" t="str">
            <v>IMPERMEABILIZAÇÃO DE PAREDES COM ARGAMASSA DE CIMENTO E AREIA, COM ADITIVO IMPERMEABILIZANTE, E = 2CM. AF_06/2018</v>
          </cell>
          <cell r="C2387" t="str">
            <v>M2</v>
          </cell>
          <cell r="D2387" t="str">
            <v>26,72</v>
          </cell>
        </row>
        <row r="2388">
          <cell r="A2388">
            <v>98562</v>
          </cell>
          <cell r="B2388" t="str">
            <v>IMPERMEABILIZAÇÃO DE FLOREIRA OU VIGA BALDRAME COM ARGAMASSA DE CIMENTO E AREIA, COM ADITIVO IMPERMEABILIZANTE, E = 2 CM. AF_06/2018</v>
          </cell>
          <cell r="C2388" t="str">
            <v>M2</v>
          </cell>
          <cell r="D2388" t="str">
            <v>28,22</v>
          </cell>
        </row>
        <row r="2389">
          <cell r="A2389">
            <v>83735</v>
          </cell>
          <cell r="B2389" t="str">
            <v>IMPERMEABILIZACAO DE SUPERFICIE COM CIMENTO IMPERMEABILIZANTE DE PEGA ULTRA RAPIDA, TRACO 1:1, E=0,5 CM</v>
          </cell>
          <cell r="C2389" t="str">
            <v>M2</v>
          </cell>
          <cell r="D2389" t="str">
            <v>51,20</v>
          </cell>
        </row>
        <row r="2390">
          <cell r="A2390">
            <v>98555</v>
          </cell>
          <cell r="B2390" t="str">
            <v>IMPERMEABILIZAÇÃO DE SUPERFÍCIE COM IMPERMEABILIZANTE SEMI-FLEXIVEL (MAI), 3 DEMÃOS. AF_06/2018</v>
          </cell>
          <cell r="C2390" t="str">
            <v>M2</v>
          </cell>
          <cell r="D2390" t="str">
            <v>26,05</v>
          </cell>
        </row>
        <row r="2391">
          <cell r="A2391">
            <v>98556</v>
          </cell>
          <cell r="B2391" t="str">
            <v>IMPERMEABILIZAÇÃO DE SUPERFÍCIE COM IMPERMEABILIZANTE SEMI-FLEXIVEL, 4 DEMÃOS, REFORÇADO COM VÉU DE POLIÉSTER (MAV). AF_06/2018</v>
          </cell>
          <cell r="C2391" t="str">
            <v>M2</v>
          </cell>
          <cell r="D2391" t="str">
            <v>45,04</v>
          </cell>
        </row>
        <row r="2392">
          <cell r="A2392">
            <v>98558</v>
          </cell>
          <cell r="B2392" t="str">
            <v>TRATAMENTO DE RALO OU PONTO EMERGENTE COM IMPERMEABILIZANTE SEMI-FLEXÍVEL REFORÇADO COM VEU DE POLIÉSTER (MAV). AF_06/2018</v>
          </cell>
          <cell r="C2392" t="str">
            <v>UN</v>
          </cell>
          <cell r="D2392" t="str">
            <v>6,98</v>
          </cell>
        </row>
        <row r="2393">
          <cell r="A2393">
            <v>98559</v>
          </cell>
          <cell r="B2393" t="str">
            <v>TRATAMENTO DE RODAPÉ COM VÉU DE POLIÉSTER. AF_06/2018</v>
          </cell>
          <cell r="C2393" t="str">
            <v>M</v>
          </cell>
          <cell r="D2393" t="str">
            <v>3,30</v>
          </cell>
        </row>
        <row r="2394">
          <cell r="A2394">
            <v>68053</v>
          </cell>
          <cell r="B2394" t="str">
            <v>FORNECIMENTO/INSTALACAO LONA PLASTICA PRETA, PARA IMPERMEABILIZACAO, ESPESSURA 150 MICRAS.</v>
          </cell>
          <cell r="C2394" t="str">
            <v>M2</v>
          </cell>
          <cell r="D2394" t="str">
            <v>4,62</v>
          </cell>
        </row>
        <row r="2395">
          <cell r="A2395" t="str">
            <v>74033/1</v>
          </cell>
          <cell r="B2395" t="str">
            <v>IMPERMEABILIZACAO DE SUPERFICIE COM GEOMEMBRANA (MANTA TERMOPLASTICA LISA) TIPO PEAD, E=2MM.</v>
          </cell>
          <cell r="C2395" t="str">
            <v>M2</v>
          </cell>
          <cell r="D2395" t="str">
            <v>42,03</v>
          </cell>
        </row>
        <row r="2396">
          <cell r="A2396">
            <v>98546</v>
          </cell>
          <cell r="B2396" t="str">
            <v>IMPERMEABILIZAÇÃO DE SUPERFÍCIE COM MANTA ASFÁLTICA, UMA CAMADA, INCLUSIVE APLICAÇÃO DE PRIMER ASFÁLTICO, E=3MM. AF_06/2018</v>
          </cell>
          <cell r="C2396" t="str">
            <v>M2</v>
          </cell>
          <cell r="D2396" t="str">
            <v>75,95</v>
          </cell>
        </row>
        <row r="2397">
          <cell r="A2397">
            <v>98547</v>
          </cell>
          <cell r="B2397" t="str">
            <v>IMPERMEABILIZAÇÃO DE SUPERFÍCIE COM MANTA ASFÁLTICA, DUAS CAMADAS, INCLUSIVE APLICAÇÃO DE PRIMER ASFÁLTICO, E=3MM E E=4MM. AF_06/2018</v>
          </cell>
          <cell r="C2397" t="str">
            <v>M2</v>
          </cell>
          <cell r="D2397" t="str">
            <v>141,12</v>
          </cell>
        </row>
        <row r="2398">
          <cell r="A2398" t="str">
            <v>73762/4</v>
          </cell>
          <cell r="B2398" t="str">
            <v>IMPERMEABILIZACAO DE SUPERFICIE COM ASFALTO ELASTOMERICO, INCLUSOS PRIMER E VEU DE FIBRA DE VIDRO.</v>
          </cell>
          <cell r="C2398" t="str">
            <v>M2</v>
          </cell>
          <cell r="D2398" t="str">
            <v>155,06</v>
          </cell>
        </row>
        <row r="2399">
          <cell r="A2399" t="str">
            <v>74066/2</v>
          </cell>
          <cell r="B2399" t="str">
            <v>IMPERMEABILIZACAO DE SUPERFICIE, COM IMPERMEABILIZANTE FLEXIVEL A BASE ACRILICA.</v>
          </cell>
          <cell r="C2399" t="str">
            <v>M2</v>
          </cell>
          <cell r="D2399" t="str">
            <v>70,05</v>
          </cell>
        </row>
        <row r="2400">
          <cell r="A2400" t="str">
            <v>74106/1</v>
          </cell>
          <cell r="B2400" t="str">
            <v>IMPERMEABILIZACAO DE ESTRUTURAS ENTERRADAS, COM TINTA ASFALTICA, DUAS DEMAOS.</v>
          </cell>
          <cell r="C2400" t="str">
            <v>M2</v>
          </cell>
          <cell r="D2400" t="str">
            <v>9,61</v>
          </cell>
        </row>
        <row r="2401">
          <cell r="A2401">
            <v>98557</v>
          </cell>
          <cell r="B2401" t="str">
            <v>IMPERMEABILIZAÇÃO DE SUPERFÍCIE COM EMULSÃO ASFÁLTICA, 2 DEMÃOS AF_06/2018</v>
          </cell>
          <cell r="C2401" t="str">
            <v>M2</v>
          </cell>
          <cell r="D2401" t="str">
            <v>32,42</v>
          </cell>
        </row>
        <row r="2402">
          <cell r="A2402" t="str">
            <v>73872/1</v>
          </cell>
          <cell r="B2402" t="str">
            <v>IMPERMEABILIZACAO COM PINTURA A BASE DE RESINA EPOXI ALCATRAO, UMA DEMAO.</v>
          </cell>
          <cell r="C2402" t="str">
            <v>M2</v>
          </cell>
          <cell r="D2402" t="str">
            <v>25,26</v>
          </cell>
        </row>
        <row r="2403">
          <cell r="A2403" t="str">
            <v>73872/2</v>
          </cell>
          <cell r="B2403" t="str">
            <v>IMPERMEABILIZACAO COM PINTURA A BASE DE RESINA EPOXI ALCATRAO, DUAS DEMAOS.</v>
          </cell>
          <cell r="C2403" t="str">
            <v>M2</v>
          </cell>
          <cell r="D2403" t="str">
            <v>48,88</v>
          </cell>
        </row>
        <row r="2404">
          <cell r="A2404">
            <v>72124</v>
          </cell>
          <cell r="B2404" t="str">
            <v>IMPERMEABILIZACAO DE SUPERFICIE COM MASTIQUE ELASTICO A BASE DE SILICONE, POR VOLUME.</v>
          </cell>
          <cell r="C2404" t="str">
            <v>DM3</v>
          </cell>
          <cell r="D2404" t="str">
            <v>95,06</v>
          </cell>
        </row>
        <row r="2405">
          <cell r="A2405" t="str">
            <v>74025/1</v>
          </cell>
          <cell r="B2405" t="str">
            <v>IMPERMEABILIZACAO DE SUPERFICIE COM MASTIQUE BETUMINOSO A FRIO, POR METRO.</v>
          </cell>
          <cell r="C2405" t="str">
            <v>M</v>
          </cell>
          <cell r="D2405" t="str">
            <v>52,91</v>
          </cell>
        </row>
        <row r="2406">
          <cell r="A2406" t="str">
            <v>74190/1</v>
          </cell>
          <cell r="B2406" t="str">
            <v>IMPERMEABILIZACAO DE SUPERFICIE COM MASTIQUE BETUMINOSO A FRIO, POR AREA.</v>
          </cell>
          <cell r="C2406" t="str">
            <v>M2</v>
          </cell>
          <cell r="D2406" t="str">
            <v>175,19</v>
          </cell>
        </row>
        <row r="2407">
          <cell r="A2407">
            <v>98563</v>
          </cell>
          <cell r="B2407" t="str">
            <v>PROTEÇÃO MECÂNICA DE SUPERFÍCIE HORIZONTAL COM ARGAMASSA DE CIMENTO E AREIA, TRAÇO 1:3, E=2CM. AF_06/2018</v>
          </cell>
          <cell r="C2407" t="str">
            <v>M2</v>
          </cell>
          <cell r="D2407" t="str">
            <v>23,10</v>
          </cell>
        </row>
        <row r="2408">
          <cell r="A2408">
            <v>98564</v>
          </cell>
          <cell r="B2408" t="str">
            <v>PROTEÇÃO MECÂNICA DE SUPERFÍCIE VERTICAL COM ARGAMASSA DE CIMENTO E AREIA, TRAÇO 1:3, E=2CM. AF_06/2018</v>
          </cell>
          <cell r="C2408" t="str">
            <v>M2</v>
          </cell>
          <cell r="D2408" t="str">
            <v>34,48</v>
          </cell>
        </row>
        <row r="2409">
          <cell r="A2409">
            <v>98565</v>
          </cell>
          <cell r="B2409" t="str">
            <v>PROTEÇÃO MECÂNICA DE SUPERFICIE HORIZONTAL COM ARGAMASSA DE CIMENTO E AREIA, TRAÇO 1:3, E=3CM. AF_06/2018</v>
          </cell>
          <cell r="C2409" t="str">
            <v>M2</v>
          </cell>
          <cell r="D2409" t="str">
            <v>33,17</v>
          </cell>
        </row>
        <row r="2410">
          <cell r="A2410">
            <v>98566</v>
          </cell>
          <cell r="B2410" t="str">
            <v>PROTEÇÃO MECÂNICA DE SUPERFÍCIE VERTICAL COM ARGAMASSA DE CIMENTO E AREIA, TRAÇO 1:3, E=3CM. AF_06/2018</v>
          </cell>
          <cell r="C2410" t="str">
            <v>M2</v>
          </cell>
          <cell r="D2410" t="str">
            <v>44,56</v>
          </cell>
        </row>
        <row r="2411">
          <cell r="A2411">
            <v>98567</v>
          </cell>
          <cell r="B2411" t="str">
            <v>PROTEÇÃO MECÂNICA DE SUPERFICIE HORIZONTAL COM ARGAMASSA DE CIMENTO E AREIA, TRAÇO 1:3, E=4CM. AF_06/2018</v>
          </cell>
          <cell r="C2411" t="str">
            <v>M2</v>
          </cell>
          <cell r="D2411" t="str">
            <v>42,75</v>
          </cell>
        </row>
        <row r="2412">
          <cell r="A2412">
            <v>98568</v>
          </cell>
          <cell r="B2412" t="str">
            <v>PROTEÇÃO MECÂNICA DE SUPERFÍCIE VERTICAL COM ARGAMASSA DE CIMENTO E AREIA, TRAÇO 1:3, E=4CM. AF_06/2018</v>
          </cell>
          <cell r="C2412" t="str">
            <v>M2</v>
          </cell>
          <cell r="D2412" t="str">
            <v>54,10</v>
          </cell>
        </row>
        <row r="2413">
          <cell r="A2413">
            <v>98569</v>
          </cell>
          <cell r="B2413" t="str">
            <v>PROTEÇÃO MECÂNICA DE SUPERFICIE HORIZONTAL COM ARGAMASSA DE CIMENTO E AREIA, TRAÇO 1:3, E=5CM. AF_06/2018</v>
          </cell>
          <cell r="C2413" t="str">
            <v>M2</v>
          </cell>
          <cell r="D2413" t="str">
            <v>52,80</v>
          </cell>
        </row>
        <row r="2414">
          <cell r="A2414">
            <v>98570</v>
          </cell>
          <cell r="B2414" t="str">
            <v>PROTEÇÃO MECÂNICA DE SUPERFÍCIE VERTICAL COM ARGAMASSA DE CIMENTO E AREIA, TRAÇO 1:3, E=5CM. AF_06/2018</v>
          </cell>
          <cell r="C2414" t="str">
            <v>M2</v>
          </cell>
          <cell r="D2414" t="str">
            <v>64,21</v>
          </cell>
        </row>
        <row r="2415">
          <cell r="A2415">
            <v>98571</v>
          </cell>
          <cell r="B2415" t="str">
            <v>PROTEÇÃO MECÂNICA DE SUPERFICIE HORIZONTAL COM CONCRETO 15 MPA, E=4CM. AF_06/2018</v>
          </cell>
          <cell r="C2415" t="str">
            <v>M2</v>
          </cell>
          <cell r="D2415" t="str">
            <v>27,43</v>
          </cell>
        </row>
        <row r="2416">
          <cell r="A2416">
            <v>98572</v>
          </cell>
          <cell r="B2416" t="str">
            <v>PROTEÇÃO MECÂNICA DE SUPERFICIE HORIZONTAL COM CONCRETO 15 MPA, E=5CM. AF_06/2018</v>
          </cell>
          <cell r="C2416" t="str">
            <v>M2</v>
          </cell>
          <cell r="D2416" t="str">
            <v>33,78</v>
          </cell>
        </row>
        <row r="2417">
          <cell r="A2417">
            <v>98573</v>
          </cell>
          <cell r="B2417" t="str">
            <v>PROTEÇÃO MECÂNICA DE SUPERFÍCIE VERTICAL COM CONCRETO 15 MPA, E=5CM. AF_06/2018</v>
          </cell>
          <cell r="C2417" t="str">
            <v>M2</v>
          </cell>
          <cell r="D2417" t="str">
            <v>44,89</v>
          </cell>
        </row>
        <row r="2418">
          <cell r="A2418" t="str">
            <v>73798/1</v>
          </cell>
          <cell r="B2418" t="str">
            <v>DUTO ESPIRAL FLEXIVEL SINGELO PEAD D=50MM(2") REVESTIDO COM PVC COM FIO GUIA DE ACO GALVANIZADO, LANCADO DIRETO NO SOLO, INCL CONEXOES</v>
          </cell>
          <cell r="C2418" t="str">
            <v>M</v>
          </cell>
          <cell r="D2418" t="str">
            <v>19,86</v>
          </cell>
        </row>
        <row r="2419">
          <cell r="A2419" t="str">
            <v>73798/3</v>
          </cell>
          <cell r="B2419" t="str">
            <v>DUTO ESPIRAL FLEXIVEL SINGELO PEAD D=75MM(3") REVESTIDO COM PVC COM FIO GUIA DE ACO GALVANIZADO, LANCADO DIRETO NO SOLO, INCL CONEXOES</v>
          </cell>
          <cell r="C2419" t="str">
            <v>M</v>
          </cell>
          <cell r="D2419" t="str">
            <v>31,01</v>
          </cell>
        </row>
        <row r="2420">
          <cell r="A2420">
            <v>91831</v>
          </cell>
          <cell r="B2420" t="str">
            <v>ELETRODUTO FLEXÍVEL CORRUGADO, PVC, DN 20 MM (1/2"), PARA CIRCUITOS TERMINAIS, INSTALADO EM FORRO - FORNECIMENTO E INSTALAÇÃO. AF_12/2015</v>
          </cell>
          <cell r="C2420" t="str">
            <v>M</v>
          </cell>
          <cell r="D2420" t="str">
            <v>4,90</v>
          </cell>
        </row>
        <row r="2421">
          <cell r="A2421">
            <v>91834</v>
          </cell>
          <cell r="B2421" t="str">
            <v>ELETRODUTO FLEXÍVEL CORRUGADO, PVC, DN 25 MM (3/4"), PARA CIRCUITOS TERMINAIS, INSTALADO EM FORRO - FORNECIMENTO E INSTALAÇÃO. AF_12/2015</v>
          </cell>
          <cell r="C2421" t="str">
            <v>M</v>
          </cell>
          <cell r="D2421" t="str">
            <v>5,46</v>
          </cell>
        </row>
        <row r="2422">
          <cell r="A2422">
            <v>91836</v>
          </cell>
          <cell r="B2422" t="str">
            <v>ELETRODUTO FLEXÍVEL CORRUGADO, PVC, DN 32 MM (1"), PARA CIRCUITOS TERMINAIS, INSTALADO EM FORRO - FORNECIMENTO E INSTALAÇÃO. AF_12/2015</v>
          </cell>
          <cell r="C2422" t="str">
            <v>M</v>
          </cell>
          <cell r="D2422" t="str">
            <v>6,96</v>
          </cell>
        </row>
        <row r="2423">
          <cell r="A2423">
            <v>91842</v>
          </cell>
          <cell r="B2423" t="str">
            <v>ELETRODUTO FLEXÍVEL CORRUGADO, PVC, DN 20 MM (1/2"), PARA CIRCUITOS TERMINAIS, INSTALADO EM LAJE - FORNECIMENTO E INSTALAÇÃO. AF_12/2015</v>
          </cell>
          <cell r="C2423" t="str">
            <v>M</v>
          </cell>
          <cell r="D2423" t="str">
            <v>3,40</v>
          </cell>
        </row>
        <row r="2424">
          <cell r="A2424">
            <v>91844</v>
          </cell>
          <cell r="B2424" t="str">
            <v>ELETRODUTO FLEXÍVEL CORRUGADO, PVC, DN 25 MM (3/4"), PARA CIRCUITOS TERMINAIS, INSTALADO EM LAJE - FORNECIMENTO E INSTALAÇÃO. AF_12/2015</v>
          </cell>
          <cell r="C2424" t="str">
            <v>M</v>
          </cell>
          <cell r="D2424" t="str">
            <v>3,96</v>
          </cell>
        </row>
        <row r="2425">
          <cell r="A2425">
            <v>91846</v>
          </cell>
          <cell r="B2425" t="str">
            <v>ELETRODUTO FLEXÍVEL CORRUGADO, PVC, DN 32 MM (1"), PARA CIRCUITOS TERMINAIS, INSTALADO EM LAJE - FORNECIMENTO E INSTALAÇÃO. AF_12/2015</v>
          </cell>
          <cell r="C2425" t="str">
            <v>M</v>
          </cell>
          <cell r="D2425" t="str">
            <v>5,47</v>
          </cell>
        </row>
        <row r="2426">
          <cell r="A2426">
            <v>91852</v>
          </cell>
          <cell r="B2426" t="str">
            <v>ELETRODUTO FLEXÍVEL CORRUGADO, PVC, DN 20 MM (1/2"), PARA CIRCUITOS TERMINAIS, INSTALADO EM PAREDE - FORNECIMENTO E INSTALAÇÃO. AF_12/2015</v>
          </cell>
          <cell r="C2426" t="str">
            <v>M</v>
          </cell>
          <cell r="D2426" t="str">
            <v>5,13</v>
          </cell>
        </row>
        <row r="2427">
          <cell r="A2427">
            <v>91854</v>
          </cell>
          <cell r="B2427" t="str">
            <v>ELETRODUTO FLEXÍVEL CORRUGADO, PVC, DN 25 MM (3/4"), PARA CIRCUITOS TERMINAIS, INSTALADO EM PAREDE - FORNECIMENTO E INSTALAÇÃO. AF_12/2015</v>
          </cell>
          <cell r="C2427" t="str">
            <v>M</v>
          </cell>
          <cell r="D2427" t="str">
            <v>5,69</v>
          </cell>
        </row>
        <row r="2428">
          <cell r="A2428">
            <v>91856</v>
          </cell>
          <cell r="B2428" t="str">
            <v>ELETRODUTO FLEXÍVEL CORRUGADO, PVC, DN 32 MM (1"), PARA CIRCUITOS TERMINAIS, INSTALADO EM PAREDE - FORNECIMENTO E INSTALAÇÃO. AF_12/2015</v>
          </cell>
          <cell r="C2428" t="str">
            <v>M</v>
          </cell>
          <cell r="D2428" t="str">
            <v>7,13</v>
          </cell>
        </row>
        <row r="2429">
          <cell r="A2429">
            <v>91862</v>
          </cell>
          <cell r="B2429" t="str">
            <v>ELETRODUTO RÍGIDO ROSCÁVEL, PVC, DN 20 MM (1/2"), PARA CIRCUITOS TERMINAIS, INSTALADO EM FORRO - FORNECIMENTO E INSTALAÇÃO. AF_12/2015</v>
          </cell>
          <cell r="C2429" t="str">
            <v>M</v>
          </cell>
          <cell r="D2429" t="str">
            <v>5,80</v>
          </cell>
        </row>
        <row r="2430">
          <cell r="A2430">
            <v>91863</v>
          </cell>
          <cell r="B2430" t="str">
            <v>ELETRODUTO RÍGIDO ROSCÁVEL, PVC, DN 25 MM (3/4"), PARA CIRCUITOS TERMINAIS, INSTALADO EM FORRO - FORNECIMENTO E INSTALAÇÃO. AF_12/2015</v>
          </cell>
          <cell r="C2430" t="str">
            <v>M</v>
          </cell>
          <cell r="D2430" t="str">
            <v>6,74</v>
          </cell>
        </row>
        <row r="2431">
          <cell r="A2431">
            <v>91864</v>
          </cell>
          <cell r="B2431" t="str">
            <v>ELETRODUTO RÍGIDO ROSCÁVEL, PVC, DN 32 MM (1"), PARA CIRCUITOS TERMINAIS, INSTALADO EM FORRO - FORNECIMENTO E INSTALAÇÃO. AF_12/2015</v>
          </cell>
          <cell r="C2431" t="str">
            <v>M</v>
          </cell>
          <cell r="D2431" t="str">
            <v>8,71</v>
          </cell>
        </row>
        <row r="2432">
          <cell r="A2432">
            <v>91865</v>
          </cell>
          <cell r="B2432" t="str">
            <v>ELETRODUTO RÍGIDO ROSCÁVEL, PVC, DN 40 MM (1 1/4"), PARA CIRCUITOS TERMINAIS, INSTALADO EM FORRO - FORNECIMENTO E INSTALAÇÃO. AF_12/2015</v>
          </cell>
          <cell r="C2432" t="str">
            <v>M</v>
          </cell>
          <cell r="D2432" t="str">
            <v>10,69</v>
          </cell>
        </row>
        <row r="2433">
          <cell r="A2433">
            <v>91866</v>
          </cell>
          <cell r="B2433" t="str">
            <v>ELETRODUTO RÍGIDO ROSCÁVEL, PVC, DN 20 MM (1/2"), PARA CIRCUITOS TERMINAIS, INSTALADO EM LAJE - FORNECIMENTO E INSTALAÇÃO. AF_12/2015</v>
          </cell>
          <cell r="C2433" t="str">
            <v>M</v>
          </cell>
          <cell r="D2433" t="str">
            <v>4,41</v>
          </cell>
        </row>
        <row r="2434">
          <cell r="A2434">
            <v>91867</v>
          </cell>
          <cell r="B2434" t="str">
            <v>ELETRODUTO RÍGIDO ROSCÁVEL, PVC, DN 25 MM (3/4"), PARA CIRCUITOS TERMINAIS, INSTALADO EM LAJE - FORNECIMENTO E INSTALAÇÃO. AF_12/2015</v>
          </cell>
          <cell r="C2434" t="str">
            <v>M</v>
          </cell>
          <cell r="D2434" t="str">
            <v>5,36</v>
          </cell>
        </row>
        <row r="2435">
          <cell r="A2435">
            <v>91868</v>
          </cell>
          <cell r="B2435" t="str">
            <v>ELETRODUTO RÍGIDO ROSCÁVEL, PVC, DN 32 MM (1"), PARA CIRCUITOS TERMINAIS, INSTALADO EM LAJE - FORNECIMENTO E INSTALAÇÃO. AF_12/2015</v>
          </cell>
          <cell r="C2435" t="str">
            <v>M</v>
          </cell>
          <cell r="D2435" t="str">
            <v>7,32</v>
          </cell>
        </row>
        <row r="2436">
          <cell r="A2436">
            <v>91869</v>
          </cell>
          <cell r="B2436" t="str">
            <v>ELETRODUTO RÍGIDO ROSCÁVEL, PVC, DN 40 MM (1 1/4"), PARA CIRCUITOS TERMINAIS, INSTALADO EM LAJE - FORNECIMENTO E INSTALAÇÃO. AF_12/2015</v>
          </cell>
          <cell r="C2436" t="str">
            <v>M</v>
          </cell>
          <cell r="D2436" t="str">
            <v>9,31</v>
          </cell>
        </row>
        <row r="2437">
          <cell r="A2437">
            <v>91870</v>
          </cell>
          <cell r="B2437" t="str">
            <v>ELETRODUTO RÍGIDO ROSCÁVEL, PVC, DN 20 MM (1/2"), PARA CIRCUITOS TERMINAIS, INSTALADO EM PAREDE - FORNECIMENTO E INSTALAÇÃO. AF_12/2015</v>
          </cell>
          <cell r="C2437" t="str">
            <v>M</v>
          </cell>
          <cell r="D2437" t="str">
            <v>6,54</v>
          </cell>
        </row>
        <row r="2438">
          <cell r="A2438">
            <v>91871</v>
          </cell>
          <cell r="B2438" t="str">
            <v>ELETRODUTO RÍGIDO ROSCÁVEL, PVC, DN 25 MM (3/4"), PARA CIRCUITOS TERMINAIS, INSTALADO EM PAREDE - FORNECIMENTO E INSTALAÇÃO. AF_12/2015</v>
          </cell>
          <cell r="C2438" t="str">
            <v>M</v>
          </cell>
          <cell r="D2438" t="str">
            <v>7,53</v>
          </cell>
        </row>
        <row r="2439">
          <cell r="A2439">
            <v>91872</v>
          </cell>
          <cell r="B2439" t="str">
            <v>ELETRODUTO RÍGIDO ROSCÁVEL, PVC, DN 32 MM (1"), PARA CIRCUITOS TERMINAIS, INSTALADO EM PAREDE - FORNECIMENTO E INSTALAÇÃO. AF_12/2015</v>
          </cell>
          <cell r="C2439" t="str">
            <v>M</v>
          </cell>
          <cell r="D2439" t="str">
            <v>9,48</v>
          </cell>
        </row>
        <row r="2440">
          <cell r="A2440">
            <v>91873</v>
          </cell>
          <cell r="B2440" t="str">
            <v>ELETRODUTO RÍGIDO ROSCÁVEL, PVC, DN 40 MM (1 1/4"), PARA CIRCUITOS TERMINAIS, INSTALADO EM PAREDE - FORNECIMENTO E INSTALAÇÃO. AF_12/2015</v>
          </cell>
          <cell r="C2440" t="str">
            <v>M</v>
          </cell>
          <cell r="D2440" t="str">
            <v>11,44</v>
          </cell>
        </row>
        <row r="2441">
          <cell r="A2441">
            <v>93008</v>
          </cell>
          <cell r="B2441" t="str">
            <v>ELETRODUTO RÍGIDO ROSCÁVEL, PVC, DN 50 MM (1 1/2") - FORNECIMENTO E INSTALAÇÃO. AF_12/2015</v>
          </cell>
          <cell r="C2441" t="str">
            <v>M</v>
          </cell>
          <cell r="D2441" t="str">
            <v>8,77</v>
          </cell>
        </row>
        <row r="2442">
          <cell r="A2442">
            <v>93009</v>
          </cell>
          <cell r="B2442" t="str">
            <v>ELETRODUTO RÍGIDO ROSCÁVEL, PVC, DN 60 MM (2") - FORNECIMENTO E INSTALAÇÃO. AF_12/2015</v>
          </cell>
          <cell r="C2442" t="str">
            <v>M</v>
          </cell>
          <cell r="D2442" t="str">
            <v>12,61</v>
          </cell>
        </row>
        <row r="2443">
          <cell r="A2443">
            <v>93010</v>
          </cell>
          <cell r="B2443" t="str">
            <v>ELETRODUTO RÍGIDO ROSCÁVEL, PVC, DN 75 MM (2 1/2") - FORNECIMENTO E INSTALAÇÃO. AF_12/2015</v>
          </cell>
          <cell r="C2443" t="str">
            <v>M</v>
          </cell>
          <cell r="D2443" t="str">
            <v>17,31</v>
          </cell>
        </row>
        <row r="2444">
          <cell r="A2444">
            <v>93011</v>
          </cell>
          <cell r="B2444" t="str">
            <v>ELETRODUTO RÍGIDO ROSCÁVEL, PVC, DN 85 MM (3") - FORNECIMENTO E INSTALAÇÃO. AF_12/2015</v>
          </cell>
          <cell r="C2444" t="str">
            <v>M</v>
          </cell>
          <cell r="D2444" t="str">
            <v>21,01</v>
          </cell>
        </row>
        <row r="2445">
          <cell r="A2445">
            <v>93012</v>
          </cell>
          <cell r="B2445" t="str">
            <v>ELETRODUTO RÍGIDO ROSCÁVEL, PVC, DN 110 MM (4") - FORNECIMENTO E INSTALAÇÃO. AF_12/2015</v>
          </cell>
          <cell r="C2445" t="str">
            <v>M</v>
          </cell>
          <cell r="D2445" t="str">
            <v>31,31</v>
          </cell>
        </row>
        <row r="2446">
          <cell r="A2446">
            <v>95726</v>
          </cell>
          <cell r="B2446" t="str">
            <v>ELETRODUTO RÍGIDO SOLDÁVEL, PVC, DN 20 MM (½), APARENTE, INSTALADO EM TETO - FORNECIMENTO E INSTALAÇÃO. AF_11/2016_P</v>
          </cell>
          <cell r="C2446" t="str">
            <v>M</v>
          </cell>
          <cell r="D2446" t="str">
            <v>4,02</v>
          </cell>
        </row>
        <row r="2447">
          <cell r="A2447">
            <v>95727</v>
          </cell>
          <cell r="B2447" t="str">
            <v>ELETRODUTO RÍGIDO SOLDÁVEL, PVC, DN 25 MM (3/4), APARENTE, INSTALADO EM TETO - FORNECIMENTO E INSTALAÇÃO. AF_11/2016_P</v>
          </cell>
          <cell r="C2447" t="str">
            <v>M</v>
          </cell>
          <cell r="D2447" t="str">
            <v>4,53</v>
          </cell>
        </row>
        <row r="2448">
          <cell r="A2448">
            <v>95728</v>
          </cell>
          <cell r="B2448" t="str">
            <v>ELETRODUTO RÍGIDO SOLDÁVEL, PVC, DN 32 MM (1), APARENTE, INSTALADO EM TETO - FORNECIMENTO E INSTALAÇÃO. AF_11/2016_P</v>
          </cell>
          <cell r="C2448" t="str">
            <v>M</v>
          </cell>
          <cell r="D2448" t="str">
            <v>5,59</v>
          </cell>
        </row>
        <row r="2449">
          <cell r="A2449">
            <v>95729</v>
          </cell>
          <cell r="B2449" t="str">
            <v>ELETRODUTO RÍGIDO SOLDÁVEL, PVC, DN 20 MM (½), APARENTE, INSTALADO EM PAREDE - FORNECIMENTO E INSTALAÇÃO. AF_11/2016_P</v>
          </cell>
          <cell r="C2449" t="str">
            <v>M</v>
          </cell>
          <cell r="D2449" t="str">
            <v>5,37</v>
          </cell>
        </row>
        <row r="2450">
          <cell r="A2450">
            <v>95730</v>
          </cell>
          <cell r="B2450" t="str">
            <v>ELETRODUTO RÍGIDO SOLDÁVEL, PVC, DN 25 MM (3/4), APARENTE, INSTALADO EM PAREDE - FORNECIMENTO E INSTALAÇÃO. AF_11/2016_P</v>
          </cell>
          <cell r="C2450" t="str">
            <v>M</v>
          </cell>
          <cell r="D2450" t="str">
            <v>5,88</v>
          </cell>
        </row>
        <row r="2451">
          <cell r="A2451">
            <v>95731</v>
          </cell>
          <cell r="B2451" t="str">
            <v>ELETRODUTO RÍGIDO SOLDÁVEL, PVC, DN 32 MM (1), APARENTE, INSTALADO EM PAREDE - FORNECIMENTO E INSTALAÇÃO. AF_11/2016_P</v>
          </cell>
          <cell r="C2451" t="str">
            <v>M</v>
          </cell>
          <cell r="D2451" t="str">
            <v>6,94</v>
          </cell>
        </row>
        <row r="2452">
          <cell r="A2452">
            <v>95732</v>
          </cell>
          <cell r="B2452" t="str">
            <v>LUVA PARA ELETRODUTO, PVC, SOLDÁVEL, DN 20 MM (1/2), APARENTE, INSTALADA EM TETO - FORNECIMENTO E INSTALAÇÃO. AF_11/2016_P</v>
          </cell>
          <cell r="C2452" t="str">
            <v>UN</v>
          </cell>
          <cell r="D2452" t="str">
            <v>2,95</v>
          </cell>
        </row>
        <row r="2453">
          <cell r="A2453">
            <v>95745</v>
          </cell>
          <cell r="B2453" t="str">
            <v>ELETRODUTO DE AÇO GALVANIZADO, CLASSE LEVE, DN 20 MM (3/4), APARENTE, INSTALADO EM TETO - FORNECIMENTO E INSTALAÇÃO. AF_11/2016_P</v>
          </cell>
          <cell r="C2453" t="str">
            <v>M</v>
          </cell>
          <cell r="D2453" t="str">
            <v>17,95</v>
          </cell>
        </row>
        <row r="2454">
          <cell r="A2454">
            <v>95746</v>
          </cell>
          <cell r="B2454" t="str">
            <v>ELETRODUTO DE AÇO GALVANIZADO, CLASSE LEVE, DN 25 MM (1), APARENTE, INSTALADO EM TETO - FORNECIMENTO E INSTALAÇÃO. AF_11/2016_P</v>
          </cell>
          <cell r="C2454" t="str">
            <v>M</v>
          </cell>
          <cell r="D2454" t="str">
            <v>22,45</v>
          </cell>
        </row>
        <row r="2455">
          <cell r="A2455">
            <v>95747</v>
          </cell>
          <cell r="B2455" t="str">
            <v>ELETRODUTO DE AÇO GALVANIZADO, CLASSE SEMI PESADO, DN 32 MM (1 1/4), APARENTE, INSTALADO EM TETO - FORNECIMENTO E INSTALAÇÃO. AF_11/2016_P</v>
          </cell>
          <cell r="C2455" t="str">
            <v>M</v>
          </cell>
          <cell r="D2455" t="str">
            <v>38,21</v>
          </cell>
        </row>
        <row r="2456">
          <cell r="A2456">
            <v>95748</v>
          </cell>
          <cell r="B2456" t="str">
            <v>ELETRODUTO DE AÇO GALVANIZADO, CLASSE SEMI PESADO, DN 40 MM (1 1/2 ), APARENTE, INSTALADO EM TETO - FORNECIMENTO E INSTALAÇÃO. AF_11/2016_P</v>
          </cell>
          <cell r="C2456" t="str">
            <v>M</v>
          </cell>
          <cell r="D2456" t="str">
            <v>40,91</v>
          </cell>
        </row>
        <row r="2457">
          <cell r="A2457">
            <v>95749</v>
          </cell>
          <cell r="B2457" t="str">
            <v>ELETRODUTO DE AÇO GALVANIZADO, CLASSE LEVE, DN 20 MM (3/4), APARENTE, INSTALADO EM PAREDE - FORNECIMENTO E INSTALAÇÃO. AF_11/2016_P</v>
          </cell>
          <cell r="C2457" t="str">
            <v>M</v>
          </cell>
          <cell r="D2457" t="str">
            <v>22,36</v>
          </cell>
        </row>
        <row r="2458">
          <cell r="A2458">
            <v>95750</v>
          </cell>
          <cell r="B2458" t="str">
            <v>ELETRODUTO DE AÇO GALVANIZADO, CLASSE LEVE, DN 25 MM (1), APARENTE, INSTALADO EM PAREDE - FORNECIMENTO E INSTALAÇÃO. AF_11/2016_P</v>
          </cell>
          <cell r="C2458" t="str">
            <v>M</v>
          </cell>
          <cell r="D2458" t="str">
            <v>26,76</v>
          </cell>
        </row>
        <row r="2459">
          <cell r="A2459">
            <v>95751</v>
          </cell>
          <cell r="B2459" t="str">
            <v>ELETRODUTO DE AÇO GALVANIZADO, CLASSE SEMI PESADO, DN 32 MM (1 1/4), APARENTE, INSTALADO EM PAREDE - FORNECIMENTO E INSTALAÇÃO. AF_11/2016_P</v>
          </cell>
          <cell r="C2459" t="str">
            <v>M</v>
          </cell>
          <cell r="D2459" t="str">
            <v>42,39</v>
          </cell>
        </row>
        <row r="2460">
          <cell r="A2460">
            <v>95752</v>
          </cell>
          <cell r="B2460" t="str">
            <v>ELETRODUTO DE AÇO GALVANIZADO, CLASSE SEMI PESADO, DN 40 MM (1 1/2  ), APARENTE, INSTALADO EM PAREDE - FORNECIMENTO E INSTALAÇÃO. AF_11/2016_P</v>
          </cell>
          <cell r="C2460" t="str">
            <v>M</v>
          </cell>
          <cell r="D2460" t="str">
            <v>44,93</v>
          </cell>
        </row>
        <row r="2461">
          <cell r="A2461">
            <v>72259</v>
          </cell>
          <cell r="B2461" t="str">
            <v>TERMINAL OU CONECTOR DE PRESSAO - PARA CABO 10MM2 - FORNECIMENTO E INSTALACAO</v>
          </cell>
          <cell r="C2461" t="str">
            <v>UN</v>
          </cell>
          <cell r="D2461" t="str">
            <v>12,46</v>
          </cell>
        </row>
        <row r="2462">
          <cell r="A2462">
            <v>72260</v>
          </cell>
          <cell r="B2462" t="str">
            <v>TERMINAL OU CONECTOR DE PRESSAO - PARA CABO 16MM2 - FORNECIMENTO E INSTALACAO</v>
          </cell>
          <cell r="C2462" t="str">
            <v>UN</v>
          </cell>
          <cell r="D2462" t="str">
            <v>12,40</v>
          </cell>
        </row>
        <row r="2463">
          <cell r="A2463">
            <v>72261</v>
          </cell>
          <cell r="B2463" t="str">
            <v>TERMINAL OU CONECTOR DE PRESSAO - PARA CABO 25MM2 - FORNECIMENTO E INSTALACAO</v>
          </cell>
          <cell r="C2463" t="str">
            <v>UN</v>
          </cell>
          <cell r="D2463" t="str">
            <v>13,15</v>
          </cell>
        </row>
        <row r="2464">
          <cell r="A2464">
            <v>72262</v>
          </cell>
          <cell r="B2464" t="str">
            <v>TERMINAL OU CONECTOR DE PRESSAO - PARA CABO 35MM2 - FORNECIMENTO E INSTALACAO</v>
          </cell>
          <cell r="C2464" t="str">
            <v>UN</v>
          </cell>
          <cell r="D2464" t="str">
            <v>13,21</v>
          </cell>
        </row>
        <row r="2465">
          <cell r="A2465">
            <v>72263</v>
          </cell>
          <cell r="B2465" t="str">
            <v>TERMINAL OU CONECTOR DE PRESSAO - PARA CABO 50MM2 - FORNECIMENTO E INSTALACAO</v>
          </cell>
          <cell r="C2465" t="str">
            <v>UN</v>
          </cell>
          <cell r="D2465" t="str">
            <v>17,75</v>
          </cell>
        </row>
        <row r="2466">
          <cell r="A2466">
            <v>72264</v>
          </cell>
          <cell r="B2466" t="str">
            <v>TERMINAL OU CONECTOR DE PRESSAO - PARA CABO 70MM2 - FORNECIMENTO E INSTALACAO</v>
          </cell>
          <cell r="C2466" t="str">
            <v>UN</v>
          </cell>
          <cell r="D2466" t="str">
            <v>17,91</v>
          </cell>
        </row>
        <row r="2467">
          <cell r="A2467">
            <v>72265</v>
          </cell>
          <cell r="B2467" t="str">
            <v>TERMINAL OU CONECTOR DE PRESSAO - PARA CABO 95MM2 - FORNECIMENTO E INSTALACAO</v>
          </cell>
          <cell r="C2467" t="str">
            <v>UN</v>
          </cell>
          <cell r="D2467" t="str">
            <v>21,79</v>
          </cell>
        </row>
        <row r="2468">
          <cell r="A2468">
            <v>72266</v>
          </cell>
          <cell r="B2468" t="str">
            <v>TERMINAL OU CONECTOR DE PRESSAO - PARA CABO 120MM2 - FORNECIMENTO E INSTALACAO</v>
          </cell>
          <cell r="C2468" t="str">
            <v>UN</v>
          </cell>
          <cell r="D2468" t="str">
            <v>29,33</v>
          </cell>
        </row>
        <row r="2469">
          <cell r="A2469">
            <v>72267</v>
          </cell>
          <cell r="B2469" t="str">
            <v>TERMINAL OU CONECTOR DE PRESSAO - PARA CABO 150MM2 - FORNECIMENTO E INSTALACAO</v>
          </cell>
          <cell r="C2469" t="str">
            <v>UN</v>
          </cell>
          <cell r="D2469" t="str">
            <v>29,60</v>
          </cell>
        </row>
        <row r="2470">
          <cell r="A2470">
            <v>72268</v>
          </cell>
          <cell r="B2470" t="str">
            <v>TERMINAL OU CONECTOR DE PRESSAO - PARA CABO 185MM2 - FORNECIMENTO E INSTALACAO</v>
          </cell>
          <cell r="C2470" t="str">
            <v>UN</v>
          </cell>
          <cell r="D2470" t="str">
            <v>30,87</v>
          </cell>
        </row>
        <row r="2471">
          <cell r="A2471">
            <v>72269</v>
          </cell>
          <cell r="B2471" t="str">
            <v>TERMINAL OU CONECTOR DE PRESSAO - PARA CABO 240MM2 - FORNECIMENTO E INSTALACAO</v>
          </cell>
          <cell r="C2471" t="str">
            <v>UN</v>
          </cell>
          <cell r="D2471" t="str">
            <v>35,61</v>
          </cell>
        </row>
        <row r="2472">
          <cell r="A2472">
            <v>72270</v>
          </cell>
          <cell r="B2472" t="str">
            <v>TERMINAL OU CONECTOR DE PRESSAO - PARA CABO 300MM2 - FORNECIMENTO E INSTALACAO</v>
          </cell>
          <cell r="C2472" t="str">
            <v>UN</v>
          </cell>
          <cell r="D2472" t="str">
            <v>44,52</v>
          </cell>
        </row>
        <row r="2473">
          <cell r="A2473">
            <v>72271</v>
          </cell>
          <cell r="B2473" t="str">
            <v>CONECTOR PARAFUSO FENDIDO SPLIT-BOLT - PARA CABO DE 16MM2 - FORNECIMENTO E INSTALACAO</v>
          </cell>
          <cell r="C2473" t="str">
            <v>UN</v>
          </cell>
          <cell r="D2473" t="str">
            <v>10,40</v>
          </cell>
        </row>
        <row r="2474">
          <cell r="A2474">
            <v>72272</v>
          </cell>
          <cell r="B2474" t="str">
            <v>CONECTOR PARAFUSO FENDIDO SPLIT-BOLT - PARA CABO DE 35MM2 - FORNECIMENTO E INSTALACAO</v>
          </cell>
          <cell r="C2474" t="str">
            <v>UN</v>
          </cell>
          <cell r="D2474" t="str">
            <v>11,68</v>
          </cell>
        </row>
        <row r="2475">
          <cell r="A2475" t="str">
            <v>73782/2</v>
          </cell>
          <cell r="B2475" t="str">
            <v>TERMINAL METALICO A PRESSAO PARA 1 CABO DE 50 MM2 - FORNECIMENTO E INSTALACAO</v>
          </cell>
          <cell r="C2475" t="str">
            <v>UN</v>
          </cell>
          <cell r="D2475" t="str">
            <v>30,67</v>
          </cell>
        </row>
        <row r="2476">
          <cell r="A2476" t="str">
            <v>73782/3</v>
          </cell>
          <cell r="B2476" t="str">
            <v>TERMINAL METALICO A PRESSAO PARA 1 CABO DE 95 MM2 - FORNECIMENTO E INSTALACAO</v>
          </cell>
          <cell r="C2476" t="str">
            <v>UN</v>
          </cell>
          <cell r="D2476" t="str">
            <v>47,57</v>
          </cell>
        </row>
        <row r="2477">
          <cell r="A2477" t="str">
            <v>73782/4</v>
          </cell>
          <cell r="B2477" t="str">
            <v>TERMINAL A PRESSAO REFORCADO PARA CONEXAO DE CABO DE COBRE A BARRA, CABO 150 E 185MM2 - FORNECIMENTO E INSTALACAO</v>
          </cell>
          <cell r="C2477" t="str">
            <v>UN</v>
          </cell>
          <cell r="D2477" t="str">
            <v>114,79</v>
          </cell>
        </row>
        <row r="2478">
          <cell r="A2478" t="str">
            <v>73782/5</v>
          </cell>
          <cell r="B2478" t="str">
            <v>TERMINAL METALICO A PRESSAO P/ 1 CABO DE COBRE DE 25 MM2 COM 1 FURO DE FIXAÇÃO - FORNECIMENTO E INSTALACAO</v>
          </cell>
          <cell r="C2478" t="str">
            <v>UN</v>
          </cell>
          <cell r="D2478" t="str">
            <v>18,87</v>
          </cell>
        </row>
        <row r="2479">
          <cell r="A2479">
            <v>83377</v>
          </cell>
          <cell r="B2479" t="str">
            <v>CONECTOR DE PARAFUSO FENDIDO EM LIGA DE COBRE COM SEPARADOR DE CABOS PARA CABO 50 MM2 - FORNECIMENTO E INSTALACAO</v>
          </cell>
          <cell r="C2479" t="str">
            <v>UN</v>
          </cell>
          <cell r="D2479" t="str">
            <v>9,78</v>
          </cell>
        </row>
        <row r="2480">
          <cell r="A2480">
            <v>91874</v>
          </cell>
          <cell r="B2480" t="str">
            <v>LUVA PARA ELETRODUTO, PVC, ROSCÁVEL, DN 20 MM (1/2"), PARA CIRCUITOS TERMINAIS, INSTALADA EM FORRO - FORNECIMENTO E INSTALAÇÃO. AF_12/2015</v>
          </cell>
          <cell r="C2480" t="str">
            <v>UN</v>
          </cell>
          <cell r="D2480" t="str">
            <v>3,21</v>
          </cell>
        </row>
        <row r="2481">
          <cell r="A2481">
            <v>91875</v>
          </cell>
          <cell r="B2481" t="str">
            <v>LUVA PARA ELETRODUTO, PVC, ROSCÁVEL, DN 25 MM (3/4"), PARA CIRCUITOS TERMINAIS, INSTALADA EM FORRO - FORNECIMENTO E INSTALAÇÃO. AF_12/2015</v>
          </cell>
          <cell r="C2481" t="str">
            <v>UN</v>
          </cell>
          <cell r="D2481" t="str">
            <v>4,25</v>
          </cell>
        </row>
        <row r="2482">
          <cell r="A2482">
            <v>91876</v>
          </cell>
          <cell r="B2482" t="str">
            <v>LUVA PARA ELETRODUTO, PVC, ROSCÁVEL, DN 32 MM (1"), PARA CIRCUITOS TERMINAIS, INSTALADA EM FORRO - FORNECIMENTO E INSTALAÇÃO. AF_12/2015</v>
          </cell>
          <cell r="C2482" t="str">
            <v>UN</v>
          </cell>
          <cell r="D2482" t="str">
            <v>5,60</v>
          </cell>
        </row>
        <row r="2483">
          <cell r="A2483">
            <v>91877</v>
          </cell>
          <cell r="B2483" t="str">
            <v>LUVA PARA ELETRODUTO, PVC, ROSCÁVEL, DN 40 MM (1 1/4"), PARA CIRCUITOS TERMINAIS, INSTALADA EM FORRO - FORNECIMENTO E INSTALAÇÃO. AF_12/2015</v>
          </cell>
          <cell r="C2483" t="str">
            <v>UN</v>
          </cell>
          <cell r="D2483" t="str">
            <v>7,44</v>
          </cell>
        </row>
        <row r="2484">
          <cell r="A2484">
            <v>91878</v>
          </cell>
          <cell r="B2484" t="str">
            <v>LUVA PARA ELETRODUTO, PVC, ROSCÁVEL, DN 20 MM (1/2"), PARA CIRCUITOS TERMINAIS, INSTALADA EM LAJE - FORNECIMENTO E INSTALAÇÃO. AF_12/2015</v>
          </cell>
          <cell r="C2484" t="str">
            <v>UN</v>
          </cell>
          <cell r="D2484" t="str">
            <v>4,14</v>
          </cell>
        </row>
        <row r="2485">
          <cell r="A2485">
            <v>91879</v>
          </cell>
          <cell r="B2485" t="str">
            <v>LUVA PARA ELETRODUTO, PVC, ROSCÁVEL, DN 25 MM (3/4"), PARA CIRCUITOS TERMINAIS, INSTALADA EM LAJE - FORNECIMENTO E INSTALAÇÃO. AF_12/2015</v>
          </cell>
          <cell r="C2485" t="str">
            <v>UN</v>
          </cell>
          <cell r="D2485" t="str">
            <v>5,15</v>
          </cell>
        </row>
        <row r="2486">
          <cell r="A2486">
            <v>91880</v>
          </cell>
          <cell r="B2486" t="str">
            <v>LUVA PARA ELETRODUTO, PVC, ROSCÁVEL, DN 32 MM (1"), PARA CIRCUITOS TERMINAIS, INSTALADA EM LAJE - FORNECIMENTO E INSTALAÇÃO. AF_12/2015</v>
          </cell>
          <cell r="C2486" t="str">
            <v>UN</v>
          </cell>
          <cell r="D2486" t="str">
            <v>6,54</v>
          </cell>
        </row>
        <row r="2487">
          <cell r="A2487">
            <v>91881</v>
          </cell>
          <cell r="B2487" t="str">
            <v>LUVA PARA ELETRODUTO, PVC, ROSCÁVEL, DN 40 MM (1 1/4"), PARA CIRCUITOS TERMINAIS, INSTALADA EM LAJE - FORNECIMENTO E INSTALAÇÃO. AF_12/2015</v>
          </cell>
          <cell r="C2487" t="str">
            <v>UN</v>
          </cell>
          <cell r="D2487" t="str">
            <v>8,37</v>
          </cell>
        </row>
        <row r="2488">
          <cell r="A2488">
            <v>91882</v>
          </cell>
          <cell r="B2488" t="str">
            <v>LUVA PARA ELETRODUTO, PVC, ROSCÁVEL, DN 20 MM (1/2"), PARA CIRCUITOS TERMINAIS, INSTALADA EM PAREDE - FORNECIMENTO E INSTALAÇÃO. AF_12/2015</v>
          </cell>
          <cell r="C2488" t="str">
            <v>UN</v>
          </cell>
          <cell r="D2488" t="str">
            <v>5,13</v>
          </cell>
        </row>
        <row r="2489">
          <cell r="A2489">
            <v>91884</v>
          </cell>
          <cell r="B2489" t="str">
            <v>LUVA PARA ELETRODUTO, PVC, ROSCÁVEL, DN 25 MM (3/4"), PARA CIRCUITOS TERMINAIS, INSTALADA EM PAREDE - FORNECIMENTO E INSTALAÇÃO. AF_12/2015</v>
          </cell>
          <cell r="C2489" t="str">
            <v>UN</v>
          </cell>
          <cell r="D2489" t="str">
            <v>5,91</v>
          </cell>
        </row>
        <row r="2490">
          <cell r="A2490">
            <v>91885</v>
          </cell>
          <cell r="B2490" t="str">
            <v>LUVA PARA ELETRODUTO, PVC, ROSCÁVEL, DN 32 MM (1"), PARA CIRCUITOS TERMINAIS, INSTALADA EM PAREDE - FORNECIMENTO E INSTALAÇÃO. AF_12/2015</v>
          </cell>
          <cell r="C2490" t="str">
            <v>UN</v>
          </cell>
          <cell r="D2490" t="str">
            <v>6,98</v>
          </cell>
        </row>
        <row r="2491">
          <cell r="A2491">
            <v>91886</v>
          </cell>
          <cell r="B2491" t="str">
            <v>LUVA PARA ELETRODUTO, PVC, ROSCÁVEL, DN 40 MM (1 1/4"), PARA CIRCUITOS TERMINAIS, INSTALADA EM PAREDE - FORNECIMENTO E INSTALAÇÃO. AF_12/2015</v>
          </cell>
          <cell r="C2491" t="str">
            <v>UN</v>
          </cell>
          <cell r="D2491" t="str">
            <v>8,47</v>
          </cell>
        </row>
        <row r="2492">
          <cell r="A2492">
            <v>91887</v>
          </cell>
          <cell r="B2492" t="str">
            <v>CURVA 90 GRAUS PARA ELETRODUTO, PVC, ROSCÁVEL, DN 20 MM (1/2"), PARA CIRCUITOS TERMINAIS, INSTALADA EM FORRO - FORNECIMENTO E INSTALAÇÃO. AF_12/2015</v>
          </cell>
          <cell r="C2492" t="str">
            <v>UN</v>
          </cell>
          <cell r="D2492" t="str">
            <v>5,90</v>
          </cell>
        </row>
        <row r="2493">
          <cell r="A2493">
            <v>91889</v>
          </cell>
          <cell r="B2493" t="str">
            <v>CURVA 180 GRAUS PARA ELETRODUTO, PVC, ROSCÁVEL, DN 20 MM (1/2"), PARA CIRCUITOS TERMINAIS, INSTALADA EM FORRO - FORNECIMENTO E INSTALAÇÃO. AF_12/2015</v>
          </cell>
          <cell r="C2493" t="str">
            <v>UN</v>
          </cell>
          <cell r="D2493" t="str">
            <v>5,69</v>
          </cell>
        </row>
        <row r="2494">
          <cell r="A2494">
            <v>91890</v>
          </cell>
          <cell r="B2494" t="str">
            <v>CURVA 90 GRAUS PARA ELETRODUTO, PVC, ROSCÁVEL, DN 25 MM (3/4"), PARA CIRCUITOS TERMINAIS, INSTALADA EM FORRO - FORNECIMENTO E INSTALAÇÃO. AF_12/2015</v>
          </cell>
          <cell r="C2494" t="str">
            <v>UN</v>
          </cell>
          <cell r="D2494" t="str">
            <v>7,04</v>
          </cell>
        </row>
        <row r="2495">
          <cell r="A2495">
            <v>91892</v>
          </cell>
          <cell r="B2495" t="str">
            <v>CURVA 180 GRAUS PARA ELETRODUTO, PVC, ROSCÁVEL, DN 25 MM (3/4"), PARA CIRCUITOS TERMINAIS, INSTALADA EM FORRO - FORNECIMENTO E INSTALAÇÃO. AF_12/2015</v>
          </cell>
          <cell r="C2495" t="str">
            <v>UN</v>
          </cell>
          <cell r="D2495" t="str">
            <v>8,42</v>
          </cell>
        </row>
        <row r="2496">
          <cell r="A2496">
            <v>91893</v>
          </cell>
          <cell r="B2496" t="str">
            <v>CURVA 90 GRAUS PARA ELETRODUTO, PVC, ROSCÁVEL, DN 32 MM (1"), PARA CIRCUITOS TERMINAIS, INSTALADA EM FORRO - FORNECIMENTO E INSTALAÇÃO. AF_12/2015</v>
          </cell>
          <cell r="C2496" t="str">
            <v>UN</v>
          </cell>
          <cell r="D2496" t="str">
            <v>9,60</v>
          </cell>
        </row>
        <row r="2497">
          <cell r="A2497">
            <v>91896</v>
          </cell>
          <cell r="B2497" t="str">
            <v>CURVA 90 GRAUS PARA ELETRODUTO, PVC, ROSCÁVEL, DN 40 MM (1 1/4"), PARA CIRCUITOS TERMINAIS, INSTALADA EM FORRO - FORNECIMENTO E INSTALAÇÃO. AF_12/2015</v>
          </cell>
          <cell r="C2497" t="str">
            <v>UN</v>
          </cell>
          <cell r="D2497" t="str">
            <v>11,74</v>
          </cell>
        </row>
        <row r="2498">
          <cell r="A2498">
            <v>91898</v>
          </cell>
          <cell r="B2498" t="str">
            <v>CURVA 180 GRAUS PARA ELETRODUTO, PVC, ROSCÁVEL, DN 40 MM (1 1/4"), PARA CIRCUITOS TERMINAIS, INSTALADA EM FORRO - FORNECIMENTO E INSTALAÇÃO. AF_12/2015</v>
          </cell>
          <cell r="C2498" t="str">
            <v>UN</v>
          </cell>
          <cell r="D2498" t="str">
            <v>13,24</v>
          </cell>
        </row>
        <row r="2499">
          <cell r="A2499">
            <v>91899</v>
          </cell>
          <cell r="B2499" t="str">
            <v>CURVA 90 GRAUS PARA ELETRODUTO, PVC, ROSCÁVEL, DN 20 MM (1/2"), PARA CIRCUITOS TERMINAIS, INSTALADA EM LAJE - FORNECIMENTO E INSTALAÇÃO. AF_12/2015</v>
          </cell>
          <cell r="C2499" t="str">
            <v>UN</v>
          </cell>
          <cell r="D2499" t="str">
            <v>7,24</v>
          </cell>
        </row>
        <row r="2500">
          <cell r="A2500">
            <v>91901</v>
          </cell>
          <cell r="B2500" t="str">
            <v>CURVA 180 GRAUS PARA ELETRODUTO, PVC, ROSCÁVEL, DN 20 MM (1/2"), PARA CIRCUITOS TERMINAIS, INSTALADA EM LAJE - FORNECIMENTO E INSTALAÇÃO. AF_12/2015</v>
          </cell>
          <cell r="C2500" t="str">
            <v>UN</v>
          </cell>
          <cell r="D2500" t="str">
            <v>7,03</v>
          </cell>
        </row>
        <row r="2501">
          <cell r="A2501">
            <v>91902</v>
          </cell>
          <cell r="B2501" t="str">
            <v>CURVA 90 GRAUS PARA ELETRODUTO, PVC, ROSCÁVEL, DN 25 MM (3/4"), PARA CIRCUITOS TERMINAIS, INSTALADA EM LAJE - FORNECIMENTO E INSTALAÇÃO. AF_12/2015</v>
          </cell>
          <cell r="C2501" t="str">
            <v>UN</v>
          </cell>
          <cell r="D2501" t="str">
            <v>8,39</v>
          </cell>
        </row>
        <row r="2502">
          <cell r="A2502">
            <v>91904</v>
          </cell>
          <cell r="B2502" t="str">
            <v>CURVA 180 GRAUS PARA ELETRODUTO, PVC, ROSCÁVEL, DN 25 MM (3/4"), PARA CIRCUITOS TERMINAIS, INSTALADA EM LAJE - FORNECIMENTO E INSTALAÇÃO. AF_12/2015</v>
          </cell>
          <cell r="C2502" t="str">
            <v>UN</v>
          </cell>
          <cell r="D2502" t="str">
            <v>9,77</v>
          </cell>
        </row>
        <row r="2503">
          <cell r="A2503">
            <v>91905</v>
          </cell>
          <cell r="B2503" t="str">
            <v>CURVA 90 GRAUS PARA ELETRODUTO, PVC, ROSCÁVEL, DN 32 MM (1"), PARA CIRCUITOS TERMINAIS, INSTALADA EM LAJE - FORNECIMENTO E INSTALAÇÃO. AF_12/2015</v>
          </cell>
          <cell r="C2503" t="str">
            <v>UN</v>
          </cell>
          <cell r="D2503" t="str">
            <v>10,94</v>
          </cell>
        </row>
        <row r="2504">
          <cell r="A2504">
            <v>91908</v>
          </cell>
          <cell r="B2504" t="str">
            <v>CURVA 90 GRAUS PARA ELETRODUTO, PVC, ROSCÁVEL, DN 40 MM (1 1/4"), PARA CIRCUITOS TERMINAIS, INSTALADA EM LAJE - FORNECIMENTO E INSTALAÇÃO. AF_12/2015</v>
          </cell>
          <cell r="C2504" t="str">
            <v>UN</v>
          </cell>
          <cell r="D2504" t="str">
            <v>13,12</v>
          </cell>
        </row>
        <row r="2505">
          <cell r="A2505">
            <v>91910</v>
          </cell>
          <cell r="B2505" t="str">
            <v>CURVA 180 GRAUS PARA ELETRODUTO, PVC, ROSCÁVEL, DN 40 MM (1 1/4"), PARA CIRCUITOS TERMINAIS, INSTALADA EM LAJE - FORNECIMENTO E INSTALAÇÃO. AF_12/2015</v>
          </cell>
          <cell r="C2505" t="str">
            <v>UN</v>
          </cell>
          <cell r="D2505" t="str">
            <v>14,62</v>
          </cell>
        </row>
        <row r="2506">
          <cell r="A2506">
            <v>91911</v>
          </cell>
          <cell r="B2506" t="str">
            <v>CURVA 90 GRAUS PARA ELETRODUTO, PVC, ROSCÁVEL, DN 20 MM (1/2"), PARA CIRCUITOS TERMINAIS, INSTALADA EM PAREDE - FORNECIMENTO E INSTALAÇÃO. AF_12/2015</v>
          </cell>
          <cell r="C2506" t="str">
            <v>UN</v>
          </cell>
          <cell r="D2506" t="str">
            <v>8,78</v>
          </cell>
        </row>
        <row r="2507">
          <cell r="A2507">
            <v>91913</v>
          </cell>
          <cell r="B2507" t="str">
            <v>CURVA 180 GRAUS PARA ELETRODUTO, PVC, ROSCÁVEL, DN 20 MM (1/2"), PARA CIRCUITOS TERMINAIS, INSTALADA EM PAREDE - FORNECIMENTO E INSTALAÇÃO. AF_12/2015</v>
          </cell>
          <cell r="C2507" t="str">
            <v>UN</v>
          </cell>
          <cell r="D2507" t="str">
            <v>8,57</v>
          </cell>
        </row>
        <row r="2508">
          <cell r="A2508">
            <v>91914</v>
          </cell>
          <cell r="B2508" t="str">
            <v>CURVA 90 GRAUS PARA ELETRODUTO, PVC, ROSCÁVEL, DN 25 MM (3/4"), PARA CIRCUITOS TERMINAIS, INSTALADA EM PAREDE - FORNECIMENTO E INSTALAÇÃO. AF_12/2015</v>
          </cell>
          <cell r="C2508" t="str">
            <v>UN</v>
          </cell>
          <cell r="D2508" t="str">
            <v>9,57</v>
          </cell>
        </row>
        <row r="2509">
          <cell r="A2509">
            <v>91916</v>
          </cell>
          <cell r="B2509" t="str">
            <v>CURVA 180 GRAUS PARA ELETRODUTO, PVC, ROSCÁVEL, DN 25 MM (3/4"), PARA CIRCUITOS TERMINAIS, INSTALADA EM PAREDE - FORNECIMENTO E INSTALAÇÃO. AF_12/2015</v>
          </cell>
          <cell r="C2509" t="str">
            <v>UN</v>
          </cell>
          <cell r="D2509" t="str">
            <v>10,95</v>
          </cell>
        </row>
        <row r="2510">
          <cell r="A2510">
            <v>91917</v>
          </cell>
          <cell r="B2510" t="str">
            <v>CURVA 90 GRAUS PARA ELETRODUTO, PVC, ROSCÁVEL, DN 32 MM (1"), PARA CIRCUITOS TERMINAIS, INSTALADA EM PAREDE - FORNECIMENTO E INSTALAÇÃO. AF_12/2015</v>
          </cell>
          <cell r="C2510" t="str">
            <v>UN</v>
          </cell>
          <cell r="D2510" t="str">
            <v>11,65</v>
          </cell>
        </row>
        <row r="2511">
          <cell r="A2511">
            <v>91920</v>
          </cell>
          <cell r="B2511" t="str">
            <v>CURVA 90 GRAUS PARA ELETRODUTO, PVC, ROSCÁVEL, DN 40 MM (1 1/4"), PARA CIRCUITOS TERMINAIS, INSTALADA EM PAREDE - FORNECIMENTO E INSTALAÇÃO. AF_12/2015</v>
          </cell>
          <cell r="C2511" t="str">
            <v>UN</v>
          </cell>
          <cell r="D2511" t="str">
            <v>13,28</v>
          </cell>
        </row>
        <row r="2512">
          <cell r="A2512">
            <v>91922</v>
          </cell>
          <cell r="B2512" t="str">
            <v>CURVA 180 GRAUS PARA ELETRODUTO, PVC, ROSCÁVEL, DN 40 MM (1 1/4"), PARA CIRCUITOS TERMINAIS, INSTALADA EM PAREDE - FORNECIMENTO E INSTALAÇÃO. AF_12/2015</v>
          </cell>
          <cell r="C2512" t="str">
            <v>UN</v>
          </cell>
          <cell r="D2512" t="str">
            <v>14,78</v>
          </cell>
        </row>
        <row r="2513">
          <cell r="A2513">
            <v>93013</v>
          </cell>
          <cell r="B2513" t="str">
            <v>LUVA PARA ELETRODUTO, PVC, ROSCÁVEL, DN 50 MM (1 1/2") - FORNECIMENTO E INSTALAÇÃO. AF_12/2015</v>
          </cell>
          <cell r="C2513" t="str">
            <v>UN</v>
          </cell>
          <cell r="D2513" t="str">
            <v>9,65</v>
          </cell>
        </row>
        <row r="2514">
          <cell r="A2514">
            <v>93014</v>
          </cell>
          <cell r="B2514" t="str">
            <v>LUVA PARA ELETRODUTO, PVC, ROSCÁVEL, DN 60 MM (2") - FORNECIMENTO E INSTALAÇÃO. AF_12/2015</v>
          </cell>
          <cell r="C2514" t="str">
            <v>UN</v>
          </cell>
          <cell r="D2514" t="str">
            <v>11,86</v>
          </cell>
        </row>
        <row r="2515">
          <cell r="A2515">
            <v>93015</v>
          </cell>
          <cell r="B2515" t="str">
            <v>LUVA PARA ELETRODUTO, PVC, ROSCÁVEL, DN 75 MM (2 1/2") - FORNECIMENTO E INSTALAÇÃO. AF_12/2015</v>
          </cell>
          <cell r="C2515" t="str">
            <v>UN</v>
          </cell>
          <cell r="D2515" t="str">
            <v>17,86</v>
          </cell>
        </row>
        <row r="2516">
          <cell r="A2516">
            <v>93016</v>
          </cell>
          <cell r="B2516" t="str">
            <v>LUVA PARA ELETRODUTO, PVC, ROSCÁVEL, DN 85 MM (3") - FORNECIMENTO E INSTALAÇÃO. AF_12/2015</v>
          </cell>
          <cell r="C2516" t="str">
            <v>UN</v>
          </cell>
          <cell r="D2516" t="str">
            <v>21,70</v>
          </cell>
        </row>
        <row r="2517">
          <cell r="A2517">
            <v>93017</v>
          </cell>
          <cell r="B2517" t="str">
            <v>LUVA PARA ELETRODUTO, PVC, ROSCÁVEL, DN 110 MM (4") - FORNECIMENTO E INSTALAÇÃO. AF_12/2015</v>
          </cell>
          <cell r="C2517" t="str">
            <v>UN</v>
          </cell>
          <cell r="D2517" t="str">
            <v>32,52</v>
          </cell>
        </row>
        <row r="2518">
          <cell r="A2518">
            <v>93018</v>
          </cell>
          <cell r="B2518" t="str">
            <v>CURVA 90 GRAUS PARA ELETRODUTO, PVC, ROSCÁVEL, DN 50 MM (1 1/2") - FORNECIMENTO E INSTALAÇÃO. AF_12/2015</v>
          </cell>
          <cell r="C2518" t="str">
            <v>UN</v>
          </cell>
          <cell r="D2518" t="str">
            <v>14,74</v>
          </cell>
        </row>
        <row r="2519">
          <cell r="A2519">
            <v>93020</v>
          </cell>
          <cell r="B2519" t="str">
            <v>CURVA 90 GRAUS PARA ELETRODUTO, PVC, ROSCÁVEL, DN 60 MM (2") - FORNECIMENTO E INSTALAÇÃO. AF_12/2015</v>
          </cell>
          <cell r="C2519" t="str">
            <v>UN</v>
          </cell>
          <cell r="D2519" t="str">
            <v>18,87</v>
          </cell>
        </row>
        <row r="2520">
          <cell r="A2520">
            <v>93022</v>
          </cell>
          <cell r="B2520" t="str">
            <v>CURVA 90 GRAUS PARA ELETRODUTO, PVC, ROSCÁVEL, DN 75 MM (2 1/2") - FORNECIMENTO E INSTALAÇÃO. AF_12/2015</v>
          </cell>
          <cell r="C2520" t="str">
            <v>UN</v>
          </cell>
          <cell r="D2520" t="str">
            <v>31,35</v>
          </cell>
        </row>
        <row r="2521">
          <cell r="A2521">
            <v>93024</v>
          </cell>
          <cell r="B2521" t="str">
            <v>CURVA 90 GRAUS PARA ELETRODUTO, PVC, ROSCÁVEL, DN 85 MM (3") - FORNECIMENTO E INSTALAÇÃO. AF_12/2015</v>
          </cell>
          <cell r="C2521" t="str">
            <v>UN</v>
          </cell>
          <cell r="D2521" t="str">
            <v>32,97</v>
          </cell>
        </row>
        <row r="2522">
          <cell r="A2522">
            <v>93026</v>
          </cell>
          <cell r="B2522" t="str">
            <v>CURVA 90 GRAUS PARA ELETRODUTO, PVC, ROSCÁVEL, DN 110 MM (4") - FORNECIMENTO E INSTALAÇÃO. AF_12/2015</v>
          </cell>
          <cell r="C2522" t="str">
            <v>UN</v>
          </cell>
          <cell r="D2522" t="str">
            <v>53,70</v>
          </cell>
        </row>
        <row r="2523">
          <cell r="A2523">
            <v>95733</v>
          </cell>
          <cell r="B2523" t="str">
            <v>LUVA PARA ELETRODUTO, PVC, SOLDÁVEL, DN 25 MM (3/4), APARENTE, INSTALADA EM TETO - FORNECIMENTO E INSTALAÇÃO. AF_11/2016_P</v>
          </cell>
          <cell r="C2523" t="str">
            <v>UN</v>
          </cell>
          <cell r="D2523" t="str">
            <v>3,86</v>
          </cell>
        </row>
        <row r="2524">
          <cell r="A2524">
            <v>95734</v>
          </cell>
          <cell r="B2524" t="str">
            <v>LUVA PARA ELETRODUTO, PVC, SOLDÁVEL, DN 32 MM (1), APARENTE, INSTALADA EM TETO - FORNECIMENTO E INSTALAÇÃO. AF_11/2016_P</v>
          </cell>
          <cell r="C2524" t="str">
            <v>UN</v>
          </cell>
          <cell r="D2524" t="str">
            <v>5,13</v>
          </cell>
        </row>
        <row r="2525">
          <cell r="A2525">
            <v>95735</v>
          </cell>
          <cell r="B2525" t="str">
            <v>LUVA PARA ELETRODUTO, PVC, SOLDÁVEL, DN 20 MM (1/2), APARENTE, INSTALADA EM PAREDE - FORNECIMENTO E INSTALAÇÃO. AF_11/2016_P</v>
          </cell>
          <cell r="C2525" t="str">
            <v>UN</v>
          </cell>
          <cell r="D2525" t="str">
            <v>4,37</v>
          </cell>
        </row>
        <row r="2526">
          <cell r="A2526">
            <v>95736</v>
          </cell>
          <cell r="B2526" t="str">
            <v>LUVA PARA ELETRODUTO, PVC, SOLDÁVEL, DN 25 MM (3/4), APARENTE, INSTALADA EM PAREDE - FORNECIMENTO E INSTALAÇÃO. AF_11/2016_P</v>
          </cell>
          <cell r="C2526" t="str">
            <v>UN</v>
          </cell>
          <cell r="D2526" t="str">
            <v>5,11</v>
          </cell>
        </row>
        <row r="2527">
          <cell r="A2527">
            <v>95738</v>
          </cell>
          <cell r="B2527" t="str">
            <v>LUVA PARA ELETRODUTO, PVC, SOLDÁVEL, DN 32 MM (1), APARENTE, INSTALADA EM PAREDE - FORNECIMENTO E INSTALAÇÃO. AF_11/2016_P</v>
          </cell>
          <cell r="C2527" t="str">
            <v>UN</v>
          </cell>
          <cell r="D2527" t="str">
            <v>6,16</v>
          </cell>
        </row>
        <row r="2528">
          <cell r="A2528">
            <v>95753</v>
          </cell>
          <cell r="B2528" t="str">
            <v>LUVA DE EMENDA PARA ELETRODUTO, AÇO GALVANIZADO, DN 20 MM (3/4  ), APARENTE, INSTALADA EM TETO - FORNECIMENTO E INSTALAÇÃO. AF_11/2016_P</v>
          </cell>
          <cell r="C2528" t="str">
            <v>UN</v>
          </cell>
          <cell r="D2528" t="str">
            <v>5,39</v>
          </cell>
        </row>
        <row r="2529">
          <cell r="A2529">
            <v>95754</v>
          </cell>
          <cell r="B2529" t="str">
            <v>LUVA DE EMENDA PARA ELETRODUTO, AÇO GALVANIZADO, DN 25 MM (1''), APARENTE, INSTALADA EM TETO - FORNECIMENTO E INSTALAÇÃO. AF_11/2016_P</v>
          </cell>
          <cell r="C2529" t="str">
            <v>UN</v>
          </cell>
          <cell r="D2529" t="str">
            <v>6,67</v>
          </cell>
        </row>
        <row r="2530">
          <cell r="A2530">
            <v>95755</v>
          </cell>
          <cell r="B2530" t="str">
            <v>LUVA DE EMENDA PARA ELETRODUTO, AÇO GALVANIZADO, DN 32 MM (1 1/4''), APARENTE, INSTALADA EM TETO - FORNECIMENTO E INSTALAÇÃO. AF_11/2016_P</v>
          </cell>
          <cell r="C2530" t="str">
            <v>UN</v>
          </cell>
          <cell r="D2530" t="str">
            <v>9,82</v>
          </cell>
        </row>
        <row r="2531">
          <cell r="A2531">
            <v>95756</v>
          </cell>
          <cell r="B2531" t="str">
            <v>LUVA DE EMENDA PARA ELETRODUTO, AÇO GALVANIZADO, DN 40 MM (1 1/2''), APARENTE, INSTALADA EM TETO - FORNECIMENTO E INSTALAÇÃO. AF_11/2016_P</v>
          </cell>
          <cell r="C2531" t="str">
            <v>UN</v>
          </cell>
          <cell r="D2531" t="str">
            <v>13,21</v>
          </cell>
        </row>
        <row r="2532">
          <cell r="A2532">
            <v>95757</v>
          </cell>
          <cell r="B2532" t="str">
            <v>LUVA DE EMENDA PARA ELETRODUTO, AÇO GALVANIZADO, DN 20 MM (3/4''), APARENTE, INSTALADA EM PAREDE - FORNECIMENTO E INSTALAÇÃO. AF_11/2016_P</v>
          </cell>
          <cell r="C2532" t="str">
            <v>UN</v>
          </cell>
          <cell r="D2532" t="str">
            <v>7,85</v>
          </cell>
        </row>
        <row r="2533">
          <cell r="A2533">
            <v>95758</v>
          </cell>
          <cell r="B2533" t="str">
            <v>LUVA DE EMENDA PARA ELETRODUTO, AÇO GALVANIZADO, DN 25 MM (1''), APARENTE, INSTALADA EM PAREDE - FORNECIMENTO E INSTALAÇÃO. AF_11/2016_P</v>
          </cell>
          <cell r="C2533" t="str">
            <v>UN</v>
          </cell>
          <cell r="D2533" t="str">
            <v>8,84</v>
          </cell>
        </row>
        <row r="2534">
          <cell r="A2534">
            <v>95759</v>
          </cell>
          <cell r="B2534" t="str">
            <v>LUVA DE EMENDA PARA ELETRODUTO, AÇO GALVANIZADO, DN 32 MM (1 1/4''), APARENTE, INSTALADA EM PAREDE - FORNECIMENTO E INSTALAÇÃO. AF_11/2016_P</v>
          </cell>
          <cell r="C2534" t="str">
            <v>UN</v>
          </cell>
          <cell r="D2534" t="str">
            <v>11,59</v>
          </cell>
        </row>
        <row r="2535">
          <cell r="A2535">
            <v>95760</v>
          </cell>
          <cell r="B2535" t="str">
            <v>LUVA DE EMENDA PARA ELETRODUTO, AÇO GALVANIZADO, DN 40 MM (1 1/2''), APARENTE, INSTALADA EM PAREDE - FORNECIMENTO E INSTALAÇÃO. AF_11/2016_P</v>
          </cell>
          <cell r="C2535" t="str">
            <v>UN</v>
          </cell>
          <cell r="D2535" t="str">
            <v>14,51</v>
          </cell>
        </row>
        <row r="2536">
          <cell r="A2536">
            <v>72250</v>
          </cell>
          <cell r="B2536" t="str">
            <v>CABO DE COBRE NU 10MM2 - FORNECIMENTO E INSTALACAO</v>
          </cell>
          <cell r="C2536" t="str">
            <v>M</v>
          </cell>
          <cell r="D2536" t="str">
            <v>8,31</v>
          </cell>
        </row>
        <row r="2537">
          <cell r="A2537">
            <v>72251</v>
          </cell>
          <cell r="B2537" t="str">
            <v>CABO DE COBRE NU 16MM2 - FORNECIMENTO E INSTALACAO</v>
          </cell>
          <cell r="C2537" t="str">
            <v>M</v>
          </cell>
          <cell r="D2537" t="str">
            <v>12,29</v>
          </cell>
        </row>
        <row r="2538">
          <cell r="A2538">
            <v>72252</v>
          </cell>
          <cell r="B2538" t="str">
            <v>CABO DE COBRE NU 25MM2 - FORNECIMENTO E INSTALACAO</v>
          </cell>
          <cell r="C2538" t="str">
            <v>M</v>
          </cell>
          <cell r="D2538" t="str">
            <v>18,00</v>
          </cell>
        </row>
        <row r="2539">
          <cell r="A2539">
            <v>72253</v>
          </cell>
          <cell r="B2539" t="str">
            <v>CABO DE COBRE NU 35MM2 - FORNECIMENTO E INSTALACAO</v>
          </cell>
          <cell r="C2539" t="str">
            <v>M</v>
          </cell>
          <cell r="D2539" t="str">
            <v>24,08</v>
          </cell>
        </row>
        <row r="2540">
          <cell r="A2540">
            <v>72254</v>
          </cell>
          <cell r="B2540" t="str">
            <v>CABO DE COBRE NU 50MM2 - FORNECIMENTO E INSTALACAO</v>
          </cell>
          <cell r="C2540" t="str">
            <v>M</v>
          </cell>
          <cell r="D2540" t="str">
            <v>34,11</v>
          </cell>
        </row>
        <row r="2541">
          <cell r="A2541">
            <v>72255</v>
          </cell>
          <cell r="B2541" t="str">
            <v>CABO DE COBRE NU 70MM2 - FORNECIMENTO E INSTALACAO</v>
          </cell>
          <cell r="C2541" t="str">
            <v>M</v>
          </cell>
          <cell r="D2541" t="str">
            <v>44,96</v>
          </cell>
        </row>
        <row r="2542">
          <cell r="A2542">
            <v>72256</v>
          </cell>
          <cell r="B2542" t="str">
            <v>CABO DE COBRE NU 95MM2 - FORNECIMENTO E INSTALACAO</v>
          </cell>
          <cell r="C2542" t="str">
            <v>M</v>
          </cell>
          <cell r="D2542" t="str">
            <v>59,52</v>
          </cell>
        </row>
        <row r="2543">
          <cell r="A2543">
            <v>72257</v>
          </cell>
          <cell r="B2543" t="str">
            <v>CABO DE COBRE NU 120MM2 - FORNECIMENTO E INSTALACAO</v>
          </cell>
          <cell r="C2543" t="str">
            <v>M</v>
          </cell>
          <cell r="D2543" t="str">
            <v>77,60</v>
          </cell>
        </row>
        <row r="2544">
          <cell r="A2544">
            <v>91924</v>
          </cell>
          <cell r="B2544" t="str">
            <v>CABO DE COBRE FLEXÍVEL ISOLADO, 1,5 MM², ANTI-CHAMA 450/750 V, PARA CIRCUITOS TERMINAIS - FORNECIMENTO E INSTALAÇÃO. AF_12/2015</v>
          </cell>
          <cell r="C2544" t="str">
            <v>M</v>
          </cell>
          <cell r="D2544" t="str">
            <v>1,65</v>
          </cell>
        </row>
        <row r="2545">
          <cell r="A2545">
            <v>91925</v>
          </cell>
          <cell r="B2545" t="str">
            <v>CABO DE COBRE FLEXÍVEL ISOLADO, 1,5 MM², ANTI-CHAMA 0,6/1,0 KV, PARA CIRCUITOS TERMINAIS - FORNECIMENTO E INSTALAÇÃO. AF_12/2015</v>
          </cell>
          <cell r="C2545" t="str">
            <v>M</v>
          </cell>
          <cell r="D2545" t="str">
            <v>2,33</v>
          </cell>
        </row>
        <row r="2546">
          <cell r="A2546">
            <v>91926</v>
          </cell>
          <cell r="B2546" t="str">
            <v>CABO DE COBRE FLEXÍVEL ISOLADO, 2,5 MM², ANTI-CHAMA 450/750 V, PARA CIRCUITOS TERMINAIS - FORNECIMENTO E INSTALAÇÃO. AF_12/2015</v>
          </cell>
          <cell r="C2546" t="str">
            <v>M</v>
          </cell>
          <cell r="D2546" t="str">
            <v>2,42</v>
          </cell>
        </row>
        <row r="2547">
          <cell r="A2547">
            <v>91927</v>
          </cell>
          <cell r="B2547" t="str">
            <v>CABO DE COBRE FLEXÍVEL ISOLADO, 2,5 MM², ANTI-CHAMA 0,6/1,0 KV, PARA CIRCUITOS TERMINAIS - FORNECIMENTO E INSTALAÇÃO. AF_12/2015</v>
          </cell>
          <cell r="C2547" t="str">
            <v>M</v>
          </cell>
          <cell r="D2547" t="str">
            <v>3,13</v>
          </cell>
        </row>
        <row r="2548">
          <cell r="A2548">
            <v>91928</v>
          </cell>
          <cell r="B2548" t="str">
            <v>CABO DE COBRE FLEXÍVEL ISOLADO, 4 MM², ANTI-CHAMA 450/750 V, PARA CIRCUITOS TERMINAIS - FORNECIMENTO E INSTALAÇÃO. AF_12/2015</v>
          </cell>
          <cell r="C2548" t="str">
            <v>M</v>
          </cell>
          <cell r="D2548" t="str">
            <v>3,88</v>
          </cell>
        </row>
        <row r="2549">
          <cell r="A2549">
            <v>91929</v>
          </cell>
          <cell r="B2549" t="str">
            <v>CABO DE COBRE FLEXÍVEL ISOLADO, 4 MM², ANTI-CHAMA 0,6/1,0 KV, PARA CIRCUITOS TERMINAIS - FORNECIMENTO E INSTALAÇÃO. AF_12/2015</v>
          </cell>
          <cell r="C2549" t="str">
            <v>M</v>
          </cell>
          <cell r="D2549" t="str">
            <v>4,38</v>
          </cell>
        </row>
        <row r="2550">
          <cell r="A2550">
            <v>91930</v>
          </cell>
          <cell r="B2550" t="str">
            <v>CABO DE COBRE FLEXÍVEL ISOLADO, 6 MM², ANTI-CHAMA 450/750 V, PARA CIRCUITOS TERMINAIS - FORNECIMENTO E INSTALAÇÃO. AF_12/2015</v>
          </cell>
          <cell r="C2550" t="str">
            <v>M</v>
          </cell>
          <cell r="D2550" t="str">
            <v>5,28</v>
          </cell>
        </row>
        <row r="2551">
          <cell r="A2551">
            <v>91931</v>
          </cell>
          <cell r="B2551" t="str">
            <v>CABO DE COBRE FLEXÍVEL ISOLADO, 6 MM², ANTI-CHAMA 0,6/1,0 KV, PARA CIRCUITOS TERMINAIS - FORNECIMENTO E INSTALAÇÃO. AF_12/2015</v>
          </cell>
          <cell r="C2551" t="str">
            <v>M</v>
          </cell>
          <cell r="D2551" t="str">
            <v>5,88</v>
          </cell>
        </row>
        <row r="2552">
          <cell r="A2552">
            <v>91932</v>
          </cell>
          <cell r="B2552" t="str">
            <v>CABO DE COBRE FLEXÍVEL ISOLADO, 10 MM², ANTI-CHAMA 450/750 V, PARA CIRCUITOS TERMINAIS - FORNECIMENTO E INSTALAÇÃO. AF_12/2015</v>
          </cell>
          <cell r="C2552" t="str">
            <v>M</v>
          </cell>
          <cell r="D2552" t="str">
            <v>8,64</v>
          </cell>
        </row>
        <row r="2553">
          <cell r="A2553">
            <v>91933</v>
          </cell>
          <cell r="B2553" t="str">
            <v>CABO DE COBRE FLEXÍVEL ISOLADO, 10 MM², ANTI-CHAMA 0,6/1,0 KV, PARA CIRCUITOS TERMINAIS - FORNECIMENTO E INSTALAÇÃO. AF_12/2015</v>
          </cell>
          <cell r="C2553" t="str">
            <v>M</v>
          </cell>
          <cell r="D2553" t="str">
            <v>9,20</v>
          </cell>
        </row>
        <row r="2554">
          <cell r="A2554">
            <v>91934</v>
          </cell>
          <cell r="B2554" t="str">
            <v>CABO DE COBRE FLEXÍVEL ISOLADO, 16 MM², ANTI-CHAMA 450/750 V, PARA CIRCUITOS TERMINAIS - FORNECIMENTO E INSTALAÇÃO. AF_12/2015</v>
          </cell>
          <cell r="C2554" t="str">
            <v>M</v>
          </cell>
          <cell r="D2554" t="str">
            <v>13,21</v>
          </cell>
        </row>
        <row r="2555">
          <cell r="A2555">
            <v>91935</v>
          </cell>
          <cell r="B2555" t="str">
            <v>CABO DE COBRE FLEXÍVEL ISOLADO, 16 MM², ANTI-CHAMA 0,6/1,0 KV, PARA CIRCUITOS TERMINAIS - FORNECIMENTO E INSTALAÇÃO. AF_12/2015</v>
          </cell>
          <cell r="C2555" t="str">
            <v>M</v>
          </cell>
          <cell r="D2555" t="str">
            <v>14,02</v>
          </cell>
        </row>
        <row r="2556">
          <cell r="A2556">
            <v>92979</v>
          </cell>
          <cell r="B2556" t="str">
            <v>CABO DE COBRE FLEXÍVEL ISOLADO, 10 MM², ANTI-CHAMA 450/750 V, PARA DISTRIBUIÇÃO - FORNECIMENTO E INSTALAÇÃO. AF_12/2015</v>
          </cell>
          <cell r="C2556" t="str">
            <v>M</v>
          </cell>
          <cell r="D2556" t="str">
            <v>5,62</v>
          </cell>
        </row>
        <row r="2557">
          <cell r="A2557">
            <v>92980</v>
          </cell>
          <cell r="B2557" t="str">
            <v>CABO DE COBRE FLEXÍVEL ISOLADO, 10 MM², ANTI-CHAMA 0,6/1,0 KV, PARA DISTRIBUIÇÃO - FORNECIMENTO E INSTALAÇÃO. AF_12/2015</v>
          </cell>
          <cell r="C2557" t="str">
            <v>M</v>
          </cell>
          <cell r="D2557" t="str">
            <v>6,11</v>
          </cell>
        </row>
        <row r="2558">
          <cell r="A2558">
            <v>92981</v>
          </cell>
          <cell r="B2558" t="str">
            <v>CABO DE COBRE FLEXÍVEL ISOLADO, 16 MM², ANTI-CHAMA 450/750 V, PARA DISTRIBUIÇÃO - FORNECIMENTO E INSTALAÇÃO. AF_12/2015</v>
          </cell>
          <cell r="C2558" t="str">
            <v>M</v>
          </cell>
          <cell r="D2558" t="str">
            <v>8,64</v>
          </cell>
        </row>
        <row r="2559">
          <cell r="A2559">
            <v>92982</v>
          </cell>
          <cell r="B2559" t="str">
            <v>CABO DE COBRE FLEXÍVEL ISOLADO, 16 MM², ANTI-CHAMA 0,6/1,0 KV, PARA DISTRIBUIÇÃO - FORNECIMENTO E INSTALAÇÃO. AF_12/2015</v>
          </cell>
          <cell r="C2559" t="str">
            <v>M</v>
          </cell>
          <cell r="D2559" t="str">
            <v>9,34</v>
          </cell>
        </row>
        <row r="2560">
          <cell r="A2560">
            <v>92983</v>
          </cell>
          <cell r="B2560" t="str">
            <v>CABO DE COBRE FLEXÍVEL ISOLADO, 25 MM², ANTI-CHAMA 450/750 V, PARA DISTRIBUIÇÃO - FORNECIMENTO E INSTALAÇÃO. AF_12/2015</v>
          </cell>
          <cell r="C2560" t="str">
            <v>M</v>
          </cell>
          <cell r="D2560" t="str">
            <v>15,08</v>
          </cell>
        </row>
        <row r="2561">
          <cell r="A2561">
            <v>92984</v>
          </cell>
          <cell r="B2561" t="str">
            <v>CABO DE COBRE FLEXÍVEL ISOLADO, 25 MM², ANTI-CHAMA 0,6/1,0 KV, PARA DISTRIBUIÇÃO - FORNECIMENTO E INSTALAÇÃO. AF_12/2015</v>
          </cell>
          <cell r="C2561" t="str">
            <v>M</v>
          </cell>
          <cell r="D2561" t="str">
            <v>15,46</v>
          </cell>
        </row>
        <row r="2562">
          <cell r="A2562">
            <v>92985</v>
          </cell>
          <cell r="B2562" t="str">
            <v>CABO DE COBRE FLEXÍVEL ISOLADO, 35 MM², ANTI-CHAMA 450/750 V, PARA DISTRIBUIÇÃO - FORNECIMENTO E INSTALAÇÃO. AF_12/2015</v>
          </cell>
          <cell r="C2562" t="str">
            <v>M</v>
          </cell>
          <cell r="D2562" t="str">
            <v>20,24</v>
          </cell>
        </row>
        <row r="2563">
          <cell r="A2563">
            <v>92986</v>
          </cell>
          <cell r="B2563" t="str">
            <v>CABO DE COBRE FLEXÍVEL ISOLADO, 35 MM², ANTI-CHAMA 0,6/1,0 KV, PARA DISTRIBUIÇÃO - FORNECIMENTO E INSTALAÇÃO. AF_12/2015</v>
          </cell>
          <cell r="C2563" t="str">
            <v>M</v>
          </cell>
          <cell r="D2563" t="str">
            <v>20,82</v>
          </cell>
        </row>
        <row r="2564">
          <cell r="A2564">
            <v>92987</v>
          </cell>
          <cell r="B2564" t="str">
            <v>CABO DE COBRE FLEXÍVEL ISOLADO, 50 MM², ANTI-CHAMA 450/750 V, PARA DISTRIBUIÇÃO - FORNECIMENTO E INSTALAÇÃO. AF_12/2015</v>
          </cell>
          <cell r="C2564" t="str">
            <v>M</v>
          </cell>
          <cell r="D2564" t="str">
            <v>29,04</v>
          </cell>
        </row>
        <row r="2565">
          <cell r="A2565">
            <v>92988</v>
          </cell>
          <cell r="B2565" t="str">
            <v>CABO DE COBRE FLEXÍVEL ISOLADO, 50 MM², ANTI-CHAMA 0,6/1,0 KV, PARA DISTRIBUIÇÃO - FORNECIMENTO E INSTALAÇÃO. AF_12/2015</v>
          </cell>
          <cell r="C2565" t="str">
            <v>M</v>
          </cell>
          <cell r="D2565" t="str">
            <v>29,11</v>
          </cell>
        </row>
        <row r="2566">
          <cell r="A2566">
            <v>92989</v>
          </cell>
          <cell r="B2566" t="str">
            <v>CABO DE COBRE FLEXÍVEL ISOLADO, 70 MM², ANTI-CHAMA 450/750 V, PARA DISTRIBUIÇÃO - FORNECIMENTO E INSTALAÇÃO. AF_12/2015</v>
          </cell>
          <cell r="C2566" t="str">
            <v>M</v>
          </cell>
          <cell r="D2566" t="str">
            <v>40,30</v>
          </cell>
        </row>
        <row r="2567">
          <cell r="A2567">
            <v>92990</v>
          </cell>
          <cell r="B2567" t="str">
            <v>CABO DE COBRE FLEXÍVEL ISOLADO, 70 MM², ANTI-CHAMA 0,6/1,0 KV, PARA DISTRIBUIÇÃO - FORNECIMENTO E INSTALAÇÃO. AF_12/2015</v>
          </cell>
          <cell r="C2567" t="str">
            <v>M</v>
          </cell>
          <cell r="D2567" t="str">
            <v>39,84</v>
          </cell>
        </row>
        <row r="2568">
          <cell r="A2568">
            <v>92991</v>
          </cell>
          <cell r="B2568" t="str">
            <v>CABO DE COBRE FLEXÍVEL ISOLADO, 95 MM², ANTI-CHAMA 450/750 V, PARA DISTRIBUIÇÃO - FORNECIMENTO E INSTALAÇÃO. AF_12/2015</v>
          </cell>
          <cell r="C2568" t="str">
            <v>M</v>
          </cell>
          <cell r="D2568" t="str">
            <v>52,52</v>
          </cell>
        </row>
        <row r="2569">
          <cell r="A2569">
            <v>92992</v>
          </cell>
          <cell r="B2569" t="str">
            <v>CABO DE COBRE FLEXÍVEL ISOLADO, 95 MM², ANTI-CHAMA 0,6/1,0 KV, PARA DISTRIBUIÇÃO - FORNECIMENTO E INSTALAÇÃO. AF_12/2015</v>
          </cell>
          <cell r="C2569" t="str">
            <v>M</v>
          </cell>
          <cell r="D2569" t="str">
            <v>52,55</v>
          </cell>
        </row>
        <row r="2570">
          <cell r="A2570">
            <v>92993</v>
          </cell>
          <cell r="B2570" t="str">
            <v>CABO DE COBRE FLEXÍVEL ISOLADO, 120 MM², ANTI-CHAMA 450/750 V, PARA DISTRIBUIÇÃO - FORNECIMENTO E INSTALAÇÃO. AF_12/2015</v>
          </cell>
          <cell r="C2570" t="str">
            <v>M</v>
          </cell>
          <cell r="D2570" t="str">
            <v>67,28</v>
          </cell>
        </row>
        <row r="2571">
          <cell r="A2571">
            <v>92994</v>
          </cell>
          <cell r="B2571" t="str">
            <v>CABO DE COBRE FLEXÍVEL ISOLADO, 120 MM², ANTI-CHAMA 0,6/1,0 KV, PARA DISTRIBUIÇÃO - FORNECIMENTO E INSTALAÇÃO. AF_12/2015</v>
          </cell>
          <cell r="C2571" t="str">
            <v>M</v>
          </cell>
          <cell r="D2571" t="str">
            <v>67,94</v>
          </cell>
        </row>
        <row r="2572">
          <cell r="A2572">
            <v>92995</v>
          </cell>
          <cell r="B2572" t="str">
            <v>CABO DE COBRE FLEXÍVEL ISOLADO, 150 MM², ANTI-CHAMA 450/750 V, PARA DISTRIBUIÇÃO - FORNECIMENTO E INSTALAÇÃO. AF_12/2015</v>
          </cell>
          <cell r="C2572" t="str">
            <v>M</v>
          </cell>
          <cell r="D2572" t="str">
            <v>83,64</v>
          </cell>
        </row>
        <row r="2573">
          <cell r="A2573">
            <v>92996</v>
          </cell>
          <cell r="B2573" t="str">
            <v>CABO DE COBRE FLEXÍVEL ISOLADO, 150 MM², ANTI-CHAMA 0,6/1,0 KV, PARA DISTRIBUIÇÃO - FORNECIMENTO E INSTALAÇÃO. AF_12/2015</v>
          </cell>
          <cell r="C2573" t="str">
            <v>M</v>
          </cell>
          <cell r="D2573" t="str">
            <v>83,87</v>
          </cell>
        </row>
        <row r="2574">
          <cell r="A2574">
            <v>92997</v>
          </cell>
          <cell r="B2574" t="str">
            <v>CABO DE COBRE FLEXÍVEL ISOLADO, 185 MM², ANTI-CHAMA 450/750 V, PARA DISTRIBUIÇÃO - FORNECIMENTO E INSTALAÇÃO. AF_12/2015</v>
          </cell>
          <cell r="C2574" t="str">
            <v>M</v>
          </cell>
          <cell r="D2574" t="str">
            <v>101,62</v>
          </cell>
        </row>
        <row r="2575">
          <cell r="A2575">
            <v>92998</v>
          </cell>
          <cell r="B2575" t="str">
            <v>CABO DE COBRE FLEXÍVEL ISOLADO, 185 MM², ANTI-CHAMA 0,6/1,0 KV, PARA DISTRIBUIÇÃO - FORNECIMENTO E INSTALAÇÃO. AF_12/2015</v>
          </cell>
          <cell r="C2575" t="str">
            <v>M</v>
          </cell>
          <cell r="D2575" t="str">
            <v>102,58</v>
          </cell>
        </row>
        <row r="2576">
          <cell r="A2576">
            <v>92999</v>
          </cell>
          <cell r="B2576" t="str">
            <v>CABO DE COBRE FLEXÍVEL ISOLADO, 240 MM², ANTI-CHAMA 450/750 V, PARA DISTRIBUIÇÃO - FORNECIMENTO E INSTALAÇÃO. AF_12/2015</v>
          </cell>
          <cell r="C2576" t="str">
            <v>M</v>
          </cell>
          <cell r="D2576" t="str">
            <v>133,75</v>
          </cell>
        </row>
        <row r="2577">
          <cell r="A2577">
            <v>93000</v>
          </cell>
          <cell r="B2577" t="str">
            <v>CABO DE COBRE FLEXÍVEL ISOLADO, 240 MM², ANTI-CHAMA 0,6/1,0 KV, PARA DISTRIBUIÇÃO - FORNECIMENTO E INSTALAÇÃO. AF_12/2015</v>
          </cell>
          <cell r="C2577" t="str">
            <v>M</v>
          </cell>
          <cell r="D2577" t="str">
            <v>134,55</v>
          </cell>
        </row>
        <row r="2578">
          <cell r="A2578">
            <v>93001</v>
          </cell>
          <cell r="B2578" t="str">
            <v>CABO DE COBRE RÍGIDO ISOLADO, 300 MM², ANTI-CHAMA 450/750 V, PARA DISTRIBUIÇÃO - FORNECIMENTO E INSTALAÇÃO. AF_12/2015</v>
          </cell>
          <cell r="C2578" t="str">
            <v>M</v>
          </cell>
          <cell r="D2578" t="str">
            <v>163,30</v>
          </cell>
        </row>
        <row r="2579">
          <cell r="A2579">
            <v>93002</v>
          </cell>
          <cell r="B2579" t="str">
            <v>CABO DE COBRE FLEXÍVEL ISOLADO, 300 MM², ANTI-CHAMA 0,6/1,0 KV, PARA DISTRIBUIÇÃO - FORNECIMENTO E INSTALAÇÃO. AF_12/2015</v>
          </cell>
          <cell r="C2579" t="str">
            <v>M</v>
          </cell>
          <cell r="D2579" t="str">
            <v>167,80</v>
          </cell>
        </row>
        <row r="2580">
          <cell r="A2580">
            <v>83446</v>
          </cell>
          <cell r="B2580" t="str">
            <v>CAIXA DE PASSAGEM 30X30X40 COM TAMPA E DRENO BRITA</v>
          </cell>
          <cell r="C2580" t="str">
            <v>UN</v>
          </cell>
          <cell r="D2580" t="str">
            <v>140,74</v>
          </cell>
        </row>
        <row r="2581">
          <cell r="A2581">
            <v>91936</v>
          </cell>
          <cell r="B2581" t="str">
            <v>CAIXA OCTOGONAL 4" X 4", PVC, INSTALADA EM LAJE - FORNECIMENTO E INSTALAÇÃO. AF_12/2015</v>
          </cell>
          <cell r="C2581" t="str">
            <v>UN</v>
          </cell>
          <cell r="D2581" t="str">
            <v>8,86</v>
          </cell>
        </row>
        <row r="2582">
          <cell r="A2582">
            <v>91937</v>
          </cell>
          <cell r="B2582" t="str">
            <v>CAIXA OCTOGONAL 3" X 3", PVC, INSTALADA EM LAJE - FORNECIMENTO E INSTALAÇÃO. AF_12/2015</v>
          </cell>
          <cell r="C2582" t="str">
            <v>UN</v>
          </cell>
          <cell r="D2582" t="str">
            <v>7,54</v>
          </cell>
        </row>
        <row r="2583">
          <cell r="A2583">
            <v>91939</v>
          </cell>
          <cell r="B2583" t="str">
            <v>CAIXA RETANGULAR 4" X 2" ALTA (2,00 M DO PISO), PVC, INSTALADA EM PAREDE - FORNECIMENTO E INSTALAÇÃO. AF_12/2015</v>
          </cell>
          <cell r="C2583" t="str">
            <v>UN</v>
          </cell>
          <cell r="D2583" t="str">
            <v>18,66</v>
          </cell>
        </row>
        <row r="2584">
          <cell r="A2584">
            <v>91940</v>
          </cell>
          <cell r="B2584" t="str">
            <v>CAIXA RETANGULAR 4" X 2" MÉDIA (1,30 M DO PISO), PVC, INSTALADA EM PAREDE - FORNECIMENTO E INSTALAÇÃO. AF_12/2015</v>
          </cell>
          <cell r="C2584" t="str">
            <v>UN</v>
          </cell>
          <cell r="D2584" t="str">
            <v>9,94</v>
          </cell>
        </row>
        <row r="2585">
          <cell r="A2585">
            <v>91941</v>
          </cell>
          <cell r="B2585" t="str">
            <v>CAIXA RETANGULAR 4" X 2" BAIXA (0,30 M DO PISO), PVC, INSTALADA EM PAREDE - FORNECIMENTO E INSTALAÇÃO. AF_12/2015</v>
          </cell>
          <cell r="C2585" t="str">
            <v>UN</v>
          </cell>
          <cell r="D2585" t="str">
            <v>6,67</v>
          </cell>
        </row>
        <row r="2586">
          <cell r="A2586">
            <v>91942</v>
          </cell>
          <cell r="B2586" t="str">
            <v>CAIXA RETANGULAR 4" X 4" ALTA (2,00 M DO PISO), PVC, INSTALADA EM PAREDE - FORNECIMENTO E INSTALAÇÃO. AF_12/2015</v>
          </cell>
          <cell r="C2586" t="str">
            <v>UN</v>
          </cell>
          <cell r="D2586" t="str">
            <v>22,88</v>
          </cell>
        </row>
        <row r="2587">
          <cell r="A2587">
            <v>91943</v>
          </cell>
          <cell r="B2587" t="str">
            <v>CAIXA RETANGULAR 4" X 4" MÉDIA (1,30 M DO PISO), PVC, INSTALADA EM PAREDE - FORNECIMENTO E INSTALAÇÃO. AF_12/2015</v>
          </cell>
          <cell r="C2587" t="str">
            <v>UN</v>
          </cell>
          <cell r="D2587" t="str">
            <v>12,85</v>
          </cell>
        </row>
        <row r="2588">
          <cell r="A2588">
            <v>91944</v>
          </cell>
          <cell r="B2588" t="str">
            <v>CAIXA RETANGULAR 4" X 4" BAIXA (0,30 M DO PISO), PVC, INSTALADA EM PAREDE - FORNECIMENTO E INSTALAÇÃO. AF_12/2015</v>
          </cell>
          <cell r="C2588" t="str">
            <v>UN</v>
          </cell>
          <cell r="D2588" t="str">
            <v>9,10</v>
          </cell>
        </row>
        <row r="2589">
          <cell r="A2589">
            <v>92865</v>
          </cell>
          <cell r="B2589" t="str">
            <v>CAIXA OCTOGONAL 4" X 4", METÁLICA, INSTALADA EM LAJE - FORNECIMENTO E INSTALAÇÃO. AF_12/2015</v>
          </cell>
          <cell r="C2589" t="str">
            <v>UN</v>
          </cell>
          <cell r="D2589" t="str">
            <v>7,45</v>
          </cell>
        </row>
        <row r="2590">
          <cell r="A2590">
            <v>92866</v>
          </cell>
          <cell r="B2590" t="str">
            <v>CAIXA SEXTAVADA 3" X 3", METÁLICA, INSTALADA EM LAJE - FORNECIMENTO E INSTALAÇÃO. AF_12/2015</v>
          </cell>
          <cell r="C2590" t="str">
            <v>UN</v>
          </cell>
          <cell r="D2590" t="str">
            <v>6,05</v>
          </cell>
        </row>
        <row r="2591">
          <cell r="A2591">
            <v>92867</v>
          </cell>
          <cell r="B2591" t="str">
            <v>CAIXA RETANGULAR 4" X 2" ALTA (2,00 M DO PISO), METÁLICA, INSTALADA EM PAREDE - FORNECIMENTO E INSTALAÇÃO. AF_12/2015</v>
          </cell>
          <cell r="C2591" t="str">
            <v>UN</v>
          </cell>
          <cell r="D2591" t="str">
            <v>18,37</v>
          </cell>
        </row>
        <row r="2592">
          <cell r="A2592">
            <v>92868</v>
          </cell>
          <cell r="B2592" t="str">
            <v>CAIXA RETANGULAR 4" X 2" MÉDIA (1,30 M DO PISO), METÁLICA, INSTALADA EM PAREDE - FORNECIMENTO E INSTALAÇÃO. AF_12/2015</v>
          </cell>
          <cell r="C2592" t="str">
            <v>UN</v>
          </cell>
          <cell r="D2592" t="str">
            <v>9,65</v>
          </cell>
        </row>
        <row r="2593">
          <cell r="A2593">
            <v>92869</v>
          </cell>
          <cell r="B2593" t="str">
            <v>CAIXA RETANGULAR 4" X 2" BAIXA (0,30 M DO PISO), METÁLICA, INSTALADA EM PAREDE - FORNECIMENTO E INSTALAÇÃO. AF_12/2015</v>
          </cell>
          <cell r="C2593" t="str">
            <v>UN</v>
          </cell>
          <cell r="D2593" t="str">
            <v>6,38</v>
          </cell>
        </row>
        <row r="2594">
          <cell r="A2594">
            <v>92870</v>
          </cell>
          <cell r="B2594" t="str">
            <v>CAIXA RETANGULAR 4" X 4" ALTA (2,00 M DO PISO), METÁLICA, INSTALADA EM PAREDE - FORNECIMENTO E INSTALAÇÃO. AF_12/2015</v>
          </cell>
          <cell r="C2594" t="str">
            <v>UN</v>
          </cell>
          <cell r="D2594" t="str">
            <v>22,47</v>
          </cell>
        </row>
        <row r="2595">
          <cell r="A2595">
            <v>92871</v>
          </cell>
          <cell r="B2595" t="str">
            <v>CAIXA RETANGULAR 4" X 4" MÉDIA (1,30 M DO PISO), METÁLICA, INSTALADA EM PAREDE - FORNECIMENTO E INSTALAÇÃO. AF_12/2015</v>
          </cell>
          <cell r="C2595" t="str">
            <v>UN</v>
          </cell>
          <cell r="D2595" t="str">
            <v>12,44</v>
          </cell>
        </row>
        <row r="2596">
          <cell r="A2596">
            <v>92872</v>
          </cell>
          <cell r="B2596" t="str">
            <v>CAIXA RETANGULAR 4" X 4" BAIXA (0,30 M DO PISO), METÁLICA, INSTALADA EM PAREDE - FORNECIMENTO E INSTALAÇÃO. AF_12/2015</v>
          </cell>
          <cell r="C2596" t="str">
            <v>UN</v>
          </cell>
          <cell r="D2596" t="str">
            <v>8,69</v>
          </cell>
        </row>
        <row r="2597">
          <cell r="A2597">
            <v>95777</v>
          </cell>
          <cell r="B2597" t="str">
            <v>CONDULETE DE ALUMÍNIO, TIPO B, PARA ELETRODUTO DE AÇO GALVANIZADO DN 20 MM (3/4''), APARENTE - FORNECIMENTO E INSTALAÇÃO. AF_11/2016_P</v>
          </cell>
          <cell r="C2597" t="str">
            <v>UN</v>
          </cell>
          <cell r="D2597" t="str">
            <v>18,00</v>
          </cell>
        </row>
        <row r="2598">
          <cell r="A2598">
            <v>95778</v>
          </cell>
          <cell r="B2598" t="str">
            <v>CONDULETE DE ALUMÍNIO, TIPO C, PARA ELETRODUTO DE AÇO GALVANIZADO DN 20 MM (3/4''), APARENTE - FORNECIMENTO E INSTALAÇÃO. AF_11/2016_P</v>
          </cell>
          <cell r="C2598" t="str">
            <v>UN</v>
          </cell>
          <cell r="D2598" t="str">
            <v>18,40</v>
          </cell>
        </row>
        <row r="2599">
          <cell r="A2599">
            <v>95779</v>
          </cell>
          <cell r="B2599" t="str">
            <v>CONDULETE DE ALUMÍNIO, TIPO E, PARA ELETRODUTO DE AÇO GALVANIZADO DN 20 MM (3/4''), APARENTE - FORNECIMENTO E INSTALAÇÃO. AF_11/2016_P</v>
          </cell>
          <cell r="C2599" t="str">
            <v>UN</v>
          </cell>
          <cell r="D2599" t="str">
            <v>17,07</v>
          </cell>
        </row>
        <row r="2600">
          <cell r="A2600">
            <v>95780</v>
          </cell>
          <cell r="B2600" t="str">
            <v>CONDULETE DE ALUMÍNIO, TIPO B, PARA ELETRODUTO DE AÇO GALVANIZADO DN 25 MM (1''), APARENTE - FORNECIMENTO E INSTALAÇÃO. AF_11/2016_P</v>
          </cell>
          <cell r="C2600" t="str">
            <v>UN</v>
          </cell>
          <cell r="D2600" t="str">
            <v>20,29</v>
          </cell>
        </row>
        <row r="2601">
          <cell r="A2601">
            <v>95781</v>
          </cell>
          <cell r="B2601" t="str">
            <v>CONDULETE DE ALUMÍNIO, TIPO C, PARA ELETRODUTO DE AÇO GALVANIZADO DN 25 MM (1''), APARENTE - FORNECIMENTO E INSTALAÇÃO. AF_11/2016_P</v>
          </cell>
          <cell r="C2601" t="str">
            <v>UN</v>
          </cell>
          <cell r="D2601" t="str">
            <v>20,59</v>
          </cell>
        </row>
        <row r="2602">
          <cell r="A2602">
            <v>95782</v>
          </cell>
          <cell r="B2602" t="str">
            <v>CONDULETE DE ALUMÍNIO, TIPO E, ELETRODUTO DE AÇO GALVANIZADO DN 25 MM (1''), APARENTE - FORNECIMENTO E INSTALAÇÃO. AF_11/2016_P</v>
          </cell>
          <cell r="C2602" t="str">
            <v>UN</v>
          </cell>
          <cell r="D2602" t="str">
            <v>21,36</v>
          </cell>
        </row>
        <row r="2603">
          <cell r="A2603">
            <v>95785</v>
          </cell>
          <cell r="B2603" t="str">
            <v>CONDULETE DE ALUMÍNIO, TIPO E, PARA ELETRODUTO DE AÇO GALVANIZADO DN 32 MM (1 1/4''), APARENTE - FORNECIMENTO E INSTALAÇÃO. AF_11/2016_P</v>
          </cell>
          <cell r="C2603" t="str">
            <v>UN</v>
          </cell>
          <cell r="D2603" t="str">
            <v>24,12</v>
          </cell>
        </row>
        <row r="2604">
          <cell r="A2604">
            <v>95787</v>
          </cell>
          <cell r="B2604" t="str">
            <v>CONDULETE DE ALUMÍNIO, TIPO LR, PARA ELETRODUTO DE AÇO GALVANIZADO DN 20 MM (3/4''), APARENTE - FORNECIMENTO E INSTALAÇÃO. AF_11/2016_P</v>
          </cell>
          <cell r="C2604" t="str">
            <v>UN</v>
          </cell>
          <cell r="D2604" t="str">
            <v>18,32</v>
          </cell>
        </row>
        <row r="2605">
          <cell r="A2605">
            <v>95789</v>
          </cell>
          <cell r="B2605" t="str">
            <v>CONDULETE DE ALUMÍNIO, TIPO LR, PARA ELETRODUTO DE AÇO GALVANIZADO DN 25 MM (1''), APARENTE - FORNECIMENTO E INSTALAÇÃO. AF_11/2016_P</v>
          </cell>
          <cell r="C2605" t="str">
            <v>UN</v>
          </cell>
          <cell r="D2605" t="str">
            <v>22,35</v>
          </cell>
        </row>
        <row r="2606">
          <cell r="A2606">
            <v>95791</v>
          </cell>
          <cell r="B2606" t="str">
            <v>CONDULETE DE ALUMÍNIO, TIPO LR, PARA ELETRODUTO DE AÇO GALVANIZADO DN 32 MM (1 1/4''), APARENTE - FORNECIMENTO E INSTALAÇÃO. AF_11/2016_P</v>
          </cell>
          <cell r="C2606" t="str">
            <v>UN</v>
          </cell>
          <cell r="D2606" t="str">
            <v>28,34</v>
          </cell>
        </row>
        <row r="2607">
          <cell r="A2607">
            <v>95795</v>
          </cell>
          <cell r="B2607" t="str">
            <v>CONDULETE DE ALUMÍNIO, TIPO T, PARA ELETRODUTO DE AÇO GALVANIZADO DN 20 MM (3/4''), APARENTE - FORNECIMENTO E INSTALAÇÃO. AF_11/2016_P</v>
          </cell>
          <cell r="C2607" t="str">
            <v>UN</v>
          </cell>
          <cell r="D2607" t="str">
            <v>21,13</v>
          </cell>
        </row>
        <row r="2608">
          <cell r="A2608">
            <v>95796</v>
          </cell>
          <cell r="B2608" t="str">
            <v>CONDULETE DE ALUMÍNIO, TIPO T, PARA ELETRODUTO DE AÇO GALVANIZADO DN 25 MM (1''), APARENTE - FORNECIMENTO E INSTALAÇÃO. AF_11/2016_P</v>
          </cell>
          <cell r="C2608" t="str">
            <v>UN</v>
          </cell>
          <cell r="D2608" t="str">
            <v>26,27</v>
          </cell>
        </row>
        <row r="2609">
          <cell r="A2609">
            <v>95797</v>
          </cell>
          <cell r="B2609" t="str">
            <v>CONDULETE DE ALUMÍNIO, TIPO T, PARA ELETRODUTO DE AÇO GALVANIZADO DN 32 MM (1 1/4''), APARENTE - FORNECIMENTO E INSTALAÇÃO. AF_11/2016_P</v>
          </cell>
          <cell r="C2609" t="str">
            <v>UN</v>
          </cell>
          <cell r="D2609" t="str">
            <v>32,96</v>
          </cell>
        </row>
        <row r="2610">
          <cell r="A2610">
            <v>95801</v>
          </cell>
          <cell r="B2610" t="str">
            <v>CONDULETE DE ALUMÍNIO, TIPO X, PARA ELETRODUTO DE AÇO GALVANIZADO DN 20 MM (3/4''), APARENTE - FORNECIMENTO E INSTALAÇÃO. AF_11/2016_P</v>
          </cell>
          <cell r="C2610" t="str">
            <v>UN</v>
          </cell>
          <cell r="D2610" t="str">
            <v>25,23</v>
          </cell>
        </row>
        <row r="2611">
          <cell r="A2611">
            <v>95802</v>
          </cell>
          <cell r="B2611" t="str">
            <v>CONDULETE DE ALUMÍNIO, TIPO X, PARA ELETRODUTO DE AÇO GALVANIZADO DN 25 MM (1''), APARENTE - FORNECIMENTO E INSTALAÇÃO. AF_11/2016_P</v>
          </cell>
          <cell r="C2611" t="str">
            <v>UN</v>
          </cell>
          <cell r="D2611" t="str">
            <v>28,06</v>
          </cell>
        </row>
        <row r="2612">
          <cell r="A2612">
            <v>95803</v>
          </cell>
          <cell r="B2612" t="str">
            <v>CONDULETE DE ALUMÍNIO, TIPO X, PARA ELETRODUTO DE AÇO GALVANIZADO DN 32 MM (1 1/4''), APARENTE - FORNECIMENTO E INSTALAÇÃO. AF_11/2016_P</v>
          </cell>
          <cell r="C2612" t="str">
            <v>UN</v>
          </cell>
          <cell r="D2612" t="str">
            <v>36,62</v>
          </cell>
        </row>
        <row r="2613">
          <cell r="A2613">
            <v>95804</v>
          </cell>
          <cell r="B2613" t="str">
            <v>CONDULETE DE PVC, TIPO B, PARA ELETRODUTO DE PVC SOLDÁVEL DN 20 MM (1/2''), APARENTE - FORNECIMENTO E INSTALAÇÃO. AF_11/2016</v>
          </cell>
          <cell r="C2613" t="str">
            <v>UN</v>
          </cell>
          <cell r="D2613" t="str">
            <v>16,48</v>
          </cell>
        </row>
        <row r="2614">
          <cell r="A2614">
            <v>95805</v>
          </cell>
          <cell r="B2614" t="str">
            <v>CONDULETE DE PVC, TIPO B, PARA ELETRODUTO DE PVC SOLDÁVEL DN 25 MM (3/4''), APARENTE - FORNECIMENTO E INSTALAÇÃO. AF_11/2016</v>
          </cell>
          <cell r="C2614" t="str">
            <v>UN</v>
          </cell>
          <cell r="D2614" t="str">
            <v>16,63</v>
          </cell>
        </row>
        <row r="2615">
          <cell r="A2615">
            <v>95806</v>
          </cell>
          <cell r="B2615" t="str">
            <v>CONDULETE DE PVC, TIPO B, PARA ELETRODUTO DE PVC SOLDÁVEL DN 32 MM (1''), APARENTE - FORNECIMENTO E INSTALAÇÃO. AF_11/2016</v>
          </cell>
          <cell r="C2615" t="str">
            <v>UN</v>
          </cell>
          <cell r="D2615" t="str">
            <v>17,16</v>
          </cell>
        </row>
        <row r="2616">
          <cell r="A2616">
            <v>95807</v>
          </cell>
          <cell r="B2616" t="str">
            <v>CONDULETE DE PVC, TIPO LL, PARA ELETRODUTO DE PVC SOLDÁVEL DN 20 MM (1/2''), APARENTE - FORNECIMENTO E INSTALAÇÃO. AF_11/2016</v>
          </cell>
          <cell r="C2616" t="str">
            <v>UN</v>
          </cell>
          <cell r="D2616" t="str">
            <v>18,92</v>
          </cell>
        </row>
        <row r="2617">
          <cell r="A2617">
            <v>95808</v>
          </cell>
          <cell r="B2617" t="str">
            <v>CONDULETE DE PVC, TIPO LL, PARA ELETRODUTO DE PVC SOLDÁVEL DN 25 MM (3/4''), APARENTE - FORNECIMENTO E INSTALAÇÃO. AF_11/2016</v>
          </cell>
          <cell r="C2617" t="str">
            <v>UN</v>
          </cell>
          <cell r="D2617" t="str">
            <v>19,37</v>
          </cell>
        </row>
        <row r="2618">
          <cell r="A2618">
            <v>95809</v>
          </cell>
          <cell r="B2618" t="str">
            <v>CONDULETE DE PVC, TIPO LL, PARA ELETRODUTO DE PVC SOLDÁVEL DN 32 MM (1''), APARENTE - FORNECIMENTO E INSTALAÇÃO. AF_11/2016</v>
          </cell>
          <cell r="C2618" t="str">
            <v>UN</v>
          </cell>
          <cell r="D2618" t="str">
            <v>21,27</v>
          </cell>
        </row>
        <row r="2619">
          <cell r="A2619">
            <v>95810</v>
          </cell>
          <cell r="B2619" t="str">
            <v>CONDULETE DE PVC, TIPO LB, PARA ELETRODUTO DE PVC SOLDÁVEL DN 20 MM (1/2''), APARENTE - FORNECIMENTO E INSTALAÇÃO. AF_11/2016</v>
          </cell>
          <cell r="C2619" t="str">
            <v>UN</v>
          </cell>
          <cell r="D2619" t="str">
            <v>10,28</v>
          </cell>
        </row>
        <row r="2620">
          <cell r="A2620">
            <v>95811</v>
          </cell>
          <cell r="B2620" t="str">
            <v>CONDULETE DE PVC, TIPO LB, PARA ELETRODUTO DE PVC SOLDÁVEL DN 25 MM (3/4''), APARENTE - FORNECIMENTO E INSTALAÇÃO. AF_11/2016</v>
          </cell>
          <cell r="C2620" t="str">
            <v>UN</v>
          </cell>
          <cell r="D2620" t="str">
            <v>10,73</v>
          </cell>
        </row>
        <row r="2621">
          <cell r="A2621">
            <v>95812</v>
          </cell>
          <cell r="B2621" t="str">
            <v>CONDULETE DE PVC, TIPO LB, PARA ELETRODUTO DE PVC SOLDÁVEL DN 32 MM (1''), APARENTE - FORNECIMENTO E INSTALAÇÃO. AF_11/2016</v>
          </cell>
          <cell r="C2621" t="str">
            <v>UN</v>
          </cell>
          <cell r="D2621" t="str">
            <v>12,63</v>
          </cell>
        </row>
        <row r="2622">
          <cell r="A2622">
            <v>95813</v>
          </cell>
          <cell r="B2622" t="str">
            <v>CONDULETE DE PVC, TIPO TB, PARA ELETRODUTO DE PVC SOLDÁVEL DN 20 MM (1/2''), APARENTE - FORNECIMENTO E INSTALAÇÃO. AF_11/2016</v>
          </cell>
          <cell r="C2622" t="str">
            <v>UN</v>
          </cell>
          <cell r="D2622" t="str">
            <v>12,37</v>
          </cell>
        </row>
        <row r="2623">
          <cell r="A2623">
            <v>95814</v>
          </cell>
          <cell r="B2623" t="str">
            <v>CONDULETE DE PVC, TIPO TB, PARA ELETRODUTO DE PVC SOLDÁVEL DN 25 MM (3/4''), APARENTE - FORNECIMENTO E INSTALAÇÃO. AF_11/2016</v>
          </cell>
          <cell r="C2623" t="str">
            <v>UN</v>
          </cell>
          <cell r="D2623" t="str">
            <v>13,05</v>
          </cell>
        </row>
        <row r="2624">
          <cell r="A2624">
            <v>95815</v>
          </cell>
          <cell r="B2624" t="str">
            <v>CONDULETE DE PVC, TIPO TB, PARA ELETRODUTO DE PVC SOLDÁVEL DN 32 MM (1''), APARENTE - FORNECIMENTO E INSTALAÇÃO. AF_11/2016</v>
          </cell>
          <cell r="C2624" t="str">
            <v>UN</v>
          </cell>
          <cell r="D2624" t="str">
            <v>16,71</v>
          </cell>
        </row>
        <row r="2625">
          <cell r="A2625">
            <v>95816</v>
          </cell>
          <cell r="B2625" t="str">
            <v>CONDULETE DE PVC, TIPO X, PARA ELETRODUTO DE PVC SOLDÁVEL DN 20 MM (1/2''), APARENTE - FORNECIMENTO E INSTALAÇÃO. AF_11/2016</v>
          </cell>
          <cell r="C2625" t="str">
            <v>UN</v>
          </cell>
          <cell r="D2625" t="str">
            <v>23,28</v>
          </cell>
        </row>
        <row r="2626">
          <cell r="A2626">
            <v>95817</v>
          </cell>
          <cell r="B2626" t="str">
            <v>CONDULETE DE PVC, TIPO X, PARA ELETRODUTO DE PVC SOLDÁVEL DN 25 MM (3/4''), APARENTE - FORNECIMENTO E INSTALAÇÃO. AF_11/2016</v>
          </cell>
          <cell r="C2626" t="str">
            <v>UN</v>
          </cell>
          <cell r="D2626" t="str">
            <v>23,87</v>
          </cell>
        </row>
        <row r="2627">
          <cell r="A2627">
            <v>95818</v>
          </cell>
          <cell r="B2627" t="str">
            <v>CONDULETE DE PVC, TIPO X, PARA ELETRODUTO DE PVC SOLDÁVEL DN 32 MM (1''), APARENTE - FORNECIMENTO E INSTALAÇÃO. AF_11/2016</v>
          </cell>
          <cell r="C2627" t="str">
            <v>UN</v>
          </cell>
          <cell r="D2627" t="str">
            <v>28,78</v>
          </cell>
        </row>
        <row r="2628">
          <cell r="A2628">
            <v>97886</v>
          </cell>
          <cell r="B2628" t="str">
            <v>CAIXA ENTERRADA ELÉTRICA RETANGULAR, EM ALVENARIA COM TIJOLOS CERÂMICOS MACIÇOS, FUNDO COM BRITA, DIMENSÕES INTERNAS: 0,3X0,3X0,3 M. AF_05/2018</v>
          </cell>
          <cell r="C2628" t="str">
            <v>UN</v>
          </cell>
          <cell r="D2628" t="str">
            <v>113,97</v>
          </cell>
        </row>
        <row r="2629">
          <cell r="A2629">
            <v>97887</v>
          </cell>
          <cell r="B2629" t="str">
            <v>CAIXA ENTERRADA ELÉTRICA RETANGULAR, EM ALVENARIA COM TIJOLOS CERÂMICOS MACIÇOS, FUNDO COM BRITA, DIMENSÕES INTERNAS: 0,4X0,4X0,4 M. AF_05/2018</v>
          </cell>
          <cell r="C2629" t="str">
            <v>UN</v>
          </cell>
          <cell r="D2629" t="str">
            <v>179,94</v>
          </cell>
        </row>
        <row r="2630">
          <cell r="A2630">
            <v>97888</v>
          </cell>
          <cell r="B2630" t="str">
            <v>CAIXA ENTERRADA ELÉTRICA RETANGULAR, EM ALVENARIA COM TIJOLOS CERÂMICOS MACIÇOS, FUNDO COM BRITA, DIMENSÕES INTERNAS: 0,6X0,6X0,6 M. AF_05/2018</v>
          </cell>
          <cell r="C2630" t="str">
            <v>UN</v>
          </cell>
          <cell r="D2630" t="str">
            <v>347,45</v>
          </cell>
        </row>
        <row r="2631">
          <cell r="A2631">
            <v>97889</v>
          </cell>
          <cell r="B2631" t="str">
            <v>CAIXA ENTERRADA ELÉTRICA RETANGULAR, EM ALVENARIA COM TIJOLOS CERÂMICOS MACIÇOS, FUNDO COM BRITA, DIMENSÕES INTERNAS: 0,8X0,8X0,6 M. AF_05/2018</v>
          </cell>
          <cell r="C2631" t="str">
            <v>UN</v>
          </cell>
          <cell r="D2631" t="str">
            <v>465,68</v>
          </cell>
        </row>
        <row r="2632">
          <cell r="A2632">
            <v>97890</v>
          </cell>
          <cell r="B2632" t="str">
            <v>CAIXA ENTERRADA ELÉTRICA RETANGULAR, EM ALVENARIA COM TIJOLOS CERÂMICOS MACIÇOS, FUNDO COM BRITA, DIMENSÕES INTERNAS: 1X1X0,6 M. AF_05/2018</v>
          </cell>
          <cell r="C2632" t="str">
            <v>UN</v>
          </cell>
          <cell r="D2632" t="str">
            <v>536,01</v>
          </cell>
        </row>
        <row r="2633">
          <cell r="A2633">
            <v>97891</v>
          </cell>
          <cell r="B2633" t="str">
            <v>CAIXA ENTERRADA ELÉTRICA RETANGULAR, EM ALVENARIA COM BLOCOS DE CONCRETO, FUNDO COM BRITA, DIMENSÕES INTERNAS: 0,4X0,4X0,4 M. AF_05/2018</v>
          </cell>
          <cell r="C2633" t="str">
            <v>UN</v>
          </cell>
          <cell r="D2633" t="str">
            <v>137,23</v>
          </cell>
        </row>
        <row r="2634">
          <cell r="A2634">
            <v>97892</v>
          </cell>
          <cell r="B2634" t="str">
            <v>CAIXA ENTERRADA ELÉTRICA RETANGULAR, EM ALVENARIA COM BLOCOS DE CONCRETO, FUNDO COM BRITA, DIMENSÕES INTERNAS: 0,6X0,6X0,6 M. AF_05/2018</v>
          </cell>
          <cell r="C2634" t="str">
            <v>UN</v>
          </cell>
          <cell r="D2634" t="str">
            <v>257,16</v>
          </cell>
        </row>
        <row r="2635">
          <cell r="A2635">
            <v>97893</v>
          </cell>
          <cell r="B2635" t="str">
            <v>CAIXA ENTERRADA ELÉTRICA RETANGULAR, EM ALVENARIA COM BLOCOS DE CONCRETO, FUNDO COM BRITA, DIMENSÕES INTERNAS: 0,8X0,8X0,6 M. AF_05/2018</v>
          </cell>
          <cell r="C2635" t="str">
            <v>UN</v>
          </cell>
          <cell r="D2635" t="str">
            <v>350,54</v>
          </cell>
        </row>
        <row r="2636">
          <cell r="A2636">
            <v>97894</v>
          </cell>
          <cell r="B2636" t="str">
            <v>CAIXA ENTERRADA ELÉTRICA RETANGULAR, EM ALVENARIA COM BLOCOS DE CONCRETO, FUNDO COM BRITA, DIMENSÕES INTERNAS: 1X1X0,6 M. AF_05/2018</v>
          </cell>
          <cell r="C2636" t="str">
            <v>UN</v>
          </cell>
          <cell r="D2636" t="str">
            <v>396,48</v>
          </cell>
        </row>
        <row r="2637">
          <cell r="A2637">
            <v>68066</v>
          </cell>
          <cell r="B2637" t="str">
            <v>CAIXA DE PROTECAO PARA MEDIDOR MONOFASICO, FORNECIMENTO E INSTALACAO</v>
          </cell>
          <cell r="C2637" t="str">
            <v>UN</v>
          </cell>
          <cell r="D2637" t="str">
            <v>130,00</v>
          </cell>
        </row>
        <row r="2638">
          <cell r="A2638">
            <v>72319</v>
          </cell>
          <cell r="B2638" t="str">
            <v>DISJUNTOR BAIXA TENSAO TRIPOLAR A SECO  800A/600V, INCLUSIVE ELETROTÉCNICO</v>
          </cell>
          <cell r="C2638" t="str">
            <v>UN</v>
          </cell>
          <cell r="D2638" t="str">
            <v>3.589,83</v>
          </cell>
        </row>
        <row r="2639">
          <cell r="A2639">
            <v>72341</v>
          </cell>
          <cell r="B2639" t="str">
            <v>CONTATOR TRIPOLAR I NOMINAL 12A - FORNECIMENTO E INSTALACAO INCLUSIVE ELETROTÉCNICO</v>
          </cell>
          <cell r="C2639" t="str">
            <v>UN</v>
          </cell>
          <cell r="D2639" t="str">
            <v>190,83</v>
          </cell>
        </row>
        <row r="2640">
          <cell r="A2640">
            <v>72343</v>
          </cell>
          <cell r="B2640" t="str">
            <v>CONTATOR TRIPOLAR I NOMINAL 22A - FORNECIMENTO E INSTALACAO INCLUSIVE ELETROTÉCNICO</v>
          </cell>
          <cell r="C2640" t="str">
            <v>UN</v>
          </cell>
          <cell r="D2640" t="str">
            <v>226,21</v>
          </cell>
        </row>
        <row r="2641">
          <cell r="A2641">
            <v>72344</v>
          </cell>
          <cell r="B2641" t="str">
            <v>CONTATOR TRIPOLAR I NOMINAL 36A - FORNECIMENTO E INSTALACAO INCLUSIVE ELETROTÉCNICO</v>
          </cell>
          <cell r="C2641" t="str">
            <v>UN</v>
          </cell>
          <cell r="D2641" t="str">
            <v>352,01</v>
          </cell>
        </row>
        <row r="2642">
          <cell r="A2642">
            <v>72345</v>
          </cell>
          <cell r="B2642" t="str">
            <v>CONTATOR TRIPOLAR I NOMIMAL 94A - FORNECIMENTO E INSTALACAO INCLUSIVE ELETROTÉCNICO</v>
          </cell>
          <cell r="C2642" t="str">
            <v>UN</v>
          </cell>
          <cell r="D2642" t="str">
            <v>994,60</v>
          </cell>
        </row>
        <row r="2643">
          <cell r="A2643" t="str">
            <v>74130/1</v>
          </cell>
          <cell r="B2643" t="str">
            <v>DISJUNTOR TERMOMAGNETICO MONOPOLAR PADRAO NEMA (AMERICANO) 10 A 30A 240V, FORNECIMENTO E INSTALACAO</v>
          </cell>
          <cell r="C2643" t="str">
            <v>UN</v>
          </cell>
          <cell r="D2643" t="str">
            <v>10,80</v>
          </cell>
        </row>
        <row r="2644">
          <cell r="A2644" t="str">
            <v>74130/2</v>
          </cell>
          <cell r="B2644" t="str">
            <v>DISJUNTOR TERMOMAGNETICO MONOPOLAR PADRAO NEMA (AMERICANO) 35 A 50A 240V, FORNECIMENTO E INSTALACAO</v>
          </cell>
          <cell r="C2644" t="str">
            <v>UN</v>
          </cell>
          <cell r="D2644" t="str">
            <v>16,59</v>
          </cell>
        </row>
        <row r="2645">
          <cell r="A2645" t="str">
            <v>74130/3</v>
          </cell>
          <cell r="B2645" t="str">
            <v>DISJUNTOR TERMOMAGNETICO BIPOLAR PADRAO NEMA (AMERICANO) 10 A 50A 240V, FORNECIMENTO E INSTALACAO</v>
          </cell>
          <cell r="C2645" t="str">
            <v>UN</v>
          </cell>
          <cell r="D2645" t="str">
            <v>48,71</v>
          </cell>
        </row>
        <row r="2646">
          <cell r="A2646" t="str">
            <v>74130/4</v>
          </cell>
          <cell r="B2646" t="str">
            <v>DISJUNTOR TERMOMAGNETICO TRIPOLAR PADRAO NEMA (AMERICANO) 10 A 50A 240V, FORNECIMENTO E INSTALACAO</v>
          </cell>
          <cell r="C2646" t="str">
            <v>UN</v>
          </cell>
          <cell r="D2646" t="str">
            <v>70,20</v>
          </cell>
        </row>
        <row r="2647">
          <cell r="A2647" t="str">
            <v>74130/5</v>
          </cell>
          <cell r="B2647" t="str">
            <v>DISJUNTOR TERMOMAGNETICO TRIPOLAR PADRAO NEMA (AMERICANO) 60 A 100A 240V, FORNECIMENTO E INSTALACAO</v>
          </cell>
          <cell r="C2647" t="str">
            <v>UN</v>
          </cell>
          <cell r="D2647" t="str">
            <v>93,67</v>
          </cell>
        </row>
        <row r="2648">
          <cell r="A2648" t="str">
            <v>74130/6</v>
          </cell>
          <cell r="B2648" t="str">
            <v>DISJUNTOR TERMOMAGNETICO TRIPOLAR PADRAO NEMA (AMERICANO) 125 A 150A 240V, FORNECIMENTO E INSTALACAO</v>
          </cell>
          <cell r="C2648" t="str">
            <v>UN</v>
          </cell>
          <cell r="D2648" t="str">
            <v>265,70</v>
          </cell>
        </row>
        <row r="2649">
          <cell r="A2649" t="str">
            <v>74130/7</v>
          </cell>
          <cell r="B2649" t="str">
            <v>DISJUNTOR TERMOMAGNETICO TRIPOLAR EM CAIXA MOLDADA 250A 600V, FORNECIMENTO E INSTALACAO</v>
          </cell>
          <cell r="C2649" t="str">
            <v>UN</v>
          </cell>
          <cell r="D2649" t="str">
            <v>687,06</v>
          </cell>
        </row>
        <row r="2650">
          <cell r="A2650" t="str">
            <v>74130/8</v>
          </cell>
          <cell r="B2650" t="str">
            <v>DISJUNTOR TERMOMAGNETICO TRIPOLAR EM CAIXA MOLDADA 300 A 400A 600V, FORNECIMENTO E INSTALACAO</v>
          </cell>
          <cell r="C2650" t="str">
            <v>UN</v>
          </cell>
          <cell r="D2650" t="str">
            <v>938,98</v>
          </cell>
        </row>
        <row r="2651">
          <cell r="A2651" t="str">
            <v>74130/9</v>
          </cell>
          <cell r="B2651" t="str">
            <v>DISJUNTOR TERMOMAGNETICO TRIPOLAR EM CAIXA MOLDADA 500 A 600A 600V, FORNECIMENTO E INSTALACAO</v>
          </cell>
          <cell r="C2651" t="str">
            <v>UN</v>
          </cell>
          <cell r="D2651" t="str">
            <v>1.538,21</v>
          </cell>
        </row>
        <row r="2652">
          <cell r="A2652" t="str">
            <v>74130/10</v>
          </cell>
          <cell r="B2652" t="str">
            <v>DISJUNTOR TERMOMAGNETICO TRIPOLAR EM CAIXA MOLDADA 175 A 225A 240V, FORNECIMENTO E INSTALACAO</v>
          </cell>
          <cell r="C2652" t="str">
            <v>UN</v>
          </cell>
          <cell r="D2652" t="str">
            <v>415,43</v>
          </cell>
        </row>
        <row r="2653">
          <cell r="A2653" t="str">
            <v>74131/1</v>
          </cell>
          <cell r="B2653" t="str">
            <v>QUADRO DE DISTRIBUICAO DE ENERGIA DE EMBUTIR, EM CHAPA METALICA, PARA 3 DISJUNTORES TERMOMAGNETICOS MONOPOLARES SEM BARRAMENTO FORNECIMENTO E INSTALACAO</v>
          </cell>
          <cell r="C2653" t="str">
            <v>UN</v>
          </cell>
          <cell r="D2653" t="str">
            <v>58,50</v>
          </cell>
        </row>
        <row r="2654">
          <cell r="A2654" t="str">
            <v>74131/4</v>
          </cell>
          <cell r="B2654" t="str">
            <v>QUADRO DE DISTRIBUICAO DE ENERGIA DE EMBUTIR, EM CHAPA METALICA, PARA 18 DISJUNTORES TERMOMAGNETICOS MONOPOLARES, COM BARRAMENTO TRIFASICO E NEUTRO, FORNECIMENTO E INSTALACAO</v>
          </cell>
          <cell r="C2654" t="str">
            <v>UN</v>
          </cell>
          <cell r="D2654" t="str">
            <v>416,35</v>
          </cell>
        </row>
        <row r="2655">
          <cell r="A2655" t="str">
            <v>74131/5</v>
          </cell>
          <cell r="B2655" t="str">
            <v>QUADRO DE DISTRIBUICAO DE ENERGIA DE EMBUTIR, EM CHAPA METALICA, PARA 24 DISJUNTORES TERMOMAGNETICOS MONOPOLARES, COM BARRAMENTO TRIFASICO E NEUTRO, FORNECIMENTO E INSTALACAO</v>
          </cell>
          <cell r="C2655" t="str">
            <v>UN</v>
          </cell>
          <cell r="D2655" t="str">
            <v>482,35</v>
          </cell>
        </row>
        <row r="2656">
          <cell r="A2656" t="str">
            <v>74131/6</v>
          </cell>
          <cell r="B2656" t="str">
            <v>QUADRO DE DISTRIBUICAO DE ENERGIA DE EMBUTIR, EM CHAPA METALICA, PARA 32 DISJUNTORES TERMOMAGNETICOS MONOPOLARES, COM BARRAMENTO TRIFASICO E NEUTRO, FORNECIMENTO E INSTALACAO</v>
          </cell>
          <cell r="C2656" t="str">
            <v>UN</v>
          </cell>
          <cell r="D2656" t="str">
            <v>957,07</v>
          </cell>
        </row>
        <row r="2657">
          <cell r="A2657" t="str">
            <v>74131/7</v>
          </cell>
          <cell r="B2657" t="str">
            <v>QUADRO DE DISTRIBUICAO DE ENERGIA DE EMBUTIR, EM CHAPA METALICA, PARA 40 DISJUNTORES TERMOMAGNETICOS MONOPOLARES, COM BARRAMENTO TRIFASICO E NEUTRO, FORNECIMENTO E INSTALACAO</v>
          </cell>
          <cell r="C2657" t="str">
            <v>UN</v>
          </cell>
          <cell r="D2657" t="str">
            <v>786,58</v>
          </cell>
        </row>
        <row r="2658">
          <cell r="A2658" t="str">
            <v>74131/8</v>
          </cell>
          <cell r="B2658" t="str">
            <v>QUADRO DE DISTRIBUICAO DE ENERGIA DE EMBUTIR, EM CHAPA METALICA, PARA 50 DISJUNTORES TERMOMAGNETICOS MONOPOLARES, COM BARRAMENTO TRIFASICO E NEUTRO, FORNECIMENTO E INSTALACAO</v>
          </cell>
          <cell r="C2658" t="str">
            <v>UN</v>
          </cell>
          <cell r="D2658" t="str">
            <v>1.166,54</v>
          </cell>
        </row>
        <row r="2659">
          <cell r="A2659">
            <v>83463</v>
          </cell>
          <cell r="B2659" t="str">
            <v>QUADRO DE DISTRIBUICAO DE ENERGIA EM CHAPA DE ACO GALVANIZADO, PARA 12 DISJUNTORES TERMOMAGNETICOS MONOPOLARES, COM BARRAMENTO TRIFASICO E NEUTRO - FORNECIMENTO E INSTALACAO</v>
          </cell>
          <cell r="C2659" t="str">
            <v>UN</v>
          </cell>
          <cell r="D2659" t="str">
            <v>304,79</v>
          </cell>
        </row>
        <row r="2660">
          <cell r="A2660">
            <v>84402</v>
          </cell>
          <cell r="B2660" t="str">
            <v>QUADRO DE DISTRIBUICAO DE ENERGIA P/ 6 DISJUNTORES TERMOMAGNETICOS MONOPOLARES SEM BARRAMENTO, DE EMBUTIR, EM CHAPA METALICA - FORNECIMENTO E INSTALACAO</v>
          </cell>
          <cell r="C2660" t="str">
            <v>UN</v>
          </cell>
          <cell r="D2660" t="str">
            <v>68,42</v>
          </cell>
        </row>
        <row r="2661">
          <cell r="A2661">
            <v>93653</v>
          </cell>
          <cell r="B2661" t="str">
            <v>DISJUNTOR MONOPOLAR TIPO DIN, CORRENTE NOMINAL DE 10A - FORNECIMENTO E INSTALAÇÃO. AF_04/2016</v>
          </cell>
          <cell r="C2661" t="str">
            <v>UN</v>
          </cell>
          <cell r="D2661" t="str">
            <v>8,24</v>
          </cell>
        </row>
        <row r="2662">
          <cell r="A2662">
            <v>93654</v>
          </cell>
          <cell r="B2662" t="str">
            <v>DISJUNTOR MONOPOLAR TIPO DIN, CORRENTE NOMINAL DE 16A - FORNECIMENTO E INSTALAÇÃO. AF_04/2016</v>
          </cell>
          <cell r="C2662" t="str">
            <v>UN</v>
          </cell>
          <cell r="D2662" t="str">
            <v>8,65</v>
          </cell>
        </row>
        <row r="2663">
          <cell r="A2663">
            <v>93655</v>
          </cell>
          <cell r="B2663" t="str">
            <v>DISJUNTOR MONOPOLAR TIPO DIN, CORRENTE NOMINAL DE 20A - FORNECIMENTO E INSTALAÇÃO. AF_04/2016</v>
          </cell>
          <cell r="C2663" t="str">
            <v>UN</v>
          </cell>
          <cell r="D2663" t="str">
            <v>9,38</v>
          </cell>
        </row>
        <row r="2664">
          <cell r="A2664">
            <v>93656</v>
          </cell>
          <cell r="B2664" t="str">
            <v>DISJUNTOR MONOPOLAR TIPO DIN, CORRENTE NOMINAL DE 25A - FORNECIMENTO E INSTALAÇÃO. AF_04/2016</v>
          </cell>
          <cell r="C2664" t="str">
            <v>UN</v>
          </cell>
          <cell r="D2664" t="str">
            <v>9,38</v>
          </cell>
        </row>
        <row r="2665">
          <cell r="A2665">
            <v>93657</v>
          </cell>
          <cell r="B2665" t="str">
            <v>DISJUNTOR MONOPOLAR TIPO DIN, CORRENTE NOMINAL DE 32A - FORNECIMENTO E INSTALAÇÃO. AF_04/2016</v>
          </cell>
          <cell r="C2665" t="str">
            <v>UN</v>
          </cell>
          <cell r="D2665" t="str">
            <v>10,31</v>
          </cell>
        </row>
        <row r="2666">
          <cell r="A2666">
            <v>93658</v>
          </cell>
          <cell r="B2666" t="str">
            <v>DISJUNTOR MONOPOLAR TIPO DIN, CORRENTE NOMINAL DE 40A - FORNECIMENTO E INSTALAÇÃO. AF_04/2016</v>
          </cell>
          <cell r="C2666" t="str">
            <v>UN</v>
          </cell>
          <cell r="D2666" t="str">
            <v>14,98</v>
          </cell>
        </row>
        <row r="2667">
          <cell r="A2667">
            <v>93659</v>
          </cell>
          <cell r="B2667" t="str">
            <v>DISJUNTOR MONOPOLAR TIPO DIN, CORRENTE NOMINAL DE 50A - FORNECIMENTO E INSTALAÇÃO. AF_04/2016</v>
          </cell>
          <cell r="C2667" t="str">
            <v>UN</v>
          </cell>
          <cell r="D2667" t="str">
            <v>16,86</v>
          </cell>
        </row>
        <row r="2668">
          <cell r="A2668">
            <v>93660</v>
          </cell>
          <cell r="B2668" t="str">
            <v>DISJUNTOR BIPOLAR TIPO DIN, CORRENTE NOMINAL DE 10A - FORNECIMENTO E INSTALAÇÃO. AF_04/2016</v>
          </cell>
          <cell r="C2668" t="str">
            <v>UN</v>
          </cell>
          <cell r="D2668" t="str">
            <v>41,12</v>
          </cell>
        </row>
        <row r="2669">
          <cell r="A2669">
            <v>93661</v>
          </cell>
          <cell r="B2669" t="str">
            <v>DISJUNTOR BIPOLAR TIPO DIN, CORRENTE NOMINAL DE 16A - FORNECIMENTO E INSTALAÇÃO. AF_04/2016</v>
          </cell>
          <cell r="C2669" t="str">
            <v>UN</v>
          </cell>
          <cell r="D2669" t="str">
            <v>41,92</v>
          </cell>
        </row>
        <row r="2670">
          <cell r="A2670">
            <v>93662</v>
          </cell>
          <cell r="B2670" t="str">
            <v>DISJUNTOR BIPOLAR TIPO DIN, CORRENTE NOMINAL DE 20A - FORNECIMENTO E INSTALAÇÃO. AF_04/2016</v>
          </cell>
          <cell r="C2670" t="str">
            <v>UN</v>
          </cell>
          <cell r="D2670" t="str">
            <v>43,43</v>
          </cell>
        </row>
        <row r="2671">
          <cell r="A2671">
            <v>93663</v>
          </cell>
          <cell r="B2671" t="str">
            <v>DISJUNTOR BIPOLAR TIPO DIN, CORRENTE NOMINAL DE 25A - FORNECIMENTO E INSTALAÇÃO. AF_04/2016</v>
          </cell>
          <cell r="C2671" t="str">
            <v>UN</v>
          </cell>
          <cell r="D2671" t="str">
            <v>43,43</v>
          </cell>
        </row>
        <row r="2672">
          <cell r="A2672">
            <v>93664</v>
          </cell>
          <cell r="B2672" t="str">
            <v>DISJUNTOR BIPOLAR TIPO DIN, CORRENTE NOMINAL DE 32A - FORNECIMENTO E INSTALAÇÃO. AF_04/2016</v>
          </cell>
          <cell r="C2672" t="str">
            <v>UN</v>
          </cell>
          <cell r="D2672" t="str">
            <v>45,26</v>
          </cell>
        </row>
        <row r="2673">
          <cell r="A2673">
            <v>93665</v>
          </cell>
          <cell r="B2673" t="str">
            <v>DISJUNTOR BIPOLAR TIPO DIN, CORRENTE NOMINAL DE 40A - FORNECIMENTO E INSTALAÇÃO. AF_04/2016</v>
          </cell>
          <cell r="C2673" t="str">
            <v>UN</v>
          </cell>
          <cell r="D2673" t="str">
            <v>47,65</v>
          </cell>
        </row>
        <row r="2674">
          <cell r="A2674">
            <v>93666</v>
          </cell>
          <cell r="B2674" t="str">
            <v>DISJUNTOR BIPOLAR TIPO DIN, CORRENTE NOMINAL DE 50A - FORNECIMENTO E INSTALAÇÃO. AF_04/2016</v>
          </cell>
          <cell r="C2674" t="str">
            <v>UN</v>
          </cell>
          <cell r="D2674" t="str">
            <v>51,42</v>
          </cell>
        </row>
        <row r="2675">
          <cell r="A2675">
            <v>93667</v>
          </cell>
          <cell r="B2675" t="str">
            <v>DISJUNTOR TRIPOLAR TIPO DIN, CORRENTE NOMINAL DE 10A - FORNECIMENTO E INSTALAÇÃO. AF_04/2016</v>
          </cell>
          <cell r="C2675" t="str">
            <v>UN</v>
          </cell>
          <cell r="D2675" t="str">
            <v>51,28</v>
          </cell>
        </row>
        <row r="2676">
          <cell r="A2676">
            <v>93668</v>
          </cell>
          <cell r="B2676" t="str">
            <v>DISJUNTOR TRIPOLAR TIPO DIN, CORRENTE NOMINAL DE 16A - FORNECIMENTO E INSTALAÇÃO. AF_04/2016</v>
          </cell>
          <cell r="C2676" t="str">
            <v>UN</v>
          </cell>
          <cell r="D2676" t="str">
            <v>52,49</v>
          </cell>
        </row>
        <row r="2677">
          <cell r="A2677">
            <v>93669</v>
          </cell>
          <cell r="B2677" t="str">
            <v>DISJUNTOR TRIPOLAR TIPO DIN, CORRENTE NOMINAL DE 20A - FORNECIMENTO E INSTALAÇÃO. AF_04/2016</v>
          </cell>
          <cell r="C2677" t="str">
            <v>UN</v>
          </cell>
          <cell r="D2677" t="str">
            <v>54,73</v>
          </cell>
        </row>
        <row r="2678">
          <cell r="A2678">
            <v>93670</v>
          </cell>
          <cell r="B2678" t="str">
            <v>DISJUNTOR TRIPOLAR TIPO DIN, CORRENTE NOMINAL DE 25A - FORNECIMENTO E INSTALAÇÃO. AF_04/2016</v>
          </cell>
          <cell r="C2678" t="str">
            <v>UN</v>
          </cell>
          <cell r="D2678" t="str">
            <v>54,73</v>
          </cell>
        </row>
        <row r="2679">
          <cell r="A2679">
            <v>93671</v>
          </cell>
          <cell r="B2679" t="str">
            <v>DISJUNTOR TRIPOLAR TIPO DIN, CORRENTE NOMINAL DE 32A - FORNECIMENTO E INSTALAÇÃO. AF_04/2016</v>
          </cell>
          <cell r="C2679" t="str">
            <v>UN</v>
          </cell>
          <cell r="D2679" t="str">
            <v>57,50</v>
          </cell>
        </row>
        <row r="2680">
          <cell r="A2680">
            <v>93672</v>
          </cell>
          <cell r="B2680" t="str">
            <v>DISJUNTOR TRIPOLAR TIPO DIN, CORRENTE NOMINAL DE 40A - FORNECIMENTO E INSTALAÇÃO. AF_04/2016</v>
          </cell>
          <cell r="C2680" t="str">
            <v>UN</v>
          </cell>
          <cell r="D2680" t="str">
            <v>61,97</v>
          </cell>
        </row>
        <row r="2681">
          <cell r="A2681">
            <v>93673</v>
          </cell>
          <cell r="B2681" t="str">
            <v>DISJUNTOR TRIPOLAR TIPO DIN, CORRENTE NOMINAL DE 50A - FORNECIMENTO E INSTALAÇÃO. AF_04/2016</v>
          </cell>
          <cell r="C2681" t="str">
            <v>UN</v>
          </cell>
          <cell r="D2681" t="str">
            <v>67,64</v>
          </cell>
        </row>
        <row r="2682">
          <cell r="A2682">
            <v>72339</v>
          </cell>
          <cell r="B2682" t="str">
            <v>TOMADA 3P+T 30A/440V SEM PLACA - FORNECIMENTO E INSTALACAO</v>
          </cell>
          <cell r="C2682" t="str">
            <v>UN</v>
          </cell>
          <cell r="D2682" t="str">
            <v>39,00</v>
          </cell>
        </row>
        <row r="2683">
          <cell r="A2683">
            <v>83403</v>
          </cell>
          <cell r="B2683" t="str">
            <v>INTERRUPTOR PULSADOR DE CAMPAINHA OU MINUTERIA 2A/250V C/ CAIXA - FORNECIMENTO E INSTALACAO</v>
          </cell>
          <cell r="C2683" t="str">
            <v>UN</v>
          </cell>
          <cell r="D2683" t="str">
            <v>13,57</v>
          </cell>
        </row>
        <row r="2684">
          <cell r="A2684">
            <v>83465</v>
          </cell>
          <cell r="B2684" t="str">
            <v>INTERRUPTOR INTERMEDIARIO (FOUR-WAY) - FORNECIMENTO E INSTALACAO</v>
          </cell>
          <cell r="C2684" t="str">
            <v>UN</v>
          </cell>
          <cell r="D2684" t="str">
            <v>33,27</v>
          </cell>
        </row>
        <row r="2685">
          <cell r="A2685">
            <v>91945</v>
          </cell>
          <cell r="B2685" t="str">
            <v>SUPORTE PARAFUSADO COM PLACA DE ENCAIXE 4" X 2" ALTO (2,00 M DO PISO) PARA PONTO ELÉTRICO - FORNECIMENTO E INSTALAÇÃO. AF_12/2015</v>
          </cell>
          <cell r="C2685" t="str">
            <v>UN</v>
          </cell>
          <cell r="D2685" t="str">
            <v>5,83</v>
          </cell>
        </row>
        <row r="2686">
          <cell r="A2686">
            <v>91946</v>
          </cell>
          <cell r="B2686" t="str">
            <v>SUPORTE PARAFUSADO COM PLACA DE ENCAIXE 4" X 2" MÉDIO (1,30 M DO PISO) PARA PONTO ELÉTRICO - FORNECIMENTO E INSTALAÇÃO. AF_12/2015</v>
          </cell>
          <cell r="C2686" t="str">
            <v>UN</v>
          </cell>
          <cell r="D2686" t="str">
            <v>4,78</v>
          </cell>
        </row>
        <row r="2687">
          <cell r="A2687">
            <v>91947</v>
          </cell>
          <cell r="B2687" t="str">
            <v>SUPORTE PARAFUSADO COM PLACA DE ENCAIXE 4" X 2" BAIXO (0,30 M DO PISO) PARA PONTO ELÉTRICO - FORNECIMENTO E INSTALAÇÃO. AF_12/2015</v>
          </cell>
          <cell r="C2687" t="str">
            <v>UN</v>
          </cell>
          <cell r="D2687" t="str">
            <v>4,13</v>
          </cell>
        </row>
        <row r="2688">
          <cell r="A2688">
            <v>91949</v>
          </cell>
          <cell r="B2688" t="str">
            <v>SUPORTE PARAFUSADO COM PLACA DE ENCAIXE 4" X 4" ALTO (2,00 M DO PISO) PARA PONTO ELÉTRICO - FORNECIMENTO E INSTALAÇÃO. AF_12/2015</v>
          </cell>
          <cell r="C2688" t="str">
            <v>UN</v>
          </cell>
          <cell r="D2688" t="str">
            <v>8,72</v>
          </cell>
        </row>
        <row r="2689">
          <cell r="A2689">
            <v>91950</v>
          </cell>
          <cell r="B2689" t="str">
            <v>SUPORTE PARAFUSADO COM PLACA DE ENCAIXE 4" X 4" MÉDIO (1,30 M DO PISO) PARA PONTO ELÉTRICO - FORNECIMENTO E INSTALAÇÃO. AF_12/2015</v>
          </cell>
          <cell r="C2689" t="str">
            <v>UN</v>
          </cell>
          <cell r="D2689" t="str">
            <v>7,46</v>
          </cell>
        </row>
        <row r="2690">
          <cell r="A2690">
            <v>91951</v>
          </cell>
          <cell r="B2690" t="str">
            <v>SUPORTE PARAFUSADO COM PLACA DE ENCAIXE 4" X 4" BAIXO (0,30 M DO PISO) PARA PONTO ELÉTRICO - FORNECIMENTO E INSTALAÇÃO. AF_12/2015</v>
          </cell>
          <cell r="C2690" t="str">
            <v>UN</v>
          </cell>
          <cell r="D2690" t="str">
            <v>6,70</v>
          </cell>
        </row>
        <row r="2691">
          <cell r="A2691">
            <v>91952</v>
          </cell>
          <cell r="B2691" t="str">
            <v>INTERRUPTOR SIMPLES (1 MÓDULO), 10A/250V, SEM SUPORTE E SEM PLACA - FORNECIMENTO E INSTALAÇÃO. AF_12/2015</v>
          </cell>
          <cell r="C2691" t="str">
            <v>UN</v>
          </cell>
          <cell r="D2691" t="str">
            <v>11,16</v>
          </cell>
        </row>
        <row r="2692">
          <cell r="A2692">
            <v>91953</v>
          </cell>
          <cell r="B2692" t="str">
            <v>INTERRUPTOR SIMPLES (1 MÓDULO), 10A/250V, INCLUINDO SUPORTE E PLACA - FORNECIMENTO E INSTALAÇÃO. AF_12/2015</v>
          </cell>
          <cell r="C2692" t="str">
            <v>UN</v>
          </cell>
          <cell r="D2692" t="str">
            <v>15,94</v>
          </cell>
        </row>
        <row r="2693">
          <cell r="A2693">
            <v>91954</v>
          </cell>
          <cell r="B2693" t="str">
            <v>INTERRUPTOR PARALELO (1 MÓDULO), 10A/250V, SEM SUPORTE E SEM PLACA - FORNECIMENTO E INSTALAÇÃO. AF_12/2015</v>
          </cell>
          <cell r="C2693" t="str">
            <v>UN</v>
          </cell>
          <cell r="D2693" t="str">
            <v>15,02</v>
          </cell>
        </row>
        <row r="2694">
          <cell r="A2694">
            <v>91955</v>
          </cell>
          <cell r="B2694" t="str">
            <v>INTERRUPTOR PARALELO (1 MÓDULO), 10A/250V, INCLUINDO SUPORTE E PLACA - FORNECIMENTO E INSTALAÇÃO. AF_12/2015</v>
          </cell>
          <cell r="C2694" t="str">
            <v>UN</v>
          </cell>
          <cell r="D2694" t="str">
            <v>19,80</v>
          </cell>
        </row>
        <row r="2695">
          <cell r="A2695">
            <v>91956</v>
          </cell>
          <cell r="B2695" t="str">
            <v>INTERRUPTOR SIMPLES (1 MÓDULO) COM INTERRUPTOR PARALELO (1 MÓDULO), 10A/250V, SEM SUPORTE E SEM PLACA - FORNECIMENTO E INSTALAÇÃO. AF_12/2015</v>
          </cell>
          <cell r="C2695" t="str">
            <v>UN</v>
          </cell>
          <cell r="D2695" t="str">
            <v>24,24</v>
          </cell>
        </row>
        <row r="2696">
          <cell r="A2696">
            <v>91957</v>
          </cell>
          <cell r="B2696" t="str">
            <v>INTERRUPTOR SIMPLES (1 MÓDULO) COM INTERRUPTOR PARALELO (1 MÓDULO), 10A/250V, INCLUINDO SUPORTE E PLACA - FORNECIMENTO E INSTALAÇÃO. AF_12/2015</v>
          </cell>
          <cell r="C2696" t="str">
            <v>UN</v>
          </cell>
          <cell r="D2696" t="str">
            <v>29,02</v>
          </cell>
        </row>
        <row r="2697">
          <cell r="A2697">
            <v>91958</v>
          </cell>
          <cell r="B2697" t="str">
            <v>INTERRUPTOR SIMPLES (2 MÓDULOS), 10A/250V, SEM SUPORTE E SEM PLACA - FORNECIMENTO E INSTALAÇÃO. AF_12/2015</v>
          </cell>
          <cell r="C2697" t="str">
            <v>UN</v>
          </cell>
          <cell r="D2697" t="str">
            <v>20,41</v>
          </cell>
        </row>
        <row r="2698">
          <cell r="A2698">
            <v>91959</v>
          </cell>
          <cell r="B2698" t="str">
            <v>INTERRUPTOR SIMPLES (2 MÓDULOS), 10A/250V, INCLUINDO SUPORTE E PLACA - FORNECIMENTO E INSTALAÇÃO. AF_12/2015</v>
          </cell>
          <cell r="C2698" t="str">
            <v>UN</v>
          </cell>
          <cell r="D2698" t="str">
            <v>25,19</v>
          </cell>
        </row>
        <row r="2699">
          <cell r="A2699">
            <v>91960</v>
          </cell>
          <cell r="B2699" t="str">
            <v>INTERRUPTOR PARALELO (2 MÓDULOS), 10A/250V, SEM SUPORTE E SEM PLACA - FORNECIMENTO E INSTALAÇÃO. AF_12/2015</v>
          </cell>
          <cell r="C2699" t="str">
            <v>UN</v>
          </cell>
          <cell r="D2699" t="str">
            <v>28,10</v>
          </cell>
        </row>
        <row r="2700">
          <cell r="A2700">
            <v>91961</v>
          </cell>
          <cell r="B2700" t="str">
            <v>INTERRUPTOR PARALELO (2 MÓDULOS), 10A/250V, INCLUINDO SUPORTE E PLACA - FORNECIMENTO E INSTALAÇÃO. AF_12/2015</v>
          </cell>
          <cell r="C2700" t="str">
            <v>UN</v>
          </cell>
          <cell r="D2700" t="str">
            <v>32,88</v>
          </cell>
        </row>
        <row r="2701">
          <cell r="A2701">
            <v>91962</v>
          </cell>
          <cell r="B2701" t="str">
            <v>INTERRUPTOR SIMPLES (1 MÓDULO) COM INTERRUPTOR PARALELO (2 MÓDULOS), 10A/250V, SEM SUPORTE E SEM PLACA - FORNECIMENTO E INSTALAÇÃO. AF_12/2015</v>
          </cell>
          <cell r="C2701" t="str">
            <v>UN</v>
          </cell>
          <cell r="D2701" t="str">
            <v>37,34</v>
          </cell>
        </row>
        <row r="2702">
          <cell r="A2702">
            <v>91963</v>
          </cell>
          <cell r="B2702" t="str">
            <v>INTERRUPTOR SIMPLES (1 MÓDULO) COM INTERRUPTOR PARALELO (2 MÓDULOS), 10A/250V, INCLUINDO SUPORTE E PLACA - FORNECIMENTO E INSTALAÇÃO. AF_12/2015</v>
          </cell>
          <cell r="C2702" t="str">
            <v>UN</v>
          </cell>
          <cell r="D2702" t="str">
            <v>42,12</v>
          </cell>
        </row>
        <row r="2703">
          <cell r="A2703">
            <v>91964</v>
          </cell>
          <cell r="B2703" t="str">
            <v>INTERRUPTOR SIMPLES (2 MÓDULOS) COM INTERRUPTOR PARALELO (1 MÓDULO), 10A/250V, SEM SUPORTE E SEM PLACA - FORNECIMENTO E INSTALAÇÃO. AF_12/2015</v>
          </cell>
          <cell r="C2703" t="str">
            <v>UN</v>
          </cell>
          <cell r="D2703" t="str">
            <v>33,49</v>
          </cell>
        </row>
        <row r="2704">
          <cell r="A2704">
            <v>91965</v>
          </cell>
          <cell r="B2704" t="str">
            <v>INTERRUPTOR SIMPLES (2 MÓDULOS) COM INTERRUPTOR PARALELO (1 MÓDULO), 10A/250V, INCLUINDO SUPORTE E PLACA - FORNECIMENTO E INSTALAÇÃO. AF_12/2015</v>
          </cell>
          <cell r="C2704" t="str">
            <v>UN</v>
          </cell>
          <cell r="D2704" t="str">
            <v>38,27</v>
          </cell>
        </row>
        <row r="2705">
          <cell r="A2705">
            <v>91966</v>
          </cell>
          <cell r="B2705" t="str">
            <v>INTERRUPTOR SIMPLES (3 MÓDULOS), 10A/250V, SEM SUPORTE E SEM PLACA - FORNECIMENTO E INSTALAÇÃO. AF_12/2015</v>
          </cell>
          <cell r="C2705" t="str">
            <v>UN</v>
          </cell>
          <cell r="D2705" t="str">
            <v>29,66</v>
          </cell>
        </row>
        <row r="2706">
          <cell r="A2706">
            <v>91967</v>
          </cell>
          <cell r="B2706" t="str">
            <v>INTERRUPTOR SIMPLES (3 MÓDULOS), 10A/250V, INCLUINDO SUPORTE E PLACA - FORNECIMENTO E INSTALAÇÃO. AF_12/2015</v>
          </cell>
          <cell r="C2706" t="str">
            <v>UN</v>
          </cell>
          <cell r="D2706" t="str">
            <v>34,44</v>
          </cell>
        </row>
        <row r="2707">
          <cell r="A2707">
            <v>91968</v>
          </cell>
          <cell r="B2707" t="str">
            <v>INTERRUPTOR PARALELO (3 MÓDULOS), 10A/250V, SEM SUPORTE E SEM PLACA - FORNECIMENTO E INSTALAÇÃO. AF_12/2015</v>
          </cell>
          <cell r="C2707" t="str">
            <v>UN</v>
          </cell>
          <cell r="D2707" t="str">
            <v>41,17</v>
          </cell>
        </row>
        <row r="2708">
          <cell r="A2708">
            <v>91969</v>
          </cell>
          <cell r="B2708" t="str">
            <v>INTERRUPTOR PARALELO (3 MÓDULOS), 10A/250V, INCLUINDO SUPORTE E PLACA - FORNECIMENTO E INSTALAÇÃO. AF_12/2015</v>
          </cell>
          <cell r="C2708" t="str">
            <v>UN</v>
          </cell>
          <cell r="D2708" t="str">
            <v>45,95</v>
          </cell>
        </row>
        <row r="2709">
          <cell r="A2709">
            <v>91970</v>
          </cell>
          <cell r="B2709" t="str">
            <v>INTERRUPTOR SIMPLES (3 MÓDULOS) COM INTERRUPTOR PARALELO (1 MÓDULO), 10A/250V, SEM SUPORTE E SEM PLACA - FORNECIMENTO E INSTALAÇÃO. AF_12/2015</v>
          </cell>
          <cell r="C2709" t="str">
            <v>UN</v>
          </cell>
          <cell r="D2709" t="str">
            <v>42,96</v>
          </cell>
        </row>
        <row r="2710">
          <cell r="A2710">
            <v>91971</v>
          </cell>
          <cell r="B2710" t="str">
            <v>INTERRUPTOR SIMPLES (3 MÓDULOS) COM INTERRUPTOR PARALELO (1 MÓDULO), 10A/250V, INCLUINDO SUPORTE E PLACA - FORNECIMENTO E INSTALAÇÃO. AF_12/2015</v>
          </cell>
          <cell r="C2710" t="str">
            <v>UN</v>
          </cell>
          <cell r="D2710" t="str">
            <v>50,42</v>
          </cell>
        </row>
        <row r="2711">
          <cell r="A2711">
            <v>91972</v>
          </cell>
          <cell r="B2711" t="str">
            <v>INTERRUPTOR SIMPLES (2 MÓDULOS) COM INTERRUPTOR PARALELO (2 MÓDULOS), 10A/250V, SEM SUPORTE E SEM PLACA - FORNECIMENTO E INSTALAÇÃO. AF_12/2015</v>
          </cell>
          <cell r="C2711" t="str">
            <v>UN</v>
          </cell>
          <cell r="D2711" t="str">
            <v>46,82</v>
          </cell>
        </row>
        <row r="2712">
          <cell r="A2712">
            <v>91973</v>
          </cell>
          <cell r="B2712" t="str">
            <v>INTERRUPTOR SIMPLES (2 MÓDULOS) COM INTERRUPTOR PARALELO (2 MÓDULOS), 10A/250V, INCLUINDO SUPORTE E PLACA - FORNECIMENTO E INSTALAÇÃO. AF_12/2015</v>
          </cell>
          <cell r="C2712" t="str">
            <v>UN</v>
          </cell>
          <cell r="D2712" t="str">
            <v>54,28</v>
          </cell>
        </row>
        <row r="2713">
          <cell r="A2713">
            <v>91974</v>
          </cell>
          <cell r="B2713" t="str">
            <v>INTERRUPTOR SIMPLES (4 MÓDULOS), 10A/250V, SEM SUPORTE E SEM PLACA - FORNECIMENTO E INSTALAÇÃO. AF_12/2015</v>
          </cell>
          <cell r="C2713" t="str">
            <v>UN</v>
          </cell>
          <cell r="D2713" t="str">
            <v>39,10</v>
          </cell>
        </row>
        <row r="2714">
          <cell r="A2714">
            <v>91975</v>
          </cell>
          <cell r="B2714" t="str">
            <v>INTERRUPTOR SIMPLES (4 MÓDULOS), 10A/250V, INCLUINDO SUPORTE E PLACA - FORNECIMENTO E INSTALAÇÃO. AF_12/2015</v>
          </cell>
          <cell r="C2714" t="str">
            <v>UN</v>
          </cell>
          <cell r="D2714" t="str">
            <v>46,56</v>
          </cell>
        </row>
        <row r="2715">
          <cell r="A2715">
            <v>91976</v>
          </cell>
          <cell r="B2715" t="str">
            <v>INTERRUPTOR SIMPLES (6 MÓDULOS), 10A/250V, SEM SUPORTE E SEM PLACA - FORNECIMENTO E INSTALAÇÃO. AF_12/2015</v>
          </cell>
          <cell r="C2715" t="str">
            <v>UN</v>
          </cell>
          <cell r="D2715" t="str">
            <v>57,66</v>
          </cell>
        </row>
        <row r="2716">
          <cell r="A2716">
            <v>91977</v>
          </cell>
          <cell r="B2716" t="str">
            <v>INTERRUPTOR SIMPLES (6 MÓDULOS), 10A/250V, INCLUINDO SUPORTE E PLACA - FORNECIMENTO E INSTALAÇÃO. AF_12/2015</v>
          </cell>
          <cell r="C2716" t="str">
            <v>UN</v>
          </cell>
          <cell r="D2716" t="str">
            <v>65,12</v>
          </cell>
        </row>
        <row r="2717">
          <cell r="A2717">
            <v>91978</v>
          </cell>
          <cell r="B2717" t="str">
            <v>INTERRUPTOR INTERMEDIÁRIO (1 MÓDULO), 10A/250V, SEM SUPORTE E SEM PLACA - FORNECIMENTO E INSTALAÇÃO. AF_09/2017</v>
          </cell>
          <cell r="C2717" t="str">
            <v>UN</v>
          </cell>
          <cell r="D2717" t="str">
            <v>23,45</v>
          </cell>
        </row>
        <row r="2718">
          <cell r="A2718">
            <v>91979</v>
          </cell>
          <cell r="B2718" t="str">
            <v>INTERRUPTOR INTERMEDIÁRIO (1 MÓDULO), 10A/250V, INCLUINDO SUPORTE E PLACA - FORNECIMENTO E INSTALAÇÃO. AF_09/2017</v>
          </cell>
          <cell r="C2718" t="str">
            <v>UN</v>
          </cell>
          <cell r="D2718" t="str">
            <v>28,23</v>
          </cell>
        </row>
        <row r="2719">
          <cell r="A2719">
            <v>91980</v>
          </cell>
          <cell r="B2719" t="str">
            <v>INTERRUPTOR BIPOLAR (1 MÓDULO), 10A/250V, SEM SUPORTE E SEM PLACA - FORNECIMENTO E INSTALAÇÃO. AF_09/2017</v>
          </cell>
          <cell r="C2719" t="str">
            <v>UN</v>
          </cell>
          <cell r="D2719" t="str">
            <v>22,76</v>
          </cell>
        </row>
        <row r="2720">
          <cell r="A2720">
            <v>91981</v>
          </cell>
          <cell r="B2720" t="str">
            <v>INTERRUPTOR BIPOLAR (1 MÓDULO), 10A/250V, INCLUINDO SUPORTE E PLACA - FORNECIMENTO E INSTALAÇÃO. AF_09/2017</v>
          </cell>
          <cell r="C2720" t="str">
            <v>UN</v>
          </cell>
          <cell r="D2720" t="str">
            <v>27,54</v>
          </cell>
        </row>
        <row r="2721">
          <cell r="A2721">
            <v>91982</v>
          </cell>
          <cell r="B2721" t="str">
            <v>DIMMER ROTATIVO (1 MÓDULO), 220V/600W, SEM SUPORTE E SEM PLACA - FORNECIMENTO E INSTALAÇÃO. AF_09/2017</v>
          </cell>
          <cell r="C2721" t="str">
            <v>UN</v>
          </cell>
          <cell r="D2721" t="str">
            <v>51,31</v>
          </cell>
        </row>
        <row r="2722">
          <cell r="A2722">
            <v>91983</v>
          </cell>
          <cell r="B2722" t="str">
            <v>DIMMER ROTATIVO (1 MÓDULO), 220V/600W, INCLUINDO SUPORTE E PLACA - FORNECIMENTO E INSTALAÇÃO. AF_09/2017</v>
          </cell>
          <cell r="C2722" t="str">
            <v>UN</v>
          </cell>
          <cell r="D2722" t="str">
            <v>56,09</v>
          </cell>
        </row>
        <row r="2723">
          <cell r="A2723">
            <v>91984</v>
          </cell>
          <cell r="B2723" t="str">
            <v>INTERRUPTOR PULSADOR CAMPAINHA (1 MÓDULO), 10A/250V, SEM SUPORTE E SEM PLACA - FORNECIMENTO E INSTALAÇÃO. AF_09/2017</v>
          </cell>
          <cell r="C2723" t="str">
            <v>UN</v>
          </cell>
          <cell r="D2723" t="str">
            <v>10,52</v>
          </cell>
        </row>
        <row r="2724">
          <cell r="A2724">
            <v>91985</v>
          </cell>
          <cell r="B2724" t="str">
            <v>INTERRUPTOR PULSADOR CAMPAINHA (1 MÓDULO), 10A/250V, INCLUINDO SUPORTE E PLACA - FORNECIMENTO E INSTALAÇÃO. AF_09/2017</v>
          </cell>
          <cell r="C2724" t="str">
            <v>UN</v>
          </cell>
          <cell r="D2724" t="str">
            <v>15,30</v>
          </cell>
        </row>
        <row r="2725">
          <cell r="A2725">
            <v>91986</v>
          </cell>
          <cell r="B2725" t="str">
            <v>CAMPAINHA CIGARRA (1 MÓDULO), 10A/250V, SEM SUPORTE E SEM PLACA - FORNECIMENTO E INSTALAÇÃO. AF_09/2017</v>
          </cell>
          <cell r="C2725" t="str">
            <v>UN</v>
          </cell>
          <cell r="D2725" t="str">
            <v>21,86</v>
          </cell>
        </row>
        <row r="2726">
          <cell r="A2726">
            <v>91987</v>
          </cell>
          <cell r="B2726" t="str">
            <v>CAMPAINHA CIGARRA (1 MÓDULO), 10A/250V, INCLUINDO SUPORTE E PLACA - FORNECIMENTO E INSTALAÇÃO. AF_09/2017</v>
          </cell>
          <cell r="C2726" t="str">
            <v>UN</v>
          </cell>
          <cell r="D2726" t="str">
            <v>26,64</v>
          </cell>
        </row>
        <row r="2727">
          <cell r="A2727">
            <v>91988</v>
          </cell>
          <cell r="B2727" t="str">
            <v>INTERRUPTOR PULSADOR MINUTERIA (1 MÓDULO), 10A/250V, SEM SUPORTE E SEM PLACA - FORNECIMENTO E INSTALAÇÃO. AF_09/2017</v>
          </cell>
          <cell r="C2727" t="str">
            <v>UN</v>
          </cell>
          <cell r="D2727" t="str">
            <v>12,85</v>
          </cell>
        </row>
        <row r="2728">
          <cell r="A2728">
            <v>91989</v>
          </cell>
          <cell r="B2728" t="str">
            <v>INTERRUPTOR PULSADOR MINUTERIA (1 MÓDULO), 10A/250V, INCLUINDO SUPORTE E PLACA - FORNECIMENTO E INSTALAÇÃO. AF_09/2017</v>
          </cell>
          <cell r="C2728" t="str">
            <v>UN</v>
          </cell>
          <cell r="D2728" t="str">
            <v>17,63</v>
          </cell>
        </row>
        <row r="2729">
          <cell r="A2729">
            <v>91990</v>
          </cell>
          <cell r="B2729" t="str">
            <v>TOMADA ALTA DE EMBUTIR (1 MÓDULO), 2P+T 10 A, SEM SUPORTE E SEM PLACA - FORNECIMENTO E INSTALAÇÃO. AF_12/2015</v>
          </cell>
          <cell r="C2729" t="str">
            <v>UN</v>
          </cell>
          <cell r="D2729" t="str">
            <v>20,39</v>
          </cell>
        </row>
        <row r="2730">
          <cell r="A2730">
            <v>91991</v>
          </cell>
          <cell r="B2730" t="str">
            <v>TOMADA ALTA DE EMBUTIR (1 MÓDULO), 2P+T 20 A, SEM SUPORTE E SEM PLACA - FORNECIMENTO E INSTALAÇÃO. AF_12/2015</v>
          </cell>
          <cell r="C2730" t="str">
            <v>UN</v>
          </cell>
          <cell r="D2730" t="str">
            <v>21,65</v>
          </cell>
        </row>
        <row r="2731">
          <cell r="A2731">
            <v>91992</v>
          </cell>
          <cell r="B2731" t="str">
            <v>TOMADA ALTA DE EMBUTIR (1 MÓDULO), 2P+T 10 A, INCLUINDO SUPORTE E PLACA - FORNECIMENTO E INSTALAÇÃO. AF_12/2015</v>
          </cell>
          <cell r="C2731" t="str">
            <v>UN</v>
          </cell>
          <cell r="D2731" t="str">
            <v>25,17</v>
          </cell>
        </row>
        <row r="2732">
          <cell r="A2732">
            <v>91993</v>
          </cell>
          <cell r="B2732" t="str">
            <v>TOMADA ALTA DE EMBUTIR (1 MÓDULO), 2P+T 20 A, INCLUINDO SUPORTE E PLACA - FORNECIMENTO E INSTALAÇÃO. AF_12/2015</v>
          </cell>
          <cell r="C2732" t="str">
            <v>UN</v>
          </cell>
          <cell r="D2732" t="str">
            <v>26,43</v>
          </cell>
        </row>
        <row r="2733">
          <cell r="A2733">
            <v>91994</v>
          </cell>
          <cell r="B2733" t="str">
            <v>TOMADA MÉDIA DE EMBUTIR (1 MÓDULO), 2P+T 10 A, SEM SUPORTE E SEM PLACA - FORNECIMENTO E INSTALAÇÃO. AF_12/2015</v>
          </cell>
          <cell r="C2733" t="str">
            <v>UN</v>
          </cell>
          <cell r="D2733" t="str">
            <v>14,37</v>
          </cell>
        </row>
        <row r="2734">
          <cell r="A2734">
            <v>91995</v>
          </cell>
          <cell r="B2734" t="str">
            <v>TOMADA MÉDIA DE EMBUTIR (1 MÓDULO), 2P+T 20 A, SEM SUPORTE E SEM PLACA - FORNECIMENTO E INSTALAÇÃO. AF_12/2015</v>
          </cell>
          <cell r="C2734" t="str">
            <v>UN</v>
          </cell>
          <cell r="D2734" t="str">
            <v>15,63</v>
          </cell>
        </row>
        <row r="2735">
          <cell r="A2735">
            <v>91996</v>
          </cell>
          <cell r="B2735" t="str">
            <v>TOMADA MÉDIA DE EMBUTIR (1 MÓDULO), 2P+T 10 A, INCLUINDO SUPORTE E PLACA - FORNECIMENTO E INSTALAÇÃO. AF_12/2015</v>
          </cell>
          <cell r="C2735" t="str">
            <v>UN</v>
          </cell>
          <cell r="D2735" t="str">
            <v>19,15</v>
          </cell>
        </row>
        <row r="2736">
          <cell r="A2736">
            <v>91997</v>
          </cell>
          <cell r="B2736" t="str">
            <v>TOMADA MÉDIA DE EMBUTIR (1 MÓDULO), 2P+T 20 A, INCLUINDO SUPORTE E PLACA - FORNECIMENTO E INSTALAÇÃO. AF_12/2015</v>
          </cell>
          <cell r="C2736" t="str">
            <v>UN</v>
          </cell>
          <cell r="D2736" t="str">
            <v>20,41</v>
          </cell>
        </row>
        <row r="2737">
          <cell r="A2737">
            <v>91998</v>
          </cell>
          <cell r="B2737" t="str">
            <v>TOMADA BAIXA DE EMBUTIR (1 MÓDULO), 2P+T 10 A, SEM SUPORTE E SEM PLACA - FORNECIMENTO E INSTALAÇÃO. AF_12/2015</v>
          </cell>
          <cell r="C2737" t="str">
            <v>UN</v>
          </cell>
          <cell r="D2737" t="str">
            <v>12,03</v>
          </cell>
        </row>
        <row r="2738">
          <cell r="A2738">
            <v>91999</v>
          </cell>
          <cell r="B2738" t="str">
            <v>TOMADA BAIXA DE EMBUTIR (1 MÓDULO), 2P+T 20 A, SEM SUPORTE E SEM PLACA - FORNECIMENTO E INSTALAÇÃO. AF_12/2015</v>
          </cell>
          <cell r="C2738" t="str">
            <v>UN</v>
          </cell>
          <cell r="D2738" t="str">
            <v>13,29</v>
          </cell>
        </row>
        <row r="2739">
          <cell r="A2739">
            <v>92000</v>
          </cell>
          <cell r="B2739" t="str">
            <v>TOMADA BAIXA DE EMBUTIR (1 MÓDULO), 2P+T 10 A, INCLUINDO SUPORTE E PLACA - FORNECIMENTO E INSTALAÇÃO. AF_12/2015</v>
          </cell>
          <cell r="C2739" t="str">
            <v>UN</v>
          </cell>
          <cell r="D2739" t="str">
            <v>16,81</v>
          </cell>
        </row>
        <row r="2740">
          <cell r="A2740">
            <v>92001</v>
          </cell>
          <cell r="B2740" t="str">
            <v>TOMADA BAIXA DE EMBUTIR (1 MÓDULO), 2P+T 20 A, INCLUINDO SUPORTE E PLACA - FORNECIMENTO E INSTALAÇÃO. AF_12/2015</v>
          </cell>
          <cell r="C2740" t="str">
            <v>UN</v>
          </cell>
          <cell r="D2740" t="str">
            <v>18,07</v>
          </cell>
        </row>
        <row r="2741">
          <cell r="A2741">
            <v>92002</v>
          </cell>
          <cell r="B2741" t="str">
            <v>TOMADA MÉDIA DE EMBUTIR (2 MÓDULOS), 2P+T 10 A, SEM SUPORTE E SEM PLACA - FORNECIMENTO E INSTALAÇÃO. AF_12/2015</v>
          </cell>
          <cell r="C2741" t="str">
            <v>UN</v>
          </cell>
          <cell r="D2741" t="str">
            <v>26,80</v>
          </cell>
        </row>
        <row r="2742">
          <cell r="A2742">
            <v>92003</v>
          </cell>
          <cell r="B2742" t="str">
            <v>TOMADA MÉDIA DE EMBUTIR (2 MÓDULOS), 2P+T 20 A, SEM SUPORTE E SEM PLACA - FORNECIMENTO E INSTALAÇÃO. AF_12/2015</v>
          </cell>
          <cell r="C2742" t="str">
            <v>UN</v>
          </cell>
          <cell r="D2742" t="str">
            <v>29,32</v>
          </cell>
        </row>
        <row r="2743">
          <cell r="A2743">
            <v>92004</v>
          </cell>
          <cell r="B2743" t="str">
            <v>TOMADA MÉDIA DE EMBUTIR (2 MÓDULOS), 2P+T 10 A, INCLUINDO SUPORTE E PLACA - FORNECIMENTO E INSTALAÇÃO. AF_12/2015</v>
          </cell>
          <cell r="C2743" t="str">
            <v>UN</v>
          </cell>
          <cell r="D2743" t="str">
            <v>31,58</v>
          </cell>
        </row>
        <row r="2744">
          <cell r="A2744">
            <v>92005</v>
          </cell>
          <cell r="B2744" t="str">
            <v>TOMADA MÉDIA DE EMBUTIR (2 MÓDULOS), 2P+T 20 A, INCLUINDO SUPORTE E PLACA - FORNECIMENTO E INSTALAÇÃO. AF_12/2015</v>
          </cell>
          <cell r="C2744" t="str">
            <v>UN</v>
          </cell>
          <cell r="D2744" t="str">
            <v>34,10</v>
          </cell>
        </row>
        <row r="2745">
          <cell r="A2745">
            <v>92006</v>
          </cell>
          <cell r="B2745" t="str">
            <v>TOMADA BAIXA DE EMBUTIR (2 MÓDULOS), 2P+T 10 A, SEM SUPORTE E SEM PLACA - FORNECIMENTO E INSTALAÇÃO. AF_12/2015</v>
          </cell>
          <cell r="C2745" t="str">
            <v>UN</v>
          </cell>
          <cell r="D2745" t="str">
            <v>22,12</v>
          </cell>
        </row>
        <row r="2746">
          <cell r="A2746">
            <v>92007</v>
          </cell>
          <cell r="B2746" t="str">
            <v>TOMADA BAIXA DE EMBUTIR (2 MÓDULOS), 2P+T 20 A, SEM SUPORTE E SEM PLACA - FORNECIMENTO E INSTALAÇÃO. AF_12/2015</v>
          </cell>
          <cell r="C2746" t="str">
            <v>UN</v>
          </cell>
          <cell r="D2746" t="str">
            <v>24,64</v>
          </cell>
        </row>
        <row r="2747">
          <cell r="A2747">
            <v>92008</v>
          </cell>
          <cell r="B2747" t="str">
            <v>TOMADA BAIXA DE EMBUTIR (2 MÓDULOS), 2P+T 10 A, INCLUINDO SUPORTE E PLACA - FORNECIMENTO E INSTALAÇÃO. AF_12/2015</v>
          </cell>
          <cell r="C2747" t="str">
            <v>UN</v>
          </cell>
          <cell r="D2747" t="str">
            <v>26,90</v>
          </cell>
        </row>
        <row r="2748">
          <cell r="A2748">
            <v>92009</v>
          </cell>
          <cell r="B2748" t="str">
            <v>TOMADA BAIXA DE EMBUTIR (2 MÓDULOS), 2P+T 20 A, INCLUINDO SUPORTE E PLACA - FORNECIMENTO E INSTALAÇÃO. AF_12/2015</v>
          </cell>
          <cell r="C2748" t="str">
            <v>UN</v>
          </cell>
          <cell r="D2748" t="str">
            <v>29,42</v>
          </cell>
        </row>
        <row r="2749">
          <cell r="A2749">
            <v>92010</v>
          </cell>
          <cell r="B2749" t="str">
            <v>TOMADA MÉDIA DE EMBUTIR (3 MÓDULOS), 2P+T 10 A, SEM SUPORTE E SEM PLACA - FORNECIMENTO E INSTALAÇÃO. AF_12/2015</v>
          </cell>
          <cell r="C2749" t="str">
            <v>UN</v>
          </cell>
          <cell r="D2749" t="str">
            <v>39,22</v>
          </cell>
        </row>
        <row r="2750">
          <cell r="A2750">
            <v>92011</v>
          </cell>
          <cell r="B2750" t="str">
            <v>TOMADA MÉDIA DE EMBUTIR (3 MÓDULOS), 2P+T 20 A, SEM SUPORTE E SEM PLACA - FORNECIMENTO E INSTALAÇÃO. AF_12/2015</v>
          </cell>
          <cell r="C2750" t="str">
            <v>UN</v>
          </cell>
          <cell r="D2750" t="str">
            <v>43,00</v>
          </cell>
        </row>
        <row r="2751">
          <cell r="A2751">
            <v>92012</v>
          </cell>
          <cell r="B2751" t="str">
            <v>TOMADA MÉDIA DE EMBUTIR (3 MÓDULOS), 2P+T 10 A, INCLUINDO SUPORTE E PLACA - FORNECIMENTO E INSTALAÇÃO. AF_12/2015</v>
          </cell>
          <cell r="C2751" t="str">
            <v>UN</v>
          </cell>
          <cell r="D2751" t="str">
            <v>44,00</v>
          </cell>
        </row>
        <row r="2752">
          <cell r="A2752">
            <v>92013</v>
          </cell>
          <cell r="B2752" t="str">
            <v>TOMADA MÉDIA DE EMBUTIR (3 MÓDULOS), 2P+T 20 A, INCLUINDO SUPORTE E PLACA - FORNECIMENTO E INSTALAÇÃO. AF_12/2015</v>
          </cell>
          <cell r="C2752" t="str">
            <v>UN</v>
          </cell>
          <cell r="D2752" t="str">
            <v>47,78</v>
          </cell>
        </row>
        <row r="2753">
          <cell r="A2753">
            <v>92014</v>
          </cell>
          <cell r="B2753" t="str">
            <v>TOMADA BAIXA DE EMBUTIR (3 MÓDULOS), 2P+T 10 A, SEM SUPORTE E SEM PLACA - FORNECIMENTO E INSTALAÇÃO. AF_12/2015</v>
          </cell>
          <cell r="C2753" t="str">
            <v>UN</v>
          </cell>
          <cell r="D2753" t="str">
            <v>32,20</v>
          </cell>
        </row>
        <row r="2754">
          <cell r="A2754">
            <v>92015</v>
          </cell>
          <cell r="B2754" t="str">
            <v>TOMADA BAIXA DE EMBUTIR (3 MÓDULOS), 2P+T 20 A, SEM SUPORTE E SEM PLACA - FORNECIMENTO E INSTALAÇÃO. AF_12/2015</v>
          </cell>
          <cell r="C2754" t="str">
            <v>UN</v>
          </cell>
          <cell r="D2754" t="str">
            <v>35,98</v>
          </cell>
        </row>
        <row r="2755">
          <cell r="A2755">
            <v>92016</v>
          </cell>
          <cell r="B2755" t="str">
            <v>TOMADA BAIXA DE EMBUTIR (3 MÓDULOS), 2P+T 10 A, INCLUINDO SUPORTE E PLACA - FORNECIMENTO E INSTALAÇÃO. AF_12/2015</v>
          </cell>
          <cell r="C2755" t="str">
            <v>UN</v>
          </cell>
          <cell r="D2755" t="str">
            <v>36,98</v>
          </cell>
        </row>
        <row r="2756">
          <cell r="A2756">
            <v>92017</v>
          </cell>
          <cell r="B2756" t="str">
            <v>TOMADA BAIXA DE EMBUTIR (3 MÓDULOS), 2P+T 20 A, INCLUINDO SUPORTE E PLACA - FORNECIMENTO E INSTALAÇÃO. AF_12/2015</v>
          </cell>
          <cell r="C2756" t="str">
            <v>UN</v>
          </cell>
          <cell r="D2756" t="str">
            <v>40,76</v>
          </cell>
        </row>
        <row r="2757">
          <cell r="A2757">
            <v>92018</v>
          </cell>
          <cell r="B2757" t="str">
            <v>TOMADA BAIXA DE EMBUTIR (4 MÓDULOS), 2P+T 10 A, SEM SUPORTE E SEM PLACA - FORNECIMENTO E INSTALAÇÃO. AF_12/2015</v>
          </cell>
          <cell r="C2757" t="str">
            <v>UN</v>
          </cell>
          <cell r="D2757" t="str">
            <v>42,61</v>
          </cell>
        </row>
        <row r="2758">
          <cell r="A2758">
            <v>92019</v>
          </cell>
          <cell r="B2758" t="str">
            <v>TOMADA BAIXA DE EMBUTIR (4 MÓDULOS), 2P+T 10 A, INCLUINDO SUPORTE E PLACA - FORNECIMENTO E INSTALAÇÃO. AF_12/2015</v>
          </cell>
          <cell r="C2758" t="str">
            <v>UN</v>
          </cell>
          <cell r="D2758" t="str">
            <v>50,07</v>
          </cell>
        </row>
        <row r="2759">
          <cell r="A2759">
            <v>92020</v>
          </cell>
          <cell r="B2759" t="str">
            <v>TOMADA BAIXA DE EMBUTIR (6 MÓDULOS), 2P+T 10 A, SEM SUPORTE E SEM PLACA - FORNECIMENTO E INSTALAÇÃO. AF_12/2015</v>
          </cell>
          <cell r="C2759" t="str">
            <v>UN</v>
          </cell>
          <cell r="D2759" t="str">
            <v>62,95</v>
          </cell>
        </row>
        <row r="2760">
          <cell r="A2760">
            <v>92021</v>
          </cell>
          <cell r="B2760" t="str">
            <v>TOMADA BAIXA DE EMBUTIR (6 MÓDULOS), 2P+T 10 A, INCLUINDO SUPORTE E PLACA - FORNECIMENTO E INSTALAÇÃO. AF_12/2015</v>
          </cell>
          <cell r="C2760" t="str">
            <v>UN</v>
          </cell>
          <cell r="D2760" t="str">
            <v>70,41</v>
          </cell>
        </row>
        <row r="2761">
          <cell r="A2761">
            <v>92022</v>
          </cell>
          <cell r="B2761" t="str">
            <v>INTERRUPTOR SIMPLES (1 MÓDULO) COM 1 TOMADA DE EMBUTIR 2P+T 10 A,  SEM SUPORTE E SEM PLACA - FORNECIMENTO E INSTALAÇÃO. AF_12/2015</v>
          </cell>
          <cell r="C2761" t="str">
            <v>UN</v>
          </cell>
          <cell r="D2761" t="str">
            <v>23,59</v>
          </cell>
        </row>
        <row r="2762">
          <cell r="A2762">
            <v>92023</v>
          </cell>
          <cell r="B2762" t="str">
            <v>INTERRUPTOR SIMPLES (1 MÓDULO) COM 1 TOMADA DE EMBUTIR 2P+T 10 A,  INCLUINDO SUPORTE E PLACA - FORNECIMENTO E INSTALAÇÃO. AF_12/2015</v>
          </cell>
          <cell r="C2762" t="str">
            <v>UN</v>
          </cell>
          <cell r="D2762" t="str">
            <v>28,37</v>
          </cell>
        </row>
        <row r="2763">
          <cell r="A2763">
            <v>92024</v>
          </cell>
          <cell r="B2763" t="str">
            <v>INTERRUPTOR SIMPLES (1 MÓDULO) COM 2 TOMADAS DE EMBUTIR 2P+T 10 A,  SEM SUPORTE E SEM PLACA - FORNECIMENTO E INSTALAÇÃO. AF_12/2015</v>
          </cell>
          <cell r="C2763" t="str">
            <v>UN</v>
          </cell>
          <cell r="D2763" t="str">
            <v>36,04</v>
          </cell>
        </row>
        <row r="2764">
          <cell r="A2764">
            <v>92025</v>
          </cell>
          <cell r="B2764" t="str">
            <v>INTERRUPTOR SIMPLES (1 MÓDULO) COM 2 TOMADAS DE EMBUTIR 2P+T 10 A,  INCLUINDO SUPORTE E PLACA - FORNECIMENTO E INSTALAÇÃO. AF_12/2015</v>
          </cell>
          <cell r="C2764" t="str">
            <v>UN</v>
          </cell>
          <cell r="D2764" t="str">
            <v>40,82</v>
          </cell>
        </row>
        <row r="2765">
          <cell r="A2765">
            <v>92026</v>
          </cell>
          <cell r="B2765" t="str">
            <v>INTERRUPTOR SIMPLES (2 MÓDULOS) COM 1 TOMADA DE EMBUTIR 2P+T 10 A,  SEM SUPORTE E SEM PLACA - FORNECIMENTO E INSTALAÇÃO. AF_12/2015</v>
          </cell>
          <cell r="C2765" t="str">
            <v>UN</v>
          </cell>
          <cell r="D2765" t="str">
            <v>32,84</v>
          </cell>
        </row>
        <row r="2766">
          <cell r="A2766">
            <v>92027</v>
          </cell>
          <cell r="B2766" t="str">
            <v>INTERRUPTOR SIMPLES (2 MÓDULOS) COM 1 TOMADA DE EMBUTIR 2P+T 10 A,  INCLUINDO SUPORTE E PLACA - FORNECIMENTO E INSTALAÇÃO. AF_12/2015</v>
          </cell>
          <cell r="C2766" t="str">
            <v>UN</v>
          </cell>
          <cell r="D2766" t="str">
            <v>37,62</v>
          </cell>
        </row>
        <row r="2767">
          <cell r="A2767">
            <v>92028</v>
          </cell>
          <cell r="B2767" t="str">
            <v>INTERRUPTOR PARALELO (1 MÓDULO) COM 1 TOMADA DE EMBUTIR 2P+T 10 A,  SEM SUPORTE E SEM PLACA - FORNECIMENTO E INSTALAÇÃO. AF_12/2015</v>
          </cell>
          <cell r="C2767" t="str">
            <v>UN</v>
          </cell>
          <cell r="D2767" t="str">
            <v>27,45</v>
          </cell>
        </row>
        <row r="2768">
          <cell r="A2768">
            <v>92029</v>
          </cell>
          <cell r="B2768" t="str">
            <v>INTERRUPTOR PARALELO (1 MÓDULO) COM 1 TOMADA DE EMBUTIR 2P+T 10 A,  INCLUINDO SUPORTE E PLACA - FORNECIMENTO E INSTALAÇÃO. AF_12/2015</v>
          </cell>
          <cell r="C2768" t="str">
            <v>UN</v>
          </cell>
          <cell r="D2768" t="str">
            <v>32,23</v>
          </cell>
        </row>
        <row r="2769">
          <cell r="A2769">
            <v>92030</v>
          </cell>
          <cell r="B2769" t="str">
            <v>INTERRUPTOR PARALELO (1 MÓDULO) COM 2 TOMADAS DE EMBUTIR 2P+T 10 A,  SEM SUPORTE E SEM PLACA - FORNECIMENTO E INSTALAÇÃO. AF_12/2015</v>
          </cell>
          <cell r="C2769" t="str">
            <v>UN</v>
          </cell>
          <cell r="D2769" t="str">
            <v>39,87</v>
          </cell>
        </row>
        <row r="2770">
          <cell r="A2770">
            <v>92031</v>
          </cell>
          <cell r="B2770" t="str">
            <v>INTERRUPTOR PARALELO (1 MÓDULO) COM 2 TOMADAS DE EMBUTIR 2P+T 10 A,  INCLUINDO SUPORTE E PLACA - FORNECIMENTO E INSTALAÇÃO. AF_12/2015</v>
          </cell>
          <cell r="C2770" t="str">
            <v>UN</v>
          </cell>
          <cell r="D2770" t="str">
            <v>44,65</v>
          </cell>
        </row>
        <row r="2771">
          <cell r="A2771">
            <v>92032</v>
          </cell>
          <cell r="B2771" t="str">
            <v>INTERRUPTOR PARALELO (2 MÓDULOS) COM 1 TOMADA DE EMBUTIR 2P+T 10 A,  SEM SUPORTE E SEM PLACA - FORNECIMENTO E INSTALAÇÃO. AF_12/2015</v>
          </cell>
          <cell r="C2771" t="str">
            <v>UN</v>
          </cell>
          <cell r="D2771" t="str">
            <v>40,52</v>
          </cell>
        </row>
        <row r="2772">
          <cell r="A2772">
            <v>92033</v>
          </cell>
          <cell r="B2772" t="str">
            <v>INTERRUPTOR PARALELO (2 MÓDULOS) COM 1 TOMADA DE EMBUTIR 2P+T 10 A,  INCLUINDO SUPORTE E PLACA - FORNECIMENTO E INSTALAÇÃO. AF_12/2015</v>
          </cell>
          <cell r="C2772" t="str">
            <v>UN</v>
          </cell>
          <cell r="D2772" t="str">
            <v>45,30</v>
          </cell>
        </row>
        <row r="2773">
          <cell r="A2773">
            <v>92034</v>
          </cell>
          <cell r="B2773" t="str">
            <v>INTERRUPTOR SIMPLES (1 MÓDULO), INTERRUPTOR PARALELO (1 MÓDULO) E 1 TOMADA DE EMBUTIR 2P+T 10 A,  SEM SUPORTE E SEM PLACA - FORNECIMENTO E INSTALAÇÃO. AF_12/2015</v>
          </cell>
          <cell r="C2773" t="str">
            <v>UN</v>
          </cell>
          <cell r="D2773" t="str">
            <v>36,69</v>
          </cell>
        </row>
        <row r="2774">
          <cell r="A2774">
            <v>92035</v>
          </cell>
          <cell r="B2774" t="str">
            <v>INTERRUPTOR SIMPLES (1 MÓDULO), INTERRUPTOR PARALELO (1 MÓDULO) E 1 TOMADA DE EMBUTIR 2P+T 10 A,  INCLUINDO SUPORTE E PLACA - FORNECIMENTO E INSTALAÇÃO. AF_12/2015</v>
          </cell>
          <cell r="C2774" t="str">
            <v>UN</v>
          </cell>
          <cell r="D2774" t="str">
            <v>41,47</v>
          </cell>
        </row>
        <row r="2775">
          <cell r="A2775">
            <v>72278</v>
          </cell>
          <cell r="B2775" t="str">
            <v>LAMPADA VAPOR METALICO 400W - FORNECIMENTO E INSTALACAO</v>
          </cell>
          <cell r="C2775" t="str">
            <v>UN</v>
          </cell>
          <cell r="D2775" t="str">
            <v>60,10</v>
          </cell>
        </row>
        <row r="2776">
          <cell r="A2776">
            <v>72280</v>
          </cell>
          <cell r="B2776" t="str">
            <v>IGNITOR PARA PARTIDA LÂMPADA VAPOR SÓDIO ALTA PRESSÃO ATÉ 400W</v>
          </cell>
          <cell r="C2776" t="str">
            <v>UN</v>
          </cell>
          <cell r="D2776" t="str">
            <v>39,30</v>
          </cell>
        </row>
        <row r="2777">
          <cell r="A2777" t="str">
            <v>73953/4</v>
          </cell>
          <cell r="B2777" t="str">
            <v>LUMINÁRIAS TIPO CALHA, DE SOBREPOR, COM REATORES DE PARTIDA RÁPIDA E LÂMPADAS FLUORESCENTES 2X2X18W, COMPLETAS, FORNECIMENTO E INSTALAÇÃO</v>
          </cell>
          <cell r="C2777" t="str">
            <v>UN</v>
          </cell>
          <cell r="D2777" t="str">
            <v>121,91</v>
          </cell>
        </row>
        <row r="2778">
          <cell r="A2778" t="str">
            <v>73953/8</v>
          </cell>
          <cell r="B2778" t="str">
            <v>LUMINÁRIAS TIPO CALHA, DE SOBREPOR, COM REATORES DE PARTIDA RÁPIDA E LÂMPADAS FLUORESCENTES 2X2X36W, COMPLETAS, FORNECIMENTO E INSTALAÇÃO</v>
          </cell>
          <cell r="C2778" t="str">
            <v>UN</v>
          </cell>
          <cell r="D2778" t="str">
            <v>161,28</v>
          </cell>
        </row>
        <row r="2779">
          <cell r="A2779" t="str">
            <v>73953/9</v>
          </cell>
          <cell r="B2779" t="str">
            <v>LUMINARIA SOBREPOR TP CALHA C/REATOR PART CONVENC LAMP 1X20W E STARTERFIX EM LAJE OU FORRO - FORNECIMENTO E COLOCACAO</v>
          </cell>
          <cell r="C2779" t="str">
            <v>UN</v>
          </cell>
          <cell r="D2779" t="str">
            <v>46,14</v>
          </cell>
        </row>
        <row r="2780">
          <cell r="A2780">
            <v>83391</v>
          </cell>
          <cell r="B2780" t="str">
            <v>REATOR PARA LAMPADA FLUORESCENTE 2X40W PARTIDA RAPIDA FORNECIMENTO E INSTALACAO</v>
          </cell>
          <cell r="C2780" t="str">
            <v>UN</v>
          </cell>
          <cell r="D2780" t="str">
            <v>24,89</v>
          </cell>
        </row>
        <row r="2781">
          <cell r="A2781">
            <v>83392</v>
          </cell>
          <cell r="B2781" t="str">
            <v>REATOR PARA LAMPADA FLUORESCENTE 1X20W PARTIDA RAPIDA FORNECIMENTO E INSTALACAO</v>
          </cell>
          <cell r="C2781" t="str">
            <v>UN</v>
          </cell>
          <cell r="D2781" t="str">
            <v>18,32</v>
          </cell>
        </row>
        <row r="2782">
          <cell r="A2782">
            <v>83393</v>
          </cell>
          <cell r="B2782" t="str">
            <v>REATOR PARA LAMPADA FLUORESCENTE 1X40W PARTIDA RAPIDA FORNECIMENTO E INSTALACAO</v>
          </cell>
          <cell r="C2782" t="str">
            <v>UN</v>
          </cell>
          <cell r="D2782" t="str">
            <v>23,56</v>
          </cell>
        </row>
        <row r="2783">
          <cell r="A2783">
            <v>83470</v>
          </cell>
          <cell r="B2783" t="str">
            <v>LAMPADA FLUORESCENTE TP HO 85W - FORNECIMENTO E INSTALACAO</v>
          </cell>
          <cell r="C2783" t="str">
            <v>UN</v>
          </cell>
          <cell r="D2783" t="str">
            <v>56,31</v>
          </cell>
        </row>
        <row r="2784">
          <cell r="A2784">
            <v>93040</v>
          </cell>
          <cell r="B2784" t="str">
            <v>LÂMPADA FLUORESCENTE COMPACTA 15 W 2U, BASE E27 - FORNECIMENTO E INSTALAÇÃO</v>
          </cell>
          <cell r="C2784" t="str">
            <v>UN</v>
          </cell>
          <cell r="D2784" t="str">
            <v>9,22</v>
          </cell>
        </row>
        <row r="2785">
          <cell r="A2785">
            <v>93041</v>
          </cell>
          <cell r="B2785" t="str">
            <v>LÂMPADA FLUORESCENTE ESPIRAL BRANCA 65 W, BASE E27 - FORNECIMENTO E INSTALAÇÃO</v>
          </cell>
          <cell r="C2785" t="str">
            <v>UN</v>
          </cell>
          <cell r="D2785" t="str">
            <v>55,91</v>
          </cell>
        </row>
        <row r="2786">
          <cell r="A2786">
            <v>93042</v>
          </cell>
          <cell r="B2786" t="str">
            <v>LÂMPADA LED 6 W BIVOLT BRANCA, FORMATO TRADICIONAL (BASE E27) - FORNECIMENTO E INSTALAÇÃO</v>
          </cell>
          <cell r="C2786" t="str">
            <v>UN</v>
          </cell>
          <cell r="D2786" t="str">
            <v>18,34</v>
          </cell>
        </row>
        <row r="2787">
          <cell r="A2787">
            <v>93043</v>
          </cell>
          <cell r="B2787" t="str">
            <v>LÂMPADA LED 10 W BIVOLT BRANCA, FORMATO TRADICIONAL (BASE E27) - FORNECIMENTO E INSTALAÇÃO</v>
          </cell>
          <cell r="C2787" t="str">
            <v>UN</v>
          </cell>
          <cell r="D2787" t="str">
            <v>24,30</v>
          </cell>
        </row>
        <row r="2788">
          <cell r="A2788">
            <v>93044</v>
          </cell>
          <cell r="B2788" t="str">
            <v>LÂMPADA FLUORESCENTE COMPACTA 3U BRANCA 20 W, BASE E27 - FORNECIMENTO E INSTALAÇÃO</v>
          </cell>
          <cell r="C2788" t="str">
            <v>UN</v>
          </cell>
          <cell r="D2788" t="str">
            <v>10,32</v>
          </cell>
        </row>
        <row r="2789">
          <cell r="A2789">
            <v>93045</v>
          </cell>
          <cell r="B2789" t="str">
            <v>LÂMPADA FLUORESCENTE ESPIRAL BRANCA 45 W, BASE E27 - FORNECIMENTO E INSTALAÇÃO</v>
          </cell>
          <cell r="C2789" t="str">
            <v>UN</v>
          </cell>
          <cell r="D2789" t="str">
            <v>31,52</v>
          </cell>
        </row>
        <row r="2790">
          <cell r="A2790">
            <v>97583</v>
          </cell>
          <cell r="B2790" t="str">
            <v>LUMINÁRIA TIPO CALHA, DE SOBREPOR, COM 1 LÂMPADA TUBULAR DE 18 W - FORNECIMENTO E INSTALAÇÃO. AF_11/2017</v>
          </cell>
          <cell r="C2790" t="str">
            <v>UN</v>
          </cell>
          <cell r="D2790" t="str">
            <v>38,75</v>
          </cell>
        </row>
        <row r="2791">
          <cell r="A2791">
            <v>97584</v>
          </cell>
          <cell r="B2791" t="str">
            <v>LUMINÁRIA TIPO CALHA, DE SOBREPOR, COM 1 LÂMPADA TUBULAR DE 36 W - FORNECIMENTO E INSTALAÇÃO. AF_11/2017</v>
          </cell>
          <cell r="C2791" t="str">
            <v>UN</v>
          </cell>
          <cell r="D2791" t="str">
            <v>53,05</v>
          </cell>
        </row>
        <row r="2792">
          <cell r="A2792">
            <v>97585</v>
          </cell>
          <cell r="B2792" t="str">
            <v>LUMINÁRIA TIPO CALHA, DE SOBREPOR, COM 2 LÂMPADAS TUBULARES DE 18 W - FORNECIMENTO E INSTALAÇÃO. AF_11/2017</v>
          </cell>
          <cell r="C2792" t="str">
            <v>UN</v>
          </cell>
          <cell r="D2792" t="str">
            <v>52,90</v>
          </cell>
        </row>
        <row r="2793">
          <cell r="A2793">
            <v>97586</v>
          </cell>
          <cell r="B2793" t="str">
            <v>LUMINÁRIA TIPO CALHA, DE SOBREPOR, COM 2 LÂMPADAS TUBULARES DE 36 W - FORNECIMENTO E INSTALAÇÃO. AF_11/2017</v>
          </cell>
          <cell r="C2793" t="str">
            <v>UN</v>
          </cell>
          <cell r="D2793" t="str">
            <v>70,17</v>
          </cell>
        </row>
        <row r="2794">
          <cell r="A2794">
            <v>97587</v>
          </cell>
          <cell r="B2794" t="str">
            <v>LUMINÁRIA TIPO CALHA, DE EMBUTIR, COM 2 LÂMPADAS DE 14 W COM REFLETOR - FORNECIMENTO E INSTALAÇÃO. AF_11/2017</v>
          </cell>
          <cell r="C2794" t="str">
            <v>UN</v>
          </cell>
          <cell r="D2794" t="str">
            <v>121,25</v>
          </cell>
        </row>
        <row r="2795">
          <cell r="A2795">
            <v>97589</v>
          </cell>
          <cell r="B2795" t="str">
            <v>LUMINÁRIA TIPO PLAFON EM PLÁSTICO, DE SOBREPOR, COM 1 LÂMPADA DE 15 W, - FORNECIMENTO E INSTALAÇÃO. AF_11/2017</v>
          </cell>
          <cell r="C2795" t="str">
            <v>UN</v>
          </cell>
          <cell r="D2795" t="str">
            <v>23,43</v>
          </cell>
        </row>
        <row r="2796">
          <cell r="A2796">
            <v>97590</v>
          </cell>
          <cell r="B2796" t="str">
            <v>LUMINÁRIA TIPO PLAFON REDONDO COM VIDRO FOSCO, DE SOBREPOR, COM 1 LÂMPADA DE 15 W - FORNECIMENTO E INSTALAÇÃO. AF_11/2017</v>
          </cell>
          <cell r="C2796" t="str">
            <v>UN</v>
          </cell>
          <cell r="D2796" t="str">
            <v>47,28</v>
          </cell>
        </row>
        <row r="2797">
          <cell r="A2797">
            <v>97591</v>
          </cell>
          <cell r="B2797" t="str">
            <v>LUMINÁRIA TIPO PLAFON REDONDO COM VIDRO FOSCO, DE SOBREPOR, COM 2 LÂMPADAS DE 15 W - FORNECIMENTO E INSTALAÇÃO. AF_11/2017</v>
          </cell>
          <cell r="C2797" t="str">
            <v>UN</v>
          </cell>
          <cell r="D2797" t="str">
            <v>63,04</v>
          </cell>
        </row>
        <row r="2798">
          <cell r="A2798">
            <v>97592</v>
          </cell>
          <cell r="B2798" t="str">
            <v>LUMINÁRIA TIPO PLAFON, DE SOBREPOR, COM 1 LÂMPADA LED - FORNECIMENTO E INSTALAÇÃO. AF_11/2017</v>
          </cell>
          <cell r="C2798" t="str">
            <v>UN</v>
          </cell>
          <cell r="D2798" t="str">
            <v>86,11</v>
          </cell>
        </row>
        <row r="2799">
          <cell r="A2799">
            <v>97593</v>
          </cell>
          <cell r="B2799" t="str">
            <v>LUMINÁRIA TIPO SPOT, DE SOBREPOR, COM 1 LÂMPADA DE 15 W - FORNECIMENTO E INSTALAÇÃO. AF_11/2017</v>
          </cell>
          <cell r="C2799" t="str">
            <v>UN</v>
          </cell>
          <cell r="D2799" t="str">
            <v>64,86</v>
          </cell>
        </row>
        <row r="2800">
          <cell r="A2800">
            <v>97594</v>
          </cell>
          <cell r="B2800" t="str">
            <v>LUMINÁRIA TIPO SPOT, DE SOBREPOR, COM 2 LÂMPADAS DE 15 W - FORNECIMENTO E INSTALAÇÃO. AF_11/2017</v>
          </cell>
          <cell r="C2800" t="str">
            <v>UN</v>
          </cell>
          <cell r="D2800" t="str">
            <v>62,42</v>
          </cell>
        </row>
        <row r="2801">
          <cell r="A2801">
            <v>97595</v>
          </cell>
          <cell r="B2801" t="str">
            <v>SENSOR DE PRESENÇA COM FOTOCÉLULA, FIXAÇÃO EM PAREDE - FORNECIMENTO E INSTALAÇÃO. AF_11/2017</v>
          </cell>
          <cell r="C2801" t="str">
            <v>UN</v>
          </cell>
          <cell r="D2801" t="str">
            <v>42,73</v>
          </cell>
        </row>
        <row r="2802">
          <cell r="A2802">
            <v>97596</v>
          </cell>
          <cell r="B2802" t="str">
            <v>SENSOR DE PRESENÇA SEM FOTOCÉLULA, FIXAÇÃO EM PAREDE - FORNECIMENTO E INSTALAÇÃO. AF_11/2017</v>
          </cell>
          <cell r="C2802" t="str">
            <v>UN</v>
          </cell>
          <cell r="D2802" t="str">
            <v>29,84</v>
          </cell>
        </row>
        <row r="2803">
          <cell r="A2803">
            <v>97597</v>
          </cell>
          <cell r="B2803" t="str">
            <v>SENSOR DE PRESENÇA COM FOTOCÉLULA, FIXAÇÃO EM TETO - FORNECIMENTO E INSTALAÇÃO. AF_11/2017</v>
          </cell>
          <cell r="C2803" t="str">
            <v>UN</v>
          </cell>
          <cell r="D2803" t="str">
            <v>36,97</v>
          </cell>
        </row>
        <row r="2804">
          <cell r="A2804">
            <v>97598</v>
          </cell>
          <cell r="B2804" t="str">
            <v>SENSOR DE PRESENÇA SEM FOTOCÉLULA, FIXAÇÃO EM TETO - FORNECIMENTO E INSTALAÇÃO. AF_11/2017</v>
          </cell>
          <cell r="C2804" t="str">
            <v>UN</v>
          </cell>
          <cell r="D2804" t="str">
            <v>35,32</v>
          </cell>
        </row>
        <row r="2805">
          <cell r="A2805">
            <v>97599</v>
          </cell>
          <cell r="B2805" t="str">
            <v>LUMINÁRIA DE EMERGÊNCIA - FORNECIMENTO E INSTALAÇÃO. AF_11/2017</v>
          </cell>
          <cell r="C2805" t="str">
            <v>UN</v>
          </cell>
          <cell r="D2805" t="str">
            <v>32,79</v>
          </cell>
        </row>
        <row r="2806">
          <cell r="A2806">
            <v>97609</v>
          </cell>
          <cell r="B2806" t="str">
            <v>LÂMPADA COMPACTA DE LED 6 W, BASE E27 - FORNECIMENTO E INSTALAÇÃO. AF_11/2017</v>
          </cell>
          <cell r="C2806" t="str">
            <v>UN</v>
          </cell>
          <cell r="D2806" t="str">
            <v>23,57</v>
          </cell>
        </row>
        <row r="2807">
          <cell r="A2807">
            <v>97610</v>
          </cell>
          <cell r="B2807" t="str">
            <v>LÂMPADA COMPACTA DE LED 10 W, BASE E27 - FORNECIMENTO E INSTALAÇÃO. AF_11/2017</v>
          </cell>
          <cell r="C2807" t="str">
            <v>UN</v>
          </cell>
          <cell r="D2807" t="str">
            <v>29,53</v>
          </cell>
        </row>
        <row r="2808">
          <cell r="A2808">
            <v>97611</v>
          </cell>
          <cell r="B2808" t="str">
            <v>LÂMPADA COMPACTA FLUORESCENTE DE 15 W, BASE E27 - FORNECIMENTO E INSTALAÇÃO. AF_11/2017</v>
          </cell>
          <cell r="C2808" t="str">
            <v>UN</v>
          </cell>
          <cell r="D2808" t="str">
            <v>14,45</v>
          </cell>
        </row>
        <row r="2809">
          <cell r="A2809">
            <v>97612</v>
          </cell>
          <cell r="B2809" t="str">
            <v>LÂMPADA COMPACTA FLUORESCENTE DE 20 W, BASE E27 - FORNECIMENTO E INSTALAÇÃO. AF_11/2017</v>
          </cell>
          <cell r="C2809" t="str">
            <v>UN</v>
          </cell>
          <cell r="D2809" t="str">
            <v>15,55</v>
          </cell>
        </row>
        <row r="2810">
          <cell r="A2810">
            <v>97613</v>
          </cell>
          <cell r="B2810" t="str">
            <v>LÂMPADA COMPACTA DE VAPOR MERCURIO 125 W, BASE E27 - FORNECIMENTO E INSTALAÇÃO. AF_11/2017</v>
          </cell>
          <cell r="C2810" t="str">
            <v>UN</v>
          </cell>
          <cell r="D2810" t="str">
            <v>19,21</v>
          </cell>
        </row>
        <row r="2811">
          <cell r="A2811">
            <v>97614</v>
          </cell>
          <cell r="B2811" t="str">
            <v>LÂMPADA COMPACTA DE VAPOR METÁLICO OVOIDE 150 W, BASE E27 - FORNECIMENTO E INSTALAÇÃO. AF_11/2017</v>
          </cell>
          <cell r="C2811" t="str">
            <v>UN</v>
          </cell>
          <cell r="D2811" t="str">
            <v>32,43</v>
          </cell>
        </row>
        <row r="2812">
          <cell r="A2812">
            <v>97615</v>
          </cell>
          <cell r="B2812" t="str">
            <v>LÂMPADA TUBULAR FLUORESCENTE T8 DE 16/18 W, BASE G13 - FORNECIMENTO E INSTALAÇÃO. AF_11/2017_P</v>
          </cell>
          <cell r="C2812" t="str">
            <v>UN</v>
          </cell>
          <cell r="D2812" t="str">
            <v>28,32</v>
          </cell>
        </row>
        <row r="2813">
          <cell r="A2813">
            <v>97616</v>
          </cell>
          <cell r="B2813" t="str">
            <v>LÂMPADA TUBULAR FLUORESCENTE T8 DE 32/36 W, BASE G13 - FORNECIMENTO E INSTALAÇÃO. AF_11/2017_P</v>
          </cell>
          <cell r="C2813" t="str">
            <v>UN</v>
          </cell>
          <cell r="D2813" t="str">
            <v>31,68</v>
          </cell>
        </row>
        <row r="2814">
          <cell r="A2814">
            <v>97617</v>
          </cell>
          <cell r="B2814" t="str">
            <v>LÂMPADA TUBULAR FLUORESCENTE T10 DE 20/40 W, BASE G13 - FORNECIMENTO E INSTALAÇÃO. AF_11/2017_P</v>
          </cell>
          <cell r="C2814" t="str">
            <v>UN</v>
          </cell>
          <cell r="D2814" t="str">
            <v>31,51</v>
          </cell>
        </row>
        <row r="2815">
          <cell r="A2815">
            <v>97618</v>
          </cell>
          <cell r="B2815" t="str">
            <v>LÂMPADA TUBULAR FLUORESCENTE T5 DE 14 W, BASE G13 - FORNECIMENTO E INSTALAÇÃO. AF_11/2017_P</v>
          </cell>
          <cell r="C2815" t="str">
            <v>UN</v>
          </cell>
          <cell r="D2815" t="str">
            <v>29,87</v>
          </cell>
        </row>
        <row r="2816">
          <cell r="A2816">
            <v>9540</v>
          </cell>
          <cell r="B2816" t="str">
            <v>ENTRADA DE ENERGIA ELÉTRICA AÉREA MONOFÁSICA 50A COM POSTE DE CONCRETO, INCLUSIVE CABEAMENTO, CAIXA DE PROTEÇÃO PARA MEDIDOR E ATERRAMENTO.</v>
          </cell>
          <cell r="C2816" t="str">
            <v>UN</v>
          </cell>
          <cell r="D2816" t="str">
            <v>931,90</v>
          </cell>
        </row>
        <row r="2817">
          <cell r="A2817">
            <v>41598</v>
          </cell>
          <cell r="B2817" t="str">
            <v>ENTRADA PROVISORIA DE ENERGIA ELETRICA AEREA TRIFASICA 40A EM POSTE MADEIRA</v>
          </cell>
          <cell r="C2817" t="str">
            <v>UN</v>
          </cell>
          <cell r="D2817" t="str">
            <v>1.314,33</v>
          </cell>
        </row>
        <row r="2818">
          <cell r="A2818">
            <v>72941</v>
          </cell>
          <cell r="B2818" t="str">
            <v>APARELHO SINALIZADOR DE SAIDA DE GARAGEM, COM CELULA FOTOELETRICA - FORNECIMENTO E INSTALACAO</v>
          </cell>
          <cell r="C2818" t="str">
            <v>UN</v>
          </cell>
          <cell r="D2818" t="str">
            <v>156,00</v>
          </cell>
        </row>
        <row r="2819">
          <cell r="A2819">
            <v>73624</v>
          </cell>
          <cell r="B2819" t="str">
            <v>SUPORTE PARA TRANSFORMADOR EM POSTE DE CONCRETO CIRCULAR</v>
          </cell>
          <cell r="C2819" t="str">
            <v>UN</v>
          </cell>
          <cell r="D2819" t="str">
            <v>71,15</v>
          </cell>
        </row>
        <row r="2820">
          <cell r="A2820" t="str">
            <v>73767/1</v>
          </cell>
          <cell r="B2820" t="str">
            <v>GRAMPO PARALELO EM ALUMINIO FUNDIDO OU ESTRUDADO DE 2 PARAFUSOS, PARA CABO DE 6 A 50 MM2, PASTA ANTIOXIDANTE. FORNEC E INSTALAÇÃO.</v>
          </cell>
          <cell r="C2820" t="str">
            <v>UN</v>
          </cell>
          <cell r="D2820" t="str">
            <v>8,53</v>
          </cell>
        </row>
        <row r="2821">
          <cell r="A2821" t="str">
            <v>73767/2</v>
          </cell>
          <cell r="B2821" t="str">
            <v>ALCA PRE-FORMADA DISTRIBUIÇÃO EM  ACO RECOBERTO COM ALUMINIO PARA CABO 25MM2, ENCAPADO. FORNECIMENTO E INSTALAÇÃO.</v>
          </cell>
          <cell r="C2821" t="str">
            <v>UN</v>
          </cell>
          <cell r="D2821" t="str">
            <v>9,34</v>
          </cell>
        </row>
        <row r="2822">
          <cell r="A2822" t="str">
            <v>73767/3</v>
          </cell>
          <cell r="B2822" t="str">
            <v>LACO DE ROLDANA PRE-FORMADO ACO RECOBERTO DE ALUMINIO PARA CABO DE ALUMINIO NU BITOLA 25MM2 - FORNECIMENTO E COLOCACAO</v>
          </cell>
          <cell r="C2822" t="str">
            <v>UN</v>
          </cell>
          <cell r="D2822" t="str">
            <v>6,63</v>
          </cell>
        </row>
        <row r="2823">
          <cell r="A2823" t="str">
            <v>73767/4</v>
          </cell>
          <cell r="B2823" t="str">
            <v>ALCA PRE-FORMADA DISTRIBUICAO EM ACO RECOBERTO COM ALUMINIO NU PARA CABO 25MM2, ENCAPADO. FORNECIMENTO E INSTALACAO.</v>
          </cell>
          <cell r="C2823" t="str">
            <v>UN</v>
          </cell>
          <cell r="D2823" t="str">
            <v>4,17</v>
          </cell>
        </row>
        <row r="2824">
          <cell r="A2824" t="str">
            <v>73767/5</v>
          </cell>
          <cell r="B2824" t="str">
            <v>ALCA PRE-FORMADA SERV DE ACO RECOB C/ALUM NU ENCAPADO 25MM2 (BITOLA)  CONF PROJ A4-148-CP RIOLUZ FORNECIMENTO E COLOCACAO</v>
          </cell>
          <cell r="C2824" t="str">
            <v>UN</v>
          </cell>
          <cell r="D2824" t="str">
            <v>3,78</v>
          </cell>
        </row>
        <row r="2825">
          <cell r="A2825" t="str">
            <v>73781/1</v>
          </cell>
          <cell r="B2825" t="str">
            <v>MUFLA TERMINAL PRIMARIA UNIPOLAR USO INTERNO PARA CABO 35/120MM2, ISOLACAO 15/25KV EM EPR - BORRACHA DE SILICONE. FORNECIMENTO E INSTALACAO.</v>
          </cell>
          <cell r="C2825" t="str">
            <v>UN</v>
          </cell>
          <cell r="D2825" t="str">
            <v>311,75</v>
          </cell>
        </row>
        <row r="2826">
          <cell r="A2826" t="str">
            <v>73781/2</v>
          </cell>
          <cell r="B2826" t="str">
            <v>ISOLADOR DE PINO TP HI-POT CILINDRICO CLASSE 15KV. FORNECIMENTO E INSTALACAO.</v>
          </cell>
          <cell r="C2826" t="str">
            <v>UN</v>
          </cell>
          <cell r="D2826" t="str">
            <v>27,00</v>
          </cell>
        </row>
        <row r="2827">
          <cell r="A2827" t="str">
            <v>73781/3</v>
          </cell>
          <cell r="B2827" t="str">
            <v>ISOLADOR DE SUSPENSAO (DISCO) TP CAVILHA CLASSE 15KV - 6''. FORNECIMENTO E INSTALACAO.</v>
          </cell>
          <cell r="C2827" t="str">
            <v>UN</v>
          </cell>
          <cell r="D2827" t="str">
            <v>83,31</v>
          </cell>
        </row>
        <row r="2828">
          <cell r="A2828">
            <v>88543</v>
          </cell>
          <cell r="B2828" t="str">
            <v>ARMACAO SECUNDARIA OU REX COMPLETA PARA TRESLINHAS-FORNECIMENTO E INSTALACAO.</v>
          </cell>
          <cell r="C2828" t="str">
            <v>UN</v>
          </cell>
          <cell r="D2828" t="str">
            <v>131,56</v>
          </cell>
        </row>
        <row r="2829">
          <cell r="A2829">
            <v>88544</v>
          </cell>
          <cell r="B2829" t="str">
            <v>ARMACAO SECUNDARIA OU REX COMPLETA PARA DUAS LINHAS-FORNECIMENTO E INSTALACAO.</v>
          </cell>
          <cell r="C2829" t="str">
            <v>UN</v>
          </cell>
          <cell r="D2829" t="str">
            <v>81,50</v>
          </cell>
        </row>
        <row r="2830">
          <cell r="A2830">
            <v>88545</v>
          </cell>
          <cell r="B2830" t="str">
            <v>ARMACAO SECUNDARIA OU REX COMPLETA PARA QUATRO LINHAS-FORNECIMENTO E INSTALACAO.</v>
          </cell>
          <cell r="C2830" t="str">
            <v>UN</v>
          </cell>
          <cell r="D2830" t="str">
            <v>152,40</v>
          </cell>
        </row>
        <row r="2831">
          <cell r="A2831" t="str">
            <v>73783/1</v>
          </cell>
          <cell r="B2831" t="str">
            <v>POSTE CONCRETO SECAO CIRCULAR COMPRIMENTO=5M CARGA NOMINAL TOPO 100KG INCLUSIVE ESCAVACAO EXCLUSIVE TRANSPORTE - FORNECIMENTO E COLOCACAO</v>
          </cell>
          <cell r="C2831" t="str">
            <v>UN</v>
          </cell>
          <cell r="D2831" t="str">
            <v>537,45</v>
          </cell>
        </row>
        <row r="2832">
          <cell r="A2832" t="str">
            <v>73783/3</v>
          </cell>
          <cell r="B2832" t="str">
            <v>POSTE CONCRETO SEÇÃO CIRCULAR COMPRIMENTO=5M CARGA NOMINAL TOPO 300KG INCLUSIVE ESCAVACAO EXCLUSIVE TRANSPORTE - FORNECIMENTO E COLOCAÇÃO</v>
          </cell>
          <cell r="C2832" t="str">
            <v>UN</v>
          </cell>
          <cell r="D2832" t="str">
            <v>491,94</v>
          </cell>
        </row>
        <row r="2833">
          <cell r="A2833" t="str">
            <v>73783/5</v>
          </cell>
          <cell r="B2833" t="str">
            <v>POSTE CONCRETO SEÇÃO CIRCULAR COMPRIMENTO=7M CARGA NOMINAL TOPO 100KG INCLUSIVE ESCAVACAO EXCLUSIVE TRANSPORTE - FORNECIMENTO E COLOCAÇÃO</v>
          </cell>
          <cell r="C2833" t="str">
            <v>UN</v>
          </cell>
          <cell r="D2833" t="str">
            <v>544,58</v>
          </cell>
        </row>
        <row r="2834">
          <cell r="A2834" t="str">
            <v>73783/6</v>
          </cell>
          <cell r="B2834" t="str">
            <v>POSTE CONCRETO SEÇÃO CIRCULAR COMPRIMENTO=7M CARGA NOMINAL TOPO 200KG INCLUSIVE ESCAVACAO EXCLUSIVE TRANSPORTE - FORNECIMENTO E COLOCAÇÃO</v>
          </cell>
          <cell r="C2834" t="str">
            <v>UN</v>
          </cell>
          <cell r="D2834" t="str">
            <v>633,56</v>
          </cell>
        </row>
        <row r="2835">
          <cell r="A2835" t="str">
            <v>73783/8</v>
          </cell>
          <cell r="B2835" t="str">
            <v>POSTE CONCRETO SEÇÃO CIRCULAR COMPRIMENTO=11M  E CARGA NOMINAL 200KG INCLUSIVE ESCAVACAO EXCLUSIVE TRANSPORTE - FORNECIMENTO E COLOCAÇÃO</v>
          </cell>
          <cell r="C2835" t="str">
            <v>UN</v>
          </cell>
          <cell r="D2835" t="str">
            <v>1.103,10</v>
          </cell>
        </row>
        <row r="2836">
          <cell r="A2836" t="str">
            <v>73783/9</v>
          </cell>
          <cell r="B2836" t="str">
            <v>POSTE CONCRETO SEÇÃO CIRCULAR COMPRIMENTO=11M  CARGA NOMINAL NO TOPO 300KG INCLUSIVE ESCAVACAO EXCLUSIVE TRANSPORTE - FORNECIMENTO E COLOCAÇÃO</v>
          </cell>
          <cell r="C2836" t="str">
            <v>UN</v>
          </cell>
          <cell r="D2836" t="str">
            <v>1.105,40</v>
          </cell>
        </row>
        <row r="2837">
          <cell r="A2837" t="str">
            <v>73783/10</v>
          </cell>
          <cell r="B2837" t="str">
            <v>POSTE CONCRETO SEÇÃO CIRCULAR COMPRIMENTO=11M  CARGA NOMINAL NO TOPO 400KG INCLUSIVE ESCAVACAO EXCLUSIVE TRANSPORTE - FORNECIMENTO E COLOCAÇÃO</v>
          </cell>
          <cell r="C2837" t="str">
            <v>UN</v>
          </cell>
          <cell r="D2837" t="str">
            <v>1.311,02</v>
          </cell>
        </row>
        <row r="2838">
          <cell r="A2838" t="str">
            <v>73783/11</v>
          </cell>
          <cell r="B2838" t="str">
            <v>POSTE CONCRETO SEÇÃO CIRCULAR COMPRIMENTO=14M  CARGA NOMINAL NO TOPO 400KG INCLUSIVE ESCAVACAO EXCLUSIVE TRANSPORTE - FORNECIMENTO E COLOCAÇÃO</v>
          </cell>
          <cell r="C2838" t="str">
            <v>UN</v>
          </cell>
          <cell r="D2838" t="str">
            <v>1.995,49</v>
          </cell>
        </row>
        <row r="2839">
          <cell r="A2839" t="str">
            <v>73783/12</v>
          </cell>
          <cell r="B2839" t="str">
            <v>POSTE CONCRETO SEÇÃO CIRCULAR COMPRIMENTO=7M CARGA NOMINAL NO TOPO 300KG INCLUSIVE ESCAVACAO EXCLUSIVE TRANSPORTE - FORNECIMENTO E COLOCAÇÃO</v>
          </cell>
          <cell r="C2839" t="str">
            <v>UN</v>
          </cell>
          <cell r="D2839" t="str">
            <v>729,60</v>
          </cell>
        </row>
        <row r="2840">
          <cell r="A2840" t="str">
            <v>73783/14</v>
          </cell>
          <cell r="B2840" t="str">
            <v>POSTE CONCRETO SEÇÃO CIRCULAR COMPRIMENTO=9M CARGA NOMINAL NO TOPO 200KG INCLUSIVE ESCAVACAO EXCLUSIVE TRANSPORTE - FORNECIMENTO E COLOCAÇÃO</v>
          </cell>
          <cell r="C2840" t="str">
            <v>UN</v>
          </cell>
          <cell r="D2840" t="str">
            <v>826,73</v>
          </cell>
        </row>
        <row r="2841">
          <cell r="A2841" t="str">
            <v>73783/15</v>
          </cell>
          <cell r="B2841" t="str">
            <v>POSTE CONCRETO SEÇÃO CIRCULAR COMPRIMENTO=9M CARGA NOMINAL NO TOPO 300KG INCLUSIVE ESCAVACAO EXCLUSIVE TRANSPORTE - FORNECIMENTO E COLOCAÇÃO</v>
          </cell>
          <cell r="C2841" t="str">
            <v>UN</v>
          </cell>
          <cell r="D2841" t="str">
            <v>886,82</v>
          </cell>
        </row>
        <row r="2842">
          <cell r="A2842" t="str">
            <v>73783/16</v>
          </cell>
          <cell r="B2842" t="str">
            <v>POSTE CONCRETO SEÇÃO CIRCULAR COMPRIMENTO=9M CARGA NOMINAL NO TOPO 400KG INCLUSIVE ESCAVACAO EXCLUSIVE TRANSPORTE - FORNECIMENTO E COLOCAÇÃO</v>
          </cell>
          <cell r="C2842" t="str">
            <v>UN</v>
          </cell>
          <cell r="D2842" t="str">
            <v>1.050,48</v>
          </cell>
        </row>
        <row r="2843">
          <cell r="A2843" t="str">
            <v>73783/17</v>
          </cell>
          <cell r="B2843" t="str">
            <v>POSTE CONCRETO SEÇÃO CIRCULAR COMPRIMENTO=10M CARGA NOMINAL NO TOPO 600KG INCLUSIVE ESCAVACAO EXCLUSIVE TRANSPORTE - FORNECIMENTO E COLOCAÇÃO</v>
          </cell>
          <cell r="C2843" t="str">
            <v>UN</v>
          </cell>
          <cell r="D2843" t="str">
            <v>1.387,07</v>
          </cell>
        </row>
        <row r="2844">
          <cell r="A2844">
            <v>83394</v>
          </cell>
          <cell r="B2844" t="str">
            <v>POSTE DE CONCRETO DUPLO T H=11M E CARGA NOMINAL 200KG INCLUSIVE ESCAVACAO, EXCLUSIVE TRANSPORTE - FORNECIMENTO E INSTALACAO</v>
          </cell>
          <cell r="C2844" t="str">
            <v>UN</v>
          </cell>
          <cell r="D2844" t="str">
            <v>926,63</v>
          </cell>
        </row>
        <row r="2845">
          <cell r="A2845">
            <v>83396</v>
          </cell>
          <cell r="B2845" t="str">
            <v>POSTE DE CONCRETO DUPLO T H=9M CARGA NOMINAL 300KG INCLUSIVE ESCAVACAO, EXCLUSIVE TRANSPORTE - FORNECIMENTO E INSTALACAO</v>
          </cell>
          <cell r="C2845" t="str">
            <v>UN</v>
          </cell>
          <cell r="D2845" t="str">
            <v>835,63</v>
          </cell>
        </row>
        <row r="2846">
          <cell r="A2846">
            <v>83397</v>
          </cell>
          <cell r="B2846" t="str">
            <v>POSTE DE CONCRETO DUPLO T H=9M CARGA NOMINAL 500KG INCLUSIVE ESCAVACAO, EXCLUSIVE TRANSPORTE - FORNECIMENTO E INSTALACAO</v>
          </cell>
          <cell r="C2846" t="str">
            <v>UN</v>
          </cell>
          <cell r="D2846" t="str">
            <v>1.104,70</v>
          </cell>
        </row>
        <row r="2847">
          <cell r="A2847">
            <v>83398</v>
          </cell>
          <cell r="B2847" t="str">
            <v>POSTE DE CONCRETO DUPLO T H=10M CARGA NOMINAL 300KG INCLUSIVE ESCAVACAO, EXCLUSIVE TRANSPORTE - FORNECIMENTO E INSTALACAO</v>
          </cell>
          <cell r="C2847" t="str">
            <v>UN</v>
          </cell>
          <cell r="D2847" t="str">
            <v>970,95</v>
          </cell>
        </row>
        <row r="2848">
          <cell r="A2848" t="str">
            <v>73769/1</v>
          </cell>
          <cell r="B2848" t="str">
            <v>POSTE ACO CONICO CONTINUO CURVO SIMPLES SEM BASE C/JANELA 9M (INSPECAO) - FORNECIMENTO E INSTALACAO</v>
          </cell>
          <cell r="C2848" t="str">
            <v>UN</v>
          </cell>
          <cell r="D2848" t="str">
            <v>1.101,54</v>
          </cell>
        </row>
        <row r="2849">
          <cell r="A2849" t="str">
            <v>73769/2</v>
          </cell>
          <cell r="B2849" t="str">
            <v>POSTE DE AÇO CONICO CONTÍNUO CURVO SIMPLES, FLANGEADO, COM JANELA DE INSPEÇÃO H=9M - FORNECIMENTO E INSTALACAO</v>
          </cell>
          <cell r="C2849" t="str">
            <v>UN</v>
          </cell>
          <cell r="D2849" t="str">
            <v>1.102,95</v>
          </cell>
        </row>
        <row r="2850">
          <cell r="A2850" t="str">
            <v>73769/3</v>
          </cell>
          <cell r="B2850" t="str">
            <v>POSTE DE ACO CONICO CONTINUO CURVO DUPLO, FLANGEADO, COM JANELA DE INSPECAO H=9M - FORNECIMENTO E INSTALACAO</v>
          </cell>
          <cell r="C2850" t="str">
            <v>UN</v>
          </cell>
          <cell r="D2850" t="str">
            <v>1.136,67</v>
          </cell>
        </row>
        <row r="2851">
          <cell r="A2851" t="str">
            <v>73769/4</v>
          </cell>
          <cell r="B2851" t="str">
            <v>POSTE DE ACO CONICO CONTINUO RETO, ENGASTADO, H=9M - FORNECIMENTO E INSTALACAO</v>
          </cell>
          <cell r="C2851" t="str">
            <v>UN</v>
          </cell>
          <cell r="D2851" t="str">
            <v>1.147,18</v>
          </cell>
        </row>
        <row r="2852">
          <cell r="A2852" t="str">
            <v>73855/1</v>
          </cell>
          <cell r="B2852" t="str">
            <v>CHUMBADOR DE AÇO PARA FIXAÇÃO DE POSTE DE ACO RETO OU CURVO 7 A 9M COM FLANGE - FORNECIMENTO E INSTALACAO</v>
          </cell>
          <cell r="C2852" t="str">
            <v>UN</v>
          </cell>
          <cell r="D2852" t="str">
            <v>622,84</v>
          </cell>
        </row>
        <row r="2853">
          <cell r="A2853">
            <v>72281</v>
          </cell>
          <cell r="B2853" t="str">
            <v>REATOR PARA LAMPADA VAPOR DE MERCURIO USO EXTERNO 220V/400W</v>
          </cell>
          <cell r="C2853" t="str">
            <v>UN</v>
          </cell>
          <cell r="D2853" t="str">
            <v>92,07</v>
          </cell>
        </row>
        <row r="2854">
          <cell r="A2854">
            <v>72282</v>
          </cell>
          <cell r="B2854" t="str">
            <v>REATOR PARA LAMPADA VAPOR DE SODIO ALTA PRESSAO - 220V/250W - USO EXTERNO</v>
          </cell>
          <cell r="C2854" t="str">
            <v>UN</v>
          </cell>
          <cell r="D2854" t="str">
            <v>124,75</v>
          </cell>
        </row>
        <row r="2855">
          <cell r="A2855" t="str">
            <v>73831/2</v>
          </cell>
          <cell r="B2855" t="str">
            <v>LAMPADA DE VAPOR DE MERCURIO DE 250W - FORNECIMENTO E INSTALACAO</v>
          </cell>
          <cell r="C2855" t="str">
            <v>UN</v>
          </cell>
          <cell r="D2855" t="str">
            <v>26,03</v>
          </cell>
        </row>
        <row r="2856">
          <cell r="A2856" t="str">
            <v>73831/3</v>
          </cell>
          <cell r="B2856" t="str">
            <v>LAMPADA DE VAPOR DE MERCURIO DE 400W/250V - FORNECIMENTO E INSTALACAO</v>
          </cell>
          <cell r="C2856" t="str">
            <v>UN</v>
          </cell>
          <cell r="D2856" t="str">
            <v>34,21</v>
          </cell>
        </row>
        <row r="2857">
          <cell r="A2857" t="str">
            <v>73831/4</v>
          </cell>
          <cell r="B2857" t="str">
            <v>LAMPADA MISTA DE 160W - FORNECIMENTO E INSTALACAO</v>
          </cell>
          <cell r="C2857" t="str">
            <v>UN</v>
          </cell>
          <cell r="D2857" t="str">
            <v>16,81</v>
          </cell>
        </row>
        <row r="2858">
          <cell r="A2858" t="str">
            <v>73831/5</v>
          </cell>
          <cell r="B2858" t="str">
            <v>LAMPADA MISTA DE 250W - FORNECIMENTO E INSTALACAO</v>
          </cell>
          <cell r="C2858" t="str">
            <v>UN</v>
          </cell>
          <cell r="D2858" t="str">
            <v>21,67</v>
          </cell>
        </row>
        <row r="2859">
          <cell r="A2859" t="str">
            <v>73831/6</v>
          </cell>
          <cell r="B2859" t="str">
            <v>LAMPADA MISTA DE 500W - FORNECIMENTO E INSTALACAO</v>
          </cell>
          <cell r="C2859" t="str">
            <v>UN</v>
          </cell>
          <cell r="D2859" t="str">
            <v>38,15</v>
          </cell>
        </row>
        <row r="2860">
          <cell r="A2860" t="str">
            <v>73831/7</v>
          </cell>
          <cell r="B2860" t="str">
            <v>LAMPADA DE VAPOR DE SODIO DE 150WX220V - FORNECIMENTO E INSTALACAO</v>
          </cell>
          <cell r="C2860" t="str">
            <v>UN</v>
          </cell>
          <cell r="D2860" t="str">
            <v>30,86</v>
          </cell>
        </row>
        <row r="2861">
          <cell r="A2861" t="str">
            <v>73831/8</v>
          </cell>
          <cell r="B2861" t="str">
            <v>LAMPADA DE VAPOR DE SODIO DE 250WX220V - FORNECIMENTO E INSTALACAO</v>
          </cell>
          <cell r="C2861" t="str">
            <v>UN</v>
          </cell>
          <cell r="D2861" t="str">
            <v>35,12</v>
          </cell>
        </row>
        <row r="2862">
          <cell r="A2862" t="str">
            <v>73831/9</v>
          </cell>
          <cell r="B2862" t="str">
            <v>LAMPADA DE VAPOR DE SODIO DE 400WX220V - FORNECIMENTO E INSTALACAO</v>
          </cell>
          <cell r="C2862" t="str">
            <v>UN</v>
          </cell>
          <cell r="D2862" t="str">
            <v>40,35</v>
          </cell>
        </row>
        <row r="2863">
          <cell r="A2863" t="str">
            <v>74231/1</v>
          </cell>
          <cell r="B2863" t="str">
            <v>LUMINARIA ABERTA PARA ILUMINACAO PUBLICA, PARA LAMPADA A VAPOR DE MERCURIO ATE 400W E MISTA ATE 500W, COM BRACO EM TUBO DE ACO GALV D=50MM PROJ HOR=2.500MM E PROJ VERT= 2.200MM, FORNECIMENTO E INSTALACAO</v>
          </cell>
          <cell r="C2863" t="str">
            <v>UN</v>
          </cell>
          <cell r="D2863" t="str">
            <v>117,18</v>
          </cell>
        </row>
        <row r="2864">
          <cell r="A2864" t="str">
            <v>74246/1</v>
          </cell>
          <cell r="B2864" t="str">
            <v>REFLETOR RETANGULAR FECHADO COM LAMPADA VAPOR METALICO 400 W</v>
          </cell>
          <cell r="C2864" t="str">
            <v>UN</v>
          </cell>
          <cell r="D2864" t="str">
            <v>227,58</v>
          </cell>
        </row>
        <row r="2865">
          <cell r="A2865">
            <v>83399</v>
          </cell>
          <cell r="B2865" t="str">
            <v>RELE FOTOELETRICO P/ COMANDO DE ILUMINACAO EXTERNA 220V/1000W - FORNECIMENTO E INSTALACAO</v>
          </cell>
          <cell r="C2865" t="str">
            <v>UN</v>
          </cell>
          <cell r="D2865" t="str">
            <v>26,53</v>
          </cell>
        </row>
        <row r="2866">
          <cell r="A2866">
            <v>83400</v>
          </cell>
          <cell r="B2866" t="str">
            <v>BRACO P/ ILUMINACAO DE RUAS EM TUBO ACO GALV 1" COMP = 1,20M E INCLINACAO 25GRAUS EM RELACAO AO PLANO VERTICAL P/ FIXACAO EM POSTE OU PAREDE - FORNECIMENTO E INSTALACAO</v>
          </cell>
          <cell r="C2866" t="str">
            <v>UN</v>
          </cell>
          <cell r="D2866" t="str">
            <v>85,48</v>
          </cell>
        </row>
        <row r="2867">
          <cell r="A2867">
            <v>83401</v>
          </cell>
          <cell r="B2867" t="str">
            <v>BRACO P/ LUMINARIA PUBLICA 1 X 1,50 M, EM TUBO ACO GALV 3/4, P/ FIXACAO EM POSTE OU PAREDE - FORNECIMENTO E INSTALACAO</v>
          </cell>
          <cell r="C2867" t="str">
            <v>UN</v>
          </cell>
          <cell r="D2867" t="str">
            <v>85,48</v>
          </cell>
        </row>
        <row r="2868">
          <cell r="A2868">
            <v>83402</v>
          </cell>
          <cell r="B2868" t="str">
            <v>ABRACADEIRA DE FIXACAO DE BRACOS DE LUMINARIAS DE 4" - FORNECIMENTO E INSTALACAO</v>
          </cell>
          <cell r="C2868" t="str">
            <v>UN</v>
          </cell>
          <cell r="D2868" t="str">
            <v>45,58</v>
          </cell>
        </row>
        <row r="2869">
          <cell r="A2869">
            <v>83475</v>
          </cell>
          <cell r="B2869" t="str">
            <v>LUMINARIA FECHADA PARA ILUMINACAO PUBLICA COM REATOR DE PARTIDA RAPIDA COM LAMPADA A VAPOR DE MERCURIO 250W - FORNECIMENTO E INSTALACAO</v>
          </cell>
          <cell r="C2869" t="str">
            <v>UN</v>
          </cell>
          <cell r="D2869" t="str">
            <v>328,73</v>
          </cell>
        </row>
        <row r="2870">
          <cell r="A2870">
            <v>83478</v>
          </cell>
          <cell r="B2870" t="str">
            <v>LUMINARIA FECHADA PARA ILUMINACAO PUBLICA - LAMPADAS DE 250/500W - FORNECIMENTO E INSTALACAO (EXCLUINDO LAMPADAS)</v>
          </cell>
          <cell r="C2870" t="str">
            <v>UN</v>
          </cell>
          <cell r="D2870" t="str">
            <v>237,71</v>
          </cell>
        </row>
        <row r="2871">
          <cell r="A2871">
            <v>83479</v>
          </cell>
          <cell r="B2871" t="str">
            <v>LUMINARIA ESTANQUE - PROTECAO CONTRA AGUA, POEIRA OU IMPACTOS - TIPO AQUATIC PIAL OU EQUIVALENTE</v>
          </cell>
          <cell r="C2871" t="str">
            <v>UN</v>
          </cell>
          <cell r="D2871" t="str">
            <v>94,07</v>
          </cell>
        </row>
        <row r="2872">
          <cell r="A2872">
            <v>83480</v>
          </cell>
          <cell r="B2872" t="str">
            <v>REATOR PARA LAMPADA VAPOR DE MERCURIO 125W  USO EXTERNO</v>
          </cell>
          <cell r="C2872" t="str">
            <v>UN</v>
          </cell>
          <cell r="D2872" t="str">
            <v>73,99</v>
          </cell>
        </row>
        <row r="2873">
          <cell r="A2873">
            <v>83481</v>
          </cell>
          <cell r="B2873" t="str">
            <v>REATOR PARA LAMPADA VAPOR DE MERCURIO 250W USO EXTERNO</v>
          </cell>
          <cell r="C2873" t="str">
            <v>UN</v>
          </cell>
          <cell r="D2873" t="str">
            <v>83,31</v>
          </cell>
        </row>
        <row r="2874">
          <cell r="A2874">
            <v>97600</v>
          </cell>
          <cell r="B2874" t="str">
            <v>REFLETOR EM ALUMÍNIO COM SUPORTE E ALÇA, LÂMPADA 125 W - FORNECIMENTO E INSTALAÇÃO. AF_11/2017</v>
          </cell>
          <cell r="C2874" t="str">
            <v>UN</v>
          </cell>
          <cell r="D2874" t="str">
            <v>176,06</v>
          </cell>
        </row>
        <row r="2875">
          <cell r="A2875">
            <v>97601</v>
          </cell>
          <cell r="B2875" t="str">
            <v>REFLETOR EM ALUMÍNIO COM SUPORTE E ALÇA, LÂMPADA 250 W - FORNECIMENTO E INSTALAÇÃO. AF_11/2017</v>
          </cell>
          <cell r="C2875" t="str">
            <v>UN</v>
          </cell>
          <cell r="D2875" t="str">
            <v>185,91</v>
          </cell>
        </row>
        <row r="2876">
          <cell r="A2876">
            <v>97605</v>
          </cell>
          <cell r="B2876" t="str">
            <v>LUMINÁRIA ARANDELA TIPO MEIA-LUA, PARA 1 LÂMPADA LED - FORNECIMENTO E INSTALAÇÃO. AF_11/2017</v>
          </cell>
          <cell r="C2876" t="str">
            <v>UN</v>
          </cell>
          <cell r="D2876" t="str">
            <v>56,36</v>
          </cell>
        </row>
        <row r="2877">
          <cell r="A2877">
            <v>97606</v>
          </cell>
          <cell r="B2877" t="str">
            <v>LUMINÁRIA ARANDELA TIPO MEIA-LUA, PARA 1 LÂMPADA DE 15 W - FORNECIMENTO E INSTALAÇÃO. AF_11/2017</v>
          </cell>
          <cell r="C2877" t="str">
            <v>UN</v>
          </cell>
          <cell r="D2877" t="str">
            <v>47,24</v>
          </cell>
        </row>
        <row r="2878">
          <cell r="A2878">
            <v>97607</v>
          </cell>
          <cell r="B2878" t="str">
            <v>LUMINÁRIA ARANDELA TIPO TARTARUGA PARA 1 LÂMPADA LED - FORNECIMENTO E INSTALAÇÃO. AF_11/2017</v>
          </cell>
          <cell r="C2878" t="str">
            <v>UN</v>
          </cell>
          <cell r="D2878" t="str">
            <v>81,87</v>
          </cell>
        </row>
        <row r="2879">
          <cell r="A2879">
            <v>97608</v>
          </cell>
          <cell r="B2879" t="str">
            <v>LUMINÁRIA ARANDELA TIPO TARTARUGA, COM GRADE, PARA 1 LÂMPADA DE 15 W - FORNECIMENTO E INSTALAÇÃO. AF_11/2017</v>
          </cell>
          <cell r="C2879" t="str">
            <v>UN</v>
          </cell>
          <cell r="D2879" t="str">
            <v>63,63</v>
          </cell>
        </row>
        <row r="2880">
          <cell r="A2880" t="str">
            <v>73857/1</v>
          </cell>
          <cell r="B2880" t="str">
            <v>TRANSFORMADOR DISTRIBUICAO  75KVA TRIFASICO 60HZ CLASSE 15KV IMERSO EM ÓLEO MINERAL FORNECIMENTO E INSTALACAO</v>
          </cell>
          <cell r="C2880" t="str">
            <v>UN</v>
          </cell>
          <cell r="D2880" t="str">
            <v>6.346,11</v>
          </cell>
        </row>
        <row r="2881">
          <cell r="A2881" t="str">
            <v>73857/2</v>
          </cell>
          <cell r="B2881" t="str">
            <v>TRANSFORMADOR DISTRIBUICAO  112,5KVA TRIFASICO 60HZ CLASSE 15KV IMERSO EM ÓLEO MINERAL FORNECIMENTO E INSTALACAO</v>
          </cell>
          <cell r="C2881" t="str">
            <v>UN</v>
          </cell>
          <cell r="D2881" t="str">
            <v>7.842,34</v>
          </cell>
        </row>
        <row r="2882">
          <cell r="A2882" t="str">
            <v>73857/3</v>
          </cell>
          <cell r="B2882" t="str">
            <v>TRANSFORMADOR DISTRIBUICAO  150KVA TRIFASICO 60HZ CLASSE 15KV IMERSO EM ÓLEO MINERAL FORNECIMENTO E INSTALACAO</v>
          </cell>
          <cell r="C2882" t="str">
            <v>UN</v>
          </cell>
          <cell r="D2882" t="str">
            <v>9.886,15</v>
          </cell>
        </row>
        <row r="2883">
          <cell r="A2883" t="str">
            <v>73857/4</v>
          </cell>
          <cell r="B2883" t="str">
            <v>TRANSFORMADOR DISTRIBUICAO  225KVA TRIFASICO 60HZ CLASSE 15KV IMERSO EM ÓLEO MINERAL FORNECIMENTO E INSTALACAO</v>
          </cell>
          <cell r="C2883" t="str">
            <v>UN</v>
          </cell>
          <cell r="D2883" t="str">
            <v>13.846,01</v>
          </cell>
        </row>
        <row r="2884">
          <cell r="A2884" t="str">
            <v>73857/5</v>
          </cell>
          <cell r="B2884" t="str">
            <v>TRANSFORMADOR DISTRIBUICAO  300KVA TRIFASICO 60HZ CLASSE 15KV IMERSO EM ÓLEO MINERAL FORNECIMENTO E INSTALACAO</v>
          </cell>
          <cell r="C2884" t="str">
            <v>UN</v>
          </cell>
          <cell r="D2884" t="str">
            <v>16.151,00</v>
          </cell>
        </row>
        <row r="2885">
          <cell r="A2885" t="str">
            <v>73857/6</v>
          </cell>
          <cell r="B2885" t="str">
            <v>TRANSFORMADOR DISTRIBUICAO  500KVA TRIFASICO 60HZ CLASSE 15KV IMERSO EM ÓLEO MINERAL FORNECIMENTO E INSTALACAO</v>
          </cell>
          <cell r="C2885" t="str">
            <v>UN</v>
          </cell>
          <cell r="D2885" t="str">
            <v>26.290,65</v>
          </cell>
        </row>
        <row r="2886">
          <cell r="A2886" t="str">
            <v>73857/7</v>
          </cell>
          <cell r="B2886" t="str">
            <v>TRANSFORMADOR DISTRIBUICAO  30KVA TRIFASICO 60HZ CLASSE 15KV IMERSO EM ÓLEO MINERAL FORNECIMENTO E INSTALACAO</v>
          </cell>
          <cell r="C2886" t="str">
            <v>UN</v>
          </cell>
          <cell r="D2886" t="str">
            <v>4.381,08</v>
          </cell>
        </row>
        <row r="2887">
          <cell r="A2887" t="str">
            <v>73857/8</v>
          </cell>
          <cell r="B2887" t="str">
            <v>TRANSFORMADOR DISTRIBUICAO  45KVA TRIFASICO 60HZ CLASSE 15KV IMERSO EM ÓLEO MINERAL FORNECIMENTO E INSTALACAO</v>
          </cell>
          <cell r="C2887" t="str">
            <v>UN</v>
          </cell>
          <cell r="D2887" t="str">
            <v>4.905,81</v>
          </cell>
        </row>
        <row r="2888">
          <cell r="A2888" t="str">
            <v>73857/9</v>
          </cell>
          <cell r="B2888" t="str">
            <v>TRANSFORMADOR DISTRIBUICAO  750KVA TRIFASICO 60HZ CLASSE 15KV IMERSO EM ÓLEO MINERAL FORNECIMENTO E INSTALACAO</v>
          </cell>
          <cell r="C2888" t="str">
            <v>UN</v>
          </cell>
          <cell r="D2888" t="str">
            <v>36.024,41</v>
          </cell>
        </row>
        <row r="2889">
          <cell r="A2889" t="str">
            <v>73857/10</v>
          </cell>
          <cell r="B2889" t="str">
            <v>TRANSFORMADOR DISTRIBUICAO  1000KVA TRIFASICO 60HZ CLASSE 15KV IMERSO EM ÓLEO MINERAL FORNECIMENTO E INSTALACAO</v>
          </cell>
          <cell r="C2889" t="str">
            <v>UN</v>
          </cell>
          <cell r="D2889" t="str">
            <v>50.390,39</v>
          </cell>
        </row>
        <row r="2890">
          <cell r="A2890">
            <v>93128</v>
          </cell>
          <cell r="B2890" t="str">
            <v>PONTO DE ILUMINAÇÃO RESIDENCIAL INCLUINDO INTERRUPTOR SIMPLES, CAIXA ELÉTRICA, ELETRODUTO, CABO, RASGO, QUEBRA E CHUMBAMENTO (EXCLUINDO LUMINÁRIA E LÂMPADA). AF_01/2016</v>
          </cell>
          <cell r="C2890" t="str">
            <v>UN</v>
          </cell>
          <cell r="D2890" t="str">
            <v>92,82</v>
          </cell>
        </row>
        <row r="2891">
          <cell r="A2891">
            <v>93137</v>
          </cell>
          <cell r="B2891" t="str">
            <v>PONTO DE ILUMINAÇÃO RESIDENCIAL INCLUINDO INTERRUPTOR SIMPLES (2 MÓDULOS), CAIXA ELÉTRICA, ELETRODUTO, CABO, RASGO, QUEBRA E CHUMBAMENTO (EXCLUINDO LUMINÁRIA E LÂMPADA). AF_01/2016</v>
          </cell>
          <cell r="C2891" t="str">
            <v>UN</v>
          </cell>
          <cell r="D2891" t="str">
            <v>109,00</v>
          </cell>
        </row>
        <row r="2892">
          <cell r="A2892">
            <v>93138</v>
          </cell>
          <cell r="B2892" t="str">
            <v>PONTO DE ILUMINAÇÃO RESIDENCIAL INCLUINDO INTERRUPTOR PARALELO, CAIXA ELÉTRICA, ELETRODUTO, CABO, RASGO, QUEBRA E CHUMBAMENTO (EXCLUINDO LUMINÁRIA E LÂMPADA). AF_01/2016</v>
          </cell>
          <cell r="C2892" t="str">
            <v>UN</v>
          </cell>
          <cell r="D2892" t="str">
            <v>103,61</v>
          </cell>
        </row>
        <row r="2893">
          <cell r="A2893">
            <v>93139</v>
          </cell>
          <cell r="B2893" t="str">
            <v>PONTO DE ILUMINAÇÃO RESIDENCIAL INCLUINDO INTERRUPTOR PARALELO (2 MÓDULOS), CAIXA ELÉTRICA, ELETRODUTO, CABO, RASGO, QUEBRA E CHUMBAMENTO (EXCLUINDO LUMINÁRIA E LÂMPADA). AF_01/2016</v>
          </cell>
          <cell r="C2893" t="str">
            <v>UN</v>
          </cell>
          <cell r="D2893" t="str">
            <v>130,55</v>
          </cell>
        </row>
        <row r="2894">
          <cell r="A2894">
            <v>93140</v>
          </cell>
          <cell r="B2894" t="str">
            <v>PONTO DE ILUMINAÇÃO RESIDENCIAL INCLUINDO INTERRUPTOR SIMPLES CONJUGADO COM PARALELO, CAIXA ELÉTRICA, ELETRODUTO, CABO, RASGO, QUEBRA E CHUMBAMENTO (EXCLUINDO LUMINÁRIA E LÂMPADA). AF_01/2016</v>
          </cell>
          <cell r="C2894" t="str">
            <v>UN</v>
          </cell>
          <cell r="D2894" t="str">
            <v>123,22</v>
          </cell>
        </row>
        <row r="2895">
          <cell r="A2895">
            <v>93141</v>
          </cell>
          <cell r="B2895" t="str">
            <v>PONTO DE TOMADA RESIDENCIAL INCLUINDO TOMADA 10A/250V, CAIXA ELÉTRICA, ELETRODUTO, CABO, RASGO, QUEBRA E CHUMBAMENTO. AF_01/2016</v>
          </cell>
          <cell r="C2895" t="str">
            <v>UN</v>
          </cell>
          <cell r="D2895" t="str">
            <v>112,66</v>
          </cell>
        </row>
        <row r="2896">
          <cell r="A2896">
            <v>93142</v>
          </cell>
          <cell r="B2896" t="str">
            <v>PONTO DE TOMADA RESIDENCIAL INCLUINDO TOMADA (2 MÓDULOS) 10A/250V, CAIXA ELÉTRICA, ELETRODUTO, CABO, RASGO, QUEBRA E CHUMBAMENTO. AF_01/2016</v>
          </cell>
          <cell r="C2896" t="str">
            <v>UN</v>
          </cell>
          <cell r="D2896" t="str">
            <v>125,09</v>
          </cell>
        </row>
        <row r="2897">
          <cell r="A2897">
            <v>93143</v>
          </cell>
          <cell r="B2897" t="str">
            <v>PONTO DE TOMADA RESIDENCIAL INCLUINDO TOMADA 20A/250V, CAIXA ELÉTRICA, ELETRODUTO, CABO, RASGO, QUEBRA E CHUMBAMENTO. AF_01/2016</v>
          </cell>
          <cell r="C2897" t="str">
            <v>UN</v>
          </cell>
          <cell r="D2897" t="str">
            <v>113,92</v>
          </cell>
        </row>
        <row r="2898">
          <cell r="A2898">
            <v>93144</v>
          </cell>
          <cell r="B2898" t="str">
            <v>PONTO DE UTILIZAÇÃO DE EQUIPAMENTOS ELÉTRICOS, RESIDENCIAL, INCLUINDO SUPORTE E PLACA, CAIXA ELÉTRICA, ELETRODUTO, CABO, RASGO, QUEBRA E CHUMBAMENTO. AF_01/2016</v>
          </cell>
          <cell r="C2898" t="str">
            <v>UN</v>
          </cell>
          <cell r="D2898" t="str">
            <v>145,49</v>
          </cell>
        </row>
        <row r="2899">
          <cell r="A2899">
            <v>93145</v>
          </cell>
          <cell r="B2899" t="str">
            <v>PONTO DE ILUMINAÇÃO E TOMADA, RESIDENCIAL, INCLUINDO INTERRUPTOR SIMPLES E TOMADA 10A/250V, CAIXA ELÉTRICA, ELETRODUTO, CABO, RASGO, QUEBRA E CHUMBAMENTO (EXCLUINDO LUMINÁRIA E LÂMPADA). AF_01/2016</v>
          </cell>
          <cell r="C2899" t="str">
            <v>UN</v>
          </cell>
          <cell r="D2899" t="str">
            <v>135,74</v>
          </cell>
        </row>
        <row r="2900">
          <cell r="A2900">
            <v>93146</v>
          </cell>
          <cell r="B2900" t="str">
            <v>PONTO DE ILUMINAÇÃO E TOMADA, RESIDENCIAL, INCLUINDO INTERRUPTOR PARALELO E TOMADA 10A/250V, CAIXA ELÉTRICA, ELETRODUTO, CABO, RASGO, QUEBRA E CHUMBAMENTO (EXCLUINDO LUMINÁRIA E LÂMPADA). AF_01/2016</v>
          </cell>
          <cell r="C2900" t="str">
            <v>UN</v>
          </cell>
          <cell r="D2900" t="str">
            <v>146,53</v>
          </cell>
        </row>
        <row r="2901">
          <cell r="A2901">
            <v>93147</v>
          </cell>
          <cell r="B2901" t="str">
            <v>PONTO DE ILUMINAÇÃO E TOMADA, RESIDENCIAL, INCLUINDO INTERRUPTOR SIMPLES, INTERRUPTOR PARALELO E TOMADA 10A/250V, CAIXA ELÉTRICA, ELETRODUTO, CABO, RASGO, QUEBRA E CHUMBAMENTO (EXCLUINDO LUMINÁRIA E LÂMPADA). AF_01/2016</v>
          </cell>
          <cell r="C2901" t="str">
            <v>UN</v>
          </cell>
          <cell r="D2901" t="str">
            <v>166,16</v>
          </cell>
        </row>
        <row r="2902">
          <cell r="A2902">
            <v>8260</v>
          </cell>
          <cell r="B2902" t="str">
            <v>INSTALACAO PARA-RAIOS P/RESERVATORIO</v>
          </cell>
          <cell r="C2902" t="str">
            <v>UN</v>
          </cell>
          <cell r="D2902" t="str">
            <v>2.671,40</v>
          </cell>
        </row>
        <row r="2903">
          <cell r="A2903">
            <v>72315</v>
          </cell>
          <cell r="B2903" t="str">
            <v>TERMINAL AEREO EM ACO GALVANIZADO COM BASE DE FIXACAO H = 30CM</v>
          </cell>
          <cell r="C2903" t="str">
            <v>UN</v>
          </cell>
          <cell r="D2903" t="str">
            <v>24,48</v>
          </cell>
        </row>
        <row r="2904">
          <cell r="A2904">
            <v>96971</v>
          </cell>
          <cell r="B2904" t="str">
            <v>CORDOALHA DE COBRE NU 16 MM², NÃO ENTERRADA, COM ISOLADOR - FORNECIMENTO E INSTALAÇÃO. AF_12/2017</v>
          </cell>
          <cell r="C2904" t="str">
            <v>M</v>
          </cell>
          <cell r="D2904" t="str">
            <v>20,08</v>
          </cell>
        </row>
        <row r="2905">
          <cell r="A2905">
            <v>96972</v>
          </cell>
          <cell r="B2905" t="str">
            <v>CORDOALHA DE COBRE NU 25 MM², NÃO ENTERRADA, COM ISOLADOR - FORNECIMENTO E INSTALAÇÃO. AF_12/2017</v>
          </cell>
          <cell r="C2905" t="str">
            <v>M</v>
          </cell>
          <cell r="D2905" t="str">
            <v>27,51</v>
          </cell>
        </row>
        <row r="2906">
          <cell r="A2906">
            <v>96973</v>
          </cell>
          <cell r="B2906" t="str">
            <v>CORDOALHA DE COBRE NU 35 MM², NÃO ENTERRADA, COM ISOLADOR - FORNECIMENTO E INSTALAÇÃO. AF_12/2017</v>
          </cell>
          <cell r="C2906" t="str">
            <v>M</v>
          </cell>
          <cell r="D2906" t="str">
            <v>34,62</v>
          </cell>
        </row>
        <row r="2907">
          <cell r="A2907">
            <v>96974</v>
          </cell>
          <cell r="B2907" t="str">
            <v>CORDOALHA DE COBRE NU 50 MM², NÃO ENTERRADA, COM ISOLADOR - FORNECIMENTO E INSTALAÇÃO. AF_12/2017</v>
          </cell>
          <cell r="C2907" t="str">
            <v>M</v>
          </cell>
          <cell r="D2907" t="str">
            <v>43,95</v>
          </cell>
        </row>
        <row r="2908">
          <cell r="A2908">
            <v>96975</v>
          </cell>
          <cell r="B2908" t="str">
            <v>CORDOALHA DE COBRE NU 70 MM², NÃO ENTERRADA, COM ISOLADOR - FORNECIMENTO E INSTALAÇÃO. AF_12/2017</v>
          </cell>
          <cell r="C2908" t="str">
            <v>M</v>
          </cell>
          <cell r="D2908" t="str">
            <v>56,31</v>
          </cell>
        </row>
        <row r="2909">
          <cell r="A2909">
            <v>96976</v>
          </cell>
          <cell r="B2909" t="str">
            <v>CORDOALHA DE COBRE NU 95 MM², NÃO ENTERRADA, COM ISOLADOR - FORNECIMENTO E INSTALAÇÃO. AF_12/2017</v>
          </cell>
          <cell r="C2909" t="str">
            <v>M</v>
          </cell>
          <cell r="D2909" t="str">
            <v>72,60</v>
          </cell>
        </row>
        <row r="2910">
          <cell r="A2910">
            <v>96977</v>
          </cell>
          <cell r="B2910" t="str">
            <v>CORDOALHA DE COBRE NU 50 MM², ENTERRADA, SEM ISOLADOR - FORNECIMENTO E INSTALAÇÃO. AF_12/2017</v>
          </cell>
          <cell r="C2910" t="str">
            <v>M</v>
          </cell>
          <cell r="D2910" t="str">
            <v>27,15</v>
          </cell>
        </row>
        <row r="2911">
          <cell r="A2911">
            <v>96978</v>
          </cell>
          <cell r="B2911" t="str">
            <v>CORDOALHA DE COBRE NU 70 MM², ENTERRADA, SEM ISOLADOR - FORNECIMENTO E INSTALAÇÃO. AF_12/2017</v>
          </cell>
          <cell r="C2911" t="str">
            <v>M</v>
          </cell>
          <cell r="D2911" t="str">
            <v>38,05</v>
          </cell>
        </row>
        <row r="2912">
          <cell r="A2912">
            <v>96979</v>
          </cell>
          <cell r="B2912" t="str">
            <v>CORDOALHA DE COBRE NU 95 MM², ENTERRADA, SEM ISOLADOR - FORNECIMENTO E INSTALAÇÃO. AF_12/2017</v>
          </cell>
          <cell r="C2912" t="str">
            <v>M</v>
          </cell>
          <cell r="D2912" t="str">
            <v>53,24</v>
          </cell>
        </row>
        <row r="2913">
          <cell r="A2913">
            <v>96984</v>
          </cell>
          <cell r="B2913" t="str">
            <v>ELETRODUTO PVC 40MM (1 ¼ ) PARA SPDA - FORNECIMENTO E INSTALAÇÃO. AF_12/2017</v>
          </cell>
          <cell r="C2913" t="str">
            <v>UN</v>
          </cell>
          <cell r="D2913" t="str">
            <v>35,28</v>
          </cell>
        </row>
        <row r="2914">
          <cell r="A2914">
            <v>96985</v>
          </cell>
          <cell r="B2914" t="str">
            <v>HASTE DE ATERRAMENTO 5/8  PARA SPDA - FORNECIMENTO E INSTALAÇÃO. AF_12/2017</v>
          </cell>
          <cell r="C2914" t="str">
            <v>UN</v>
          </cell>
          <cell r="D2914" t="str">
            <v>38,98</v>
          </cell>
        </row>
        <row r="2915">
          <cell r="A2915">
            <v>96986</v>
          </cell>
          <cell r="B2915" t="str">
            <v>HASTE DE ATERRAMENTO 3/4  PARA SPDA - FORNECIMENTO E INSTALAÇÃO. AF_12/2017</v>
          </cell>
          <cell r="C2915" t="str">
            <v>UN</v>
          </cell>
          <cell r="D2915" t="str">
            <v>58,36</v>
          </cell>
        </row>
        <row r="2916">
          <cell r="A2916">
            <v>96987</v>
          </cell>
          <cell r="B2916" t="str">
            <v>BASE METÁLICA PARA MASTRO 1 ½  PARA SPDA - FORNECIMENTO E INSTALAÇÃO. AF_12/2017</v>
          </cell>
          <cell r="C2916" t="str">
            <v>UN</v>
          </cell>
          <cell r="D2916" t="str">
            <v>89,97</v>
          </cell>
        </row>
        <row r="2917">
          <cell r="A2917">
            <v>96988</v>
          </cell>
          <cell r="B2917" t="str">
            <v>MASTRO 1 ½  PARA SPDA - FORNECIMENTO E INSTALAÇÃO. AF_12/2017</v>
          </cell>
          <cell r="C2917" t="str">
            <v>UN</v>
          </cell>
          <cell r="D2917" t="str">
            <v>128,06</v>
          </cell>
        </row>
        <row r="2918">
          <cell r="A2918">
            <v>96989</v>
          </cell>
          <cell r="B2918" t="str">
            <v>CAPTOR TIPO FRANKLIN PARA SPDA - FORNECIMENTO E INSTALAÇÃO. AF_12/2017</v>
          </cell>
          <cell r="C2918" t="str">
            <v>UN</v>
          </cell>
          <cell r="D2918" t="str">
            <v>84,34</v>
          </cell>
        </row>
        <row r="2919">
          <cell r="A2919">
            <v>98463</v>
          </cell>
          <cell r="B2919" t="str">
            <v>SUPORTE ISOLADOR PARA CORDOALHA DE COBRE - FORNECIMENTO E INSTALAÇÃO. AF_12/2017</v>
          </cell>
          <cell r="C2919" t="str">
            <v>UN</v>
          </cell>
          <cell r="D2919" t="str">
            <v>17,30</v>
          </cell>
        </row>
        <row r="2920">
          <cell r="A2920">
            <v>9535</v>
          </cell>
          <cell r="B2920" t="str">
            <v>CHUVEIRO ELETRICO COMUM CORPO PLASTICO TIPO DUCHA, FORNECIMENTO E INSTALACAO</v>
          </cell>
          <cell r="C2920" t="str">
            <v>UN</v>
          </cell>
          <cell r="D2920" t="str">
            <v>67,97</v>
          </cell>
        </row>
        <row r="2921">
          <cell r="A2921">
            <v>72322</v>
          </cell>
          <cell r="B2921" t="str">
            <v>CHAVE SECCIONADORA TRIPOLAR, ABERTURA SOB CARGA, COM FUSÍVEIS NH - 100A/250V - FORNECIMENTO E INSTALACAO</v>
          </cell>
          <cell r="C2921" t="str">
            <v>UN</v>
          </cell>
          <cell r="D2921" t="str">
            <v>379,11</v>
          </cell>
        </row>
        <row r="2922">
          <cell r="A2922">
            <v>72326</v>
          </cell>
          <cell r="B2922" t="str">
            <v>CHAVE SECCIONADORA TRIPOLAR, ABERTURA SOB CARGA, COM FUSÍVEIS NH - 200A/250V</v>
          </cell>
          <cell r="C2922" t="str">
            <v>UN</v>
          </cell>
          <cell r="D2922" t="str">
            <v>525,86</v>
          </cell>
        </row>
        <row r="2923">
          <cell r="A2923">
            <v>72327</v>
          </cell>
          <cell r="B2923" t="str">
            <v>FUSÍVEL TIPO "DIAZED", TIPO RÁPIDO OU RETARDADO - 2/25A - FORNECIMENTO E INSTALACAO</v>
          </cell>
          <cell r="C2923" t="str">
            <v>UN</v>
          </cell>
          <cell r="D2923" t="str">
            <v>5,07</v>
          </cell>
        </row>
        <row r="2924">
          <cell r="A2924">
            <v>72328</v>
          </cell>
          <cell r="B2924" t="str">
            <v>FUSÍVEL TIPO "DIAZED", TIPO RÁPIDO OU RETARDADO - 35/63A - FORNECIMENTO E INSTALACAO</v>
          </cell>
          <cell r="C2924" t="str">
            <v>UN</v>
          </cell>
          <cell r="D2924" t="str">
            <v>5,88</v>
          </cell>
        </row>
        <row r="2925">
          <cell r="A2925">
            <v>72330</v>
          </cell>
          <cell r="B2925" t="str">
            <v>FUSÍVEL TIPO NH 200A - TAMANHO 01 - FORNECIMENTO E INSTALACAO</v>
          </cell>
          <cell r="C2925" t="str">
            <v>UN</v>
          </cell>
          <cell r="D2925" t="str">
            <v>23,52</v>
          </cell>
        </row>
        <row r="2926">
          <cell r="A2926" t="str">
            <v>73780/1</v>
          </cell>
          <cell r="B2926" t="str">
            <v>CHAVE FUSIVEL UNIPOLAR, 15KV - 100A, EQUIPADA COM COMANDO PARA HASTE DE MANOBRA .       FORNECIMENTO E INSTALAÇÃO.</v>
          </cell>
          <cell r="C2926" t="str">
            <v>UN</v>
          </cell>
          <cell r="D2926" t="str">
            <v>299,51</v>
          </cell>
        </row>
        <row r="2927">
          <cell r="A2927" t="str">
            <v>73780/2</v>
          </cell>
          <cell r="B2927" t="str">
            <v>CHAVE BLINDADA TRIPOLAR 250V, 30A - FORNECIMENTO E INSTALACAO</v>
          </cell>
          <cell r="C2927" t="str">
            <v>UN</v>
          </cell>
          <cell r="D2927" t="str">
            <v>202,67</v>
          </cell>
        </row>
        <row r="2928">
          <cell r="A2928" t="str">
            <v>73780/3</v>
          </cell>
          <cell r="B2928" t="str">
            <v>CHAVE BLINDADA TRIPOLAR 250V, 60A - FORNECIMENTO E INSTALACAO</v>
          </cell>
          <cell r="C2928" t="str">
            <v>UN</v>
          </cell>
          <cell r="D2928" t="str">
            <v>311,17</v>
          </cell>
        </row>
        <row r="2929">
          <cell r="A2929" t="str">
            <v>73780/4</v>
          </cell>
          <cell r="B2929" t="str">
            <v>CHAVE BLINDADA TRIPOLAR 250V, 100A - FORNECIMENTO E INSTALACAO</v>
          </cell>
          <cell r="C2929" t="str">
            <v>UN</v>
          </cell>
          <cell r="D2929" t="str">
            <v>574,15</v>
          </cell>
        </row>
        <row r="2930">
          <cell r="A2930">
            <v>83482</v>
          </cell>
          <cell r="B2930" t="str">
            <v>FUSIVEL TIPO NH 250 A, TAMANHO 1 - FORNECIMENTO E INSTALACAO</v>
          </cell>
          <cell r="C2930" t="str">
            <v>UN</v>
          </cell>
          <cell r="D2930" t="str">
            <v>23,52</v>
          </cell>
        </row>
        <row r="2931">
          <cell r="A2931">
            <v>83487</v>
          </cell>
          <cell r="B2931" t="str">
            <v>BASE PARA FUSIVEL (PORTA-FUSIVEL) NH 01 250A</v>
          </cell>
          <cell r="C2931" t="str">
            <v>UN</v>
          </cell>
          <cell r="D2931" t="str">
            <v>95,43</v>
          </cell>
        </row>
        <row r="2932">
          <cell r="A2932">
            <v>83490</v>
          </cell>
          <cell r="B2932" t="str">
            <v>CHAVE FACA TRIPOLAR BLINDADA 250V/30A - FORNECIMENTO E INSTALACAO</v>
          </cell>
          <cell r="C2932" t="str">
            <v>UN</v>
          </cell>
          <cell r="D2932" t="str">
            <v>199,42</v>
          </cell>
        </row>
        <row r="2933">
          <cell r="A2933">
            <v>83491</v>
          </cell>
          <cell r="B2933" t="str">
            <v>CHAVE GUARDA MOTOR TRIFASICO 5CV/220V C/ CHAVE MAGNETICA - FORNECIMENTO E INSTALACAO</v>
          </cell>
          <cell r="C2933" t="str">
            <v>UN</v>
          </cell>
          <cell r="D2933" t="str">
            <v>280,80</v>
          </cell>
        </row>
        <row r="2934">
          <cell r="A2934">
            <v>83492</v>
          </cell>
          <cell r="B2934" t="str">
            <v>CHAVE GUARDA MOTOR TRIFISICA 10CV/220V C/ CHAVE MAGNETICA - FORNECIMENTO E INSTALACAO</v>
          </cell>
          <cell r="C2934" t="str">
            <v>UN</v>
          </cell>
          <cell r="D2934" t="str">
            <v>424,44</v>
          </cell>
        </row>
        <row r="2935">
          <cell r="A2935">
            <v>83493</v>
          </cell>
          <cell r="B2935" t="str">
            <v>FUSIVEL TIPO NH 250A - TAMANHO 01 - FORNECIMENTO E INSTALACAO</v>
          </cell>
          <cell r="C2935" t="str">
            <v>UN</v>
          </cell>
          <cell r="D2935" t="str">
            <v>23,52</v>
          </cell>
        </row>
        <row r="2936">
          <cell r="A2936">
            <v>85195</v>
          </cell>
          <cell r="B2936" t="str">
            <v>CHAVE DE BOIA AUTOMÁTICA</v>
          </cell>
          <cell r="C2936" t="str">
            <v>UN</v>
          </cell>
          <cell r="D2936" t="str">
            <v>59,68</v>
          </cell>
        </row>
        <row r="2937">
          <cell r="A2937">
            <v>88547</v>
          </cell>
          <cell r="B2937" t="str">
            <v>CHAVE DE BOIA AUTOMÁTICA SUPERIOR 10A/250V - FORNECIMENTO E INSTALACAO</v>
          </cell>
          <cell r="C2937" t="str">
            <v>UN</v>
          </cell>
          <cell r="D2937" t="str">
            <v>65,62</v>
          </cell>
        </row>
        <row r="2938">
          <cell r="A2938">
            <v>72283</v>
          </cell>
          <cell r="B2938" t="str">
            <v>ABRIGO PARA HIDRANTE, 75X45X17CM, COM REGISTRO GLOBO ANGULAR 45º 2.1/2", ADAPTADOR STORZ 2.1/2", MANGUEIRA DE INCÊNDIO 15M, REDUÇÃO 2.1/2X1.1/2" E ESGUICHO EM LATÃO 1.1/2" - FORNECIMENTO E INSTALAÇÃO</v>
          </cell>
          <cell r="C2938" t="str">
            <v>UN</v>
          </cell>
          <cell r="D2938" t="str">
            <v>891,21</v>
          </cell>
        </row>
        <row r="2939">
          <cell r="A2939">
            <v>72287</v>
          </cell>
          <cell r="B2939" t="str">
            <v>CAIXA DE INCÊNDIO 45X75X17CM - FORNECIMENTO E INSTALAÇÃO</v>
          </cell>
          <cell r="C2939" t="str">
            <v>UN</v>
          </cell>
          <cell r="D2939" t="str">
            <v>218,25</v>
          </cell>
        </row>
        <row r="2940">
          <cell r="A2940">
            <v>72288</v>
          </cell>
          <cell r="B2940" t="str">
            <v>CAIXA DE INCÊNDIO 60X75X17CM - FORNECIMENTO E INSTALAÇÃO</v>
          </cell>
          <cell r="C2940" t="str">
            <v>UN</v>
          </cell>
          <cell r="D2940" t="str">
            <v>271,81</v>
          </cell>
        </row>
        <row r="2941">
          <cell r="A2941">
            <v>72553</v>
          </cell>
          <cell r="B2941" t="str">
            <v>EXTINTOR DE PQS 4KG - FORNECIMENTO E INSTALACAO</v>
          </cell>
          <cell r="C2941" t="str">
            <v>UN</v>
          </cell>
          <cell r="D2941" t="str">
            <v>141,75</v>
          </cell>
        </row>
        <row r="2942">
          <cell r="A2942">
            <v>72554</v>
          </cell>
          <cell r="B2942" t="str">
            <v>EXTINTOR DE CO2 6KG - FORNECIMENTO E INSTALACAO</v>
          </cell>
          <cell r="C2942" t="str">
            <v>UN</v>
          </cell>
          <cell r="D2942" t="str">
            <v>477,48</v>
          </cell>
        </row>
        <row r="2943">
          <cell r="A2943" t="str">
            <v>73775/1</v>
          </cell>
          <cell r="B2943" t="str">
            <v>EXTINTOR INCENDIO TP PO QUIMICO 4KG FORNECIMENTO E COLOCACAO</v>
          </cell>
          <cell r="C2943" t="str">
            <v>UN</v>
          </cell>
          <cell r="D2943" t="str">
            <v>147,65</v>
          </cell>
        </row>
        <row r="2944">
          <cell r="A2944" t="str">
            <v>73775/2</v>
          </cell>
          <cell r="B2944" t="str">
            <v>EXTINTOR INCENDIO AGUA-PRESSURIZADA 10L INCL SUPORTE PAREDE CARGA     COMPLETA FORNECIMENTO E COLOCACAO</v>
          </cell>
          <cell r="C2944" t="str">
            <v>UN</v>
          </cell>
          <cell r="D2944" t="str">
            <v>152,15</v>
          </cell>
        </row>
        <row r="2945">
          <cell r="A2945">
            <v>83633</v>
          </cell>
          <cell r="B2945" t="str">
            <v>HIDRANTE SUBTERRANEO FERRO FUNDIDO C/ CURVA LONGA E CAIXA DN=75MM</v>
          </cell>
          <cell r="C2945" t="str">
            <v>UN</v>
          </cell>
          <cell r="D2945" t="str">
            <v>1.722,72</v>
          </cell>
        </row>
        <row r="2946">
          <cell r="A2946">
            <v>83634</v>
          </cell>
          <cell r="B2946" t="str">
            <v>EXTINTOR INCENDIO TP GAS CARBONICO 4KG COMPLETO - FORNECIMENTO E INSTALACAO</v>
          </cell>
          <cell r="C2946" t="str">
            <v>UN</v>
          </cell>
          <cell r="D2946" t="str">
            <v>447,40</v>
          </cell>
        </row>
        <row r="2947">
          <cell r="A2947">
            <v>83635</v>
          </cell>
          <cell r="B2947" t="str">
            <v>EXTINTOR INCENDIO TP PO QUIMICO 6KG - FORNECIMENTO E INSTALACAO</v>
          </cell>
          <cell r="C2947" t="str">
            <v>UN</v>
          </cell>
          <cell r="D2947" t="str">
            <v>171,64</v>
          </cell>
        </row>
        <row r="2948">
          <cell r="A2948">
            <v>96765</v>
          </cell>
          <cell r="B2948" t="str">
            <v>ABRIGO PARA HIDRANTE, 90X60X17CM, COM REGISTRO GLOBO ANGULAR 45 GRAUS 2 1/2", ADAPTADOR STORZ 2 1/2", MANGUEIRA DE INCÊNDIO 20M, REDUÇÃO 2 1/2 X 1 1/2" E ESGUICHO EM LATÃO 1 1/2" - FORNECIMENTO E INSTALAÇÃO. AF_08/2017</v>
          </cell>
          <cell r="C2948" t="str">
            <v>UN</v>
          </cell>
          <cell r="D2948" t="str">
            <v>1.050,67</v>
          </cell>
        </row>
        <row r="2949">
          <cell r="A2949">
            <v>72337</v>
          </cell>
          <cell r="B2949" t="str">
            <v>TOMADA PARA TELEFONE DE 4 POLOS PADRAO TELEBRAS - FORNECIMENTO E INSTALACAO</v>
          </cell>
          <cell r="C2949" t="str">
            <v>UN</v>
          </cell>
          <cell r="D2949" t="str">
            <v>17,49</v>
          </cell>
        </row>
        <row r="2950">
          <cell r="A2950" t="str">
            <v>73749/1</v>
          </cell>
          <cell r="B2950" t="str">
            <v>CAIXA ENTERRADA PARA INSTALACOES TELEFONICAS TIPO R1 0,60X0,35X0,50M EM BLOCOS DE CONCRETO ESTRUTURAL</v>
          </cell>
          <cell r="C2950" t="str">
            <v>UN</v>
          </cell>
          <cell r="D2950" t="str">
            <v>164,31</v>
          </cell>
        </row>
        <row r="2951">
          <cell r="A2951" t="str">
            <v>73749/2</v>
          </cell>
          <cell r="B2951" t="str">
            <v>CAIXA ENTERRADA PARA INSTALACOES TELEFONICAS TIPO R2 1,07X0,52X0,50M EM BLOCOS DE CONCRETO ESTRUTURAL</v>
          </cell>
          <cell r="C2951" t="str">
            <v>UN</v>
          </cell>
          <cell r="D2951" t="str">
            <v>299,49</v>
          </cell>
        </row>
        <row r="2952">
          <cell r="A2952" t="str">
            <v>73749/3</v>
          </cell>
          <cell r="B2952" t="str">
            <v>CAIXA ENTERRADA PARA INSTALACOES TELEFONICAS TIPO R3 1,30X1,20X1,20M EM BLOCOS DE CONCRETO ESTRUTURAL</v>
          </cell>
          <cell r="C2952" t="str">
            <v>UN</v>
          </cell>
          <cell r="D2952" t="str">
            <v>979,71</v>
          </cell>
        </row>
        <row r="2953">
          <cell r="A2953" t="str">
            <v>73768/1</v>
          </cell>
          <cell r="B2953" t="str">
            <v>FIO TELEFONICO FI 0,6MM, 2 CONDUTORES (USO INTERNO)-  FORNECIMENTO E INSTALACAO</v>
          </cell>
          <cell r="C2953" t="str">
            <v>M</v>
          </cell>
          <cell r="D2953" t="str">
            <v>2,12</v>
          </cell>
        </row>
        <row r="2954">
          <cell r="A2954">
            <v>83366</v>
          </cell>
          <cell r="B2954" t="str">
            <v>CAIXA DE PASSAGEM PARA TELEFONE 15X15X10CM (SOBREPOR), FORNECIMENTO E INSTALACAO.</v>
          </cell>
          <cell r="C2954" t="str">
            <v>UN</v>
          </cell>
          <cell r="D2954" t="str">
            <v>56,03</v>
          </cell>
        </row>
        <row r="2955">
          <cell r="A2955">
            <v>83367</v>
          </cell>
          <cell r="B2955" t="str">
            <v>CAIXA DE PASSAGEM PARA TELEFONE 80X80X15CM (SOBREPOR) FORNECIMENTO E INSTALACAO</v>
          </cell>
          <cell r="C2955" t="str">
            <v>UN</v>
          </cell>
          <cell r="D2955" t="str">
            <v>437,07</v>
          </cell>
        </row>
        <row r="2956">
          <cell r="A2956">
            <v>83368</v>
          </cell>
          <cell r="B2956" t="str">
            <v>CAIXA DE PASSAGEM PARA TELEFONE 150X150X15CM (SOBREPOR) FORNECIMENTO E INSTALACAO</v>
          </cell>
          <cell r="C2956" t="str">
            <v>UN</v>
          </cell>
          <cell r="D2956" t="str">
            <v>1.183,92</v>
          </cell>
        </row>
        <row r="2957">
          <cell r="A2957">
            <v>83369</v>
          </cell>
          <cell r="B2957" t="str">
            <v>QUADRO DE DISTRIBUICAO PARA TELEFONE N.4, 60X60X12CM EM CHAPA METALICA, DE EMBUTIR, SEM ACESSORIOS, PADRAO TELEBRAS, FORNECIMENTO E INSTALACAO</v>
          </cell>
          <cell r="C2957" t="str">
            <v>UN</v>
          </cell>
          <cell r="D2957" t="str">
            <v>277,61</v>
          </cell>
        </row>
        <row r="2958">
          <cell r="A2958">
            <v>83370</v>
          </cell>
          <cell r="B2958" t="str">
            <v>QUADRO DE DISTRIBUICAO PARA TELEFONE N.3, 40X40X12CM EM CHAPA METALICA, DE EMBUTIR, SEM ACESSORIOS, PADRAO TELEBRAS, FORNECIMENTO E INSTALACAO</v>
          </cell>
          <cell r="C2958" t="str">
            <v>UN</v>
          </cell>
          <cell r="D2958" t="str">
            <v>169,86</v>
          </cell>
        </row>
        <row r="2959">
          <cell r="A2959">
            <v>83371</v>
          </cell>
          <cell r="B2959" t="str">
            <v>QUADRO DE DISTRIBUICAO PARA TELEFONE N.2, 20X20X12CM EM CHAPA METALICA, DE EMBUTIR, SEM ACESSORIOS, PADRAO TELEBRAS, FORNECIMENTO E INSTALACAO</v>
          </cell>
          <cell r="C2959" t="str">
            <v>UN</v>
          </cell>
          <cell r="D2959" t="str">
            <v>100,36</v>
          </cell>
        </row>
        <row r="2960">
          <cell r="A2960">
            <v>83639</v>
          </cell>
          <cell r="B2960" t="str">
            <v>CABO TELEFONICO CT-APL-50, 100 PARES (USO EXTERNO) - FORNECIMENTO E INSTALACAO</v>
          </cell>
          <cell r="C2960" t="str">
            <v>M</v>
          </cell>
          <cell r="D2960" t="str">
            <v>83,99</v>
          </cell>
        </row>
        <row r="2961">
          <cell r="A2961">
            <v>84676</v>
          </cell>
          <cell r="B2961" t="str">
            <v>QUADRO DE DISTRIBUICAO PARA TELEFONE N.5, 80X80X12CM EM CHAPA METALICA, SEM ACESSORIOS, PADRAO TELEBRAS, FORNECIMENTO E INSTALACAO</v>
          </cell>
          <cell r="C2961" t="str">
            <v>UN</v>
          </cell>
          <cell r="D2961" t="str">
            <v>400,53</v>
          </cell>
        </row>
        <row r="2962">
          <cell r="A2962">
            <v>84796</v>
          </cell>
          <cell r="B2962" t="str">
            <v>TAMPAO FOFO P/ CAIXA R2 PADRAO TELEBRAS COMPLETO - FORNECIMENTO E INSTALACAO</v>
          </cell>
          <cell r="C2962" t="str">
            <v>UN</v>
          </cell>
          <cell r="D2962" t="str">
            <v>571,71</v>
          </cell>
        </row>
        <row r="2963">
          <cell r="A2963">
            <v>84798</v>
          </cell>
          <cell r="B2963" t="str">
            <v>TAMPAO FOFO P/ CAIXA R1 PADRAO TELEBRAS COMPLETO - FORNECIMENTO E INSTALACAO</v>
          </cell>
          <cell r="C2963" t="str">
            <v>UN</v>
          </cell>
          <cell r="D2963" t="str">
            <v>252,00</v>
          </cell>
        </row>
        <row r="2964">
          <cell r="A2964">
            <v>98261</v>
          </cell>
          <cell r="B2964" t="str">
            <v>CABO TELEFÔNICO CCI-50 1 PAR, INSTALADO EM ENTRADA DE EDIFICAÇÃO - FORNECIMENTO E INSTALAÇÃO. AF_03/2018</v>
          </cell>
          <cell r="C2964" t="str">
            <v>M</v>
          </cell>
          <cell r="D2964" t="str">
            <v>2,80</v>
          </cell>
        </row>
        <row r="2965">
          <cell r="A2965">
            <v>98262</v>
          </cell>
          <cell r="B2965" t="str">
            <v>CABO TELEFÔNICO CCI-50 2 PARES, SEM BLINDAGEM, INSTALADO EM ENTRADA DE EDIFICAÇÃO - FORNECIMENTO E INSTALAÇÃO. AF_03/2018</v>
          </cell>
          <cell r="C2965" t="str">
            <v>M</v>
          </cell>
          <cell r="D2965" t="str">
            <v>3,52</v>
          </cell>
        </row>
        <row r="2966">
          <cell r="A2966">
            <v>98263</v>
          </cell>
          <cell r="B2966" t="str">
            <v>CABO TELEFÔNICO CCI-50 3 PARES, SEM BLINDAGEM, INSTALADO EM ENTRADA DE EDIFICAÇÃO - FORNECIMENTO E INSTALAÇÃO. AF_03/2018</v>
          </cell>
          <cell r="C2966" t="str">
            <v>M</v>
          </cell>
          <cell r="D2966" t="str">
            <v>4,41</v>
          </cell>
        </row>
        <row r="2967">
          <cell r="A2967">
            <v>98264</v>
          </cell>
          <cell r="B2967" t="str">
            <v>CABO TELEFÔNICO CCI-50 4 PARES, SEM BLINDAGEM, INSTALADO EM ENTRADA DE EDIFICAÇÃO - FORNECIMENTO E INSTALAÇÃO. AF_03/2018</v>
          </cell>
          <cell r="C2967" t="str">
            <v>M</v>
          </cell>
          <cell r="D2967" t="str">
            <v>5,09</v>
          </cell>
        </row>
        <row r="2968">
          <cell r="A2968">
            <v>98265</v>
          </cell>
          <cell r="B2968" t="str">
            <v>CABO TELEFÔNICO CCI-50 5 PARES, SEM BLINDAGEM, INSTALADO EM ENTRADA DE EDIFICAÇÃO - FORNECIMENTO E INSTALAÇÃO. AF_03/2018</v>
          </cell>
          <cell r="C2968" t="str">
            <v>M</v>
          </cell>
          <cell r="D2968" t="str">
            <v>6,15</v>
          </cell>
        </row>
        <row r="2969">
          <cell r="A2969">
            <v>98266</v>
          </cell>
          <cell r="B2969" t="str">
            <v>CABO TELEFÔNICO CCI-50 6 PARES, SEM BLINDAGEM, INSTALADO EM ENTRADA DE EDIFICAÇÃO - FORNECIMENTO E INSTALAÇÃO. AF_03/2018</v>
          </cell>
          <cell r="C2969" t="str">
            <v>M</v>
          </cell>
          <cell r="D2969" t="str">
            <v>6,78</v>
          </cell>
        </row>
        <row r="2970">
          <cell r="A2970">
            <v>98267</v>
          </cell>
          <cell r="B2970" t="str">
            <v>CABO TELEFÔNICO CI-50 10 PARES INSTALADO EM ENTRADA DE EDIFICAÇÃO - FORNECIMENTO E INSTALAÇÃO. AF_03/2018</v>
          </cell>
          <cell r="C2970" t="str">
            <v>M</v>
          </cell>
          <cell r="D2970" t="str">
            <v>11,78</v>
          </cell>
        </row>
        <row r="2971">
          <cell r="A2971">
            <v>98268</v>
          </cell>
          <cell r="B2971" t="str">
            <v>CABO TELEFÔNICO CI-50 20 PARES INSTALADO EM ENTRADA DE EDIFICAÇÃO - FORNECIMENTO E INSTALAÇÃO. AF_03/2018</v>
          </cell>
          <cell r="C2971" t="str">
            <v>M</v>
          </cell>
          <cell r="D2971" t="str">
            <v>20,47</v>
          </cell>
        </row>
        <row r="2972">
          <cell r="A2972">
            <v>98269</v>
          </cell>
          <cell r="B2972" t="str">
            <v>CABO TELEFÔNICO CI-50 30 PARES INSTALADO EM ENTRADA DE EDIFICAÇÃO - FORNECIMENTO E INSTALAÇÃO. AF_03/2018</v>
          </cell>
          <cell r="C2972" t="str">
            <v>M</v>
          </cell>
          <cell r="D2972" t="str">
            <v>27,02</v>
          </cell>
        </row>
        <row r="2973">
          <cell r="A2973">
            <v>98270</v>
          </cell>
          <cell r="B2973" t="str">
            <v>CABO TELEFÔNICO CI-50 50 PARES INSTALADO EM ENTRADA DE EDIFICAÇÃO - FORNECIMENTO E INSTALAÇÃO. AF_03/2018</v>
          </cell>
          <cell r="C2973" t="str">
            <v>M</v>
          </cell>
          <cell r="D2973" t="str">
            <v>45,53</v>
          </cell>
        </row>
        <row r="2974">
          <cell r="A2974">
            <v>98271</v>
          </cell>
          <cell r="B2974" t="str">
            <v>CABO TELEFÔNICO CI-50 75 PARES INSTALADO EM ENTRADA DE EDIFICAÇÃO - FORNECIMENTO E INSTALAÇÃO. AF_03/2018</v>
          </cell>
          <cell r="C2974" t="str">
            <v>M</v>
          </cell>
          <cell r="D2974" t="str">
            <v>72,19</v>
          </cell>
        </row>
        <row r="2975">
          <cell r="A2975">
            <v>98272</v>
          </cell>
          <cell r="B2975" t="str">
            <v>CABO TELEFÔNICO CI-50 200 PARES INSTALADO EM ENTRADA DE EDIFICAÇÃO - FORNECIMENTO E INSTALAÇÃO. AF_03/2018</v>
          </cell>
          <cell r="C2975" t="str">
            <v>M</v>
          </cell>
          <cell r="D2975" t="str">
            <v>172,97</v>
          </cell>
        </row>
        <row r="2976">
          <cell r="A2976">
            <v>98273</v>
          </cell>
          <cell r="B2976" t="str">
            <v>CABO TELEFÔNICO CCI-50 4 PARES, SEM BLINDAGEM, INSTALADO EM PRUMADA - FORNECIMENTO E INSTALAÇÃO. AF_03/2018</v>
          </cell>
          <cell r="C2976" t="str">
            <v>M</v>
          </cell>
          <cell r="D2976" t="str">
            <v>3,16</v>
          </cell>
        </row>
        <row r="2977">
          <cell r="A2977">
            <v>98274</v>
          </cell>
          <cell r="B2977" t="str">
            <v>CABO TELEFÔNICO CCI-50 5 PARES, SEM BLINDAGEM, INSTALADO EM PRUMADA - FORNECIMENTO E INSTALAÇÃO. AF_03/2018</v>
          </cell>
          <cell r="C2977" t="str">
            <v>M</v>
          </cell>
          <cell r="D2977" t="str">
            <v>4,23</v>
          </cell>
        </row>
        <row r="2978">
          <cell r="A2978">
            <v>98275</v>
          </cell>
          <cell r="B2978" t="str">
            <v>CABO TELEFÔNICO CCI-50 6 PARES, SEM BLINDAGEM, INSTALADO EM PRUMADA - FORNECIMENTO E INSTALAÇÃO. AF_03/2018</v>
          </cell>
          <cell r="C2978" t="str">
            <v>M</v>
          </cell>
          <cell r="D2978" t="str">
            <v>4,85</v>
          </cell>
        </row>
        <row r="2979">
          <cell r="A2979">
            <v>98276</v>
          </cell>
          <cell r="B2979" t="str">
            <v>CABO TELEFÔNICO CI-50 10 PARES INSTALADO EM PRUMADA - FORNECIMENTO E INSTALAÇÃO. AF_03/2018</v>
          </cell>
          <cell r="C2979" t="str">
            <v>M</v>
          </cell>
          <cell r="D2979" t="str">
            <v>9,86</v>
          </cell>
        </row>
        <row r="2980">
          <cell r="A2980">
            <v>98277</v>
          </cell>
          <cell r="B2980" t="str">
            <v>CABO TELEFÔNICO CI-50 20 PARES INSTALADO EM PRUMADA - FORNECIMENTO E INSTALAÇÃO. AF_03/2018</v>
          </cell>
          <cell r="C2980" t="str">
            <v>M</v>
          </cell>
          <cell r="D2980" t="str">
            <v>18,55</v>
          </cell>
        </row>
        <row r="2981">
          <cell r="A2981">
            <v>98278</v>
          </cell>
          <cell r="B2981" t="str">
            <v>CABO TELEFÔNICO CI-50 30 PARES INSTALADO EM PRUMADA - FORNECIMENTO E INSTALAÇÃO. AF_03/2018</v>
          </cell>
          <cell r="C2981" t="str">
            <v>M</v>
          </cell>
          <cell r="D2981" t="str">
            <v>25,08</v>
          </cell>
        </row>
        <row r="2982">
          <cell r="A2982">
            <v>98279</v>
          </cell>
          <cell r="B2982" t="str">
            <v>CABO TELEFÔNICO CI-50 50 PARES INSTALADO EM PRUMADA - FORNECIMENTO E INSTALAÇÃO. AF_03/2018</v>
          </cell>
          <cell r="C2982" t="str">
            <v>M</v>
          </cell>
          <cell r="D2982" t="str">
            <v>43,59</v>
          </cell>
        </row>
        <row r="2983">
          <cell r="A2983">
            <v>98280</v>
          </cell>
          <cell r="B2983" t="str">
            <v>CABO TELEFÔNICO CCI-50 1 PAR, SEM BLINDAGEM, INSTALADO EM DISTRIBUIÇÃO DE EDIFICAÇÃO RESIDENCIAL - FORNECIMENTO E INSTALAÇÃO. AF_03/2018</v>
          </cell>
          <cell r="C2983" t="str">
            <v>M</v>
          </cell>
          <cell r="D2983" t="str">
            <v>5,29</v>
          </cell>
        </row>
        <row r="2984">
          <cell r="A2984">
            <v>98281</v>
          </cell>
          <cell r="B2984" t="str">
            <v>CABO TELEFÔNICO CCI-50 2 PARES, SEM BLINDAGEM, INSTALADO EM DISTRIBUIÇÃO DE EDIFICAÇÃO RESIDENCIAL - FORNECIMENTO E INSTALAÇÃO. AF_03/2018</v>
          </cell>
          <cell r="C2984" t="str">
            <v>M</v>
          </cell>
          <cell r="D2984" t="str">
            <v>6,01</v>
          </cell>
        </row>
        <row r="2985">
          <cell r="A2985">
            <v>98282</v>
          </cell>
          <cell r="B2985" t="str">
            <v>CABO TELEFÔNICO CCI-50 3 PARES, SEM BLINDAGEM, INSTALADO EM DISTRIBUIÇÃO DE EDIFICAÇÃO RESIDENCIAL - FORNECIMENTO E INSTALAÇÃO. AF_03/2018</v>
          </cell>
          <cell r="C2985" t="str">
            <v>M</v>
          </cell>
          <cell r="D2985" t="str">
            <v>6,88</v>
          </cell>
        </row>
        <row r="2986">
          <cell r="A2986">
            <v>98283</v>
          </cell>
          <cell r="B2986" t="str">
            <v>CABO TELEFÔNICO CCI-50 4 PARES, SEM BLINDAGEM, INSTALADO EM DISTRIBUIÇÃO DE EDIFICAÇÃO RESIDENCIAL - FORNECIMENTO E INSTALAÇÃO. AF_03/2018</v>
          </cell>
          <cell r="C2986" t="str">
            <v>M</v>
          </cell>
          <cell r="D2986" t="str">
            <v>7,57</v>
          </cell>
        </row>
        <row r="2987">
          <cell r="A2987">
            <v>98284</v>
          </cell>
          <cell r="B2987" t="str">
            <v>CABO TELEFÔNICO CCI-50 5 PARES, SEM BLINDAGEM, INSTALADO EM DISTRIBUIÇÃO DE EDIFICAÇÃO RESIDENCIAL - FORNECIMENTO E INSTALAÇÃO. AF_03/2018</v>
          </cell>
          <cell r="C2987" t="str">
            <v>M</v>
          </cell>
          <cell r="D2987" t="str">
            <v>8,63</v>
          </cell>
        </row>
        <row r="2988">
          <cell r="A2988">
            <v>98285</v>
          </cell>
          <cell r="B2988" t="str">
            <v>CABO TELEFÔNICO CCI-50 6 PARES, SEM BLINDAGEM, INSTALADO EM DISTRIBUIÇÃO DE EDIFICAÇÃO RESIDENCIAL - FORNECIMENTO E INSTALAÇÃO. AF_03/2018</v>
          </cell>
          <cell r="C2988" t="str">
            <v>M</v>
          </cell>
          <cell r="D2988" t="str">
            <v>9,27</v>
          </cell>
        </row>
        <row r="2989">
          <cell r="A2989">
            <v>98286</v>
          </cell>
          <cell r="B2989" t="str">
            <v>CABO TELEFÔNICO CI-50 10 PARES INSTALADO EM DISTRIBUIÇÃO DE EDIFICAÇÃO RESIDENCIAL - FORNECIMENTO E INSTALAÇÃO. AF_03/2018</v>
          </cell>
          <cell r="C2989" t="str">
            <v>M</v>
          </cell>
          <cell r="D2989" t="str">
            <v>14,27</v>
          </cell>
        </row>
        <row r="2990">
          <cell r="A2990">
            <v>98287</v>
          </cell>
          <cell r="B2990" t="str">
            <v>CABO TELEFÔNICO CCI-50 1 PAR, SEM BLINDAGEM, INSTALADO EM DISTRIBUIÇÃO DE EDIFICAÇÃO INSTITUCIONAL - FORNECIMENTO E INSTALAÇÃO. AF_03/2018</v>
          </cell>
          <cell r="C2990" t="str">
            <v>M</v>
          </cell>
          <cell r="D2990" t="str">
            <v>1,31</v>
          </cell>
        </row>
        <row r="2991">
          <cell r="A2991">
            <v>98288</v>
          </cell>
          <cell r="B2991" t="str">
            <v>CABO TELEFÔNICO CCI-50 2 PARES, SEM BLINDAGEM, INSTALADO EM DISTRIBUIÇÃO DE EDIFICAÇÃO INSTITUCIONAL - FORNECIMENTO E INSTALAÇÃO. AF_03/2018</v>
          </cell>
          <cell r="C2991" t="str">
            <v>M</v>
          </cell>
          <cell r="D2991" t="str">
            <v>2,03</v>
          </cell>
        </row>
        <row r="2992">
          <cell r="A2992">
            <v>98289</v>
          </cell>
          <cell r="B2992" t="str">
            <v>CABO TELEFÔNICO CCI-50 3 PARES, SEM BLINDAGEM, INSTALADO EM DISTRIBUIÇÃO DE EDIFICAÇÃO INSTITUCIONAL - FORNECIMENTO E INSTALAÇÃO. AF_03/2018</v>
          </cell>
          <cell r="C2992" t="str">
            <v>M</v>
          </cell>
          <cell r="D2992" t="str">
            <v>2,92</v>
          </cell>
        </row>
        <row r="2993">
          <cell r="A2993">
            <v>98290</v>
          </cell>
          <cell r="B2993" t="str">
            <v>CABO TELEFÔNICO CCI-50 4 PARES, SEM BLINDAGEM, INSTALADO EM DISTRIBUIÇÃO DE EDIFICAÇÃO INSTITUCIONAL - FORNECIMENTO E INSTALAÇÃO. AF_03/2018</v>
          </cell>
          <cell r="C2993" t="str">
            <v>M</v>
          </cell>
          <cell r="D2993" t="str">
            <v>3,59</v>
          </cell>
        </row>
        <row r="2994">
          <cell r="A2994">
            <v>98291</v>
          </cell>
          <cell r="B2994" t="str">
            <v>CABO TELEFÔNICO CCI-50 5 PARES, SEM BLINDAGEM, INSTALADO EM DISTRIBUIÇÃO DE EDIFICAÇÃO INSTITUCIONAL - FORNECIMENTO E INSTALAÇÃO. AF_03/2018</v>
          </cell>
          <cell r="C2994" t="str">
            <v>M</v>
          </cell>
          <cell r="D2994" t="str">
            <v>4,66</v>
          </cell>
        </row>
        <row r="2995">
          <cell r="A2995">
            <v>98292</v>
          </cell>
          <cell r="B2995" t="str">
            <v>CABO TELEFÔNICO CCI-50 6 PARES, SEM BLINDAGEM, INSTALADO EM DISTRIBUIÇÃO DE EDIFICAÇÃO INSTITUCIONAL - FORNECIMENTO E INSTALAÇÃO. AF_03/2018</v>
          </cell>
          <cell r="C2995" t="str">
            <v>M</v>
          </cell>
          <cell r="D2995" t="str">
            <v>5,29</v>
          </cell>
        </row>
        <row r="2996">
          <cell r="A2996">
            <v>98293</v>
          </cell>
          <cell r="B2996" t="str">
            <v>CABO TELEFÔNICO CI-50 10 PARES INSTALADO EM DISTRIBUIÇÃO DE EDIFICAÇÃO INSTITUCIONAL - FORNECIMENTO E INSTALAÇÃO. AF_03/2018</v>
          </cell>
          <cell r="C2996" t="str">
            <v>M</v>
          </cell>
          <cell r="D2996" t="str">
            <v>10,29</v>
          </cell>
        </row>
        <row r="2997">
          <cell r="A2997">
            <v>98400</v>
          </cell>
          <cell r="B2997" t="str">
            <v>CABO TELEFÔNICO CTP-APL-50 10 PARES INSTALADO EM ENTRADA DE EDIFICAÇÃO - FORNECIMENTO E INSTALAÇÃO. AF_04/2018</v>
          </cell>
          <cell r="C2997" t="str">
            <v>M</v>
          </cell>
          <cell r="D2997" t="str">
            <v>14,42</v>
          </cell>
        </row>
        <row r="2998">
          <cell r="A2998">
            <v>98401</v>
          </cell>
          <cell r="B2998" t="str">
            <v>CABO TELEFÔNICO CTP-APL-50 20 PARES INSTALADO EM ENTRADA DE EDIFICAÇÃO - FORNECIMENTO E INSTALAÇÃO. AF_04/2018</v>
          </cell>
          <cell r="C2998" t="str">
            <v>M</v>
          </cell>
          <cell r="D2998" t="str">
            <v>23,33</v>
          </cell>
        </row>
        <row r="2999">
          <cell r="A2999">
            <v>98402</v>
          </cell>
          <cell r="B2999" t="str">
            <v>CABO TELEFÔNICO CTP-APL-50 30 PARES INSTALADO EM ENTRADA DE EDIFICAÇÃO - FORNECIMENTO E INSTALAÇÃO. AF_04/2018</v>
          </cell>
          <cell r="C2999" t="str">
            <v>M</v>
          </cell>
          <cell r="D2999" t="str">
            <v>30,80</v>
          </cell>
        </row>
        <row r="3000">
          <cell r="A3000">
            <v>98397</v>
          </cell>
          <cell r="B3000" t="str">
            <v>PINTURA ANTICORROSIVA DE DUTO METÁLICO. AF_04/2018</v>
          </cell>
          <cell r="C3000" t="str">
            <v>M2</v>
          </cell>
          <cell r="D3000" t="str">
            <v>7,36</v>
          </cell>
        </row>
        <row r="3001">
          <cell r="A3001" t="str">
            <v>74003/1</v>
          </cell>
          <cell r="B3001" t="str">
            <v>INSTALACOES GAS CENTRAL P/ EDIFICIO RESIDENCIAL C/ 4 PAVTOS 16 UNID.  UMA CENTRAL POR BLOCO COM 16 PONTOS</v>
          </cell>
          <cell r="C3001" t="str">
            <v>UN</v>
          </cell>
          <cell r="D3001" t="str">
            <v>4.578,84</v>
          </cell>
        </row>
        <row r="3002">
          <cell r="A3002">
            <v>85120</v>
          </cell>
          <cell r="B3002" t="str">
            <v>MANOMETRO 0 A 200 PSI (0 A 14 KGF/CM2), D = 50MM - FORNECIMENTO E COLOCACAO</v>
          </cell>
          <cell r="C3002" t="str">
            <v>UN</v>
          </cell>
          <cell r="D3002" t="str">
            <v>111,94</v>
          </cell>
        </row>
        <row r="3003">
          <cell r="A3003">
            <v>83486</v>
          </cell>
          <cell r="B3003" t="str">
            <v>BOMBA CENTRIFUGA C/ MOTOR ELETRICO TRIFASICO 1CV</v>
          </cell>
          <cell r="C3003" t="str">
            <v>UN</v>
          </cell>
          <cell r="D3003" t="str">
            <v>1.117,64</v>
          </cell>
        </row>
        <row r="3004">
          <cell r="A3004">
            <v>83643</v>
          </cell>
          <cell r="B3004" t="str">
            <v>BOMBA SUBMERSIVEL ELETRICA, TRIFASICA, POTÊNCIA 3,75 HP, DIAMETRO DO ROTOR 90 MM SEMIABERTO, BOCAL DE SAIDA DIAMETRO DE 2 POLEGADAS, HM/Q = 5 M / 61,2 M3/H A 25,5 M / 3,6 M3/H</v>
          </cell>
          <cell r="C3004" t="str">
            <v>UN</v>
          </cell>
          <cell r="D3004" t="str">
            <v>3.199,52</v>
          </cell>
        </row>
        <row r="3005">
          <cell r="A3005">
            <v>83644</v>
          </cell>
          <cell r="B3005" t="str">
            <v>BOMBA RECALQUE D'AGUA TRIFASICA 10,0 HP</v>
          </cell>
          <cell r="C3005" t="str">
            <v>UN</v>
          </cell>
          <cell r="D3005" t="str">
            <v>4.774,46</v>
          </cell>
        </row>
        <row r="3006">
          <cell r="A3006">
            <v>83645</v>
          </cell>
          <cell r="B3006" t="str">
            <v>BOMBA RECALQUE D'AGUA TRIFASICA 3,0 HP</v>
          </cell>
          <cell r="C3006" t="str">
            <v>UN</v>
          </cell>
          <cell r="D3006" t="str">
            <v>1.511,16</v>
          </cell>
        </row>
        <row r="3007">
          <cell r="A3007">
            <v>83646</v>
          </cell>
          <cell r="B3007" t="str">
            <v>BOMBA RECALQUE D'AGUA DE ESTAGIOS TRIFASICA 2,0 HP</v>
          </cell>
          <cell r="C3007" t="str">
            <v>UN</v>
          </cell>
          <cell r="D3007" t="str">
            <v>1.755,65</v>
          </cell>
        </row>
        <row r="3008">
          <cell r="A3008">
            <v>83647</v>
          </cell>
          <cell r="B3008" t="str">
            <v>BOMBA RECALQUE D'AGUA TRIFASICA 1,5HP</v>
          </cell>
          <cell r="C3008" t="str">
            <v>UN</v>
          </cell>
          <cell r="D3008" t="str">
            <v>1.145,27</v>
          </cell>
        </row>
        <row r="3009">
          <cell r="A3009">
            <v>83648</v>
          </cell>
          <cell r="B3009" t="str">
            <v>BOMBA RECALQUE D'AGUA TRIFASICA 0,5 HP</v>
          </cell>
          <cell r="C3009" t="str">
            <v>UN</v>
          </cell>
          <cell r="D3009" t="str">
            <v>731,91</v>
          </cell>
        </row>
        <row r="3010">
          <cell r="A3010">
            <v>83649</v>
          </cell>
          <cell r="B3010" t="str">
            <v>BOMBA RECALQUE D'AGUA PREDIO 6 A 10 PAVTOS - 2UD</v>
          </cell>
          <cell r="C3010" t="str">
            <v>UN</v>
          </cell>
          <cell r="D3010" t="str">
            <v>4.477,68</v>
          </cell>
        </row>
        <row r="3011">
          <cell r="A3011">
            <v>83650</v>
          </cell>
          <cell r="B3011" t="str">
            <v>BOMBA RECALQUE D'AGUA PREDIO 3 A 5 PAVTOS - 2UD</v>
          </cell>
          <cell r="C3011" t="str">
            <v>UN</v>
          </cell>
          <cell r="D3011" t="str">
            <v>3.745,90</v>
          </cell>
        </row>
        <row r="3012">
          <cell r="A3012">
            <v>98294</v>
          </cell>
          <cell r="B3012" t="str">
            <v>CABO ELETRÔNICO CATEGORIA 5E, INSTALADO EM EDIFICAÇÃO RESIDENCIAL - FORNECIMENTO E INSTALAÇÃO. AF_03/2018</v>
          </cell>
          <cell r="C3012" t="str">
            <v>M</v>
          </cell>
          <cell r="D3012" t="str">
            <v>1,70</v>
          </cell>
        </row>
        <row r="3013">
          <cell r="A3013">
            <v>98295</v>
          </cell>
          <cell r="B3013" t="str">
            <v>CABO ELETRÔNICO CATEGORIA 5E, INSTALADO EM EDIFICAÇÃO INSTITUCIONAL - FORNECIMENTO E INSTALAÇÃO. AF_03/2018</v>
          </cell>
          <cell r="C3013" t="str">
            <v>M</v>
          </cell>
          <cell r="D3013" t="str">
            <v>1,25</v>
          </cell>
        </row>
        <row r="3014">
          <cell r="A3014">
            <v>98296</v>
          </cell>
          <cell r="B3014" t="str">
            <v>CABO ELETRÔNICO CATEGORIA 6, INSTALADO EM EDIFICAÇÃO RESIDENCIAL - FORNECIMENTO E INSTALAÇÃO. AF_03/2018</v>
          </cell>
          <cell r="C3014" t="str">
            <v>M</v>
          </cell>
          <cell r="D3014" t="str">
            <v>2,62</v>
          </cell>
        </row>
        <row r="3015">
          <cell r="A3015">
            <v>98297</v>
          </cell>
          <cell r="B3015" t="str">
            <v>CABO ELETRÔNICO CATEGORIA 6, INSTALADO EM EDIFICAÇÃO INSTITUCIONAL - FORNECIMENTO E INSTALAÇÃO. AF_03/2018</v>
          </cell>
          <cell r="C3015" t="str">
            <v>M</v>
          </cell>
          <cell r="D3015" t="str">
            <v>1,91</v>
          </cell>
        </row>
        <row r="3016">
          <cell r="A3016">
            <v>98301</v>
          </cell>
          <cell r="B3016" t="str">
            <v>PATCH PANEL 24 PORTAS, CATEGORIA 5E - FORNECIMENTO E INSTALAÇÃO. AF_03/2018</v>
          </cell>
          <cell r="C3016" t="str">
            <v>UN</v>
          </cell>
          <cell r="D3016" t="str">
            <v>379,68</v>
          </cell>
        </row>
        <row r="3017">
          <cell r="A3017">
            <v>98302</v>
          </cell>
          <cell r="B3017" t="str">
            <v>PATCH PANEL 24 PORTAS, CATEGORIA 6 - FORNECIMENTO E INSTALAÇÃO. AF_03/2018</v>
          </cell>
          <cell r="C3017" t="str">
            <v>UN</v>
          </cell>
          <cell r="D3017" t="str">
            <v>514,12</v>
          </cell>
        </row>
        <row r="3018">
          <cell r="A3018">
            <v>98304</v>
          </cell>
          <cell r="B3018" t="str">
            <v>PATCH PANEL 48 PORTAS, CATEGORIA 6 - FORNECIMENTO E INSTALAÇÃO. AF_03/2018</v>
          </cell>
          <cell r="C3018" t="str">
            <v>UN</v>
          </cell>
          <cell r="D3018" t="str">
            <v>820,27</v>
          </cell>
        </row>
        <row r="3019">
          <cell r="A3019">
            <v>98307</v>
          </cell>
          <cell r="B3019" t="str">
            <v>TOMADA DE REDE RJ45 - FORNECIMENTO E INSTALAÇÃO. AF_03/2018</v>
          </cell>
          <cell r="C3019" t="str">
            <v>UN</v>
          </cell>
          <cell r="D3019" t="str">
            <v>27,20</v>
          </cell>
        </row>
        <row r="3020">
          <cell r="A3020">
            <v>98308</v>
          </cell>
          <cell r="B3020" t="str">
            <v>TOMADA PARA TELEFONE RJ11 - FORNECIMENTO E INSTALAÇÃO. AF_03/2018</v>
          </cell>
          <cell r="C3020" t="str">
            <v>UN</v>
          </cell>
          <cell r="D3020" t="str">
            <v>18,27</v>
          </cell>
        </row>
        <row r="3021">
          <cell r="A3021">
            <v>98593</v>
          </cell>
          <cell r="B3021" t="str">
            <v>PATCH PANEL 48 PORTAS, CATEGORIA 5E - FORNECIMENTO E INSTALAÇÃO. AF_04/2018</v>
          </cell>
          <cell r="C3021" t="str">
            <v>UN</v>
          </cell>
          <cell r="D3021" t="str">
            <v>659,70</v>
          </cell>
        </row>
        <row r="3022">
          <cell r="A3022">
            <v>89355</v>
          </cell>
          <cell r="B3022" t="str">
            <v>TUBO, PVC, SOLDÁVEL, DN 20MM, INSTALADO EM RAMAL OU SUB-RAMAL DE ÁGUA - FORNECIMENTO E INSTALAÇÃO. AF_12/2014</v>
          </cell>
          <cell r="C3022" t="str">
            <v>M</v>
          </cell>
          <cell r="D3022" t="str">
            <v>12,59</v>
          </cell>
        </row>
        <row r="3023">
          <cell r="A3023">
            <v>89356</v>
          </cell>
          <cell r="B3023" t="str">
            <v>TUBO, PVC, SOLDÁVEL, DN 25MM, INSTALADO EM RAMAL OU SUB-RAMAL DE ÁGUA - FORNECIMENTO E INSTALAÇÃO. AF_12/2014</v>
          </cell>
          <cell r="C3023" t="str">
            <v>M</v>
          </cell>
          <cell r="D3023" t="str">
            <v>14,96</v>
          </cell>
        </row>
        <row r="3024">
          <cell r="A3024">
            <v>89357</v>
          </cell>
          <cell r="B3024" t="str">
            <v>TUBO, PVC, SOLDÁVEL, DN 32MM, INSTALADO EM RAMAL OU SUB-RAMAL DE ÁGUA - FORNECIMENTO E INSTALAÇÃO. AF_12/2014</v>
          </cell>
          <cell r="C3024" t="str">
            <v>M</v>
          </cell>
          <cell r="D3024" t="str">
            <v>20,73</v>
          </cell>
        </row>
        <row r="3025">
          <cell r="A3025">
            <v>89401</v>
          </cell>
          <cell r="B3025" t="str">
            <v>TUBO, PVC, SOLDÁVEL, DN 20MM, INSTALADO EM RAMAL DE DISTRIBUIÇÃO DE ÁGUA - FORNECIMENTO E INSTALAÇÃO. AF_12/2014</v>
          </cell>
          <cell r="C3025" t="str">
            <v>M</v>
          </cell>
          <cell r="D3025" t="str">
            <v>5,42</v>
          </cell>
        </row>
        <row r="3026">
          <cell r="A3026">
            <v>89402</v>
          </cell>
          <cell r="B3026" t="str">
            <v>TUBO, PVC, SOLDÁVEL, DN 25MM, INSTALADO EM RAMAL DE DISTRIBUIÇÃO DE ÁGUA - FORNECIMENTO E INSTALAÇÃO. AF_12/2014</v>
          </cell>
          <cell r="C3026" t="str">
            <v>M</v>
          </cell>
          <cell r="D3026" t="str">
            <v>6,68</v>
          </cell>
        </row>
        <row r="3027">
          <cell r="A3027">
            <v>89403</v>
          </cell>
          <cell r="B3027" t="str">
            <v>TUBO, PVC, SOLDÁVEL, DN 32MM, INSTALADO EM RAMAL DE DISTRIBUIÇÃO DE ÁGUA - FORNECIMENTO E INSTALAÇÃO. AF_12/2014</v>
          </cell>
          <cell r="C3027" t="str">
            <v>M</v>
          </cell>
          <cell r="D3027" t="str">
            <v>10,84</v>
          </cell>
        </row>
        <row r="3028">
          <cell r="A3028">
            <v>89446</v>
          </cell>
          <cell r="B3028" t="str">
            <v>TUBO, PVC, SOLDÁVEL, DN 25MM, INSTALADO EM PRUMADA DE ÁGUA - FORNECIMENTO E INSTALAÇÃO. AF_12/2014</v>
          </cell>
          <cell r="C3028" t="str">
            <v>M</v>
          </cell>
          <cell r="D3028" t="str">
            <v>3,54</v>
          </cell>
        </row>
        <row r="3029">
          <cell r="A3029">
            <v>89447</v>
          </cell>
          <cell r="B3029" t="str">
            <v>TUBO, PVC, SOLDÁVEL, DN 32MM, INSTALADO EM PRUMADA DE ÁGUA - FORNECIMENTO E INSTALAÇÃO. AF_12/2014</v>
          </cell>
          <cell r="C3029" t="str">
            <v>M</v>
          </cell>
          <cell r="D3029" t="str">
            <v>7,14</v>
          </cell>
        </row>
        <row r="3030">
          <cell r="A3030">
            <v>89448</v>
          </cell>
          <cell r="B3030" t="str">
            <v>TUBO, PVC, SOLDÁVEL, DN 40MM, INSTALADO EM PRUMADA DE ÁGUA - FORNECIMENTO E INSTALAÇÃO. AF_12/2014</v>
          </cell>
          <cell r="C3030" t="str">
            <v>M</v>
          </cell>
          <cell r="D3030" t="str">
            <v>10,27</v>
          </cell>
        </row>
        <row r="3031">
          <cell r="A3031">
            <v>89449</v>
          </cell>
          <cell r="B3031" t="str">
            <v>TUBO, PVC, SOLDÁVEL, DN 50MM, INSTALADO EM PRUMADA DE ÁGUA - FORNECIMENTO E INSTALAÇÃO. AF_12/2014</v>
          </cell>
          <cell r="C3031" t="str">
            <v>M</v>
          </cell>
          <cell r="D3031" t="str">
            <v>12,71</v>
          </cell>
        </row>
        <row r="3032">
          <cell r="A3032">
            <v>89450</v>
          </cell>
          <cell r="B3032" t="str">
            <v>TUBO, PVC, SOLDÁVEL, DN 60MM, INSTALADO EM PRUMADA DE ÁGUA - FORNECIMENTO E INSTALAÇÃO. AF_12/2014</v>
          </cell>
          <cell r="C3032" t="str">
            <v>M</v>
          </cell>
          <cell r="D3032" t="str">
            <v>19,47</v>
          </cell>
        </row>
        <row r="3033">
          <cell r="A3033">
            <v>89451</v>
          </cell>
          <cell r="B3033" t="str">
            <v>TUBO, PVC, SOLDÁVEL, DN 75MM, INSTALADO EM PRUMADA DE ÁGUA - FORNECIMENTO E INSTALAÇÃO. AF_12/2014</v>
          </cell>
          <cell r="C3033" t="str">
            <v>M</v>
          </cell>
          <cell r="D3033" t="str">
            <v>27,15</v>
          </cell>
        </row>
        <row r="3034">
          <cell r="A3034">
            <v>89452</v>
          </cell>
          <cell r="B3034" t="str">
            <v>TUBO, PVC, SOLDÁVEL, DN 85MM, INSTALADO EM PRUMADA DE ÁGUA - FORNECIMENTO E INSTALAÇÃO. AF_12/2014</v>
          </cell>
          <cell r="C3034" t="str">
            <v>M</v>
          </cell>
          <cell r="D3034" t="str">
            <v>34,03</v>
          </cell>
        </row>
        <row r="3035">
          <cell r="A3035">
            <v>89508</v>
          </cell>
          <cell r="B3035" t="str">
            <v>TUBO PVC, SÉRIE R, ÁGUA PLUVIAL, DN 40 MM, FORNECIDO E INSTALADO EM RAMAL DE ENCAMINHAMENTO. AF_12/2014</v>
          </cell>
          <cell r="C3035" t="str">
            <v>M</v>
          </cell>
          <cell r="D3035" t="str">
            <v>11,15</v>
          </cell>
        </row>
        <row r="3036">
          <cell r="A3036">
            <v>89509</v>
          </cell>
          <cell r="B3036" t="str">
            <v>TUBO PVC, SÉRIE R, ÁGUA PLUVIAL, DN 50 MM, FORNECIDO E INSTALADO EM RAMAL DE ENCAMINHAMENTO. AF_12/2014</v>
          </cell>
          <cell r="C3036" t="str">
            <v>M</v>
          </cell>
          <cell r="D3036" t="str">
            <v>15,95</v>
          </cell>
        </row>
        <row r="3037">
          <cell r="A3037">
            <v>89511</v>
          </cell>
          <cell r="B3037" t="str">
            <v>TUBO PVC, SÉRIE R, ÁGUA PLUVIAL, DN 75 MM, FORNECIDO E INSTALADO EM RAMAL DE ENCAMINHAMENTO. AF_12/2014</v>
          </cell>
          <cell r="C3037" t="str">
            <v>M</v>
          </cell>
          <cell r="D3037" t="str">
            <v>23,80</v>
          </cell>
        </row>
        <row r="3038">
          <cell r="A3038">
            <v>89512</v>
          </cell>
          <cell r="B3038" t="str">
            <v>TUBO PVC, SÉRIE R, ÁGUA PLUVIAL, DN 100 MM, FORNECIDO E INSTALADO EM RAMAL DE ENCAMINHAMENTO. AF_12/2014</v>
          </cell>
          <cell r="C3038" t="str">
            <v>M</v>
          </cell>
          <cell r="D3038" t="str">
            <v>35,82</v>
          </cell>
        </row>
        <row r="3039">
          <cell r="A3039">
            <v>89576</v>
          </cell>
          <cell r="B3039" t="str">
            <v>TUBO PVC, SÉRIE R, ÁGUA PLUVIAL, DN 75 MM, FORNECIDO E INSTALADO EM CONDUTORES VERTICAIS DE ÁGUAS PLUVIAIS. AF_12/2014</v>
          </cell>
          <cell r="C3039" t="str">
            <v>M</v>
          </cell>
          <cell r="D3039" t="str">
            <v>12,51</v>
          </cell>
        </row>
        <row r="3040">
          <cell r="A3040">
            <v>89578</v>
          </cell>
          <cell r="B3040" t="str">
            <v>TUBO PVC, SÉRIE R, ÁGUA PLUVIAL, DN 100 MM, FORNECIDO E INSTALADO EM CONDUTORES VERTICAIS DE ÁGUAS PLUVIAIS. AF_12/2014</v>
          </cell>
          <cell r="C3040" t="str">
            <v>M</v>
          </cell>
          <cell r="D3040" t="str">
            <v>20,41</v>
          </cell>
        </row>
        <row r="3041">
          <cell r="A3041">
            <v>89580</v>
          </cell>
          <cell r="B3041" t="str">
            <v>TUBO PVC, SÉRIE R, ÁGUA PLUVIAL, DN 150 MM, FORNECIDO E INSTALADO EM CONDUTORES VERTICAIS DE ÁGUAS PLUVIAIS. AF_12/2014</v>
          </cell>
          <cell r="C3041" t="str">
            <v>M</v>
          </cell>
          <cell r="D3041" t="str">
            <v>40,43</v>
          </cell>
        </row>
        <row r="3042">
          <cell r="A3042">
            <v>89633</v>
          </cell>
          <cell r="B3042" t="str">
            <v>TUBO, CPVC, SOLDÁVEL, DN 15MM, INSTALADO EM RAMAL OU SUB-RAMAL DE ÁGUA - FORNECIMENTO E INSTALAÇÃO. AF_12/2014</v>
          </cell>
          <cell r="C3042" t="str">
            <v>M</v>
          </cell>
          <cell r="D3042" t="str">
            <v>16,30</v>
          </cell>
        </row>
        <row r="3043">
          <cell r="A3043">
            <v>89634</v>
          </cell>
          <cell r="B3043" t="str">
            <v>TUBO, CPVC, SOLDÁVEL, DN 22MM, INSTALADO EM RAMAL OU SUB-RAMAL DE ÁGUA - FORNECIMENTO E INSTALAÇÃO. AF_12/2014</v>
          </cell>
          <cell r="C3043" t="str">
            <v>M</v>
          </cell>
          <cell r="D3043" t="str">
            <v>24,58</v>
          </cell>
        </row>
        <row r="3044">
          <cell r="A3044">
            <v>89635</v>
          </cell>
          <cell r="B3044" t="str">
            <v>TUBO, CPVC, SOLDÁVEL, DN 28MM, INSTALADO EM RAMAL OU SUB-RAMAL DE ÁGUA - FORNECIMENTO E INSTALAÇÃO. AF_12/2014</v>
          </cell>
          <cell r="C3044" t="str">
            <v>M</v>
          </cell>
          <cell r="D3044" t="str">
            <v>34,88</v>
          </cell>
        </row>
        <row r="3045">
          <cell r="A3045">
            <v>89636</v>
          </cell>
          <cell r="B3045" t="str">
            <v>TUBO, CPVC, SOLDÁVEL, DN 35MM, INSTALADO EM RAMAL OU SUB-RAMAL DE ÁGUA  FORNECIMENTO E INSTALAÇÃO. AF_12/2014</v>
          </cell>
          <cell r="C3045" t="str">
            <v>M</v>
          </cell>
          <cell r="D3045" t="str">
            <v>42,43</v>
          </cell>
        </row>
        <row r="3046">
          <cell r="A3046">
            <v>89711</v>
          </cell>
          <cell r="B3046" t="str">
            <v>TUBO PVC, SERIE NORMAL, ESGOTO PREDIAL, DN 40 MM, FORNECIDO E INSTALADO EM RAMAL DE DESCARGA OU RAMAL DE ESGOTO SANITÁRIO. AF_12/2014</v>
          </cell>
          <cell r="C3046" t="str">
            <v>M</v>
          </cell>
          <cell r="D3046" t="str">
            <v>12,93</v>
          </cell>
        </row>
        <row r="3047">
          <cell r="A3047">
            <v>89712</v>
          </cell>
          <cell r="B3047" t="str">
            <v>TUBO PVC, SERIE NORMAL, ESGOTO PREDIAL, DN 50 MM, FORNECIDO E INSTALADO EM RAMAL DE DESCARGA OU RAMAL DE ESGOTO SANITÁRIO. AF_12/2014</v>
          </cell>
          <cell r="C3047" t="str">
            <v>M</v>
          </cell>
          <cell r="D3047" t="str">
            <v>19,06</v>
          </cell>
        </row>
        <row r="3048">
          <cell r="A3048">
            <v>89713</v>
          </cell>
          <cell r="B3048" t="str">
            <v>TUBO PVC, SERIE NORMAL, ESGOTO PREDIAL, DN 75 MM, FORNECIDO E INSTALADO EM RAMAL DE DESCARGA OU RAMAL DE ESGOTO SANITÁRIO. AF_12/2014</v>
          </cell>
          <cell r="C3048" t="str">
            <v>M</v>
          </cell>
          <cell r="D3048" t="str">
            <v>28,51</v>
          </cell>
        </row>
        <row r="3049">
          <cell r="A3049">
            <v>89714</v>
          </cell>
          <cell r="B3049" t="str">
            <v>TUBO PVC, SERIE NORMAL, ESGOTO PREDIAL, DN 100 MM, FORNECIDO E INSTALADO EM RAMAL DE DESCARGA OU RAMAL DE ESGOTO SANITÁRIO. AF_12/2014</v>
          </cell>
          <cell r="C3049" t="str">
            <v>M</v>
          </cell>
          <cell r="D3049" t="str">
            <v>36,83</v>
          </cell>
        </row>
        <row r="3050">
          <cell r="A3050">
            <v>89716</v>
          </cell>
          <cell r="B3050" t="str">
            <v>TUBO, CPVC, SOLDÁVEL, DN 22MM, INSTALADO EM RAMAL DE DISTRIBUIÇÃO DE ÁGUA - FORNECIMENTO E INSTALAÇÃO. AF_12/2014</v>
          </cell>
          <cell r="C3050" t="str">
            <v>M</v>
          </cell>
          <cell r="D3050" t="str">
            <v>17,08</v>
          </cell>
        </row>
        <row r="3051">
          <cell r="A3051">
            <v>89717</v>
          </cell>
          <cell r="B3051" t="str">
            <v>TUBO, CPVC, SOLDÁVEL, DN 28MM, INSTALADO EM RAMAL DE DISTRIBUIÇÃO DE ÁGUA - FORNECIMENTO E INSTALAÇÃO. AF_12/2014</v>
          </cell>
          <cell r="C3051" t="str">
            <v>M</v>
          </cell>
          <cell r="D3051" t="str">
            <v>26,05</v>
          </cell>
        </row>
        <row r="3052">
          <cell r="A3052">
            <v>89770</v>
          </cell>
          <cell r="B3052" t="str">
            <v>TUBO, CPVC, SOLDÁVEL, DN 35MM, INSTALADO EM PRUMADA DE ÁGUA  FORNECIMENTO E INSTALAÇÃO. AF_12/2014</v>
          </cell>
          <cell r="C3052" t="str">
            <v>M</v>
          </cell>
          <cell r="D3052" t="str">
            <v>28,13</v>
          </cell>
        </row>
        <row r="3053">
          <cell r="A3053">
            <v>89771</v>
          </cell>
          <cell r="B3053" t="str">
            <v>TUBO, CPVC, SOLDÁVEL, DN 42MM, INSTALADO EM PRUMADA DE ÁGUA  FORNECIMENTO E INSTALAÇÃO. AF_12/2014</v>
          </cell>
          <cell r="C3053" t="str">
            <v>M</v>
          </cell>
          <cell r="D3053" t="str">
            <v>38,43</v>
          </cell>
        </row>
        <row r="3054">
          <cell r="A3054">
            <v>89773</v>
          </cell>
          <cell r="B3054" t="str">
            <v>TUBO, CPVC, SOLDÁVEL, DN 73MM, INSTALADO EM PRUMADA DE ÁGUA  FORNECIMENTO E INSTALAÇÃO. AF_12/2014</v>
          </cell>
          <cell r="C3054" t="str">
            <v>M</v>
          </cell>
          <cell r="D3054" t="str">
            <v>89,47</v>
          </cell>
        </row>
        <row r="3055">
          <cell r="A3055">
            <v>89775</v>
          </cell>
          <cell r="B3055" t="str">
            <v>TUBO, CPVC, SOLDÁVEL, DN 89MM, INSTALADO EM PRUMADA DE ÁGUA  FORNECIMENTO E INSTALAÇÃO. AF_12/2014</v>
          </cell>
          <cell r="C3055" t="str">
            <v>M</v>
          </cell>
          <cell r="D3055" t="str">
            <v>141,27</v>
          </cell>
        </row>
        <row r="3056">
          <cell r="A3056">
            <v>89798</v>
          </cell>
          <cell r="B3056" t="str">
            <v>TUBO PVC, SERIE NORMAL, ESGOTO PREDIAL, DN 50 MM, FORNECIDO E INSTALADO EM PRUMADA DE ESGOTO SANITÁRIO OU VENTILAÇÃO. AF_12/2014</v>
          </cell>
          <cell r="C3056" t="str">
            <v>M</v>
          </cell>
          <cell r="D3056" t="str">
            <v>7,54</v>
          </cell>
        </row>
        <row r="3057">
          <cell r="A3057">
            <v>89799</v>
          </cell>
          <cell r="B3057" t="str">
            <v>TUBO PVC, SERIE NORMAL, ESGOTO PREDIAL, DN 75 MM, FORNECIDO E INSTALADO EM PRUMADA DE ESGOTO SANITÁRIO OU VENTILAÇÃO. AF_12/2014</v>
          </cell>
          <cell r="C3057" t="str">
            <v>M</v>
          </cell>
          <cell r="D3057" t="str">
            <v>12,01</v>
          </cell>
        </row>
        <row r="3058">
          <cell r="A3058">
            <v>89800</v>
          </cell>
          <cell r="B3058" t="str">
            <v>TUBO PVC, SERIE NORMAL, ESGOTO PREDIAL, DN 100 MM, FORNECIDO E INSTALADO EM PRUMADA DE ESGOTO SANITÁRIO OU VENTILAÇÃO. AF_12/2014</v>
          </cell>
          <cell r="C3058" t="str">
            <v>M</v>
          </cell>
          <cell r="D3058" t="str">
            <v>15,13</v>
          </cell>
        </row>
        <row r="3059">
          <cell r="A3059">
            <v>89848</v>
          </cell>
          <cell r="B3059" t="str">
            <v>TUBO PVC, SERIE NORMAL, ESGOTO PREDIAL, DN 100 MM, FORNECIDO E INSTALADO EM SUBCOLETOR AÉREO DE ESGOTO SANITÁRIO. AF_12/2014</v>
          </cell>
          <cell r="C3059" t="str">
            <v>M</v>
          </cell>
          <cell r="D3059" t="str">
            <v>18,93</v>
          </cell>
        </row>
        <row r="3060">
          <cell r="A3060">
            <v>89849</v>
          </cell>
          <cell r="B3060" t="str">
            <v>TUBO PVC, SERIE NORMAL, ESGOTO PREDIAL, DN 150 MM, FORNECIDO E INSTALADO EM SUBCOLETOR AÉREO DE ESGOTO SANITÁRIO. AF_12/2014</v>
          </cell>
          <cell r="C3060" t="str">
            <v>M</v>
          </cell>
          <cell r="D3060" t="str">
            <v>34,35</v>
          </cell>
        </row>
        <row r="3061">
          <cell r="A3061">
            <v>89865</v>
          </cell>
          <cell r="B3061" t="str">
            <v>TUBO, PVC, SOLDÁVEL, DN 25MM, INSTALADO EM DRENO DE AR-CONDICIONADO - FORNECIMENTO E INSTALAÇÃO. AF_12/2014</v>
          </cell>
          <cell r="C3061" t="str">
            <v>M</v>
          </cell>
          <cell r="D3061" t="str">
            <v>9,13</v>
          </cell>
        </row>
        <row r="3062">
          <cell r="A3062">
            <v>91784</v>
          </cell>
          <cell r="B3062" t="str">
            <v>(COMPOSIÇÃO REPRESENTATIVA) DO SERVIÇO DE INSTALAÇÃO DE TUBOS DE PVC, SOLDÁVEL, ÁGUA FRIA, DN 20 MM (INSTALADO EM RAMAL, SUB-RAMAL OU RAMAL DE DISTRIBUIÇÃO), INCLUSIVE CONEXÕES, CORTES E FIXAÇÕES, PARA PRÉDIOS. AF_10/2015</v>
          </cell>
          <cell r="C3062" t="str">
            <v>M</v>
          </cell>
          <cell r="D3062" t="str">
            <v>29,86</v>
          </cell>
        </row>
        <row r="3063">
          <cell r="A3063">
            <v>91785</v>
          </cell>
          <cell r="B3063" t="str">
            <v>(COMPOSIÇÃO REPRESENTATIVA) DO SERVIÇO DE INSTALAÇÃO DE TUBOS DE PVC, SOLDÁVEL, ÁGUA FRIA, DN 25 MM (INSTALADO EM RAMAL, SUB-RAMAL, RAMAL DE DISTRIBUIÇÃO OU PRUMADA), INCLUSIVE CONEXÕES, CORTES E FIXAÇÕES, PARA PRÉDIOS. AF_10/2015</v>
          </cell>
          <cell r="C3063" t="str">
            <v>M</v>
          </cell>
          <cell r="D3063" t="str">
            <v>29,62</v>
          </cell>
        </row>
        <row r="3064">
          <cell r="A3064">
            <v>91786</v>
          </cell>
          <cell r="B3064" t="str">
            <v>(COMPOSIÇÃO REPRESENTATIVA) DO SERVIÇO DE INSTALAÇÃO TUBOS DE PVC, SOLDÁVEL, ÁGUA FRIA, DN 32 MM (INSTALADO EM RAMAL, SUB-RAMAL, RAMAL DE DISTRIBUIÇÃO OU PRUMADA), INCLUSIVE CONEXÕES, CORTES E FIXAÇÕES, PARA PRÉDIOS. AF_10/2015</v>
          </cell>
          <cell r="C3064" t="str">
            <v>M</v>
          </cell>
          <cell r="D3064" t="str">
            <v>19,32</v>
          </cell>
        </row>
        <row r="3065">
          <cell r="A3065">
            <v>91787</v>
          </cell>
          <cell r="B3065" t="str">
            <v>(COMPOSIÇÃO REPRESENTATIVA) DO SERVIÇO DE INSTALAÇÃO DE TUBOS DE PVC, SOLDÁVEL, ÁGUA FRIA, DN 40 MM (INSTALADO EM PRUMADA), INCLUSIVE CONEXÕES, CORTES E FIXAÇÕES, PARA PRÉDIOS. AF_10/2015</v>
          </cell>
          <cell r="C3065" t="str">
            <v>M</v>
          </cell>
          <cell r="D3065" t="str">
            <v>21,66</v>
          </cell>
        </row>
        <row r="3066">
          <cell r="A3066">
            <v>91788</v>
          </cell>
          <cell r="B3066" t="str">
            <v>(COMPOSIÇÃO REPRESENTATIVA) DO SERVIÇO DE INSTALAÇÃO DE TUBOS DE PVC, SOLDÁVEL, ÁGUA FRIA, DN 50 MM (INSTALADO EM PRUMADA), INCLUSIVE CONEXÕES, CORTES E FIXAÇÕES, PARA PRÉDIOS. AF_10/2015</v>
          </cell>
          <cell r="C3066" t="str">
            <v>M</v>
          </cell>
          <cell r="D3066" t="str">
            <v>29,89</v>
          </cell>
        </row>
        <row r="3067">
          <cell r="A3067">
            <v>91789</v>
          </cell>
          <cell r="B3067" t="str">
            <v>(COMPOSIÇÃO REPRESENTATIVA) DO SERVIÇO DE INSTALAÇÃO DE TUBOS DE PVC, SÉRIE R, ÁGUA PLUVIAL, DN 75 MM (INSTALADO EM RAMAL DE ENCAMINHAMENTO, OU CONDUTORES VERTICAIS), INCLUSIVE CONEXÕES, CORTE E FIXAÇÕES, PARA PRÉDIOS. AF_10/2015</v>
          </cell>
          <cell r="C3067" t="str">
            <v>M</v>
          </cell>
          <cell r="D3067" t="str">
            <v>24,65</v>
          </cell>
        </row>
        <row r="3068">
          <cell r="A3068">
            <v>91790</v>
          </cell>
          <cell r="B3068" t="str">
            <v>(COMPOSIÇÃO REPRESENTATIVA) DO SERVIÇO DE INSTALAÇÃO DE TUBOS DE PVC, SÉRIE R, ÁGUA PLUVIAL, DN 100 MM (INSTALADO EM RAMAL DE ENCAMINHAMENTO, OU CONDUTORES VERTICAIS), INCLUSIVE CONEXÕES, CORTES E FIXAÇÕES, PARA PRÉDIOS. AF_10/2015</v>
          </cell>
          <cell r="C3068" t="str">
            <v>M</v>
          </cell>
          <cell r="D3068" t="str">
            <v>36,38</v>
          </cell>
        </row>
        <row r="3069">
          <cell r="A3069">
            <v>91791</v>
          </cell>
          <cell r="B3069" t="str">
            <v>(COMPOSIÇÃO REPRESENTATIVA) DO SERVIÇO DE INSTALAÇÃO DE TUBOS DE PVC, SÉRIE R, ÁGUA PLUVIAL, DN 150 MM (INSTALADO EM CONDUTORES VERTICAIS), INCLUSIVE CONEXÕES, CORTES E FIXAÇÕES, PARA PRÉDIOS. AF_10/2015</v>
          </cell>
          <cell r="C3069" t="str">
            <v>M</v>
          </cell>
          <cell r="D3069" t="str">
            <v>43,69</v>
          </cell>
        </row>
        <row r="3070">
          <cell r="A3070">
            <v>91792</v>
          </cell>
          <cell r="B3070" t="str">
            <v>(COMPOSIÇÃO REPRESENTATIVA) DO SERVIÇO DE INSTALAÇÃO DE TUBO DE PVC, SÉRIE NORMAL, ESGOTO PREDIAL, DN 40 MM (INSTALADO EM RAMAL DE DESCARGA OU RAMAL DE ESGOTO SANITÁRIO), INCLUSIVE CONEXÕES, CORTES E FIXAÇÕES, PARA PRÉDIOS. AF_10/2015</v>
          </cell>
          <cell r="C3070" t="str">
            <v>M</v>
          </cell>
          <cell r="D3070" t="str">
            <v>38,49</v>
          </cell>
        </row>
        <row r="3071">
          <cell r="A3071">
            <v>91793</v>
          </cell>
          <cell r="B3071" t="str">
            <v>(COMPOSIÇÃO REPRESENTATIVA) DO SERVIÇO DE INSTALAÇÃO DE TUBO DE PVC, SÉRIE NORMAL, ESGOTO PREDIAL, DN 50 MM (INSTALADO EM RAMAL DE DESCARGA OU RAMAL DE ESGOTO SANITÁRIO), INCLUSIVE CONEXÕES, CORTES E FIXAÇÕES PARA, PRÉDIOS. AF_10/2015</v>
          </cell>
          <cell r="C3071" t="str">
            <v>M</v>
          </cell>
          <cell r="D3071" t="str">
            <v>57,22</v>
          </cell>
        </row>
        <row r="3072">
          <cell r="A3072">
            <v>91794</v>
          </cell>
          <cell r="B3072" t="str">
            <v>(COMPOSIÇÃO REPRESENTATIVA) DO SERVIÇO DE INST. TUBO PVC, SÉRIE N, ESGOTO PREDIAL, DN 75 MM, (INST. EM RAMAL DE DESCARGA, RAMAL DE ESG. SANITÁRIO, PRUMADA DE ESG. SANITÁRIO OU VENTILAÇÃO), INCL. CONEXÕES, CORTES E FIXAÇÕES, P/ PRÉDIOS. AF_10/2015</v>
          </cell>
          <cell r="C3072" t="str">
            <v>M</v>
          </cell>
          <cell r="D3072" t="str">
            <v>25,48</v>
          </cell>
        </row>
        <row r="3073">
          <cell r="A3073">
            <v>91795</v>
          </cell>
          <cell r="B3073" t="str">
            <v>(COMPOSIÇÃO REPRESENTATIVA) DO SERVIÇO DE INST. TUBO PVC, SÉRIE N, ESGOTO PREDIAL, 100 MM (INST. RAMAL DESCARGA, RAMAL DE ESG. SANIT., PRUMADA ESG. SANIT., VENTILAÇÃO OU SUB-COLETOR AÉREO), INCL. CONEXÕES E CORTES, FIXAÇÕES, P/ PRÉDIOS. AF_10/2015</v>
          </cell>
          <cell r="C3073" t="str">
            <v>M</v>
          </cell>
          <cell r="D3073" t="str">
            <v>43,96</v>
          </cell>
        </row>
        <row r="3074">
          <cell r="A3074">
            <v>91796</v>
          </cell>
          <cell r="B3074" t="str">
            <v>(COMPOSIÇÃO REPRESENTATIVA) DO SERVIÇO DE INSTALAÇÃO DE TUBO DE PVC, SÉRIE NORMAL, ESGOTO PREDIAL, DN 150 MM (INSTALADO EM SUB-COLETOR AÉREO), INCLUSIVE CONEXÕES, CORTES E FIXAÇÕES, PARA PRÉDIOS. AF_10/2015</v>
          </cell>
          <cell r="C3074" t="str">
            <v>M</v>
          </cell>
          <cell r="D3074" t="str">
            <v>43,86</v>
          </cell>
        </row>
        <row r="3075">
          <cell r="A3075">
            <v>92275</v>
          </cell>
          <cell r="B3075" t="str">
            <v>TUBO EM COBRE RÍGIDO, DN 22 CLASSE E, SEM ISOLAMENTO, INSTALADO EM PRUMADA - FORNECIMENTO E INSTALAÇÃO. AF_12/2015</v>
          </cell>
          <cell r="C3075" t="str">
            <v>M</v>
          </cell>
          <cell r="D3075" t="str">
            <v>25,75</v>
          </cell>
        </row>
        <row r="3076">
          <cell r="A3076">
            <v>92276</v>
          </cell>
          <cell r="B3076" t="str">
            <v>TUBO EM COBRE RÍGIDO, DN 28 CLASSE E, SEM ISOLAMENTO, INSTALADO EM PRUMADA - FORNECIMENTO E INSTALAÇÃO. AF_12/2015</v>
          </cell>
          <cell r="C3076" t="str">
            <v>M</v>
          </cell>
          <cell r="D3076" t="str">
            <v>32,57</v>
          </cell>
        </row>
        <row r="3077">
          <cell r="A3077">
            <v>92277</v>
          </cell>
          <cell r="B3077" t="str">
            <v>TUBO EM COBRE RÍGIDO, DN 35 CLASSE E, SEM ISOLAMENTO, INSTALADO EM PRUMADA - FORNECIMENTO E INSTALAÇÃO. AF_12/2015</v>
          </cell>
          <cell r="C3077" t="str">
            <v>M</v>
          </cell>
          <cell r="D3077" t="str">
            <v>46,82</v>
          </cell>
        </row>
        <row r="3078">
          <cell r="A3078">
            <v>92278</v>
          </cell>
          <cell r="B3078" t="str">
            <v>TUBO EM COBRE RÍGIDO, DN 42 CLASSE E, SEM ISOLAMENTO, INSTALADO EM PRUMADA - FORNECIMENTO E INSTALAÇÃO. AF_12/2015</v>
          </cell>
          <cell r="C3078" t="str">
            <v>M</v>
          </cell>
          <cell r="D3078" t="str">
            <v>62,80</v>
          </cell>
        </row>
        <row r="3079">
          <cell r="A3079">
            <v>92279</v>
          </cell>
          <cell r="B3079" t="str">
            <v>TUBO EM COBRE RÍGIDO, DN 54 CLASSE E, SEM ISOLAMENTO, INSTALADO EM PRUMADA - FORNECIMENTO E INSTALAÇÃO. AF_12/2015</v>
          </cell>
          <cell r="C3079" t="str">
            <v>M</v>
          </cell>
          <cell r="D3079" t="str">
            <v>90,59</v>
          </cell>
        </row>
        <row r="3080">
          <cell r="A3080">
            <v>92280</v>
          </cell>
          <cell r="B3080" t="str">
            <v>TUBO EM COBRE RÍGIDO, DN 66 CLASSE E, SEM ISOLAMENTO, INSTALADO EM PRUMADA - FORNECIMENTO E INSTALAÇÃO. AF_12/2015</v>
          </cell>
          <cell r="C3080" t="str">
            <v>M</v>
          </cell>
          <cell r="D3080" t="str">
            <v>126,95</v>
          </cell>
        </row>
        <row r="3081">
          <cell r="A3081">
            <v>92305</v>
          </cell>
          <cell r="B3081" t="str">
            <v>TUBO EM COBRE RÍGIDO, DN 15 CLASSE E, SEM ISOLAMENTO, INSTALADO EM RAMAL DE DISTRIBUIÇÃO - FORNECIMENTO E INSTALAÇÃO. AF_12/2015</v>
          </cell>
          <cell r="C3081" t="str">
            <v>M</v>
          </cell>
          <cell r="D3081" t="str">
            <v>18,08</v>
          </cell>
        </row>
        <row r="3082">
          <cell r="A3082">
            <v>92306</v>
          </cell>
          <cell r="B3082" t="str">
            <v>TUBO EM COBRE RÍGIDO, DN 22 CLASSE E, SEM ISOLAMENTO, INSTALADO EM RAMAL DE DISTRIBUIÇÃO - FORNECIMENTO E INSTALAÇÃO. AF_12/2015</v>
          </cell>
          <cell r="C3082" t="str">
            <v>M</v>
          </cell>
          <cell r="D3082" t="str">
            <v>28,83</v>
          </cell>
        </row>
        <row r="3083">
          <cell r="A3083">
            <v>92307</v>
          </cell>
          <cell r="B3083" t="str">
            <v>TUBO EM COBRE RÍGIDO, DN 28 CLASSE E, SEM ISOLAMENTO, INSTALADO EM RAMAL DE DISTRIBUIÇÃO - FORNECIMENTO E INSTALAÇÃO. AF_12/2015</v>
          </cell>
          <cell r="C3083" t="str">
            <v>M</v>
          </cell>
          <cell r="D3083" t="str">
            <v>35,88</v>
          </cell>
        </row>
        <row r="3084">
          <cell r="A3084">
            <v>92320</v>
          </cell>
          <cell r="B3084" t="str">
            <v>TUBO EM COBRE RÍGIDO, DN 15 CLASSE E, SEM ISOLAMENTO, INSTALADO EM RAMAL E SUB-RAMAL - FORNECIMENTO E INSTALAÇÃO. AF_12/2015</v>
          </cell>
          <cell r="C3084" t="str">
            <v>M</v>
          </cell>
          <cell r="D3084" t="str">
            <v>24,84</v>
          </cell>
        </row>
        <row r="3085">
          <cell r="A3085">
            <v>92321</v>
          </cell>
          <cell r="B3085" t="str">
            <v>TUBO EM COBRE RÍGIDO, DN 22 CLASSE E, SEM ISOLAMENTO, INSTALADO EM RAMAL E SUB-RAMAL - FORNECIMENTO E INSTALAÇÃO. AF_12/2015</v>
          </cell>
          <cell r="C3085" t="str">
            <v>M</v>
          </cell>
          <cell r="D3085" t="str">
            <v>40,46</v>
          </cell>
        </row>
        <row r="3086">
          <cell r="A3086">
            <v>92322</v>
          </cell>
          <cell r="B3086" t="str">
            <v>TUBO EM COBRE RÍGIDO, DN 28 CLASSE E, SEM ISOLAMENTO, INSTALADO EM RAMAL E SUB-RAMAL - FORNECIMENTO E INSTALAÇÃO. AF_12/2015</v>
          </cell>
          <cell r="C3086" t="str">
            <v>M</v>
          </cell>
          <cell r="D3086" t="str">
            <v>51,73</v>
          </cell>
        </row>
        <row r="3087">
          <cell r="A3087">
            <v>92335</v>
          </cell>
          <cell r="B3087" t="str">
            <v>TUBO DE AÇO GALVANIZADO COM COSTURA, CLASSE MÉDIA, CONEXÃO RANHURADA, DN 50 (2"), INSTALADO EM PRUMADAS - FORNECIMENTO E INSTALAÇÃO. AF_12/2015</v>
          </cell>
          <cell r="C3087" t="str">
            <v>M</v>
          </cell>
          <cell r="D3087" t="str">
            <v>48,99</v>
          </cell>
        </row>
        <row r="3088">
          <cell r="A3088">
            <v>92336</v>
          </cell>
          <cell r="B3088" t="str">
            <v>TUBO DE AÇO GALVANIZADO COM COSTURA, CLASSE MÉDIA, CONEXÃO RANHURADA, DN 65 (2 1/2"), INSTALADO EM PRUMADAS - FORNECIMENTO E INSTALAÇÃO. AF_12/2015</v>
          </cell>
          <cell r="C3088" t="str">
            <v>M</v>
          </cell>
          <cell r="D3088" t="str">
            <v>60,07</v>
          </cell>
        </row>
        <row r="3089">
          <cell r="A3089">
            <v>92337</v>
          </cell>
          <cell r="B3089" t="str">
            <v>TUBO DE AÇO GALVANIZADO COM COSTURA, CLASSE MÉDIA, CONEXÃO RANHURADA, DN 80 (3"), INSTALADO EM PRUMADAS - FORNECIMENTO E INSTALAÇÃO. AF_12/2015</v>
          </cell>
          <cell r="C3089" t="str">
            <v>M</v>
          </cell>
          <cell r="D3089" t="str">
            <v>78,75</v>
          </cell>
        </row>
        <row r="3090">
          <cell r="A3090">
            <v>92338</v>
          </cell>
          <cell r="B3090" t="str">
            <v>TUBO DE AÇO PRETO SEM COSTURA, CONEXÃO SOLDADA, DN 50 (2"), INSTALADO EM PRUMADAS - FORNECIMENTO E INSTALAÇÃO. AF_12/2015</v>
          </cell>
          <cell r="C3090" t="str">
            <v>M</v>
          </cell>
          <cell r="D3090" t="str">
            <v>68,86</v>
          </cell>
        </row>
        <row r="3091">
          <cell r="A3091">
            <v>92339</v>
          </cell>
          <cell r="B3091" t="str">
            <v>TUBO DE AÇO PRETO SEM COSTURA, CONEXÃO SOLDADA, DN 65 (2 1/2"), INSTALADO EM PRUMADAS - FORNECIMENTO E INSTALAÇÃO. AF_12/2015</v>
          </cell>
          <cell r="C3091" t="str">
            <v>M</v>
          </cell>
          <cell r="D3091" t="str">
            <v>102,10</v>
          </cell>
        </row>
        <row r="3092">
          <cell r="A3092">
            <v>92341</v>
          </cell>
          <cell r="B3092" t="str">
            <v>TUBO DE AÇO GALVANIZADO COM COSTURA, CLASSE MÉDIA, DN 50 (2"), CONEXÃO ROSQUEADA, INSTALADO EM PRUMADAS - FORNECIMENTO E INSTALAÇÃO. AF_12/2015</v>
          </cell>
          <cell r="C3092" t="str">
            <v>M</v>
          </cell>
          <cell r="D3092" t="str">
            <v>55,76</v>
          </cell>
        </row>
        <row r="3093">
          <cell r="A3093">
            <v>92342</v>
          </cell>
          <cell r="B3093" t="str">
            <v>TUBO DE AÇO GALVANIZADO COM COSTURA, CLASSE MÉDIA, DN 65 (2 1/2"), CONEXÃO ROSQUEADA, INSTALADO EM PRUMADAS - FORNECIMENTO E INSTALAÇÃO. AF_12/2015</v>
          </cell>
          <cell r="C3093" t="str">
            <v>M</v>
          </cell>
          <cell r="D3093" t="str">
            <v>66,87</v>
          </cell>
        </row>
        <row r="3094">
          <cell r="A3094">
            <v>92343</v>
          </cell>
          <cell r="B3094" t="str">
            <v>TUBO DE AÇO GALVANIZADO COM COSTURA, CLASSE MÉDIA, DN 80 (3"), CONEXÃO ROSQUEADA, INSTALADO EM PRUMADAS - FORNECIMENTO E INSTALAÇÃO. AF_12/2015</v>
          </cell>
          <cell r="C3094" t="str">
            <v>M</v>
          </cell>
          <cell r="D3094" t="str">
            <v>85,61</v>
          </cell>
        </row>
        <row r="3095">
          <cell r="A3095">
            <v>92361</v>
          </cell>
          <cell r="B3095" t="str">
            <v>TUBO DE AÇO PRETO SEM COSTURA, CONEXÃO SOLDADA, DN 50 (2"), INSTALADO EM REDE DE ALIMENTAÇÃO PARA HIDRANTE - FORNECIMENTO E INSTALAÇÃO. AF_12/2015</v>
          </cell>
          <cell r="C3095" t="str">
            <v>M</v>
          </cell>
          <cell r="D3095" t="str">
            <v>55,22</v>
          </cell>
        </row>
        <row r="3096">
          <cell r="A3096">
            <v>92362</v>
          </cell>
          <cell r="B3096" t="str">
            <v>TUBO DE AÇO PRETO SEM COSTURA, CONEXÃO SOLDADA, DN 65 (2 1/2"), INSTALADO EM REDE DE ALIMENTAÇÃO PARA HIDRANTE - FORNECIMENTO E INSTALAÇÃO. AF_12/2015</v>
          </cell>
          <cell r="C3096" t="str">
            <v>M</v>
          </cell>
          <cell r="D3096" t="str">
            <v>87,91</v>
          </cell>
        </row>
        <row r="3097">
          <cell r="A3097">
            <v>92364</v>
          </cell>
          <cell r="B3097" t="str">
            <v>TUBO DE AÇO GALVANIZADO COM COSTURA, CLASSE MÉDIA, DN 32 (1 1/4"), CONEXÃO ROSQUEADA, INSTALADO EM REDE DE ALIMENTAÇÃO PARA HIDRANTE - FORNECIMENTO E INSTALAÇÃO. AF_12/2015</v>
          </cell>
          <cell r="C3097" t="str">
            <v>M</v>
          </cell>
          <cell r="D3097" t="str">
            <v>29,86</v>
          </cell>
        </row>
        <row r="3098">
          <cell r="A3098">
            <v>92365</v>
          </cell>
          <cell r="B3098" t="str">
            <v>TUBO DE AÇO GALVANIZADO COM COSTURA, CLASSE MÉDIA, DN 40 (1 1/2"), CONEXÃO ROSQUEADA, INSTALADO EM REDE DE ALIMENTAÇÃO PARA HIDRANTE - FORNECIMENTO E INSTALAÇÃO. AF_12/2015</v>
          </cell>
          <cell r="C3098" t="str">
            <v>M</v>
          </cell>
          <cell r="D3098" t="str">
            <v>34,29</v>
          </cell>
        </row>
        <row r="3099">
          <cell r="A3099">
            <v>92366</v>
          </cell>
          <cell r="B3099" t="str">
            <v>TUBO DE AÇO GALVANIZADO COM COSTURA, CLASSE MÉDIA, DN 50 (2"), CONEXÃO ROSQUEADA, INSTALADO EM REDE DE ALIMENTAÇÃO PARA HIDRANTE - FORNECIMENTO E INSTALAÇÃO. AF_12/2015</v>
          </cell>
          <cell r="C3099" t="str">
            <v>M</v>
          </cell>
          <cell r="D3099" t="str">
            <v>47,40</v>
          </cell>
        </row>
        <row r="3100">
          <cell r="A3100">
            <v>92367</v>
          </cell>
          <cell r="B3100" t="str">
            <v>TUBO DE AÇO GALVANIZADO COM COSTURA, CLASSE MÉDIA, DN 65 (2 1/2"), CONEXÃO ROSQUEADA, INSTALADO EM REDE DE ALIMENTAÇÃO PARA HIDRANTE - FORNECIMENTO E INSTALAÇÃO. AF_12/2015</v>
          </cell>
          <cell r="C3100" t="str">
            <v>M</v>
          </cell>
          <cell r="D3100" t="str">
            <v>58,14</v>
          </cell>
        </row>
        <row r="3101">
          <cell r="A3101">
            <v>92368</v>
          </cell>
          <cell r="B3101" t="str">
            <v>TUBO DE AÇO GALVANIZADO COM COSTURA, CLASSE MÉDIA, DN 80 (3"), CONEXÃO ROSQUEADA, INSTALADO EM REDE DE ALIMENTAÇÃO PARA HIDRANTE - FORNECIMENTO E INSTALAÇÃO. AF_12/2015</v>
          </cell>
          <cell r="C3101" t="str">
            <v>M</v>
          </cell>
          <cell r="D3101" t="str">
            <v>76,52</v>
          </cell>
        </row>
        <row r="3102">
          <cell r="A3102">
            <v>92648</v>
          </cell>
          <cell r="B3102" t="str">
            <v>TUBO DE AÇO PRETO SEM COSTURA, CONEXÃO SOLDADA, DN 40 (1 1/2"), INSTALADO EM REDE DE ALIMENTAÇÃO PARA SPRINKLER - FORNECIMENTO E INSTALAÇÃO. AF_12/2015</v>
          </cell>
          <cell r="C3102" t="str">
            <v>M</v>
          </cell>
          <cell r="D3102" t="str">
            <v>47,37</v>
          </cell>
        </row>
        <row r="3103">
          <cell r="A3103">
            <v>92649</v>
          </cell>
          <cell r="B3103" t="str">
            <v>TUBO DE AÇO PRETO SEM COSTURA, CONEXÃO SOLDADA, DN 50 (2"), INSTALADO EM REDE DE ALIMENTAÇÃO PARA SPRINKLER - FORNECIMENTO E INSTALAÇÃO. AF_12/2015</v>
          </cell>
          <cell r="C3103" t="str">
            <v>M</v>
          </cell>
          <cell r="D3103" t="str">
            <v>57,67</v>
          </cell>
        </row>
        <row r="3104">
          <cell r="A3104">
            <v>92650</v>
          </cell>
          <cell r="B3104" t="str">
            <v>TUBO DE AÇO PRETO SEM COSTURA, CONEXÃO SOLDADA, DN 65 (2 1/2"), INSTALADO EM REDE DE ALIMENTAÇÃO PARA SPRINKLER - FORNECIMENTO E INSTALAÇÃO. AF_12/2015</v>
          </cell>
          <cell r="C3104" t="str">
            <v>M</v>
          </cell>
          <cell r="D3104" t="str">
            <v>90,36</v>
          </cell>
        </row>
        <row r="3105">
          <cell r="A3105">
            <v>92652</v>
          </cell>
          <cell r="B3105" t="str">
            <v>TUBO DE AÇO GALVANIZADO COM COSTURA, CLASSE MÉDIA, CONEXÃO ROSQUEADA, DN 32 (1 1/4"), INSTALADO EM REDE DE ALIMENTAÇÃO PARA SPRINKLER - FORNECIMENTO E INSTALAÇÃO. AF_12/2015</v>
          </cell>
          <cell r="C3105" t="str">
            <v>M</v>
          </cell>
          <cell r="D3105" t="str">
            <v>32,94</v>
          </cell>
        </row>
        <row r="3106">
          <cell r="A3106">
            <v>92653</v>
          </cell>
          <cell r="B3106" t="str">
            <v>TUBO DE AÇO GALVANIZADO COM COSTURA, CLASSE MÉDIA, CONEXÃO ROSQUEADA, DN 40 (1 1/2"), INSTALADO EM REDE DE ALIMENTAÇÃO PARA SPRINKLER - FORNECIMENTO E INSTALAÇÃO. AF_12/2015</v>
          </cell>
          <cell r="C3106" t="str">
            <v>M</v>
          </cell>
          <cell r="D3106" t="str">
            <v>37,40</v>
          </cell>
        </row>
        <row r="3107">
          <cell r="A3107">
            <v>92654</v>
          </cell>
          <cell r="B3107" t="str">
            <v>TUBO DE AÇO GALVANIZADO COM COSTURA, CLASSE MÉDIA, CONEXÃO ROSQUEADA, DN 50 (2"), INSTALADO EM REDE DE ALIMENTAÇÃO PARA SPRINKLER - FORNECIMENTO E INSTALAÇÃO. AF_12/2015</v>
          </cell>
          <cell r="C3107" t="str">
            <v>M</v>
          </cell>
          <cell r="D3107" t="str">
            <v>50,52</v>
          </cell>
        </row>
        <row r="3108">
          <cell r="A3108">
            <v>92655</v>
          </cell>
          <cell r="B3108" t="str">
            <v>TUBO DE AÇO GALVANIZADO COM COSTURA, CLASSE MÉDIA, CONEXÃO ROSQUEADA, DN 65 (2 1/2"), INSTALADO EM REDE DE ALIMENTAÇÃO PARA SPRINKLER - FORNECIMENTO E INSTALAÇÃO. AF_12/2015</v>
          </cell>
          <cell r="C3108" t="str">
            <v>M</v>
          </cell>
          <cell r="D3108" t="str">
            <v>61,31</v>
          </cell>
        </row>
        <row r="3109">
          <cell r="A3109">
            <v>92656</v>
          </cell>
          <cell r="B3109" t="str">
            <v>TUBO DE AÇO GALVANIZADO COM COSTURA, CLASSE MÉDIA, CONEXÃO ROSQUEADA, DN 80 (3"), INSTALADO EM REDE DE ALIMENTAÇÃO PARA SPRINKLER - FORNECIMENTO E INSTALAÇÃO. AF_12/2015</v>
          </cell>
          <cell r="C3109" t="str">
            <v>M</v>
          </cell>
          <cell r="D3109" t="str">
            <v>79,70</v>
          </cell>
        </row>
        <row r="3110">
          <cell r="A3110">
            <v>92687</v>
          </cell>
          <cell r="B3110" t="str">
            <v>TUBO DE AÇO GALVANIZADO COM COSTURA, CLASSE MÉDIA, CONEXÃO ROSQUEADA, DN 15 (1/2"), INSTALADO EM RAMAIS E SUB-RAMAIS DE GÁS - FORNECIMENTO E INSTALAÇÃO. AF_12/2015</v>
          </cell>
          <cell r="C3110" t="str">
            <v>M</v>
          </cell>
          <cell r="D3110" t="str">
            <v>15,72</v>
          </cell>
        </row>
        <row r="3111">
          <cell r="A3111">
            <v>92688</v>
          </cell>
          <cell r="B3111" t="str">
            <v>TUBO DE AÇO GALVANIZADO COM COSTURA, CLASSE MÉDIA, CONEXÃO ROSQUEADA, DN 20 (3/4"), INSTALADO EM RAMAIS E SUB-RAMAIS DE GÁS - FORNECIMENTO E INSTALAÇÃO. AF_12/2015</v>
          </cell>
          <cell r="C3111" t="str">
            <v>M</v>
          </cell>
          <cell r="D3111" t="str">
            <v>22,37</v>
          </cell>
        </row>
        <row r="3112">
          <cell r="A3112">
            <v>92689</v>
          </cell>
          <cell r="B3112" t="str">
            <v>TUBO DE AÇO PRETO SEM COSTURA, CLASSE MÉDIA, CONEXÃO SOLDADA, DN 15 (1/2"), INSTALADO EM RAMAIS E SUB-RAMAIS DE GÁS - FORNECIMENTO E INSTALAÇÃO. AF_12/2015</v>
          </cell>
          <cell r="C3112" t="str">
            <v>M</v>
          </cell>
          <cell r="D3112" t="str">
            <v>23,86</v>
          </cell>
        </row>
        <row r="3113">
          <cell r="A3113">
            <v>92690</v>
          </cell>
          <cell r="B3113" t="str">
            <v>TUBO DE AÇO PRETO SEM COSTURA, CLASSE MÉDIA, CONEXÃO SOLDADA, DN 20 (3/4"), INSTALADO EM RAMAIS E SUB-RAMAIS DE GÁS - FORNECIMENTO E INSTALAÇÃO. AF_12/2015</v>
          </cell>
          <cell r="C3113" t="str">
            <v>M</v>
          </cell>
          <cell r="D3113" t="str">
            <v>34,56</v>
          </cell>
        </row>
        <row r="3114">
          <cell r="A3114">
            <v>94462</v>
          </cell>
          <cell r="B3114" t="str">
            <v>TUBO DE AÇO GALVANIZADO COM COSTURA, CLASSE MÉDIA, DN 50 (2), CONEXÃO ROSQUEADA, INSTALADO EM RESERVAÇÃO DE ÁGUA DE EDIFICAÇÃO QUE POSSUA RESERVATÓRIO DE FIBRA/FIBROCIMENTO  FORNECIMENTO E INSTALAÇÃO. AF_06/2016</v>
          </cell>
          <cell r="C3114" t="str">
            <v>M</v>
          </cell>
          <cell r="D3114" t="str">
            <v>55,83</v>
          </cell>
        </row>
        <row r="3115">
          <cell r="A3115">
            <v>94463</v>
          </cell>
          <cell r="B3115" t="str">
            <v>TUBO DE AÇO GALVANIZADO COM COSTURA, CLASSE MÉDIA, DN 65 (2 1/2), CONEXÃO ROSQUEADA, INSTALADO EM RESERVAÇÃO DE ÁGUA DE EDIFICAÇÃO QUE POSSUA RESERVATÓRIO DE FIBRA/FIBROCIMENTO  FORNECIMENTO E INSTALAÇÃO. AF_06/2016</v>
          </cell>
          <cell r="C3115" t="str">
            <v>M</v>
          </cell>
          <cell r="D3115" t="str">
            <v>64,85</v>
          </cell>
        </row>
        <row r="3116">
          <cell r="A3116">
            <v>94464</v>
          </cell>
          <cell r="B3116" t="str">
            <v>TUBO DE AÇO GALVANIZADO COM COSTURA, CLASSE MÉDIA, DN 80 (3), CONEXÃO ROSQUEADA, INSTALADO EM RESERVAÇÃO DE ÁGUA DE EDIFICAÇÃO QUE POSSUA RESERVATÓRIO DE FIBRA/FIBROCIMENTO  FORNECIMENTO E INSTALAÇÃO. AF_06/2016</v>
          </cell>
          <cell r="C3116" t="str">
            <v>M</v>
          </cell>
          <cell r="D3116" t="str">
            <v>90,79</v>
          </cell>
        </row>
        <row r="3117">
          <cell r="A3117">
            <v>94602</v>
          </cell>
          <cell r="B3117" t="str">
            <v>TUBO EM COBRE RÍGIDO, DN 54 MM CLASSE E, SEM ISOLAMENTO, INSTALADO EM RESERVAÇÃO DE ÁGUA DE EDIFICAÇÃO QUE POSSUA RESERVATÓRIO DE FIBRA/FIBROCIMENTO  FORNECIMENTO E INSTALAÇÃO. AF_06/2016</v>
          </cell>
          <cell r="C3117" t="str">
            <v>M</v>
          </cell>
          <cell r="D3117" t="str">
            <v>103,34</v>
          </cell>
        </row>
        <row r="3118">
          <cell r="A3118">
            <v>94603</v>
          </cell>
          <cell r="B3118" t="str">
            <v>TUBO EM COBRE RÍGIDO, DN 66 MM CLASSE E, SEM ISOLAMENTO, INSTALADO EM RESERVAÇÃO DE ÁGUA DE EDIFICAÇÃO QUE POSSUA RESERVATÓRIO DE FIBRA/FIBROCIMENTO  FORNECIMENTO E INSTALAÇÃO. AF_06/2016</v>
          </cell>
          <cell r="C3118" t="str">
            <v>M</v>
          </cell>
          <cell r="D3118" t="str">
            <v>136,73</v>
          </cell>
        </row>
        <row r="3119">
          <cell r="A3119">
            <v>94604</v>
          </cell>
          <cell r="B3119" t="str">
            <v>TUBO EM COBRE RÍGIDO, DN 79 MM CLASSE E, SEM ISOLAMENTO, INSTALADO EM RESERVAÇÃO DE ÁGUA DE EDIFICAÇÃO QUE POSSUA RESERVATÓRIO DE FIBRA/FIBROCIMENTO  FORNECIMENTO E INSTALAÇÃO. AF_06/2016</v>
          </cell>
          <cell r="C3119" t="str">
            <v>M</v>
          </cell>
          <cell r="D3119" t="str">
            <v>185,11</v>
          </cell>
        </row>
        <row r="3120">
          <cell r="A3120">
            <v>94605</v>
          </cell>
          <cell r="B3120" t="str">
            <v>TUBO EM COBRE RÍGIDO, DN 104 MM CLASSE E, SEM ISOLAMENTO, INSTALADO EM RESERVAÇÃO DE ÁGUA DE EDIFICAÇÃO QUE POSSUA RESERVATÓRIO DE FIBRA/FIBROCIMENTO  FORNECIMENTO E INSTALAÇÃO. AF_06/2016</v>
          </cell>
          <cell r="C3120" t="str">
            <v>M</v>
          </cell>
          <cell r="D3120" t="str">
            <v>261,76</v>
          </cell>
        </row>
        <row r="3121">
          <cell r="A3121">
            <v>94648</v>
          </cell>
          <cell r="B3121" t="str">
            <v>TUBO, PVC, SOLDÁVEL, DN  25 MM, INSTALADO EM RESERVAÇÃO DE ÁGUA DE EDIFICAÇÃO QUE POSSUA RESERVATÓRIO DE FIBRA/FIBROCIMENTO   FORNECIMENTO E INSTALAÇÃO. AF_06/2016</v>
          </cell>
          <cell r="C3121" t="str">
            <v>M</v>
          </cell>
          <cell r="D3121" t="str">
            <v>7,21</v>
          </cell>
        </row>
        <row r="3122">
          <cell r="A3122">
            <v>94649</v>
          </cell>
          <cell r="B3122" t="str">
            <v>TUBO, PVC, SOLDÁVEL, DN 32 MM, INSTALADO EM RESERVAÇÃO DE ÁGUA DE EDIFICAÇÃO QUE POSSUA RESERVATÓRIO DE FIBRA/FIBROCIMENTO   FORNECIMENTO E INSTALAÇÃO. AF_06/2016</v>
          </cell>
          <cell r="C3122" t="str">
            <v>M</v>
          </cell>
          <cell r="D3122" t="str">
            <v>10,63</v>
          </cell>
        </row>
        <row r="3123">
          <cell r="A3123">
            <v>94650</v>
          </cell>
          <cell r="B3123" t="str">
            <v>TUBO, PVC, SOLDÁVEL, DN 40 MM, INSTALADO EM RESERVAÇÃO DE ÁGUA DE EDIFICAÇÃO QUE POSSUA RESERVATÓRIO DE FIBRA/FIBROCIMENTO   FORNECIMENTO E INSTALAÇÃO. AF_06/2016</v>
          </cell>
          <cell r="C3123" t="str">
            <v>M</v>
          </cell>
          <cell r="D3123" t="str">
            <v>15,22</v>
          </cell>
        </row>
        <row r="3124">
          <cell r="A3124">
            <v>94651</v>
          </cell>
          <cell r="B3124" t="str">
            <v>TUBO, PVC, SOLDÁVEL, DN 50 MM, INSTALADO EM RESERVAÇÃO DE ÁGUA DE EDIFICAÇÃO QUE POSSUA RESERVATÓRIO DE FIBRA/FIBROCIMENTO   FORNECIMENTO E INSTALAÇÃO. AF_06/2016</v>
          </cell>
          <cell r="C3124" t="str">
            <v>M</v>
          </cell>
          <cell r="D3124" t="str">
            <v>17,43</v>
          </cell>
        </row>
        <row r="3125">
          <cell r="A3125">
            <v>94652</v>
          </cell>
          <cell r="B3125" t="str">
            <v>TUBO, PVC, SOLDÁVEL, DN 60 MM, INSTALADO EM RESERVAÇÃO DE ÁGUA DE EDIFICAÇÃO QUE POSSUA RESERVATÓRIO DE FIBRA/FIBROCIMENTO   FORNECIMENTO E INSTALAÇÃO. AF_06/2016</v>
          </cell>
          <cell r="C3125" t="str">
            <v>M</v>
          </cell>
          <cell r="D3125" t="str">
            <v>26,94</v>
          </cell>
        </row>
        <row r="3126">
          <cell r="A3126">
            <v>94653</v>
          </cell>
          <cell r="B3126" t="str">
            <v>TUBO, PVC, SOLDÁVEL, DN 75 MM, INSTALADO EM RESERVAÇÃO DE ÁGUA DE EDIFICAÇÃO QUE POSSUA RESERVATÓRIO DE FIBRA/FIBROCIMENTO   FORNECIMENTO E INSTALAÇÃO. AF_06/2016</v>
          </cell>
          <cell r="C3126" t="str">
            <v>M</v>
          </cell>
          <cell r="D3126" t="str">
            <v>33,87</v>
          </cell>
        </row>
        <row r="3127">
          <cell r="A3127">
            <v>94654</v>
          </cell>
          <cell r="B3127" t="str">
            <v>TUBO, PVC, SOLDÁVEL, DN 85 MM, INSTALADO EM RESERVAÇÃO DE ÁGUA DE EDIFICAÇÃO QUE POSSUA RESERVATÓRIO DE FIBRA/FIBROCIMENTO   FORNECIMENTO E INSTALAÇÃO. AF_06/2016</v>
          </cell>
          <cell r="C3127" t="str">
            <v>M</v>
          </cell>
          <cell r="D3127" t="str">
            <v>46,00</v>
          </cell>
        </row>
        <row r="3128">
          <cell r="A3128">
            <v>94655</v>
          </cell>
          <cell r="B3128" t="str">
            <v>TUBO, PVC, SOLDÁVEL, DN 110 MM, INSTALADO EM RESERVAÇÃO DE ÁGUA DE EDIFICAÇÃO QUE POSSUA RESERVATÓRIO DE FIBRA/FIBROCIMENTO   FORNECIMENTO E INSTALAÇÃO. AF_06/2016</v>
          </cell>
          <cell r="C3128" t="str">
            <v>M</v>
          </cell>
          <cell r="D3128" t="str">
            <v>65,82</v>
          </cell>
        </row>
        <row r="3129">
          <cell r="A3129">
            <v>94716</v>
          </cell>
          <cell r="B3129" t="str">
            <v>TUBO, CPVC, SOLDÁVEL, DN 22 MM, INSTALADO EM RESERVAÇÃO DE ÁGUA DE EDIFICAÇÃO QUE POSSUA RESERVATÓRIO DE FIBRA/FIBROCIMENTO  FORNECIMENTO E INSTALAÇÃO. AF_06/2016</v>
          </cell>
          <cell r="C3129" t="str">
            <v>M</v>
          </cell>
          <cell r="D3129" t="str">
            <v>17,31</v>
          </cell>
        </row>
        <row r="3130">
          <cell r="A3130">
            <v>94717</v>
          </cell>
          <cell r="B3130" t="str">
            <v>TUBO, CPVC, SOLDÁVEL, DN 28 MM, INSTALADO EM RESERVAÇÃO DE ÁGUA DE EDIFICAÇÃO QUE POSSUA RESERVATÓRIO DE FIBRA/FIBROCIMENTO  FORNECIMENTO E INSTALAÇÃO. AF_06/2016</v>
          </cell>
          <cell r="C3130" t="str">
            <v>M</v>
          </cell>
          <cell r="D3130" t="str">
            <v>25,40</v>
          </cell>
        </row>
        <row r="3131">
          <cell r="A3131">
            <v>94718</v>
          </cell>
          <cell r="B3131" t="str">
            <v>TUBO, CPVC, SOLDÁVEL, DN 35 MM, INSTALADO EM RESERVAÇÃO DE ÁGUA DE EDIFICAÇÃO QUE POSSUA RESERVATÓRIO DE FIBRA/FIBROCIMENTO  FORNECIMENTO E INSTALAÇÃO. AF_06/2016</v>
          </cell>
          <cell r="C3131" t="str">
            <v>M</v>
          </cell>
          <cell r="D3131" t="str">
            <v>31,43</v>
          </cell>
        </row>
        <row r="3132">
          <cell r="A3132">
            <v>94719</v>
          </cell>
          <cell r="B3132" t="str">
            <v>TUBO, CPVC, SOLDÁVEL, DN 42 MM, INSTALADO EM RESERVAÇÃO DE ÁGUA DE EDIFICAÇÃO QUE POSSUA RESERVATÓRIO DE FIBRA/FIBROCIMENTO  FORNECIMENTO E INSTALAÇÃO. AF_06/2016</v>
          </cell>
          <cell r="C3132" t="str">
            <v>M</v>
          </cell>
          <cell r="D3132" t="str">
            <v>41,15</v>
          </cell>
        </row>
        <row r="3133">
          <cell r="A3133">
            <v>94720</v>
          </cell>
          <cell r="B3133" t="str">
            <v>TUBO, CPVC, SOLDÁVEL, DN 54 MM, INSTALADO EM RESERVAÇÃO DE ÁGUA DE EDIFICAÇÃO QUE POSSUA RESERVATÓRIO DE FIBRA/FIBROCIMENTO  FORNECIMENTO E INSTALAÇÃO. AF_06/2016</v>
          </cell>
          <cell r="C3133" t="str">
            <v>M</v>
          </cell>
          <cell r="D3133" t="str">
            <v>62,13</v>
          </cell>
        </row>
        <row r="3134">
          <cell r="A3134">
            <v>94721</v>
          </cell>
          <cell r="B3134" t="str">
            <v>TUBO, CPVC, SOLDÁVEL, DN 73 MM, INSTALADO EM RESERVAÇÃO DE ÁGUA DE EDIFICAÇÃO QUE POSSUA RESERVATÓRIO DE FIBRA/FIBROCIMENTO  FORNECIMENTO E INSTALAÇÃO. AF_06/2016</v>
          </cell>
          <cell r="C3134" t="str">
            <v>M</v>
          </cell>
          <cell r="D3134" t="str">
            <v>90,62</v>
          </cell>
        </row>
        <row r="3135">
          <cell r="A3135">
            <v>94722</v>
          </cell>
          <cell r="B3135" t="str">
            <v>TUBO, CPVC, SOLDÁVEL, DN 89 MM, INSTALADO EM RESERVAÇÃO DE ÁGUA DE EDIFICAÇÃO QUE POSSUA RESERVATÓRIO DE FIBRA/FIBROCIMENTO  FORNECIMENTO E INSTALAÇÃO. AF_06/2016</v>
          </cell>
          <cell r="C3135" t="str">
            <v>M</v>
          </cell>
          <cell r="D3135" t="str">
            <v>157,98</v>
          </cell>
        </row>
        <row r="3136">
          <cell r="A3136">
            <v>95697</v>
          </cell>
          <cell r="B3136" t="str">
            <v>TUBO DE AÇO PRETO SEM COSTURA, CONEXÃO SOLDADA, DN 40 (1 1/2"), INSTALADO EM REDE DE ALIMENTAÇÃO PARA HIDRANTE - FORNECIMENTO E INSTALAÇÃO. AF_12/2015</v>
          </cell>
          <cell r="C3136" t="str">
            <v>M</v>
          </cell>
          <cell r="D3136" t="str">
            <v>44,91</v>
          </cell>
        </row>
        <row r="3137">
          <cell r="A3137">
            <v>96635</v>
          </cell>
          <cell r="B3137" t="str">
            <v>TUBO, PPR, DN 25, CLASSE PN 20,  INSTALADO EM RAMAL OU SUB-RAMAL DE ÁGUA  FORNECIMENTO E INSTALAÇÃO. AF_06/2015</v>
          </cell>
          <cell r="C3137" t="str">
            <v>M</v>
          </cell>
          <cell r="D3137" t="str">
            <v>19,95</v>
          </cell>
        </row>
        <row r="3138">
          <cell r="A3138">
            <v>96636</v>
          </cell>
          <cell r="B3138" t="str">
            <v>TUBO, PPR, DN 25, CLASSE PN 25 INSTALADO EM RAMAL OU SUB-RAMAL DE ÁGUA  FORNECIMENTO E INSTALAÇÃO. AF_06/2015</v>
          </cell>
          <cell r="C3138" t="str">
            <v>M</v>
          </cell>
          <cell r="D3138" t="str">
            <v>21,10</v>
          </cell>
        </row>
        <row r="3139">
          <cell r="A3139">
            <v>96644</v>
          </cell>
          <cell r="B3139" t="str">
            <v>TUBO, PPR, DN 25, CLASSE PN 20,  INSTALADO EM RAMAL DE DISTRIBUIÇÃO DE ÁGUA  FORNECIMENTO E INSTALAÇÃO. AF_06/2015</v>
          </cell>
          <cell r="C3139" t="str">
            <v>M</v>
          </cell>
          <cell r="D3139" t="str">
            <v>12,93</v>
          </cell>
        </row>
        <row r="3140">
          <cell r="A3140">
            <v>96645</v>
          </cell>
          <cell r="B3140" t="str">
            <v>TUBO, PPR, DN 32, CLASSE PN 12,  INSTALADO EM RAMAL DE DISTRIBUIÇÃO DE ÁGUA  FORNECIMENTO E INSTALAÇÃO. AF_06/2015</v>
          </cell>
          <cell r="C3140" t="str">
            <v>M</v>
          </cell>
          <cell r="D3140" t="str">
            <v>16,76</v>
          </cell>
        </row>
        <row r="3141">
          <cell r="A3141">
            <v>96646</v>
          </cell>
          <cell r="B3141" t="str">
            <v>TUBO, PPR, DN 40, CLASSE PN 12,  INSTALADO EM RAMAL DE DISTRIBUIÇÃO DE ÁGUA  FORNECIMENTO E INSTALAÇÃO. AF_06/2015</v>
          </cell>
          <cell r="C3141" t="str">
            <v>M</v>
          </cell>
          <cell r="D3141" t="str">
            <v>25,99</v>
          </cell>
        </row>
        <row r="3142">
          <cell r="A3142">
            <v>96647</v>
          </cell>
          <cell r="B3142" t="str">
            <v>TUBO, PPR, DN 25, CLASSE PN 25,  INSTALADO EM RAMAL DE DISTRIBUIÇÃO DE ÁGUA  FORNECIMENTO E INSTALAÇÃO. AF_06/2015</v>
          </cell>
          <cell r="C3142" t="str">
            <v>M</v>
          </cell>
          <cell r="D3142" t="str">
            <v>11,66</v>
          </cell>
        </row>
        <row r="3143">
          <cell r="A3143">
            <v>96648</v>
          </cell>
          <cell r="B3143" t="str">
            <v>TUBO, PPR, DN 32, CLASSE PN 25,  INSTALADO EM RAMAL DE DISTRIBUIÇÃO DE ÁGUA  FORNECIMENTO E INSTALAÇÃO. AF_06/2015</v>
          </cell>
          <cell r="C3143" t="str">
            <v>M</v>
          </cell>
          <cell r="D3143" t="str">
            <v>21,27</v>
          </cell>
        </row>
        <row r="3144">
          <cell r="A3144">
            <v>96649</v>
          </cell>
          <cell r="B3144" t="str">
            <v>TUBO, PPR, DN 40, CLASSE PN 25,  INSTALADO EM RAMAL DE DISTRIBUIÇÃO DE ÁGUA  FORNECIMENTO E INSTALAÇÃO. AF_06/2015</v>
          </cell>
          <cell r="C3144" t="str">
            <v>M</v>
          </cell>
          <cell r="D3144" t="str">
            <v>31,36</v>
          </cell>
        </row>
        <row r="3145">
          <cell r="A3145">
            <v>96668</v>
          </cell>
          <cell r="B3145" t="str">
            <v>TUBO, PPR, DN 25, CLASSE PN 20,  INSTALADO EM PRUMADA DE ÁGUA  FORNECIMENTO E INSTALAÇÃO. AF_06/2015</v>
          </cell>
          <cell r="C3145" t="str">
            <v>M</v>
          </cell>
          <cell r="D3145" t="str">
            <v>8,04</v>
          </cell>
        </row>
        <row r="3146">
          <cell r="A3146">
            <v>96669</v>
          </cell>
          <cell r="B3146" t="str">
            <v>TUBO, PPR, DN 32, CLASSE PN 12,  INSTALADO EM PRUMADA DE ÁGUA  FORNECIMENTO E INSTALAÇÃO. AF_06/2015</v>
          </cell>
          <cell r="C3146" t="str">
            <v>M</v>
          </cell>
          <cell r="D3146" t="str">
            <v>9,99</v>
          </cell>
        </row>
        <row r="3147">
          <cell r="A3147">
            <v>96670</v>
          </cell>
          <cell r="B3147" t="str">
            <v>TUBO, PPR, DN 40, CLASSE PN 12,  INSTALADO EM PRUMADA DE ÁGUA  FORNECIMENTO E INSTALAÇÃO. AF_06/2015</v>
          </cell>
          <cell r="C3147" t="str">
            <v>M</v>
          </cell>
          <cell r="D3147" t="str">
            <v>15,15</v>
          </cell>
        </row>
        <row r="3148">
          <cell r="A3148">
            <v>96671</v>
          </cell>
          <cell r="B3148" t="str">
            <v>TUBO, PPR, DN 50, CLASSE PN 12,  INSTALADO EM PRUMADA DE ÁGUA  FORNECIMENTO E INSTALAÇÃO. AF_06/2015</v>
          </cell>
          <cell r="C3148" t="str">
            <v>M</v>
          </cell>
          <cell r="D3148" t="str">
            <v>20,30</v>
          </cell>
        </row>
        <row r="3149">
          <cell r="A3149">
            <v>96672</v>
          </cell>
          <cell r="B3149" t="str">
            <v>TUBO, PPR, DN 63, CLASSE PN 12,  INSTALADO EM PRUMADA DE ÁGUA  FORNECIMENTO E INSTALAÇÃO. AF_06/2015</v>
          </cell>
          <cell r="C3149" t="str">
            <v>M</v>
          </cell>
          <cell r="D3149" t="str">
            <v>29,82</v>
          </cell>
        </row>
        <row r="3150">
          <cell r="A3150">
            <v>96673</v>
          </cell>
          <cell r="B3150" t="str">
            <v>TUBO, PPR, DN 75, CLASSE PN 12,  INSTALADO EM PRUMADA DE ÁGUA  FORNECIMENTO E INSTALAÇÃO. AF_06/2015</v>
          </cell>
          <cell r="C3150" t="str">
            <v>M</v>
          </cell>
          <cell r="D3150" t="str">
            <v>48,65</v>
          </cell>
        </row>
        <row r="3151">
          <cell r="A3151">
            <v>96674</v>
          </cell>
          <cell r="B3151" t="str">
            <v>TUBO, PPR, DN 90, CLASSE PN 12,  INSTALADO EM PRUMADA DE ÁGUA  FORNECIMENTO E INSTALAÇÃO. AF_06/2015</v>
          </cell>
          <cell r="C3151" t="str">
            <v>M</v>
          </cell>
          <cell r="D3151" t="str">
            <v>68,36</v>
          </cell>
        </row>
        <row r="3152">
          <cell r="A3152">
            <v>96675</v>
          </cell>
          <cell r="B3152" t="str">
            <v>TUBO, PPR, DN 110, CLASSE PN 12,  INSTALADO EM PRUMADA DE ÁGUA  FORNECIMENTO E INSTALAÇÃO. AF_06/2015</v>
          </cell>
          <cell r="C3152" t="str">
            <v>M</v>
          </cell>
          <cell r="D3152" t="str">
            <v>118,67</v>
          </cell>
        </row>
        <row r="3153">
          <cell r="A3153">
            <v>96676</v>
          </cell>
          <cell r="B3153" t="str">
            <v>TUBO, PPR, DN 25, CLASSE PN 25,  INSTALADO EM PRUMADA DE ÁGUA  FORNECIMENTO E INSTALAÇÃO. AF_06/2015</v>
          </cell>
          <cell r="C3153" t="str">
            <v>M</v>
          </cell>
          <cell r="D3153" t="str">
            <v>8,00</v>
          </cell>
        </row>
        <row r="3154">
          <cell r="A3154">
            <v>96677</v>
          </cell>
          <cell r="B3154" t="str">
            <v>TUBO, PPR, DN 32, CLASSE PN 25,  INSTALADO EM PRUMADA DE ÁGUA  FORNECIMENTO E INSTALAÇÃO. AF_06/2015</v>
          </cell>
          <cell r="C3154" t="str">
            <v>M</v>
          </cell>
          <cell r="D3154" t="str">
            <v>13,20</v>
          </cell>
        </row>
        <row r="3155">
          <cell r="A3155">
            <v>96678</v>
          </cell>
          <cell r="B3155" t="str">
            <v>TUBO, PPR, DN 40, CLASSE PN 25,  INSTALADO EM PRUMADA DE ÁGUA  FORNECIMENTO E INSTALAÇÃO. AF_06/2015</v>
          </cell>
          <cell r="C3155" t="str">
            <v>M</v>
          </cell>
          <cell r="D3155" t="str">
            <v>18,33</v>
          </cell>
        </row>
        <row r="3156">
          <cell r="A3156">
            <v>96679</v>
          </cell>
          <cell r="B3156" t="str">
            <v>TUBO, PPR, DN 50, CLASSE PN 25,  INSTALADO EM PRUMADA DE ÁGUA  FORNECIMENTO E INSTALAÇÃO. AF_06/2015</v>
          </cell>
          <cell r="C3156" t="str">
            <v>M</v>
          </cell>
          <cell r="D3156" t="str">
            <v>26,77</v>
          </cell>
        </row>
        <row r="3157">
          <cell r="A3157">
            <v>96680</v>
          </cell>
          <cell r="B3157" t="str">
            <v>TUBO, PPR, DN 63, CLASSE PN 25,  INSTALADO EM PRUMADA DE ÁGUA  FORNECIMENTO E INSTALAÇÃO. AF_06/2015</v>
          </cell>
          <cell r="C3157" t="str">
            <v>M</v>
          </cell>
          <cell r="D3157" t="str">
            <v>36,10</v>
          </cell>
        </row>
        <row r="3158">
          <cell r="A3158">
            <v>96681</v>
          </cell>
          <cell r="B3158" t="str">
            <v>TUBO, PPR, DN 75, CLASSE PN 25,  INSTALADO EM PRUMADA DE ÁGUA  FORNECIMENTO E INSTALAÇÃO. AF_06/2015</v>
          </cell>
          <cell r="C3158" t="str">
            <v>M</v>
          </cell>
          <cell r="D3158" t="str">
            <v>67,23</v>
          </cell>
        </row>
        <row r="3159">
          <cell r="A3159">
            <v>96682</v>
          </cell>
          <cell r="B3159" t="str">
            <v>TUBO, PPR, DN 90, CLASSE PN 25,  INSTALADO EM PRUMADA DE ÁGUA  FORNECIMENTO E INSTALAÇÃO. AF_06/2015</v>
          </cell>
          <cell r="C3159" t="str">
            <v>M</v>
          </cell>
          <cell r="D3159" t="str">
            <v>99,13</v>
          </cell>
        </row>
        <row r="3160">
          <cell r="A3160">
            <v>96683</v>
          </cell>
          <cell r="B3160" t="str">
            <v>TUBO, PPR, DN 110, CLASSE PN 25,  INSTALADO EM PRUMADA DE ÁGUA  FORNECIMENTO E INSTALAÇÃO. AF_06/2015</v>
          </cell>
          <cell r="C3160" t="str">
            <v>M</v>
          </cell>
          <cell r="D3160" t="str">
            <v>135,78</v>
          </cell>
        </row>
        <row r="3161">
          <cell r="A3161">
            <v>96718</v>
          </cell>
          <cell r="B3161" t="str">
            <v>TUBO, PPR, DN 20, CLASSE PN 20,  INSTALADO EM RESERVAÇÃO DE ÁGUA DE EDIFICAÇÃO QUE POSSUA RESERVATÓRIO DE FIBRA/FIBROCIMENTO  FORNECIMENTO E INSTALAÇÃO. AF_06/2016</v>
          </cell>
          <cell r="C3161" t="str">
            <v>M</v>
          </cell>
          <cell r="D3161" t="str">
            <v>5,23</v>
          </cell>
        </row>
        <row r="3162">
          <cell r="A3162">
            <v>96719</v>
          </cell>
          <cell r="B3162" t="str">
            <v>TUBO, PPR, DN 25, CLASSE PN 20,  INSTALADO EM RESERVAÇÃO DE ÁGUA DE EDIFICAÇÃO QUE POSSUA RESERVATÓRIO DE FIBRA/FIBROCIMENTO  FORNECIMENTO E INSTALAÇÃO. AF_06/2016</v>
          </cell>
          <cell r="C3162" t="str">
            <v>M</v>
          </cell>
          <cell r="D3162" t="str">
            <v>10,96</v>
          </cell>
        </row>
        <row r="3163">
          <cell r="A3163">
            <v>96720</v>
          </cell>
          <cell r="B3163" t="str">
            <v>TUBO, PPR, DN 32, CLASSE PN 12,  INSTALADO EM RESERVAÇÃO DE ÁGUA DE EDIFICAÇÃO QUE POSSUA RESERVATÓRIO DE FIBRA/FIBROCIMENTO  FORNECIMENTO E INSTALAÇÃO. AF_06/2016</v>
          </cell>
          <cell r="C3163" t="str">
            <v>M</v>
          </cell>
          <cell r="D3163" t="str">
            <v>13,30</v>
          </cell>
        </row>
        <row r="3164">
          <cell r="A3164">
            <v>96721</v>
          </cell>
          <cell r="B3164" t="str">
            <v>TUBO, PPR, DN 40, CLASSE PN 12,  INSTALADO EM RESERVAÇÃO DE ÁGUA DE EDIFICAÇÃO QUE POSSUA RESERVATÓRIO DE FIBRA/FIBROCIMENTO  FORNECIMENTO E INSTALAÇÃO. AF_06/2016</v>
          </cell>
          <cell r="C3164" t="str">
            <v>M</v>
          </cell>
          <cell r="D3164" t="str">
            <v>17,73</v>
          </cell>
        </row>
        <row r="3165">
          <cell r="A3165">
            <v>96722</v>
          </cell>
          <cell r="B3165" t="str">
            <v>TUBO, PPR, DN 50, CLASSE PN 12,  INSTALADO EM RESERVAÇÃO DE ÁGUA DE EDIFICAÇÃO QUE POSSUA RESERVATÓRIO DE FIBRA/FIBROCIMENTO  FORNECIMENTO E INSTALAÇÃO. AF_06/2016</v>
          </cell>
          <cell r="C3165" t="str">
            <v>M</v>
          </cell>
          <cell r="D3165" t="str">
            <v>24,29</v>
          </cell>
        </row>
        <row r="3166">
          <cell r="A3166">
            <v>96723</v>
          </cell>
          <cell r="B3166" t="str">
            <v>TUBO, PPR, DN 63, CLASSE PN 12,  INSTALADO EM RESERVAÇÃO DE ÁGUA DE EDIFICAÇÃO QUE POSSUA RESERVATÓRIO DE FIBRA/FIBROCIMENTO  FORNECIMENTO E INSTALAÇÃO. AF_06/2016</v>
          </cell>
          <cell r="C3166" t="str">
            <v>M</v>
          </cell>
          <cell r="D3166" t="str">
            <v>32,03</v>
          </cell>
        </row>
        <row r="3167">
          <cell r="A3167">
            <v>96724</v>
          </cell>
          <cell r="B3167" t="str">
            <v>TUBO, PPR, DN 75, CLASSE PN 12,  INSTALADO EM RESERVAÇÃO DE ÁGUA DE EDIFICAÇÃO QUE POSSUA RESERVATÓRIO DE FIBRA/FIBROCIMENTO  FORNECIMENTO E INSTALAÇÃO. AF_06/2016</v>
          </cell>
          <cell r="C3167" t="str">
            <v>M</v>
          </cell>
          <cell r="D3167" t="str">
            <v>52,34</v>
          </cell>
        </row>
        <row r="3168">
          <cell r="A3168">
            <v>96725</v>
          </cell>
          <cell r="B3168" t="str">
            <v>TUBO, PPR, DN 90, CLASSE PN 12,  INSTALADO EM RESERVAÇÃO DE ÁGUA DE EDIFICAÇÃO QUE POSSUA RESERVATÓRIO DE FIBRA/FIBROCIMENTO  FORNECIMENTO E INSTALAÇÃO. AF_06/2016</v>
          </cell>
          <cell r="C3168" t="str">
            <v>M</v>
          </cell>
          <cell r="D3168" t="str">
            <v>68,50</v>
          </cell>
        </row>
        <row r="3169">
          <cell r="A3169">
            <v>96726</v>
          </cell>
          <cell r="B3169" t="str">
            <v>TUBO, PPR, DN 110, CLASSE PN 12,  INSTALADO EM RESERVAÇÃO DE ÁGUA DE EDIFICAÇÃO QUE POSSUA RESERVATÓRIO DE FIBRA/FIBROCIMENTO  FORNECIMENTO E INSTALAÇÃO. AF_06/2016</v>
          </cell>
          <cell r="C3169" t="str">
            <v>M</v>
          </cell>
          <cell r="D3169" t="str">
            <v>111,61</v>
          </cell>
        </row>
        <row r="3170">
          <cell r="A3170">
            <v>96727</v>
          </cell>
          <cell r="B3170" t="str">
            <v>TUBO, PPR, DN 20, CLASSE PN 25,  INSTALADO EM RESERVAÇÃO DE ÁGUA DE EDIFICAÇÃO QUE POSSUA RESERVATÓRIO DE FIBRA/FIBROCIMENTO  FORNECIMENTO E INSTALAÇÃO. AF_06/2016</v>
          </cell>
          <cell r="C3170" t="str">
            <v>M</v>
          </cell>
          <cell r="D3170" t="str">
            <v>9,56</v>
          </cell>
        </row>
        <row r="3171">
          <cell r="A3171">
            <v>96728</v>
          </cell>
          <cell r="B3171" t="str">
            <v>TUBO, PPR, DN 25, CLASSE PN 25,  INSTALADO EM RESERVAÇÃO DE ÁGUA DE EDIFICAÇÃO QUE POSSUA RESERVATÓRIO DE FIBRA/FIBROCIMENTO  FORNECIMENTO E INSTALAÇÃO. AF_06/2016</v>
          </cell>
          <cell r="C3171" t="str">
            <v>M</v>
          </cell>
          <cell r="D3171" t="str">
            <v>11,35</v>
          </cell>
        </row>
        <row r="3172">
          <cell r="A3172">
            <v>96729</v>
          </cell>
          <cell r="B3172" t="str">
            <v>TUBO, PPR, DN 32, CLASSE PN 25,  INSTALADO EM RESERVAÇÃO DE ÁGUA DE EDIFICAÇÃO QUE POSSUA RESERVATÓRIO DE FIBRA/FIBROCIMENTO  FORNECIMENTO E INSTALAÇÃO. AF_06/2016</v>
          </cell>
          <cell r="C3172" t="str">
            <v>M</v>
          </cell>
          <cell r="D3172" t="str">
            <v>17,09</v>
          </cell>
        </row>
        <row r="3173">
          <cell r="A3173">
            <v>96730</v>
          </cell>
          <cell r="B3173" t="str">
            <v>TUBO, PPR, DN 40, CLASSE PN 25,  INSTALADO EM RESERVAÇÃO DE ÁGUA DE EDIFICAÇÃO QUE POSSUA RESERVATÓRIO DE FIBRA/FIBROCIMENTO  FORNECIMENTO E INSTALAÇÃO. AF_06/2016</v>
          </cell>
          <cell r="C3173" t="str">
            <v>M</v>
          </cell>
          <cell r="D3173" t="str">
            <v>21,43</v>
          </cell>
        </row>
        <row r="3174">
          <cell r="A3174">
            <v>96731</v>
          </cell>
          <cell r="B3174" t="str">
            <v>TUBO, PPR, DN 50, CLASSE PN 25,  INSTALADO EM RESERVAÇÃO DE ÁGUA DE EDIFICAÇÃO QUE POSSUA RESERVATÓRIO DE FIBRA/FIBROCIMENTO  FORNECIMENTO E INSTALAÇÃO. AF_06/2016</v>
          </cell>
          <cell r="C3174" t="str">
            <v>M</v>
          </cell>
          <cell r="D3174" t="str">
            <v>31,39</v>
          </cell>
        </row>
        <row r="3175">
          <cell r="A3175">
            <v>96732</v>
          </cell>
          <cell r="B3175" t="str">
            <v>TUBO, PPR, DN 63, CLASSE PN 25,  INSTALADO EM RESERVAÇÃO DE ÁGUA DE EDIFICAÇÃO QUE POSSUA RESERVATÓRIO DE FIBRA/FIBROCIMENTO  FORNECIMENTO E INSTALAÇÃO. AF_06/2016</v>
          </cell>
          <cell r="C3175" t="str">
            <v>M</v>
          </cell>
          <cell r="D3175" t="str">
            <v>38,73</v>
          </cell>
        </row>
        <row r="3176">
          <cell r="A3176">
            <v>96733</v>
          </cell>
          <cell r="B3176" t="str">
            <v>TUBO, PPR, DN 75, CLASSE PN 25,  INSTALADO EM RESERVAÇÃO DE ÁGUA DE EDIFICAÇÃO QUE POSSUA RESERVATÓRIO DE FIBRA/FIBROCIMENTO  FORNECIMENTO E INSTALAÇÃO. AF_06/2016</v>
          </cell>
          <cell r="C3176" t="str">
            <v>M</v>
          </cell>
          <cell r="D3176" t="str">
            <v>70,98</v>
          </cell>
        </row>
        <row r="3177">
          <cell r="A3177">
            <v>96734</v>
          </cell>
          <cell r="B3177" t="str">
            <v>TUBO, PPR, DN 90, CLASSE PN 25,  INSTALADO EM RESERVAÇÃO DE ÁGUA DE EDIFICAÇÃO QUE POSSUA RESERVATÓRIO DE FIBRA/FIBROCIMENTO  FORNECIMENTO E INSTALAÇÃO. AF_06/2016</v>
          </cell>
          <cell r="C3177" t="str">
            <v>M</v>
          </cell>
          <cell r="D3177" t="str">
            <v>98,04</v>
          </cell>
        </row>
        <row r="3178">
          <cell r="A3178">
            <v>96735</v>
          </cell>
          <cell r="B3178" t="str">
            <v>TUBO, PPR, DN 110, CLASSE PN 25,  INSTALADO EM RESERVAÇÃO DE ÁGUA DE EDIFICAÇÃO QUE POSSUA RESERVATÓRIO DE FIBRA/FIBROCIMENTO  FORNECIMENTO E INSTALAÇÃO. AF_06/2016</v>
          </cell>
          <cell r="C3178" t="str">
            <v>M</v>
          </cell>
          <cell r="D3178" t="str">
            <v>128,22</v>
          </cell>
        </row>
        <row r="3179">
          <cell r="A3179">
            <v>96794</v>
          </cell>
          <cell r="B3179" t="str">
            <v>TUBO, PEX, MONOCAMADA, DN 16, INSTALADO EM RAMAL OU SUB-RAMAL DE ÁGUA  FORNECIMENTO E INSTALAÇÃO. AF_06/2015</v>
          </cell>
          <cell r="C3179" t="str">
            <v>M</v>
          </cell>
          <cell r="D3179" t="str">
            <v>5,82</v>
          </cell>
        </row>
        <row r="3180">
          <cell r="A3180">
            <v>96795</v>
          </cell>
          <cell r="B3180" t="str">
            <v>TUBO, PEX, MONOCAMADA, DN 20, INSTALADO EM RAMAL OU SUB-RAMAL DE ÁGUA  FORNECIMENTO E INSTALAÇÃO. AF_06/2015</v>
          </cell>
          <cell r="C3180" t="str">
            <v>M</v>
          </cell>
          <cell r="D3180" t="str">
            <v>7,39</v>
          </cell>
        </row>
        <row r="3181">
          <cell r="A3181">
            <v>96796</v>
          </cell>
          <cell r="B3181" t="str">
            <v>TUBO, PEX, MONOCAMADA, DN 25, INSTALADO EM RAMAL OU SUB-RAMAL DE ÁGUA  FORNECIMENTO E INSTALAÇÃO. AF_06/2015</v>
          </cell>
          <cell r="C3181" t="str">
            <v>M</v>
          </cell>
          <cell r="D3181" t="str">
            <v>10,30</v>
          </cell>
        </row>
        <row r="3182">
          <cell r="A3182">
            <v>96797</v>
          </cell>
          <cell r="B3182" t="str">
            <v>TUBO, PEX, MONOCAMADA, DN 32, INSTALADO EM RAMAL OU SUB-RAMAL DE ÁGUA  FORNECIMENTO E INSTALAÇÃO. AF_06/2015</v>
          </cell>
          <cell r="C3182" t="str">
            <v>M</v>
          </cell>
          <cell r="D3182" t="str">
            <v>15,47</v>
          </cell>
        </row>
        <row r="3183">
          <cell r="A3183">
            <v>96798</v>
          </cell>
          <cell r="B3183" t="str">
            <v>TUBO, PEX, MONOCAMADA, DN 16, INSTALADO EM RAMAL DE DISTRIBUIÇÃO DE ÁGUA  FORNECIMENTO E INSTALAÇÃO. AF_06/2015</v>
          </cell>
          <cell r="C3183" t="str">
            <v>M</v>
          </cell>
          <cell r="D3183" t="str">
            <v>5,93</v>
          </cell>
        </row>
        <row r="3184">
          <cell r="A3184">
            <v>96799</v>
          </cell>
          <cell r="B3184" t="str">
            <v>TUBO, PEX, MONOCAMADA, DN 20, INSTALADO EM RAMAL DE DISTRIBUIÇÃO DE ÁGUA  FORNECIMENTO E INSTALAÇÃO. AF_06/2015</v>
          </cell>
          <cell r="C3184" t="str">
            <v>M</v>
          </cell>
          <cell r="D3184" t="str">
            <v>7,95</v>
          </cell>
        </row>
        <row r="3185">
          <cell r="A3185">
            <v>96800</v>
          </cell>
          <cell r="B3185" t="str">
            <v>TUBO, PEX, MONOCAMADA, DN 25, INSTALADO EM RAMAL DE DISTRIBUIÇÃO DE ÁGUA  FORNECIMENTO E INSTALAÇÃO. AF_06/2015</v>
          </cell>
          <cell r="C3185" t="str">
            <v>M</v>
          </cell>
          <cell r="D3185" t="str">
            <v>11,44</v>
          </cell>
        </row>
        <row r="3186">
          <cell r="A3186">
            <v>96801</v>
          </cell>
          <cell r="B3186" t="str">
            <v>TUBO, PEX, MONOCAMADA, DN 32, INSTALADO EM RAMAL DE DISTRIBUIÇÃO DE ÁGUA  FORNECIMENTO E INSTALAÇÃO. AF_06/2015</v>
          </cell>
          <cell r="C3186" t="str">
            <v>M</v>
          </cell>
          <cell r="D3186" t="str">
            <v>17,44</v>
          </cell>
        </row>
        <row r="3187">
          <cell r="A3187">
            <v>97498</v>
          </cell>
          <cell r="B3187" t="str">
            <v>TUBO DE AÇO GALVANIZADO COM COSTURA, CLASSE MÉDIA, DN 25 (1"), CONEXÃO ROSQUEADA, INSTALADO EM REDE DE ALIMENTAÇÃO PARA HIDRANTE - FORNECIMENTO E INSTALAÇÃO. AF_12/2015</v>
          </cell>
          <cell r="C3187" t="str">
            <v>M</v>
          </cell>
          <cell r="D3187" t="str">
            <v>24,38</v>
          </cell>
        </row>
        <row r="3188">
          <cell r="A3188">
            <v>97535</v>
          </cell>
          <cell r="B3188" t="str">
            <v>TUBO DE AÇO GALVANIZADO COM COSTURA, CLASSE MÉDIA, CONEXÃO ROSQUEADA, DN 25 (1"), INSTALADO EM REDE DE ALIMENTAÇÃO PARA SPRINKLER - FORNECIMENTO E INSTALAÇÃO. AF_12/2015</v>
          </cell>
          <cell r="C3188" t="str">
            <v>M</v>
          </cell>
          <cell r="D3188" t="str">
            <v>27,46</v>
          </cell>
        </row>
        <row r="3189">
          <cell r="A3189">
            <v>97536</v>
          </cell>
          <cell r="B3189" t="str">
            <v>TUBO DE AÇO GALVANIZADO COM COSTURA, CLASSE MÉDIA, CONEXÃO ROSQUEADA, DN 25 (1"), INSTALADO EM RAMAIS  E SUB-RAMAIS DE GÁS - FORNECIMENTO E INSTALAÇÃO. AF_12/2015</v>
          </cell>
          <cell r="C3189" t="str">
            <v>M</v>
          </cell>
          <cell r="D3189" t="str">
            <v>34,55</v>
          </cell>
        </row>
        <row r="3190">
          <cell r="A3190">
            <v>72293</v>
          </cell>
          <cell r="B3190" t="str">
            <v>CAP PVC ESGOTO 50MM (TAMPÃO) - FORNECIMENTO E INSTALAÇÃO</v>
          </cell>
          <cell r="C3190" t="str">
            <v>UN</v>
          </cell>
          <cell r="D3190" t="str">
            <v>5,07</v>
          </cell>
        </row>
        <row r="3191">
          <cell r="A3191">
            <v>72294</v>
          </cell>
          <cell r="B3191" t="str">
            <v>CAP PVC ESGOTO 75MM (TAMPÃO) - FORNECIMENTO E INSTALAÇÃO</v>
          </cell>
          <cell r="C3191" t="str">
            <v>UN</v>
          </cell>
          <cell r="D3191" t="str">
            <v>7,77</v>
          </cell>
        </row>
        <row r="3192">
          <cell r="A3192">
            <v>72295</v>
          </cell>
          <cell r="B3192" t="str">
            <v>CAP PVC ESGOTO 100MM (TAMPÃO) - FORNECIMENTO E INSTALAÇÃO</v>
          </cell>
          <cell r="C3192" t="str">
            <v>UN</v>
          </cell>
          <cell r="D3192" t="str">
            <v>10,69</v>
          </cell>
        </row>
        <row r="3193">
          <cell r="A3193">
            <v>72306</v>
          </cell>
          <cell r="B3193" t="str">
            <v>COTOVELO DE AÇO GALVANIZADO 4" - FORNECIMENTO E INSTALAÇÃO</v>
          </cell>
          <cell r="C3193" t="str">
            <v>UN</v>
          </cell>
          <cell r="D3193" t="str">
            <v>153,54</v>
          </cell>
        </row>
        <row r="3194">
          <cell r="A3194">
            <v>72307</v>
          </cell>
          <cell r="B3194" t="str">
            <v>COTOVELO DE AÇO GALVANIZADO 5" - FORNECIMENTO E INSTALAÇÃO</v>
          </cell>
          <cell r="C3194" t="str">
            <v>UN</v>
          </cell>
          <cell r="D3194" t="str">
            <v>214,89</v>
          </cell>
        </row>
        <row r="3195">
          <cell r="A3195">
            <v>72313</v>
          </cell>
          <cell r="B3195" t="str">
            <v>COTOVELO DE AÇO GALVANIZADO 6" - FORNECIMENTO E INSTALAÇÃO</v>
          </cell>
          <cell r="C3195" t="str">
            <v>UN</v>
          </cell>
          <cell r="D3195" t="str">
            <v>499,35</v>
          </cell>
        </row>
        <row r="3196">
          <cell r="A3196">
            <v>72482</v>
          </cell>
          <cell r="B3196" t="str">
            <v>UNIAO DE ACO GALVANIZADO 4" - FORNECIMENTO E INSTALACAO</v>
          </cell>
          <cell r="C3196" t="str">
            <v>UN</v>
          </cell>
          <cell r="D3196" t="str">
            <v>214,94</v>
          </cell>
        </row>
        <row r="3197">
          <cell r="A3197">
            <v>72619</v>
          </cell>
          <cell r="B3197" t="str">
            <v>LUVA DE ACO GALVANIZADO 4" - FORNECIMENTO E INSTALACAO</v>
          </cell>
          <cell r="C3197" t="str">
            <v>UN</v>
          </cell>
          <cell r="D3197" t="str">
            <v>89,86</v>
          </cell>
        </row>
        <row r="3198">
          <cell r="A3198">
            <v>72620</v>
          </cell>
          <cell r="B3198" t="str">
            <v>LUVA DE ACO GALVANIZADO 5" - FORNECIMENTO E INSTALACAO</v>
          </cell>
          <cell r="C3198" t="str">
            <v>UN</v>
          </cell>
          <cell r="D3198" t="str">
            <v>156,41</v>
          </cell>
        </row>
        <row r="3199">
          <cell r="A3199">
            <v>72621</v>
          </cell>
          <cell r="B3199" t="str">
            <v>LUVA DE ACO GALVANIZADO 6" - FORNECIMENTO E INSTALACAO</v>
          </cell>
          <cell r="C3199" t="str">
            <v>UN</v>
          </cell>
          <cell r="D3199" t="str">
            <v>250,80</v>
          </cell>
        </row>
        <row r="3200">
          <cell r="A3200">
            <v>72667</v>
          </cell>
          <cell r="B3200" t="str">
            <v>LUVA REDUCAO ACO GALVANIZADO 4X2.1/2" - FORNECIMENTO E INSTALACAO</v>
          </cell>
          <cell r="C3200" t="str">
            <v>UN</v>
          </cell>
          <cell r="D3200" t="str">
            <v>124,15</v>
          </cell>
        </row>
        <row r="3201">
          <cell r="A3201">
            <v>72668</v>
          </cell>
          <cell r="B3201" t="str">
            <v>LUVA REDUCAO ACO GALVANIZADO 4X2" - FORNECIMENTO E INSTALACAO</v>
          </cell>
          <cell r="C3201" t="str">
            <v>UN</v>
          </cell>
          <cell r="D3201" t="str">
            <v>123,47</v>
          </cell>
        </row>
        <row r="3202">
          <cell r="A3202">
            <v>72669</v>
          </cell>
          <cell r="B3202" t="str">
            <v>LUVA REDUCAO ACO GALVANIZADO 4X3" - FORNECIMENTO E INSTALACAO</v>
          </cell>
          <cell r="C3202" t="str">
            <v>UN</v>
          </cell>
          <cell r="D3202" t="str">
            <v>127,40</v>
          </cell>
        </row>
        <row r="3203">
          <cell r="A3203">
            <v>72681</v>
          </cell>
          <cell r="B3203" t="str">
            <v>NIPLE DE ACO GALVANIZADO 4" - FORNECIMENTO E INSTALACAO</v>
          </cell>
          <cell r="C3203" t="str">
            <v>UN</v>
          </cell>
          <cell r="D3203" t="str">
            <v>87,23</v>
          </cell>
        </row>
        <row r="3204">
          <cell r="A3204">
            <v>72682</v>
          </cell>
          <cell r="B3204" t="str">
            <v>NIPLE DE ACO GALVANIZADO 5" - FORNECIMENTO E INSTALACAO</v>
          </cell>
          <cell r="C3204" t="str">
            <v>UN</v>
          </cell>
          <cell r="D3204" t="str">
            <v>174,86</v>
          </cell>
        </row>
        <row r="3205">
          <cell r="A3205">
            <v>72683</v>
          </cell>
          <cell r="B3205" t="str">
            <v>NIPLE DE ACO GALVANIZADO 6" - FORNECIMENTO E INSTALACAO</v>
          </cell>
          <cell r="C3205" t="str">
            <v>UN</v>
          </cell>
          <cell r="D3205" t="str">
            <v>280,51</v>
          </cell>
        </row>
        <row r="3206">
          <cell r="A3206">
            <v>72719</v>
          </cell>
          <cell r="B3206" t="str">
            <v>TE DE ACO GALVANIZADO 4" - FORNECIMENTO E INSTALACAO</v>
          </cell>
          <cell r="C3206" t="str">
            <v>UN</v>
          </cell>
          <cell r="D3206" t="str">
            <v>192,45</v>
          </cell>
        </row>
        <row r="3207">
          <cell r="A3207">
            <v>72720</v>
          </cell>
          <cell r="B3207" t="str">
            <v>TE DE ACO GALVANIZADO 5" - FORNECIMENTO E INSTALACAO</v>
          </cell>
          <cell r="C3207" t="str">
            <v>UN</v>
          </cell>
          <cell r="D3207" t="str">
            <v>264,64</v>
          </cell>
        </row>
        <row r="3208">
          <cell r="A3208">
            <v>72721</v>
          </cell>
          <cell r="B3208" t="str">
            <v>TE DE ACO GALVANIZADO 6" - FORNECIMENTO E INSTALACAO</v>
          </cell>
          <cell r="C3208" t="str">
            <v>UN</v>
          </cell>
          <cell r="D3208" t="str">
            <v>571,38</v>
          </cell>
        </row>
        <row r="3209">
          <cell r="A3209">
            <v>89358</v>
          </cell>
          <cell r="B3209" t="str">
            <v>JOELHO 90 GRAUS, PVC, SOLDÁVEL, DN 20MM, INSTALADO EM RAMAL OU SUB-RAMAL DE ÁGUA - FORNECIMENTO E INSTALAÇÃO. AF_12/2014</v>
          </cell>
          <cell r="C3209" t="str">
            <v>UN</v>
          </cell>
          <cell r="D3209" t="str">
            <v>5,07</v>
          </cell>
        </row>
        <row r="3210">
          <cell r="A3210">
            <v>89359</v>
          </cell>
          <cell r="B3210" t="str">
            <v>JOELHO 45 GRAUS, PVC, SOLDÁVEL, DN 20MM, INSTALADO EM RAMAL OU SUB-RAMAL DE ÁGUA - FORNECIMENTO E INSTALAÇÃO. AF_12/2014</v>
          </cell>
          <cell r="C3210" t="str">
            <v>UN</v>
          </cell>
          <cell r="D3210" t="str">
            <v>5,26</v>
          </cell>
        </row>
        <row r="3211">
          <cell r="A3211">
            <v>89360</v>
          </cell>
          <cell r="B3211" t="str">
            <v>CURVA 90 GRAUS, PVC, SOLDÁVEL, DN 20MM, INSTALADO EM RAMAL OU SUB-RAMAL DE ÁGUA - FORNECIMENTO E INSTALAÇÃO. AF_12/2014</v>
          </cell>
          <cell r="C3211" t="str">
            <v>UN</v>
          </cell>
          <cell r="D3211" t="str">
            <v>6,15</v>
          </cell>
        </row>
        <row r="3212">
          <cell r="A3212">
            <v>89361</v>
          </cell>
          <cell r="B3212" t="str">
            <v>CURVA 45 GRAUS, PVC, SOLDÁVEL, DN 20MM, INSTALADO EM RAMAL OU SUB-RAMAL DE ÁGUA - FORNECIMENTO E INSTALAÇÃO. AF_12/2014</v>
          </cell>
          <cell r="C3212" t="str">
            <v>UN</v>
          </cell>
          <cell r="D3212" t="str">
            <v>6,08</v>
          </cell>
        </row>
        <row r="3213">
          <cell r="A3213">
            <v>89362</v>
          </cell>
          <cell r="B3213" t="str">
            <v>JOELHO 90 GRAUS, PVC, SOLDÁVEL, DN 25MM, INSTALADO EM RAMAL OU SUB-RAMAL DE ÁGUA - FORNECIMENTO E INSTALAÇÃO. AF_12/2014</v>
          </cell>
          <cell r="C3213" t="str">
            <v>UN</v>
          </cell>
          <cell r="D3213" t="str">
            <v>6,07</v>
          </cell>
        </row>
        <row r="3214">
          <cell r="A3214">
            <v>89363</v>
          </cell>
          <cell r="B3214" t="str">
            <v>JOELHO 45 GRAUS, PVC, SOLDÁVEL, DN 25MM, INSTALADO EM RAMAL OU SUB-RAMAL DE ÁGUA - FORNECIMENTO E INSTALAÇÃO. AF_12/2014</v>
          </cell>
          <cell r="C3214" t="str">
            <v>UN</v>
          </cell>
          <cell r="D3214" t="str">
            <v>6,50</v>
          </cell>
        </row>
        <row r="3215">
          <cell r="A3215">
            <v>89364</v>
          </cell>
          <cell r="B3215" t="str">
            <v>CURVA 90 GRAUS, PVC, SOLDÁVEL, DN 25MM, INSTALADO EM RAMAL OU SUB-RAMAL DE ÁGUA - FORNECIMENTO E INSTALAÇÃO. AF_12/2014</v>
          </cell>
          <cell r="C3215" t="str">
            <v>UN</v>
          </cell>
          <cell r="D3215" t="str">
            <v>7,61</v>
          </cell>
        </row>
        <row r="3216">
          <cell r="A3216">
            <v>89365</v>
          </cell>
          <cell r="B3216" t="str">
            <v>CURVA 45 GRAUS, PVC, SOLDÁVEL, DN 25MM, INSTALADO EM RAMAL OU SUB-RAMAL DE ÁGUA - FORNECIMENTO E INSTALAÇÃO. AF_12/2014</v>
          </cell>
          <cell r="C3216" t="str">
            <v>UN</v>
          </cell>
          <cell r="D3216" t="str">
            <v>7,19</v>
          </cell>
        </row>
        <row r="3217">
          <cell r="A3217">
            <v>89366</v>
          </cell>
          <cell r="B3217" t="str">
            <v>JOELHO 90 GRAUS COM BUCHA DE LATÃO, PVC, SOLDÁVEL, DN 25MM, X 3/4 INSTALADO EM RAMAL OU SUB-RAMAL DE ÁGUA - FORNECIMENTO E INSTALAÇÃO. AF_12/2014</v>
          </cell>
          <cell r="C3217" t="str">
            <v>UN</v>
          </cell>
          <cell r="D3217" t="str">
            <v>10,52</v>
          </cell>
        </row>
        <row r="3218">
          <cell r="A3218">
            <v>89367</v>
          </cell>
          <cell r="B3218" t="str">
            <v>JOELHO 90 GRAUS, PVC, SOLDÁVEL, DN 32MM, INSTALADO EM RAMAL OU SUB-RAMAL DE ÁGUA - FORNECIMENTO E INSTALAÇÃO. AF_12/2014</v>
          </cell>
          <cell r="C3218" t="str">
            <v>UN</v>
          </cell>
          <cell r="D3218" t="str">
            <v>8,10</v>
          </cell>
        </row>
        <row r="3219">
          <cell r="A3219">
            <v>89368</v>
          </cell>
          <cell r="B3219" t="str">
            <v>JOELHO 45 GRAUS, PVC, SOLDÁVEL, DN 32MM, INSTALADO EM RAMAL OU SUB-RAMAL DE ÁGUA - FORNECIMENTO E INSTALAÇÃO. AF_12/2014</v>
          </cell>
          <cell r="C3219" t="str">
            <v>UN</v>
          </cell>
          <cell r="D3219" t="str">
            <v>9,29</v>
          </cell>
        </row>
        <row r="3220">
          <cell r="A3220">
            <v>89369</v>
          </cell>
          <cell r="B3220" t="str">
            <v>CURVA 90 GRAUS, PVC, SOLDÁVEL, DN 32MM, INSTALADO EM RAMAL OU SUB-RAMAL DE ÁGUA - FORNECIMENTO E INSTALAÇÃO. AF_12/2014</v>
          </cell>
          <cell r="C3220" t="str">
            <v>UN</v>
          </cell>
          <cell r="D3220" t="str">
            <v>10,91</v>
          </cell>
        </row>
        <row r="3221">
          <cell r="A3221">
            <v>89370</v>
          </cell>
          <cell r="B3221" t="str">
            <v>CURVA 45 GRAUS, PVC, SOLDÁVEL, DN 32MM, INSTALADO EM RAMAL OU SUB-RAMAL DE ÁGUA - FORNECIMENTO E INSTALAÇÃO. AF_12/2014</v>
          </cell>
          <cell r="C3221" t="str">
            <v>UN</v>
          </cell>
          <cell r="D3221" t="str">
            <v>9,40</v>
          </cell>
        </row>
        <row r="3222">
          <cell r="A3222">
            <v>89371</v>
          </cell>
          <cell r="B3222" t="str">
            <v>LUVA, PVC, SOLDÁVEL, DN 20MM, INSTALADO EM RAMAL OU SUB-RAMAL DE ÁGUA - FORNECIMENTO E INSTALAÇÃO. AF_12/2014</v>
          </cell>
          <cell r="C3222" t="str">
            <v>UN</v>
          </cell>
          <cell r="D3222" t="str">
            <v>3,86</v>
          </cell>
        </row>
        <row r="3223">
          <cell r="A3223">
            <v>89372</v>
          </cell>
          <cell r="B3223" t="str">
            <v>LUVA DE CORRER, PVC, SOLDÁVEL, DN 20MM, INSTALADO EM RAMAL OU SUB-RAMAL DE ÁGUA - FORNECIMENTO E INSTALAÇÃO. AF_12/2014</v>
          </cell>
          <cell r="C3223" t="str">
            <v>UN</v>
          </cell>
          <cell r="D3223" t="str">
            <v>9,69</v>
          </cell>
        </row>
        <row r="3224">
          <cell r="A3224">
            <v>89373</v>
          </cell>
          <cell r="B3224" t="str">
            <v>LUVA DE REDUÇÃO, PVC, SOLDÁVEL, DN 25MM X 20MM, INSTALADO EM RAMAL OU SUB-RAMAL DE ÁGUA - FORNECIMENTO E INSTALAÇÃO. AF_12/2014</v>
          </cell>
          <cell r="C3224" t="str">
            <v>UN</v>
          </cell>
          <cell r="D3224" t="str">
            <v>4,27</v>
          </cell>
        </row>
        <row r="3225">
          <cell r="A3225">
            <v>89374</v>
          </cell>
          <cell r="B3225" t="str">
            <v>LUVA COM BUCHA DE LATÃO, PVC, SOLDÁVEL, DN 20MM X 1/2, INSTALADO EM RAMAL OU SUB-RAMAL DE ÁGUA - FORNECIMENTO E INSTALAÇÃO. AF_12/2014</v>
          </cell>
          <cell r="C3225" t="str">
            <v>UN</v>
          </cell>
          <cell r="D3225" t="str">
            <v>7,21</v>
          </cell>
        </row>
        <row r="3226">
          <cell r="A3226">
            <v>89375</v>
          </cell>
          <cell r="B3226" t="str">
            <v>UNIÃO, PVC, SOLDÁVEL, DN 20MM, INSTALADO EM RAMAL OU SUB-RAMAL DE ÁGUA - FORNECIMENTO E INSTALAÇÃO. AF_12/2014</v>
          </cell>
          <cell r="C3226" t="str">
            <v>UN</v>
          </cell>
          <cell r="D3226" t="str">
            <v>9,33</v>
          </cell>
        </row>
        <row r="3227">
          <cell r="A3227">
            <v>89376</v>
          </cell>
          <cell r="B3227" t="str">
            <v>ADAPTADOR CURTO COM BOLSA E ROSCA PARA REGISTRO, PVC, SOLDÁVEL, DN 20MM X 1/2, INSTALADO EM RAMAL OU SUB-RAMAL DE ÁGUA - FORNECIMENTO E INSTALAÇÃO. AF_12/2014</v>
          </cell>
          <cell r="C3227" t="str">
            <v>UN</v>
          </cell>
          <cell r="D3227" t="str">
            <v>4,06</v>
          </cell>
        </row>
        <row r="3228">
          <cell r="A3228">
            <v>89377</v>
          </cell>
          <cell r="B3228" t="str">
            <v>CURVA DE TRANSPOSIÇÃO, PVC, SOLDÁVEL, DN 20MM, INSTALADO EM RAMAL OU SUB-RAMAL DE ÁGUA - FORNECIMENTO E INSTALAÇÃO. AF_12/2014</v>
          </cell>
          <cell r="C3228" t="str">
            <v>UN</v>
          </cell>
          <cell r="D3228" t="str">
            <v>5,79</v>
          </cell>
        </row>
        <row r="3229">
          <cell r="A3229">
            <v>89378</v>
          </cell>
          <cell r="B3229" t="str">
            <v>LUVA, PVC, SOLDÁVEL, DN 25MM, INSTALADO EM RAMAL OU SUB-RAMAL DE ÁGUA - FORNECIMENTO E INSTALAÇÃO. AF_12/2014</v>
          </cell>
          <cell r="C3229" t="str">
            <v>UN</v>
          </cell>
          <cell r="D3229" t="str">
            <v>4,53</v>
          </cell>
        </row>
        <row r="3230">
          <cell r="A3230">
            <v>89379</v>
          </cell>
          <cell r="B3230" t="str">
            <v>LUVA DE CORRER, PVC, SOLDÁVEL, DN 25MM, INSTALADO EM RAMAL OU SUB-RAMAL DE ÁGUA - FORNECIMENTO E INSTALAÇÃO. AF_12/2014</v>
          </cell>
          <cell r="C3230" t="str">
            <v>UN</v>
          </cell>
          <cell r="D3230" t="str">
            <v>12,90</v>
          </cell>
        </row>
        <row r="3231">
          <cell r="A3231">
            <v>89380</v>
          </cell>
          <cell r="B3231" t="str">
            <v>LUVA DE REDUÇÃO, PVC, SOLDÁVEL, DN 32MM X 25MM, INSTALADO EM RAMAL OU SUB-RAMAL DE ÁGUA - FORNECIMENTO E INSTALAÇÃO. AF_12/2014</v>
          </cell>
          <cell r="C3231" t="str">
            <v>UN</v>
          </cell>
          <cell r="D3231" t="str">
            <v>6,21</v>
          </cell>
        </row>
        <row r="3232">
          <cell r="A3232">
            <v>89381</v>
          </cell>
          <cell r="B3232" t="str">
            <v>LUVA COM BUCHA DE LATÃO, PVC, SOLDÁVEL, DN 25MM X 3/4, INSTALADO EM RAMAL OU SUB-RAMAL DE ÁGUA - FORNECIMENTO E INSTALAÇÃO. AF_12/2014</v>
          </cell>
          <cell r="C3232" t="str">
            <v>UN</v>
          </cell>
          <cell r="D3232" t="str">
            <v>9,12</v>
          </cell>
        </row>
        <row r="3233">
          <cell r="A3233">
            <v>89382</v>
          </cell>
          <cell r="B3233" t="str">
            <v>UNIÃO, PVC, SOLDÁVEL, DN 25MM, INSTALADO EM RAMAL OU SUB-RAMAL DE ÁGUA - FORNECIMENTO E INSTALAÇÃO. AF_12/2014</v>
          </cell>
          <cell r="C3233" t="str">
            <v>UN</v>
          </cell>
          <cell r="D3233" t="str">
            <v>11,01</v>
          </cell>
        </row>
        <row r="3234">
          <cell r="A3234">
            <v>89383</v>
          </cell>
          <cell r="B3234" t="str">
            <v>ADAPTADOR CURTO COM BOLSA E ROSCA PARA REGISTRO, PVC, SOLDÁVEL, DN 25MM X 3/4, INSTALADO EM RAMAL OU SUB-RAMAL DE ÁGUA - FORNECIMENTO E INSTALAÇÃO. AF_12/2014</v>
          </cell>
          <cell r="C3234" t="str">
            <v>UN</v>
          </cell>
          <cell r="D3234" t="str">
            <v>4,75</v>
          </cell>
        </row>
        <row r="3235">
          <cell r="A3235">
            <v>89384</v>
          </cell>
          <cell r="B3235" t="str">
            <v>CURVA DE TRANSPOSIÇÃO, PVC, SOLDÁVEL, DN 25MM, INSTALADO EM RAMAL OU SUB-RAMAL DE ÁGUA   FORNECIMENTO E INSTALAÇÃO. AF_12/2014</v>
          </cell>
          <cell r="C3235" t="str">
            <v>UN</v>
          </cell>
          <cell r="D3235" t="str">
            <v>7,95</v>
          </cell>
        </row>
        <row r="3236">
          <cell r="A3236">
            <v>89385</v>
          </cell>
          <cell r="B3236" t="str">
            <v>LUVA SOLDÁVEL E COM ROSCA, PVC, SOLDÁVEL, DN 25MM X 3/4, INSTALADO EM RAMAL OU SUB-RAMAL DE ÁGUA - FORNECIMENTO E INSTALAÇÃO. AF_12/2014</v>
          </cell>
          <cell r="C3236" t="str">
            <v>UN</v>
          </cell>
          <cell r="D3236" t="str">
            <v>5,02</v>
          </cell>
        </row>
        <row r="3237">
          <cell r="A3237">
            <v>89386</v>
          </cell>
          <cell r="B3237" t="str">
            <v>LUVA, PVC, SOLDÁVEL, DN 32MM, INSTALADO EM RAMAL OU SUB-RAMAL DE ÁGUA - FORNECIMENTO E INSTALAÇÃO. AF_12/2014</v>
          </cell>
          <cell r="C3237" t="str">
            <v>UN</v>
          </cell>
          <cell r="D3237" t="str">
            <v>6,04</v>
          </cell>
        </row>
        <row r="3238">
          <cell r="A3238">
            <v>89387</v>
          </cell>
          <cell r="B3238" t="str">
            <v>LUVA DE CORRER, PVC, SOLDÁVEL, DN 32MM, INSTALADO EM RAMAL OU SUB-RAMAL DE ÁGUA   FORNECIMENTO E INSTALAÇÃO. AF_12/2014</v>
          </cell>
          <cell r="C3238" t="str">
            <v>UN</v>
          </cell>
          <cell r="D3238" t="str">
            <v>19,99</v>
          </cell>
        </row>
        <row r="3239">
          <cell r="A3239">
            <v>89388</v>
          </cell>
          <cell r="B3239" t="str">
            <v>LUVA DE REDUÇÃO, PVC, SOLDÁVEL, DN 40MM X 32MM, INSTALADO EM RAMAL OU SUB-RAMAL DE ÁGUA - FORNECIMENTO E INSTALAÇÃO. AF_12/2014</v>
          </cell>
          <cell r="C3239" t="str">
            <v>UN</v>
          </cell>
          <cell r="D3239" t="str">
            <v>7,57</v>
          </cell>
        </row>
        <row r="3240">
          <cell r="A3240">
            <v>89389</v>
          </cell>
          <cell r="B3240" t="str">
            <v>LUVA SOLDÁVEL E COM ROSCA, PVC, SOLDÁVEL, DN 32MM X 1, INSTALADO EM RAMAL OU SUB-RAMAL DE ÁGUA - FORNECIMENTO E INSTALAÇÃO. AF_12/2014</v>
          </cell>
          <cell r="C3240" t="str">
            <v>UN</v>
          </cell>
          <cell r="D3240" t="str">
            <v>8,24</v>
          </cell>
        </row>
        <row r="3241">
          <cell r="A3241">
            <v>89390</v>
          </cell>
          <cell r="B3241" t="str">
            <v>UNIÃO, PVC, SOLDÁVEL, DN 32MM, INSTALADO EM RAMAL OU SUB-RAMAL DE ÁGUA - FORNECIMENTO E INSTALAÇÃO. AF_12/2014</v>
          </cell>
          <cell r="C3241" t="str">
            <v>UN</v>
          </cell>
          <cell r="D3241" t="str">
            <v>16,72</v>
          </cell>
        </row>
        <row r="3242">
          <cell r="A3242">
            <v>89391</v>
          </cell>
          <cell r="B3242" t="str">
            <v>ADAPTADOR CURTO COM BOLSA E ROSCA PARA REGISTRO, PVC, SOLDÁVEL, DN 32MM X 1, INSTALADO EM RAMAL OU SUB-RAMAL DE ÁGUA - FORNECIMENTO E INSTALAÇÃO. AF_12/2014</v>
          </cell>
          <cell r="C3242" t="str">
            <v>UN</v>
          </cell>
          <cell r="D3242" t="str">
            <v>6,39</v>
          </cell>
        </row>
        <row r="3243">
          <cell r="A3243">
            <v>89392</v>
          </cell>
          <cell r="B3243" t="str">
            <v>CURVA DE TRANSPOSIÇÃO, PVC, SOLDÁVEL, DN 32MM, INSTALADO EM RAMAL OU SUB-RAMAL DE ÁGUA   FORNECIMENTO E INSTALAÇÃO. AF_12/2014</v>
          </cell>
          <cell r="C3243" t="str">
            <v>UN</v>
          </cell>
          <cell r="D3243" t="str">
            <v>15,19</v>
          </cell>
        </row>
        <row r="3244">
          <cell r="A3244">
            <v>89393</v>
          </cell>
          <cell r="B3244" t="str">
            <v>TE, PVC, SOLDÁVEL, DN 20MM, INSTALADO EM RAMAL OU SUB-RAMAL DE ÁGUA - FORNECIMENTO E INSTALAÇÃO. AF_12/2014</v>
          </cell>
          <cell r="C3244" t="str">
            <v>UN</v>
          </cell>
          <cell r="D3244" t="str">
            <v>7,03</v>
          </cell>
        </row>
        <row r="3245">
          <cell r="A3245">
            <v>89394</v>
          </cell>
          <cell r="B3245" t="str">
            <v>TÊ COM BUCHA DE LATÃO NA BOLSA CENTRAL, PVC, SOLDÁVEL, DN 20MM X 1/2, INSTALADO EM RAMAL OU SUB-RAMAL DE ÁGUA - FORNECIMENTO E INSTALAÇÃO. AF_12/2014</v>
          </cell>
          <cell r="C3245" t="str">
            <v>UN</v>
          </cell>
          <cell r="D3245" t="str">
            <v>12,70</v>
          </cell>
        </row>
        <row r="3246">
          <cell r="A3246">
            <v>89395</v>
          </cell>
          <cell r="B3246" t="str">
            <v>TE, PVC, SOLDÁVEL, DN 25MM, INSTALADO EM RAMAL OU SUB-RAMAL DE ÁGUA - FORNECIMENTO E INSTALAÇÃO. AF_12/2014</v>
          </cell>
          <cell r="C3246" t="str">
            <v>UN</v>
          </cell>
          <cell r="D3246" t="str">
            <v>8,43</v>
          </cell>
        </row>
        <row r="3247">
          <cell r="A3247">
            <v>89396</v>
          </cell>
          <cell r="B3247" t="str">
            <v>TÊ COM BUCHA DE LATÃO NA BOLSA CENTRAL, PVC, SOLDÁVEL, DN 25MM X 1/2, INSTALADO EM RAMAL OU SUB-RAMAL DE ÁGUA - FORNECIMENTO E INSTALAÇÃO. AF_12/2014</v>
          </cell>
          <cell r="C3247" t="str">
            <v>UN</v>
          </cell>
          <cell r="D3247" t="str">
            <v>14,43</v>
          </cell>
        </row>
        <row r="3248">
          <cell r="A3248">
            <v>89397</v>
          </cell>
          <cell r="B3248" t="str">
            <v>TÊ DE REDUÇÃO, PVC, SOLDÁVEL, DN 25MM X 20MM, INSTALADO EM RAMAL OU SUB-RAMAL DE ÁGUA - FORNECIMENTO E INSTALAÇÃO. AF_12/2014</v>
          </cell>
          <cell r="C3248" t="str">
            <v>UN</v>
          </cell>
          <cell r="D3248" t="str">
            <v>9,69</v>
          </cell>
        </row>
        <row r="3249">
          <cell r="A3249">
            <v>89398</v>
          </cell>
          <cell r="B3249" t="str">
            <v>TE, PVC, SOLDÁVEL, DN 32MM, INSTALADO EM RAMAL OU SUB-RAMAL DE ÁGUA - FORNECIMENTO E INSTALAÇÃO. AF_12/2014</v>
          </cell>
          <cell r="C3249" t="str">
            <v>UN</v>
          </cell>
          <cell r="D3249" t="str">
            <v>11,39</v>
          </cell>
        </row>
        <row r="3250">
          <cell r="A3250">
            <v>89399</v>
          </cell>
          <cell r="B3250" t="str">
            <v>TÊ COM BUCHA DE LATÃO NA BOLSA CENTRAL, PVC, SOLDÁVEL, DN 32MM X 3/4, INSTALADO EM RAMAL OU SUB-RAMAL DE ÁGUA - FORNECIMENTO E INSTALAÇÃO. AF_12/2014</v>
          </cell>
          <cell r="C3250" t="str">
            <v>UN</v>
          </cell>
          <cell r="D3250" t="str">
            <v>21,01</v>
          </cell>
        </row>
        <row r="3251">
          <cell r="A3251">
            <v>89400</v>
          </cell>
          <cell r="B3251" t="str">
            <v>TÊ DE REDUÇÃO, PVC, SOLDÁVEL, DN 32MM X 25MM, INSTALADO EM RAMAL OU SUB-RAMAL DE ÁGUA - FORNECIMENTO E INSTALAÇÃO. AF_12/2014</v>
          </cell>
          <cell r="C3251" t="str">
            <v>UN</v>
          </cell>
          <cell r="D3251" t="str">
            <v>13,36</v>
          </cell>
        </row>
        <row r="3252">
          <cell r="A3252">
            <v>89404</v>
          </cell>
          <cell r="B3252" t="str">
            <v>JOELHO 90 GRAUS, PVC, SOLDÁVEL, DN 20MM, INSTALADO EM RAMAL DE DISTRIBUIÇÃO DE ÁGUA - FORNECIMENTO E INSTALAÇÃO. AF_12/2014</v>
          </cell>
          <cell r="C3252" t="str">
            <v>UN</v>
          </cell>
          <cell r="D3252" t="str">
            <v>3,39</v>
          </cell>
        </row>
        <row r="3253">
          <cell r="A3253">
            <v>89405</v>
          </cell>
          <cell r="B3253" t="str">
            <v>JOELHO 45 GRAUS, PVC, SOLDÁVEL, DN 20MM, INSTALADO EM RAMAL DE DISTRIBUIÇÃO DE ÁGUA - FORNECIMENTO E INSTALAÇÃO. AF_12/2014</v>
          </cell>
          <cell r="C3253" t="str">
            <v>UN</v>
          </cell>
          <cell r="D3253" t="str">
            <v>3,58</v>
          </cell>
        </row>
        <row r="3254">
          <cell r="A3254">
            <v>89406</v>
          </cell>
          <cell r="B3254" t="str">
            <v>CURVA 90 GRAUS, PVC, SOLDÁVEL, DN 20MM, INSTALADO EM RAMAL DE DISTRIBUIÇÃO DE ÁGUA - FORNECIMENTO E INSTALAÇÃO. AF_12/2014</v>
          </cell>
          <cell r="C3254" t="str">
            <v>UN</v>
          </cell>
          <cell r="D3254" t="str">
            <v>4,47</v>
          </cell>
        </row>
        <row r="3255">
          <cell r="A3255">
            <v>89407</v>
          </cell>
          <cell r="B3255" t="str">
            <v>CURVA 45 GRAUS, PVC, SOLDÁVEL, DN 20MM, INSTALADO EM RAMAL DE DISTRIBUIÇÃO DE ÁGUA - FORNECIMENTO E INSTALAÇÃO. AF_12/2014</v>
          </cell>
          <cell r="C3255" t="str">
            <v>UN</v>
          </cell>
          <cell r="D3255" t="str">
            <v>4,40</v>
          </cell>
        </row>
        <row r="3256">
          <cell r="A3256">
            <v>89408</v>
          </cell>
          <cell r="B3256" t="str">
            <v>JOELHO 90 GRAUS, PVC, SOLDÁVEL, DN 25MM, INSTALADO EM RAMAL DE DISTRIBUIÇÃO DE ÁGUA - FORNECIMENTO E INSTALAÇÃO. AF_12/2014</v>
          </cell>
          <cell r="C3256" t="str">
            <v>UN</v>
          </cell>
          <cell r="D3256" t="str">
            <v>4,12</v>
          </cell>
        </row>
        <row r="3257">
          <cell r="A3257">
            <v>89409</v>
          </cell>
          <cell r="B3257" t="str">
            <v>JOELHO 45 GRAUS, PVC, SOLDÁVEL, DN 25MM, INSTALADO EM RAMAL DE DISTRIBUIÇÃO DE ÁGUA - FORNECIMENTO E INSTALAÇÃO. AF_12/2014</v>
          </cell>
          <cell r="C3257" t="str">
            <v>UN</v>
          </cell>
          <cell r="D3257" t="str">
            <v>4,55</v>
          </cell>
        </row>
        <row r="3258">
          <cell r="A3258">
            <v>89410</v>
          </cell>
          <cell r="B3258" t="str">
            <v>CURVA 90 GRAUS, PVC, SOLDÁVEL, DN 25MM, INSTALADO EM RAMAL DE DISTRIBUIÇÃO DE ÁGUA - FORNECIMENTO E INSTALAÇÃO. AF_12/2014</v>
          </cell>
          <cell r="C3258" t="str">
            <v>UN</v>
          </cell>
          <cell r="D3258" t="str">
            <v>5,66</v>
          </cell>
        </row>
        <row r="3259">
          <cell r="A3259">
            <v>89411</v>
          </cell>
          <cell r="B3259" t="str">
            <v>CURVA 45 GRAUS, PVC, SOLDÁVEL, DN 25MM, INSTALADO EM RAMAL DE DISTRIBUIÇÃO DE ÁGUA - FORNECIMENTO E INSTALAÇÃO. AF_12/2014</v>
          </cell>
          <cell r="C3259" t="str">
            <v>UN</v>
          </cell>
          <cell r="D3259" t="str">
            <v>5,24</v>
          </cell>
        </row>
        <row r="3260">
          <cell r="A3260">
            <v>89412</v>
          </cell>
          <cell r="B3260" t="str">
            <v>JOELHO 90 GRAUS, PVC, SOLDÁVEL, DN 25MM, X 3/4 INSTALADO EM RAMAL DE DISTRIBUIÇÃO DE ÁGUA - FORNECIMENTO E INSTALAÇÃO. AF_12/2014</v>
          </cell>
          <cell r="C3260" t="str">
            <v>UN</v>
          </cell>
          <cell r="D3260" t="str">
            <v>5,69</v>
          </cell>
        </row>
        <row r="3261">
          <cell r="A3261">
            <v>89413</v>
          </cell>
          <cell r="B3261" t="str">
            <v>JOELHO 90 GRAUS, PVC, SOLDÁVEL, DN 32MM, INSTALADO EM RAMAL DE DISTRIBUIÇÃO DE ÁGUA - FORNECIMENTO E INSTALAÇÃO. AF_12/2014</v>
          </cell>
          <cell r="C3261" t="str">
            <v>UN</v>
          </cell>
          <cell r="D3261" t="str">
            <v>5,77</v>
          </cell>
        </row>
        <row r="3262">
          <cell r="A3262">
            <v>89414</v>
          </cell>
          <cell r="B3262" t="str">
            <v>JOELHO 45 GRAUS, PVC, SOLDÁVEL, DN 32MM, INSTALADO EM RAMAL DE DISTRIBUIÇÃO DE ÁGUA - FORNECIMENTO E INSTALAÇÃO. AF_12/2014</v>
          </cell>
          <cell r="C3262" t="str">
            <v>UN</v>
          </cell>
          <cell r="D3262" t="str">
            <v>6,96</v>
          </cell>
        </row>
        <row r="3263">
          <cell r="A3263">
            <v>89415</v>
          </cell>
          <cell r="B3263" t="str">
            <v>CURVA 90 GRAUS, PVC, SOLDÁVEL, DN 32MM, INSTALADO EM RAMAL DE DISTRIBUIÇÃO DE ÁGUA - FORNECIMENTO E INSTALAÇÃO. AF_12/2014</v>
          </cell>
          <cell r="C3263" t="str">
            <v>UN</v>
          </cell>
          <cell r="D3263" t="str">
            <v>8,58</v>
          </cell>
        </row>
        <row r="3264">
          <cell r="A3264">
            <v>89416</v>
          </cell>
          <cell r="B3264" t="str">
            <v>CURVA 45 GRAUS, PVC, SOLDÁVEL, DN 32MM, INSTALADO EM RAMAL DE DISTRIBUIÇÃO DE ÁGUA - FORNECIMENTO E INSTALAÇÃO. AF_12/2014</v>
          </cell>
          <cell r="C3264" t="str">
            <v>UN</v>
          </cell>
          <cell r="D3264" t="str">
            <v>7,07</v>
          </cell>
        </row>
        <row r="3265">
          <cell r="A3265">
            <v>89417</v>
          </cell>
          <cell r="B3265" t="str">
            <v>LUVA, PVC, SOLDÁVEL, DN 20MM, INSTALADO EM RAMAL DE DISTRIBUIÇÃO DE ÁGUA - FORNECIMENTO E INSTALAÇÃO. AF_12/2014</v>
          </cell>
          <cell r="C3265" t="str">
            <v>UN</v>
          </cell>
          <cell r="D3265" t="str">
            <v>2,75</v>
          </cell>
        </row>
        <row r="3266">
          <cell r="A3266">
            <v>89418</v>
          </cell>
          <cell r="B3266" t="str">
            <v>LUVA DE CORRER, PVC, SOLDÁVEL, DN 20MM, INSTALADO EM RAMAL DE DISTRIBUIÇÃO DE ÁGUA - FORNECIMENTO E INSTALAÇÃO. AF_12/2014</v>
          </cell>
          <cell r="C3266" t="str">
            <v>UN</v>
          </cell>
          <cell r="D3266" t="str">
            <v>8,58</v>
          </cell>
        </row>
        <row r="3267">
          <cell r="A3267">
            <v>89419</v>
          </cell>
          <cell r="B3267" t="str">
            <v>LUVA DE REDUÇÃO, PVC, SOLDÁVEL, DN 25MM X 20MM, INSTALADO EM RAMAL DE DISTRIBUIÇÃO DE ÁGUA - FORNECIMENTO E INSTALAÇÃO. AF_12/2014</v>
          </cell>
          <cell r="C3267" t="str">
            <v>UN</v>
          </cell>
          <cell r="D3267" t="str">
            <v>3,16</v>
          </cell>
        </row>
        <row r="3268">
          <cell r="A3268">
            <v>89420</v>
          </cell>
          <cell r="B3268" t="str">
            <v>LUVA COM BUCHA DE LATÃO, PVC, SOLDÁVEL, DN 20MM X 1/2, INSTALADO EM RAMAL DE DISTRIBUIÇÃO DE ÁGUA - FORNECIMENTO E INSTALAÇÃO. AF_12/2014</v>
          </cell>
          <cell r="C3268" t="str">
            <v>UN</v>
          </cell>
          <cell r="D3268" t="str">
            <v>6,10</v>
          </cell>
        </row>
        <row r="3269">
          <cell r="A3269">
            <v>89421</v>
          </cell>
          <cell r="B3269" t="str">
            <v>UNIÃO, PVC, SOLDÁVEL, DN 20MM, INSTALADO EM RAMAL DE DISTRIBUIÇÃO DE ÁGUA - FORNECIMENTO E INSTALAÇÃO. AF_12/2014</v>
          </cell>
          <cell r="C3269" t="str">
            <v>UN</v>
          </cell>
          <cell r="D3269" t="str">
            <v>8,22</v>
          </cell>
        </row>
        <row r="3270">
          <cell r="A3270">
            <v>89422</v>
          </cell>
          <cell r="B3270" t="str">
            <v>ADAPTADOR CURTO COM BOLSA E ROSCA PARA REGISTRO, PVC, SOLDÁVEL, DN 20MM X 1/2, INSTALADO EM RAMAL DE DISTRIBUIÇÃO DE ÁGUA - FORNECIMENTO E INSTALAÇÃO. AF_12/2014</v>
          </cell>
          <cell r="C3270" t="str">
            <v>UN</v>
          </cell>
          <cell r="D3270" t="str">
            <v>2,95</v>
          </cell>
        </row>
        <row r="3271">
          <cell r="A3271">
            <v>89423</v>
          </cell>
          <cell r="B3271" t="str">
            <v>CURVA DE TRANSPOSIÇÃO, PVC, SOLDÁVEL, DN 20MM, INSTALADO EM RAMAL DE DISTRIBUIÇÃO DE ÁGUA   FORNECIMENTO E INSTALAÇÃO. AF_12/2014</v>
          </cell>
          <cell r="C3271" t="str">
            <v>UN</v>
          </cell>
          <cell r="D3271" t="str">
            <v>5,06</v>
          </cell>
        </row>
        <row r="3272">
          <cell r="A3272">
            <v>89424</v>
          </cell>
          <cell r="B3272" t="str">
            <v>LUVA, PVC, SOLDÁVEL, DN 25MM, INSTALADO EM RAMAL DE DISTRIBUIÇÃO DE ÁGUA - FORNECIMENTO E INSTALAÇÃO. AF_12/2014</v>
          </cell>
          <cell r="C3272" t="str">
            <v>UN</v>
          </cell>
          <cell r="D3272" t="str">
            <v>3,22</v>
          </cell>
        </row>
        <row r="3273">
          <cell r="A3273">
            <v>89425</v>
          </cell>
          <cell r="B3273" t="str">
            <v>LUVA DE CORRER, PVC, SOLDÁVEL, DN 25MM, INSTALADO EM RAMAL DE DISTRIBUIÇÃO DE ÁGUA - FORNECIMENTO E INSTALAÇÃO. AF_12/2014</v>
          </cell>
          <cell r="C3273" t="str">
            <v>UN</v>
          </cell>
          <cell r="D3273" t="str">
            <v>11,59</v>
          </cell>
        </row>
        <row r="3274">
          <cell r="A3274">
            <v>89426</v>
          </cell>
          <cell r="B3274" t="str">
            <v>LUVA DE REDUÇÃO, PVC, SOLDÁVEL, DN 32MM X 25MM, INSTALADO EM RAMAL DE DISTRIBUIÇÃO DE ÁGUA - FORNECIMENTO E INSTALAÇÃO. AF_12/2014</v>
          </cell>
          <cell r="C3274" t="str">
            <v>UN</v>
          </cell>
          <cell r="D3274" t="str">
            <v>4,90</v>
          </cell>
        </row>
        <row r="3275">
          <cell r="A3275">
            <v>89427</v>
          </cell>
          <cell r="B3275" t="str">
            <v>LUVA COM BUCHA DE LATÃO, PVC, SOLDÁVEL, DN 25MM X 3/4, INSTALADO EM RAMAL DE DISTRIBUIÇÃO DE ÁGUA - FORNECIMENTO E INSTALAÇÃO. AF_12/2014</v>
          </cell>
          <cell r="C3275" t="str">
            <v>UN</v>
          </cell>
          <cell r="D3275" t="str">
            <v>7,81</v>
          </cell>
        </row>
        <row r="3276">
          <cell r="A3276">
            <v>89428</v>
          </cell>
          <cell r="B3276" t="str">
            <v>UNIÃO, PVC, SOLDÁVEL, DN 25MM, INSTALADO EM RAMAL DE DISTRIBUIÇÃO DE ÁGUA - FORNECIMENTO E INSTALAÇÃO. AF_12/2014</v>
          </cell>
          <cell r="C3276" t="str">
            <v>UN</v>
          </cell>
          <cell r="D3276" t="str">
            <v>9,70</v>
          </cell>
        </row>
        <row r="3277">
          <cell r="A3277">
            <v>89429</v>
          </cell>
          <cell r="B3277" t="str">
            <v>ADAPTADOR CURTO COM BOLSA E ROSCA PARA REGISTRO, PVC, SOLDÁVEL, DN 25MM X 3/4, INSTALADO EM RAMAL DE DISTRIBUIÇÃO DE ÁGUA - FORNECIMENTO E INSTALAÇÃO. AF_12/2014</v>
          </cell>
          <cell r="C3277" t="str">
            <v>UN</v>
          </cell>
          <cell r="D3277" t="str">
            <v>3,44</v>
          </cell>
        </row>
        <row r="3278">
          <cell r="A3278">
            <v>89430</v>
          </cell>
          <cell r="B3278" t="str">
            <v>CURVA DE TRANSPOSIÇÃO, PVC, SOLDÁVEL, DN 25MM, INSTALADO EM RAMAL DE DISTRIBUIÇÃO DE ÁGUA   FORNECIMENTO E INSTALAÇÃO. AF_12/2014</v>
          </cell>
          <cell r="C3278" t="str">
            <v>UN</v>
          </cell>
          <cell r="D3278" t="str">
            <v>6,64</v>
          </cell>
        </row>
        <row r="3279">
          <cell r="A3279">
            <v>89431</v>
          </cell>
          <cell r="B3279" t="str">
            <v>LUVA, PVC, SOLDÁVEL, DN 32MM, INSTALADO EM RAMAL DE DISTRIBUIÇÃO DE ÁGUA - FORNECIMENTO E INSTALAÇÃO. AF_12/2014</v>
          </cell>
          <cell r="C3279" t="str">
            <v>UN</v>
          </cell>
          <cell r="D3279" t="str">
            <v>4,47</v>
          </cell>
        </row>
        <row r="3280">
          <cell r="A3280">
            <v>89432</v>
          </cell>
          <cell r="B3280" t="str">
            <v>LUVA DE CORRER, PVC, SOLDÁVEL, DN 32MM, INSTALADO EM RAMAL DE DISTRIBUIÇÃO DE ÁGUA   FORNECIMENTO E INSTALAÇÃO. AF_12/2014</v>
          </cell>
          <cell r="C3280" t="str">
            <v>UN</v>
          </cell>
          <cell r="D3280" t="str">
            <v>18,42</v>
          </cell>
        </row>
        <row r="3281">
          <cell r="A3281">
            <v>89433</v>
          </cell>
          <cell r="B3281" t="str">
            <v>LUVA DE REDUÇÃO, PVC, SOLDÁVEL, DN 40MM X 32MM, INSTALADO EM RAMAL DE DISTRIBUIÇÃO DE ÁGUA - FORNECIMENTO E INSTALAÇÃO. AF_12/2014</v>
          </cell>
          <cell r="C3281" t="str">
            <v>UN</v>
          </cell>
          <cell r="D3281" t="str">
            <v>6,00</v>
          </cell>
        </row>
        <row r="3282">
          <cell r="A3282">
            <v>89434</v>
          </cell>
          <cell r="B3282" t="str">
            <v>LUVA SOLDÁVEL E COM ROSCA, PVC, SOLDÁVEL, DN 32MM X 1, INSTALADO EM RAMAL DE DISTRIBUIÇÃO DE ÁGUA - FORNECIMENTO E INSTALAÇÃO. AF_12/2014</v>
          </cell>
          <cell r="C3282" t="str">
            <v>UN</v>
          </cell>
          <cell r="D3282" t="str">
            <v>6,67</v>
          </cell>
        </row>
        <row r="3283">
          <cell r="A3283">
            <v>89435</v>
          </cell>
          <cell r="B3283" t="str">
            <v>UNIÃO, PVC, SOLDÁVEL, DN 32MM, INSTALADO EM RAMAL DE DISTRIBUIÇÃO DE ÁGUA - FORNECIMENTO E INSTALAÇÃO. AF_12/2014</v>
          </cell>
          <cell r="C3283" t="str">
            <v>UN</v>
          </cell>
          <cell r="D3283" t="str">
            <v>15,15</v>
          </cell>
        </row>
        <row r="3284">
          <cell r="A3284">
            <v>89436</v>
          </cell>
          <cell r="B3284" t="str">
            <v>ADAPTADOR CURTO COM BOLSA E ROSCA PARA REGISTRO, PVC, SOLDÁVEL, DN 32MM X 1, INSTALADO EM RAMAL DE DISTRIBUIÇÃO DE ÁGUA - FORNECIMENTO E INSTALAÇÃO. AF_12/2014</v>
          </cell>
          <cell r="C3284" t="str">
            <v>UN</v>
          </cell>
          <cell r="D3284" t="str">
            <v>4,82</v>
          </cell>
        </row>
        <row r="3285">
          <cell r="A3285">
            <v>89437</v>
          </cell>
          <cell r="B3285" t="str">
            <v>CURVA DE TRANSPOSIÇÃO, PVC, SOLDÁVEL, DN 32MM, INSTALADO EM RAMAL DE DISTRIBUIÇÃO DE ÁGUA   FORNECIMENTO E INSTALAÇÃO. AF_12/2014</v>
          </cell>
          <cell r="C3285" t="str">
            <v>UN</v>
          </cell>
          <cell r="D3285" t="str">
            <v>13,62</v>
          </cell>
        </row>
        <row r="3286">
          <cell r="A3286">
            <v>89438</v>
          </cell>
          <cell r="B3286" t="str">
            <v>TE, PVC, SOLDÁVEL, DN 20MM, INSTALADO EM RAMAL DE DISTRIBUIÇÃO DE ÁGUA - FORNECIMENTO E INSTALAÇÃO. AF_12/2014</v>
          </cell>
          <cell r="C3286" t="str">
            <v>UN</v>
          </cell>
          <cell r="D3286" t="str">
            <v>4,80</v>
          </cell>
        </row>
        <row r="3287">
          <cell r="A3287">
            <v>89439</v>
          </cell>
          <cell r="B3287" t="str">
            <v>TÊ SOLDÁVEL E COM ROSCA NA BOLSA CENTRAL, PVC, SOLDÁVEL, DN 20MM X 1/2, INSTALADO EM RAMAL DE DISTRIBUIÇÃO DE ÁGUA - FORNECIMENTO E INSTALAÇÃO. AF_12/2014</v>
          </cell>
          <cell r="C3287" t="str">
            <v>UN</v>
          </cell>
          <cell r="D3287" t="str">
            <v>5,83</v>
          </cell>
        </row>
        <row r="3288">
          <cell r="A3288">
            <v>89440</v>
          </cell>
          <cell r="B3288" t="str">
            <v>TE, PVC, SOLDÁVEL, DN 25MM, INSTALADO EM RAMAL DE DISTRIBUIÇÃO DE ÁGUA - FORNECIMENTO E INSTALAÇÃO. AF_12/2014</v>
          </cell>
          <cell r="C3288" t="str">
            <v>UN</v>
          </cell>
          <cell r="D3288" t="str">
            <v>5,85</v>
          </cell>
        </row>
        <row r="3289">
          <cell r="A3289">
            <v>89441</v>
          </cell>
          <cell r="B3289" t="str">
            <v>TÊ COM BUCHA DE LATÃO NA BOLSA CENTRAL, PVC, SOLDÁVEL, DN 25MM X 1/2, INSTALADO EM RAMAL DE DISTRIBUIÇÃO DE ÁGUA - FORNECIMENTO E INSTALAÇÃO. AF_12/2014</v>
          </cell>
          <cell r="C3289" t="str">
            <v>UN</v>
          </cell>
          <cell r="D3289" t="str">
            <v>11,85</v>
          </cell>
        </row>
        <row r="3290">
          <cell r="A3290">
            <v>89442</v>
          </cell>
          <cell r="B3290" t="str">
            <v>TÊ DE REDUÇÃO, PVC, SOLDÁVEL, DN 25MM X 20MM, INSTALADO EM RAMAL DE DISTRIBUIÇÃO DE ÁGUA - FORNECIMENTO E INSTALAÇÃO. AF_12/2014</v>
          </cell>
          <cell r="C3290" t="str">
            <v>UN</v>
          </cell>
          <cell r="D3290" t="str">
            <v>7,11</v>
          </cell>
        </row>
        <row r="3291">
          <cell r="A3291">
            <v>89443</v>
          </cell>
          <cell r="B3291" t="str">
            <v>TE, PVC, SOLDÁVEL, DN 32MM, INSTALADO EM RAMAL DE DISTRIBUIÇÃO DE ÁGUA - FORNECIMENTO E INSTALAÇÃO. AF_12/2014</v>
          </cell>
          <cell r="C3291" t="str">
            <v>UN</v>
          </cell>
          <cell r="D3291" t="str">
            <v>8,32</v>
          </cell>
        </row>
        <row r="3292">
          <cell r="A3292">
            <v>89444</v>
          </cell>
          <cell r="B3292" t="str">
            <v>TÊ COM BUCHA DE LATÃO NA BOLSA CENTRAL, PVC, SOLDÁVEL, DN 32MM X 3/4, INSTALADO EM RAMAL DE DISTRIBUIÇÃO DE ÁGUA - FORNECIMENTO E INSTALAÇÃO. AF_12/2014</v>
          </cell>
          <cell r="C3292" t="str">
            <v>UN</v>
          </cell>
          <cell r="D3292" t="str">
            <v>17,94</v>
          </cell>
        </row>
        <row r="3293">
          <cell r="A3293">
            <v>89445</v>
          </cell>
          <cell r="B3293" t="str">
            <v>TÊ DE REDUÇÃO, PVC, SOLDÁVEL, DN 32MM X 25MM, INSTALADO EM RAMAL DE DISTRIBUIÇÃO DE ÁGUA - FORNECIMENTO E INSTALAÇÃO. AF_12/2014</v>
          </cell>
          <cell r="C3293" t="str">
            <v>UN</v>
          </cell>
          <cell r="D3293" t="str">
            <v>10,29</v>
          </cell>
        </row>
        <row r="3294">
          <cell r="A3294">
            <v>89481</v>
          </cell>
          <cell r="B3294" t="str">
            <v>JOELHO 90 GRAUS, PVC, SOLDÁVEL, DN 25MM, INSTALADO EM PRUMADA DE ÁGUA - FORNECIMENTO E INSTALAÇÃO. AF_12/2014</v>
          </cell>
          <cell r="C3294" t="str">
            <v>UN</v>
          </cell>
          <cell r="D3294" t="str">
            <v>3,15</v>
          </cell>
        </row>
        <row r="3295">
          <cell r="A3295">
            <v>89485</v>
          </cell>
          <cell r="B3295" t="str">
            <v>JOELHO 45 GRAUS, PVC, SOLDÁVEL, DN 25MM, INSTALADO EM PRUMADA DE ÁGUA - FORNECIMENTO E INSTALAÇÃO. AF_12/2014</v>
          </cell>
          <cell r="C3295" t="str">
            <v>UN</v>
          </cell>
          <cell r="D3295" t="str">
            <v>3,58</v>
          </cell>
        </row>
        <row r="3296">
          <cell r="A3296">
            <v>89489</v>
          </cell>
          <cell r="B3296" t="str">
            <v>CURVA 90 GRAUS, PVC, SOLDÁVEL, DN 25MM, INSTALADO EM PRUMADA DE ÁGUA - FORNECIMENTO E INSTALAÇÃO. AF_12/2014</v>
          </cell>
          <cell r="C3296" t="str">
            <v>UN</v>
          </cell>
          <cell r="D3296" t="str">
            <v>4,69</v>
          </cell>
        </row>
        <row r="3297">
          <cell r="A3297">
            <v>89490</v>
          </cell>
          <cell r="B3297" t="str">
            <v>CURVA 45 GRAUS, PVC, SOLDÁVEL, DN 25MM, INSTALADO EM PRUMADA DE ÁGUA - FORNECIMENTO E INSTALAÇÃO. AF_12/2014</v>
          </cell>
          <cell r="C3297" t="str">
            <v>UN</v>
          </cell>
          <cell r="D3297" t="str">
            <v>4,27</v>
          </cell>
        </row>
        <row r="3298">
          <cell r="A3298">
            <v>89492</v>
          </cell>
          <cell r="B3298" t="str">
            <v>JOELHO 90 GRAUS, PVC, SOLDÁVEL, DN 32MM, INSTALADO EM PRUMADA DE ÁGUA - FORNECIMENTO E INSTALAÇÃO. AF_12/2014</v>
          </cell>
          <cell r="C3298" t="str">
            <v>UN</v>
          </cell>
          <cell r="D3298" t="str">
            <v>4,66</v>
          </cell>
        </row>
        <row r="3299">
          <cell r="A3299">
            <v>89493</v>
          </cell>
          <cell r="B3299" t="str">
            <v>JOELHO 45 GRAUS, PVC, SOLDÁVEL, DN 32MM, INSTALADO EM PRUMADA DE ÁGUA - FORNECIMENTO E INSTALAÇÃO. AF_12/2014</v>
          </cell>
          <cell r="C3299" t="str">
            <v>UN</v>
          </cell>
          <cell r="D3299" t="str">
            <v>5,85</v>
          </cell>
        </row>
        <row r="3300">
          <cell r="A3300">
            <v>89494</v>
          </cell>
          <cell r="B3300" t="str">
            <v>CURVA 90 GRAUS, PVC, SOLDÁVEL, DN 32MM, INSTALADO EM PRUMADA DE ÁGUA - FORNECIMENTO E INSTALAÇÃO. AF_12/2014</v>
          </cell>
          <cell r="C3300" t="str">
            <v>UN</v>
          </cell>
          <cell r="D3300" t="str">
            <v>7,47</v>
          </cell>
        </row>
        <row r="3301">
          <cell r="A3301">
            <v>89496</v>
          </cell>
          <cell r="B3301" t="str">
            <v>CURVA 45 GRAUS, PVC, SOLDÁVEL, DN 32MM, INSTALADO EM PRUMADA DE ÁGUA - FORNECIMENTO E INSTALAÇÃO. AF_12/2014</v>
          </cell>
          <cell r="C3301" t="str">
            <v>UN</v>
          </cell>
          <cell r="D3301" t="str">
            <v>5,96</v>
          </cell>
        </row>
        <row r="3302">
          <cell r="A3302">
            <v>89497</v>
          </cell>
          <cell r="B3302" t="str">
            <v>JOELHO 90 GRAUS, PVC, SOLDÁVEL, DN 40MM, INSTALADO EM PRUMADA DE ÁGUA - FORNECIMENTO E INSTALAÇÃO. AF_12/2014</v>
          </cell>
          <cell r="C3302" t="str">
            <v>UN</v>
          </cell>
          <cell r="D3302" t="str">
            <v>7,51</v>
          </cell>
        </row>
        <row r="3303">
          <cell r="A3303">
            <v>89498</v>
          </cell>
          <cell r="B3303" t="str">
            <v>JOELHO 45 GRAUS, PVC, SOLDÁVEL, DN 40MM, INSTALADO EM PRUMADA DE ÁGUA - FORNECIMENTO E INSTALAÇÃO. AF_12/2014</v>
          </cell>
          <cell r="C3303" t="str">
            <v>UN</v>
          </cell>
          <cell r="D3303" t="str">
            <v>7,84</v>
          </cell>
        </row>
        <row r="3304">
          <cell r="A3304">
            <v>89499</v>
          </cell>
          <cell r="B3304" t="str">
            <v>CURVA 90 GRAUS, PVC, SOLDÁVEL, DN 40MM, INSTALADO EM PRUMADA DE ÁGUA - FORNECIMENTO E INSTALAÇÃO. AF_12/2014</v>
          </cell>
          <cell r="C3304" t="str">
            <v>UN</v>
          </cell>
          <cell r="D3304" t="str">
            <v>11,72</v>
          </cell>
        </row>
        <row r="3305">
          <cell r="A3305">
            <v>89500</v>
          </cell>
          <cell r="B3305" t="str">
            <v>CURVA 45 GRAUS, PVC, SOLDÁVEL, DN 40MM, INSTALADO EM PRUMADA DE ÁGUA - FORNECIMENTO E INSTALAÇÃO. AF_12/2014</v>
          </cell>
          <cell r="C3305" t="str">
            <v>UN</v>
          </cell>
          <cell r="D3305" t="str">
            <v>7,48</v>
          </cell>
        </row>
        <row r="3306">
          <cell r="A3306">
            <v>89501</v>
          </cell>
          <cell r="B3306" t="str">
            <v>JOELHO 90 GRAUS, PVC, SOLDÁVEL, DN 50MM, INSTALADO EM PRUMADA DE ÁGUA - FORNECIMENTO E INSTALAÇÃO. AF_12/2014</v>
          </cell>
          <cell r="C3306" t="str">
            <v>UN</v>
          </cell>
          <cell r="D3306" t="str">
            <v>9,14</v>
          </cell>
        </row>
        <row r="3307">
          <cell r="A3307">
            <v>89502</v>
          </cell>
          <cell r="B3307" t="str">
            <v>JOELHO 45 GRAUS, PVC, SOLDÁVEL, DN 50MM, INSTALADO EM PRUMADA DE ÁGUA - FORNECIMENTO E INSTALAÇÃO. AF_12/2014</v>
          </cell>
          <cell r="C3307" t="str">
            <v>UN</v>
          </cell>
          <cell r="D3307" t="str">
            <v>10,02</v>
          </cell>
        </row>
        <row r="3308">
          <cell r="A3308">
            <v>89503</v>
          </cell>
          <cell r="B3308" t="str">
            <v>CURVA 90 GRAUS, PVC, SOLDÁVEL, DN 50MM, INSTALADO EM PRUMADA DE ÁGUA - FORNECIMENTO E INSTALAÇÃO. AF_12/2014</v>
          </cell>
          <cell r="C3308" t="str">
            <v>UN</v>
          </cell>
          <cell r="D3308" t="str">
            <v>13,75</v>
          </cell>
        </row>
        <row r="3309">
          <cell r="A3309">
            <v>89504</v>
          </cell>
          <cell r="B3309" t="str">
            <v>CURVA 45 GRAUS, PVC, SOLDÁVEL, DN 50MM, INSTALADO EM PRUMADA DE ÁGUA - FORNECIMENTO E INSTALAÇÃO. AF_12/2014</v>
          </cell>
          <cell r="C3309" t="str">
            <v>UN</v>
          </cell>
          <cell r="D3309" t="str">
            <v>12,43</v>
          </cell>
        </row>
        <row r="3310">
          <cell r="A3310">
            <v>89505</v>
          </cell>
          <cell r="B3310" t="str">
            <v>JOELHO 90 GRAUS, PVC, SOLDÁVEL, DN 60MM, INSTALADO EM PRUMADA DE ÁGUA - FORNECIMENTO E INSTALAÇÃO. AF_12/2014</v>
          </cell>
          <cell r="C3310" t="str">
            <v>UN</v>
          </cell>
          <cell r="D3310" t="str">
            <v>24,23</v>
          </cell>
        </row>
        <row r="3311">
          <cell r="A3311">
            <v>89506</v>
          </cell>
          <cell r="B3311" t="str">
            <v>JOELHO 45 GRAUS, PVC, SOLDÁVEL, DN 60MM, INSTALADO EM PRUMADA DE ÁGUA - FORNECIMENTO E INSTALAÇÃO. AF_12/2014</v>
          </cell>
          <cell r="C3311" t="str">
            <v>UN</v>
          </cell>
          <cell r="D3311" t="str">
            <v>23,61</v>
          </cell>
        </row>
        <row r="3312">
          <cell r="A3312">
            <v>89507</v>
          </cell>
          <cell r="B3312" t="str">
            <v>CURVA 90 GRAUS, PVC, SOLDÁVEL, DN 60MM, INSTALADO EM PRUMADA DE ÁGUA - FORNECIMENTO E INSTALAÇÃO. AF_12/2014</v>
          </cell>
          <cell r="C3312" t="str">
            <v>UN</v>
          </cell>
          <cell r="D3312" t="str">
            <v>26,15</v>
          </cell>
        </row>
        <row r="3313">
          <cell r="A3313">
            <v>89510</v>
          </cell>
          <cell r="B3313" t="str">
            <v>CURVA 45 GRAUS, PVC, SOLDÁVEL, DN 60MM, INSTALADO EM PRUMADA DE ÁGUA - FORNECIMENTO E INSTALAÇÃO. AF_12/2014</v>
          </cell>
          <cell r="C3313" t="str">
            <v>UN</v>
          </cell>
          <cell r="D3313" t="str">
            <v>18,70</v>
          </cell>
        </row>
        <row r="3314">
          <cell r="A3314">
            <v>89513</v>
          </cell>
          <cell r="B3314" t="str">
            <v>JOELHO 90 GRAUS, PVC, SOLDÁVEL, DN 75MM, INSTALADO EM PRUMADA DE ÁGUA - FORNECIMENTO E INSTALAÇÃO. AF_12/2014</v>
          </cell>
          <cell r="C3314" t="str">
            <v>UN</v>
          </cell>
          <cell r="D3314" t="str">
            <v>65,17</v>
          </cell>
        </row>
        <row r="3315">
          <cell r="A3315">
            <v>89514</v>
          </cell>
          <cell r="B3315" t="str">
            <v>JOELHO 90 GRAUS, PVC, SERIE R, ÁGUA PLUVIAL, DN 40 MM, JUNTA SOLDÁVEL, FORNECIDO E INSTALADO EM RAMAL DE ENCAMINHAMENTO. AF_12/2014</v>
          </cell>
          <cell r="C3315" t="str">
            <v>UN</v>
          </cell>
          <cell r="D3315" t="str">
            <v>5,82</v>
          </cell>
        </row>
        <row r="3316">
          <cell r="A3316">
            <v>89515</v>
          </cell>
          <cell r="B3316" t="str">
            <v>JOELHO 45 GRAUS, PVC, SOLDÁVEL, DN 75MM, INSTALADO EM PRUMADA DE ÁGUA - FORNECIMENTO E INSTALAÇÃO. AF_12/2014</v>
          </cell>
          <cell r="C3316" t="str">
            <v>UN</v>
          </cell>
          <cell r="D3316" t="str">
            <v>50,52</v>
          </cell>
        </row>
        <row r="3317">
          <cell r="A3317">
            <v>89516</v>
          </cell>
          <cell r="B3317" t="str">
            <v>JOELHO 45 GRAUS, PVC, SERIE R, ÁGUA PLUVIAL, DN 40 MM, JUNTA SOLDÁVEL, FORNECIDO E INSTALADO EM RAMAL DE ENCAMINHAMENTO. AF_12/2014</v>
          </cell>
          <cell r="C3317" t="str">
            <v>UN</v>
          </cell>
          <cell r="D3317" t="str">
            <v>5,54</v>
          </cell>
        </row>
        <row r="3318">
          <cell r="A3318">
            <v>89517</v>
          </cell>
          <cell r="B3318" t="str">
            <v>CURVA 90 GRAUS, PVC, SOLDÁVEL, DN 75MM, INSTALADO EM PRUMADA DE ÁGUA - FORNECIMENTO E INSTALAÇÃO. AF_12/2014</v>
          </cell>
          <cell r="C3318" t="str">
            <v>UN</v>
          </cell>
          <cell r="D3318" t="str">
            <v>43,04</v>
          </cell>
        </row>
        <row r="3319">
          <cell r="A3319">
            <v>89518</v>
          </cell>
          <cell r="B3319" t="str">
            <v>JOELHO 90 GRAUS, PVC, SERIE R, ÁGUA PLUVIAL, DN 50 MM, JUNTA ELÁSTICA, FORNECIDO E INSTALADO EM RAMAL DE ENCAMINHAMENTO. AF_12/2014</v>
          </cell>
          <cell r="C3319" t="str">
            <v>UN</v>
          </cell>
          <cell r="D3319" t="str">
            <v>8,11</v>
          </cell>
        </row>
        <row r="3320">
          <cell r="A3320">
            <v>89519</v>
          </cell>
          <cell r="B3320" t="str">
            <v>CURVA 45 GRAUS, PVC, SOLDÁVEL, DN 75MM, INSTALADO EM PRUMADA DE ÁGUA - FORNECIMENTO E INSTALAÇÃO. AF_12/2014</v>
          </cell>
          <cell r="C3320" t="str">
            <v>UN</v>
          </cell>
          <cell r="D3320" t="str">
            <v>33,83</v>
          </cell>
        </row>
        <row r="3321">
          <cell r="A3321">
            <v>89520</v>
          </cell>
          <cell r="B3321" t="str">
            <v>JOELHO 45 GRAUS, PVC, SERIE R, ÁGUA PLUVIAL, DN 50 MM, JUNTA ELÁSTICA, FORNECIDO E INSTALADO EM RAMAL DE ENCAMINHAMENTO. AF_12/2014</v>
          </cell>
          <cell r="C3321" t="str">
            <v>UN</v>
          </cell>
          <cell r="D3321" t="str">
            <v>7,50</v>
          </cell>
        </row>
        <row r="3322">
          <cell r="A3322">
            <v>89521</v>
          </cell>
          <cell r="B3322" t="str">
            <v>JOELHO 90 GRAUS, PVC, SOLDÁVEL, DN 85MM, INSTALADO EM PRUMADA DE ÁGUA - FORNECIMENTO E INSTALAÇÃO. AF_12/2014</v>
          </cell>
          <cell r="C3322" t="str">
            <v>UN</v>
          </cell>
          <cell r="D3322" t="str">
            <v>73,59</v>
          </cell>
        </row>
        <row r="3323">
          <cell r="A3323">
            <v>89522</v>
          </cell>
          <cell r="B3323" t="str">
            <v>JOELHO 90 GRAUS, PVC, SERIE R, ÁGUA PLUVIAL, DN 75 MM, JUNTA ELÁSTICA, FORNECIDO E INSTALADO EM RAMAL DE ENCAMINHAMENTO. AF_12/2014</v>
          </cell>
          <cell r="C3323" t="str">
            <v>UN</v>
          </cell>
          <cell r="D3323" t="str">
            <v>16,76</v>
          </cell>
        </row>
        <row r="3324">
          <cell r="A3324">
            <v>89523</v>
          </cell>
          <cell r="B3324" t="str">
            <v>JOELHO 45 GRAUS, PVC, SOLDÁVEL, DN 85MM, INSTALADO EM PRUMADA DE ÁGUA - FORNECIMENTO E INSTALAÇÃO. AF_12/2014</v>
          </cell>
          <cell r="C3324" t="str">
            <v>UN</v>
          </cell>
          <cell r="D3324" t="str">
            <v>57,30</v>
          </cell>
        </row>
        <row r="3325">
          <cell r="A3325">
            <v>89524</v>
          </cell>
          <cell r="B3325" t="str">
            <v>JOELHO 45 GRAUS, PVC, SERIE R, ÁGUA PLUVIAL, DN 75 MM, JUNTA ELÁSTICA, FORNECIDO E INSTALADO EM RAMAL DE ENCAMINHAMENTO. AF_12/2014</v>
          </cell>
          <cell r="C3325" t="str">
            <v>UN</v>
          </cell>
          <cell r="D3325" t="str">
            <v>16,36</v>
          </cell>
        </row>
        <row r="3326">
          <cell r="A3326">
            <v>89525</v>
          </cell>
          <cell r="B3326" t="str">
            <v>CURVA 90 GRAUS, PVC, SOLDÁVEL, DN 85MM, INSTALADO EM PRUMADA DE ÁGUA - FORNECIMENTO E INSTALAÇÃO. AF_12/2014</v>
          </cell>
          <cell r="C3326" t="str">
            <v>UN</v>
          </cell>
          <cell r="D3326" t="str">
            <v>51,11</v>
          </cell>
        </row>
        <row r="3327">
          <cell r="A3327">
            <v>89526</v>
          </cell>
          <cell r="B3327" t="str">
            <v>CURVA 87 GRAUS E 30 MINUTOS, PVC, SERIE R, ÁGUA PLUVIAL, DN 75 MM, JUNTA ELÁSTICA, FORNECIDO E INSTALADO EM RAMAL DE ENCAMINHAMENTO. AF_12/2014</v>
          </cell>
          <cell r="C3327" t="str">
            <v>UN</v>
          </cell>
          <cell r="D3327" t="str">
            <v>21,02</v>
          </cell>
        </row>
        <row r="3328">
          <cell r="A3328">
            <v>89527</v>
          </cell>
          <cell r="B3328" t="str">
            <v>CURVA 45 GRAUS, PVC, SOLDÁVEL, DN 85MM, INSTALADO EM PRUMADA DE ÁGUA - FORNECIMENTO E INSTALAÇÃO. AF_12/2014</v>
          </cell>
          <cell r="C3328" t="str">
            <v>UN</v>
          </cell>
          <cell r="D3328" t="str">
            <v>39,91</v>
          </cell>
        </row>
        <row r="3329">
          <cell r="A3329">
            <v>89528</v>
          </cell>
          <cell r="B3329" t="str">
            <v>LUVA, PVC, SOLDÁVEL, DN 25MM, INSTALADO EM PRUMADA DE ÁGUA - FORNECIMENTO E INSTALAÇÃO. AF_12/2014</v>
          </cell>
          <cell r="C3329" t="str">
            <v>UN</v>
          </cell>
          <cell r="D3329" t="str">
            <v>2,56</v>
          </cell>
        </row>
        <row r="3330">
          <cell r="A3330">
            <v>89529</v>
          </cell>
          <cell r="B3330" t="str">
            <v>JOELHO 90 GRAUS, PVC, SERIE R, ÁGUA PLUVIAL, DN 100 MM, JUNTA ELÁSTICA, FORNECIDO E INSTALADO EM RAMAL DE ENCAMINHAMENTO. AF_12/2014</v>
          </cell>
          <cell r="C3330" t="str">
            <v>UN</v>
          </cell>
          <cell r="D3330" t="str">
            <v>25,91</v>
          </cell>
        </row>
        <row r="3331">
          <cell r="A3331">
            <v>89530</v>
          </cell>
          <cell r="B3331" t="str">
            <v>LUVA DE CORRER, PVC, SOLDÁVEL, DN 25MM, INSTALADO EM PRUMADA DE ÁGUA - FORNECIMENTO E INSTALAÇÃO. AF_12/2014</v>
          </cell>
          <cell r="C3331" t="str">
            <v>UN</v>
          </cell>
          <cell r="D3331" t="str">
            <v>10,93</v>
          </cell>
        </row>
        <row r="3332">
          <cell r="A3332">
            <v>89531</v>
          </cell>
          <cell r="B3332" t="str">
            <v>JOELHO 45 GRAUS, PVC, SERIE R, ÁGUA PLUVIAL, DN 100 MM, JUNTA ELÁSTICA, FORNECIDO E INSTALADO EM RAMAL DE ENCAMINHAMENTO. AF_12/2014</v>
          </cell>
          <cell r="C3332" t="str">
            <v>UN</v>
          </cell>
          <cell r="D3332" t="str">
            <v>22,22</v>
          </cell>
        </row>
        <row r="3333">
          <cell r="A3333">
            <v>89532</v>
          </cell>
          <cell r="B3333" t="str">
            <v>LUVA DE REDUÇÃO, PVC, SOLDÁVEL, DN 32MM X 25MM, INSTALADO EM PRUMADA DE ÁGUA - FORNECIMENTO E INSTALAÇÃO. AF_12/2014</v>
          </cell>
          <cell r="C3333" t="str">
            <v>UN</v>
          </cell>
          <cell r="D3333" t="str">
            <v>4,24</v>
          </cell>
        </row>
        <row r="3334">
          <cell r="A3334">
            <v>89533</v>
          </cell>
          <cell r="B3334" t="str">
            <v>JOELHO 45 GRAUS PARA PÉ DE COLUNA, PVC, SERIE R, ÁGUA PLUVIAL, DN 100 MM, JUNTA ELÁSTICA, FORNECIDO E INSTALADO EM RAMAL DE ENCAMINHAMENTO. AF_12/2014</v>
          </cell>
          <cell r="C3334" t="str">
            <v>UN</v>
          </cell>
          <cell r="D3334" t="str">
            <v>22,22</v>
          </cell>
        </row>
        <row r="3335">
          <cell r="A3335">
            <v>89534</v>
          </cell>
          <cell r="B3335" t="str">
            <v>LUVA SOLDÁVEL E COM ROSCA, PVC, SOLDÁVEL, DN 25MM X 3/4, INSTALADO EM PRUMADA DE ÁGUA - FORNECIMENTO E INSTALAÇÃO. AF_12/2014</v>
          </cell>
          <cell r="C3335" t="str">
            <v>UN</v>
          </cell>
          <cell r="D3335" t="str">
            <v>3,05</v>
          </cell>
        </row>
        <row r="3336">
          <cell r="A3336">
            <v>89535</v>
          </cell>
          <cell r="B3336" t="str">
            <v>CURVA 87 GRAUS E 30 MINUTOS, PVC, SERIE R, ÁGUA PLUVIAL, DN 100 MM, JUNTA ELÁSTICA, FORNECIDO E INSTALADO EM RAMAL DE ENCAMINHAMENTO. AF_12/2014</v>
          </cell>
          <cell r="C3336" t="str">
            <v>UN</v>
          </cell>
          <cell r="D3336" t="str">
            <v>34,27</v>
          </cell>
        </row>
        <row r="3337">
          <cell r="A3337">
            <v>89536</v>
          </cell>
          <cell r="B3337" t="str">
            <v>UNIÃO, PVC, SOLDÁVEL, DN 25MM, INSTALADO EM PRUMADA DE ÁGUA - FORNECIMENTO E INSTALAÇÃO. AF_12/2014</v>
          </cell>
          <cell r="C3337" t="str">
            <v>UN</v>
          </cell>
          <cell r="D3337" t="str">
            <v>9,04</v>
          </cell>
        </row>
        <row r="3338">
          <cell r="A3338">
            <v>89538</v>
          </cell>
          <cell r="B3338" t="str">
            <v>ADAPTADOR CURTO COM BOLSA E ROSCA PARA REGISTRO, PVC, SOLDÁVEL, DN 25MM X 3/4, INSTALADO EM PRUMADA DE ÁGUA - FORNECIMENTO E INSTALAÇÃO. AF_12/2014</v>
          </cell>
          <cell r="C3338" t="str">
            <v>UN</v>
          </cell>
          <cell r="D3338" t="str">
            <v>2,78</v>
          </cell>
        </row>
        <row r="3339">
          <cell r="A3339">
            <v>89540</v>
          </cell>
          <cell r="B3339" t="str">
            <v>CURVA DE TRANSPOSIÇÃO, PVC, SOLDÁVEL, DN 25MM, INSTALADO EM PRUMADA DE ÁGUA  - FORNECIMENTO E INSTALAÇÃO. AF_12/2014</v>
          </cell>
          <cell r="C3339" t="str">
            <v>UN</v>
          </cell>
          <cell r="D3339" t="str">
            <v>5,98</v>
          </cell>
        </row>
        <row r="3340">
          <cell r="A3340">
            <v>89541</v>
          </cell>
          <cell r="B3340" t="str">
            <v>LUVA, PVC, SOLDÁVEL, DN 32MM, INSTALADO EM PRUMADA DE ÁGUA - FORNECIMENTO E INSTALAÇÃO. AF_12/2014</v>
          </cell>
          <cell r="C3340" t="str">
            <v>UN</v>
          </cell>
          <cell r="D3340" t="str">
            <v>3,75</v>
          </cell>
        </row>
        <row r="3341">
          <cell r="A3341">
            <v>89542</v>
          </cell>
          <cell r="B3341" t="str">
            <v>LUVA DE CORRER, PVC, SOLDÁVEL, DN 32MM, INSTALADO EM PRUMADA DE ÁGUA - FORNECIMENTO E INSTALAÇÃO. AF_12/2014</v>
          </cell>
          <cell r="C3341" t="str">
            <v>UN</v>
          </cell>
          <cell r="D3341" t="str">
            <v>17,70</v>
          </cell>
        </row>
        <row r="3342">
          <cell r="A3342">
            <v>89544</v>
          </cell>
          <cell r="B3342" t="str">
            <v>LUVA SIMPLES, PVC, SERIE R, ÁGUA PLUVIAL, DN 40 MM, JUNTA SOLDÁVEL, FORNECIDO E INSTALADO EM RAMAL DE ENCAMINHAMENTO. AF_12/2014</v>
          </cell>
          <cell r="C3342" t="str">
            <v>UN</v>
          </cell>
          <cell r="D3342" t="str">
            <v>5,51</v>
          </cell>
        </row>
        <row r="3343">
          <cell r="A3343">
            <v>89545</v>
          </cell>
          <cell r="B3343" t="str">
            <v>LUVA SIMPLES, PVC, SERIE R, ÁGUA PLUVIAL, DN 50 MM, JUNTA ELÁSTICA, FORNECIDO E INSTALADO EM RAMAL DE ENCAMINHAMENTO. AF_12/2014</v>
          </cell>
          <cell r="C3343" t="str">
            <v>UN</v>
          </cell>
          <cell r="D3343" t="str">
            <v>7,50</v>
          </cell>
        </row>
        <row r="3344">
          <cell r="A3344">
            <v>89546</v>
          </cell>
          <cell r="B3344" t="str">
            <v>BUCHA DE REDUÇÃO LONGA, PVC, SERIE R, ÁGUA PLUVIAL, DN 50 X 40 MM, JUNTA ELÁSTICA, FORNECIDO E INSTALADO EM RAMAL DE ENCAMINHAMENTO. AF_12/2014</v>
          </cell>
          <cell r="C3344" t="str">
            <v>UN</v>
          </cell>
          <cell r="D3344" t="str">
            <v>5,81</v>
          </cell>
        </row>
        <row r="3345">
          <cell r="A3345">
            <v>89547</v>
          </cell>
          <cell r="B3345" t="str">
            <v>LUVA SIMPLES, PVC, SERIE R, ÁGUA PLUVIAL, DN 75 MM, JUNTA ELÁSTICA, FORNECIDO E INSTALADO EM RAMAL DE ENCAMINHAMENTO. AF_12/2014</v>
          </cell>
          <cell r="C3345" t="str">
            <v>UN</v>
          </cell>
          <cell r="D3345" t="str">
            <v>11,15</v>
          </cell>
        </row>
        <row r="3346">
          <cell r="A3346">
            <v>89548</v>
          </cell>
          <cell r="B3346" t="str">
            <v>LUVA DE CORRER, PVC, SERIE R, ÁGUA PLUVIAL, DN 75 MM, JUNTA ELÁSTICA, FORNECIDO E INSTALADO EM RAMAL DE ENCAMINHAMENTO. AF_12/2014</v>
          </cell>
          <cell r="C3346" t="str">
            <v>UN</v>
          </cell>
          <cell r="D3346" t="str">
            <v>12,37</v>
          </cell>
        </row>
        <row r="3347">
          <cell r="A3347">
            <v>89549</v>
          </cell>
          <cell r="B3347" t="str">
            <v>REDUÇÃO EXCÊNTRICA, PVC, SERIE R, ÁGUA PLUVIAL, DN 75 X 50 MM, JUNTA ELÁSTICA, FORNECIDO E INSTALADO EM RAMAL DE ENCAMINHAMENTO. AF_12/2014</v>
          </cell>
          <cell r="C3347" t="str">
            <v>UN</v>
          </cell>
          <cell r="D3347" t="str">
            <v>9,26</v>
          </cell>
        </row>
        <row r="3348">
          <cell r="A3348">
            <v>89550</v>
          </cell>
          <cell r="B3348" t="str">
            <v>TÊ DE INSPEÇÃO, PVC, SERIE R, ÁGUA PLUVIAL, DN 75 MM, JUNTA ELÁSTICA, FORNECIDO E INSTALADO EM RAMAL DE ENCAMINHAMENTO. AF_12/2014</v>
          </cell>
          <cell r="C3348" t="str">
            <v>UN</v>
          </cell>
          <cell r="D3348" t="str">
            <v>25,16</v>
          </cell>
        </row>
        <row r="3349">
          <cell r="A3349">
            <v>89551</v>
          </cell>
          <cell r="B3349" t="str">
            <v>LUVA SOLDÁVEL E COM ROSCA, PVC, SOLDÁVEL, DN 32MM X 1, INSTALADO EM PRUMADA DE ÁGUA - FORNECIMENTO E INSTALAÇÃO. AF_12/2014</v>
          </cell>
          <cell r="C3349" t="str">
            <v>UN</v>
          </cell>
          <cell r="D3349" t="str">
            <v>5,95</v>
          </cell>
        </row>
        <row r="3350">
          <cell r="A3350">
            <v>89552</v>
          </cell>
          <cell r="B3350" t="str">
            <v>UNIÃO, PVC, SOLDÁVEL, DN 32MM, INSTALADO EM PRUMADA DE ÁGUA - FORNECIMENTO E INSTALAÇÃO. AF_12/2014</v>
          </cell>
          <cell r="C3350" t="str">
            <v>UN</v>
          </cell>
          <cell r="D3350" t="str">
            <v>14,43</v>
          </cell>
        </row>
        <row r="3351">
          <cell r="A3351">
            <v>89553</v>
          </cell>
          <cell r="B3351" t="str">
            <v>ADAPTADOR CURTO COM BOLSA E ROSCA PARA REGISTRO, PVC, SOLDÁVEL, DN 32MM X 1, INSTALADO EM PRUMADA DE ÁGUA - FORNECIMENTO E INSTALAÇÃO. AF_12/2014</v>
          </cell>
          <cell r="C3351" t="str">
            <v>UN</v>
          </cell>
          <cell r="D3351" t="str">
            <v>4,10</v>
          </cell>
        </row>
        <row r="3352">
          <cell r="A3352">
            <v>89554</v>
          </cell>
          <cell r="B3352" t="str">
            <v>LUVA SIMPLES, PVC, SERIE R, ÁGUA PLUVIAL, DN 100 MM, JUNTA ELÁSTICA, FORNECIDO E INSTALADO EM RAMAL DE ENCAMINHAMENTO. AF_12/2014</v>
          </cell>
          <cell r="C3352" t="str">
            <v>UN</v>
          </cell>
          <cell r="D3352" t="str">
            <v>13,84</v>
          </cell>
        </row>
        <row r="3353">
          <cell r="A3353">
            <v>89555</v>
          </cell>
          <cell r="B3353" t="str">
            <v>CURVA DE TRANSPOSIÇÃO, PVC, SOLDÁVEL, DN 32MM, INSTALADO EM PRUMADA DE ÁGUA   FORNECIMENTO E INSTALAÇÃO. AF_12/2014</v>
          </cell>
          <cell r="C3353" t="str">
            <v>UN</v>
          </cell>
          <cell r="D3353" t="str">
            <v>12,90</v>
          </cell>
        </row>
        <row r="3354">
          <cell r="A3354">
            <v>89556</v>
          </cell>
          <cell r="B3354" t="str">
            <v>LUVA DE CORRER, PVC, SERIE R, ÁGUA PLUVIAL, DN 100 MM, JUNTA ELÁSTICA, FORNECIDO E INSTALADO EM RAMAL DE ENCAMINHAMENTO. AF_12/2014</v>
          </cell>
          <cell r="C3354" t="str">
            <v>UN</v>
          </cell>
          <cell r="D3354" t="str">
            <v>19,80</v>
          </cell>
        </row>
        <row r="3355">
          <cell r="A3355">
            <v>89557</v>
          </cell>
          <cell r="B3355" t="str">
            <v>REDUÇÃO EXCÊNTRICA, PVC, SERIE R, ÁGUA PLUVIAL, DN 100 X 75 MM, JUNTA ELÁSTICA, FORNECIDO E INSTALADO EM RAMAL DE ENCAMINHAMENTO. AF_12/2014</v>
          </cell>
          <cell r="C3355" t="str">
            <v>UN</v>
          </cell>
          <cell r="D3355" t="str">
            <v>15,95</v>
          </cell>
        </row>
        <row r="3356">
          <cell r="A3356">
            <v>89558</v>
          </cell>
          <cell r="B3356" t="str">
            <v>LUVA, PVC, SOLDÁVEL, DN 40MM, INSTALADO EM PRUMADA DE ÁGUA - FORNECIMENTO E INSTALAÇÃO. AF_12/2014</v>
          </cell>
          <cell r="C3356" t="str">
            <v>UN</v>
          </cell>
          <cell r="D3356" t="str">
            <v>5,91</v>
          </cell>
        </row>
        <row r="3357">
          <cell r="A3357">
            <v>89559</v>
          </cell>
          <cell r="B3357" t="str">
            <v>TÊ DE INSPEÇÃO, PVC, SERIE R, ÁGUA PLUVIAL, DN 100 MM, JUNTA ELÁSTICA, FORNECIDO E INSTALADO EM RAMAL DE ENCAMINHAMENTO. AF_12/2014</v>
          </cell>
          <cell r="C3357" t="str">
            <v>UN</v>
          </cell>
          <cell r="D3357" t="str">
            <v>33,81</v>
          </cell>
        </row>
        <row r="3358">
          <cell r="A3358">
            <v>89561</v>
          </cell>
          <cell r="B3358" t="str">
            <v>JUNÇÃO SIMPLES, PVC, SERIE R, ÁGUA PLUVIAL, DN 40 MM, JUNTA SOLDÁVEL, FORNECIDO E INSTALADO EM RAMAL DE ENCAMINHAMENTO. AF_12/2014</v>
          </cell>
          <cell r="C3358" t="str">
            <v>UN</v>
          </cell>
          <cell r="D3358" t="str">
            <v>9,71</v>
          </cell>
        </row>
        <row r="3359">
          <cell r="A3359">
            <v>89562</v>
          </cell>
          <cell r="B3359" t="str">
            <v>LUVA DE REDUÇÃO, PVC, SOLDÁVEL, DN 40MM X 32MM, INSTALADO EM PRUMADA DE ÁGUA - FORNECIMENTO E INSTALAÇÃO. AF_12/2014</v>
          </cell>
          <cell r="C3359" t="str">
            <v>UN</v>
          </cell>
          <cell r="D3359" t="str">
            <v>5,89</v>
          </cell>
        </row>
        <row r="3360">
          <cell r="A3360">
            <v>89563</v>
          </cell>
          <cell r="B3360" t="str">
            <v>JUNÇÃO SIMPLES, PVC, SERIE R, ÁGUA PLUVIAL, DN 50 MM, JUNTA ELÁSTICA, FORNECIDO E INSTALADO EM RAMAL DE ENCAMINHAMENTO. AF_12/2014</v>
          </cell>
          <cell r="C3360" t="str">
            <v>UN</v>
          </cell>
          <cell r="D3360" t="str">
            <v>14,00</v>
          </cell>
        </row>
        <row r="3361">
          <cell r="A3361">
            <v>89564</v>
          </cell>
          <cell r="B3361" t="str">
            <v>LUVA COM ROSCA, PVC, SOLDÁVEL, DN 40MM X 1.1/4, INSTALADO EM PRUMADA DE ÁGUA - FORNECIMENTO E INSTALAÇÃO. AF_12/2014</v>
          </cell>
          <cell r="C3361" t="str">
            <v>UN</v>
          </cell>
          <cell r="D3361" t="str">
            <v>10,56</v>
          </cell>
        </row>
        <row r="3362">
          <cell r="A3362">
            <v>89565</v>
          </cell>
          <cell r="B3362" t="str">
            <v>JUNÇÃO SIMPLES, PVC, SERIE R, ÁGUA PLUVIAL, DN 75 X 75 MM, JUNTA ELÁSTICA, FORNECIDO E INSTALADO EM RAMAL DE ENCAMINHAMENTO. AF_12/2014</v>
          </cell>
          <cell r="C3362" t="str">
            <v>UN</v>
          </cell>
          <cell r="D3362" t="str">
            <v>30,57</v>
          </cell>
        </row>
        <row r="3363">
          <cell r="A3363">
            <v>89566</v>
          </cell>
          <cell r="B3363" t="str">
            <v>TÊ, PVC, SERIE R, ÁGUA PLUVIAL, DN 75 MM, JUNTA ELÁSTICA, FORNECIDO E INSTALADO EM RAMAL DE ENCAMINHAMENTO. AF_12/2014</v>
          </cell>
          <cell r="C3363" t="str">
            <v>UN</v>
          </cell>
          <cell r="D3363" t="str">
            <v>25,68</v>
          </cell>
        </row>
        <row r="3364">
          <cell r="A3364">
            <v>89567</v>
          </cell>
          <cell r="B3364" t="str">
            <v>JUNÇÃO SIMPLES, PVC, SERIE R, ÁGUA PLUVIAL, DN 100 X 100 MM, JUNTA ELÁSTICA, FORNECIDO E INSTALADO EM RAMAL DE ENCAMINHAMENTO. AF_12/2014</v>
          </cell>
          <cell r="C3364" t="str">
            <v>UN</v>
          </cell>
          <cell r="D3364" t="str">
            <v>45,74</v>
          </cell>
        </row>
        <row r="3365">
          <cell r="A3365">
            <v>89568</v>
          </cell>
          <cell r="B3365" t="str">
            <v>UNIÃO, PVC, SOLDÁVEL, DN 40MM, INSTALADO EM PRUMADA DE ÁGUA - FORNECIMENTO E INSTALAÇÃO. AF_12/2014</v>
          </cell>
          <cell r="C3365" t="str">
            <v>UN</v>
          </cell>
          <cell r="D3365" t="str">
            <v>26,45</v>
          </cell>
        </row>
        <row r="3366">
          <cell r="A3366">
            <v>89569</v>
          </cell>
          <cell r="B3366" t="str">
            <v>JUNÇÃO SIMPLES, PVC, SERIE R, ÁGUA PLUVIAL, DN 100 X 75 MM, JUNTA ELÁSTICA, FORNECIDO E INSTALADO EM RAMAL DE ENCAMINHAMENTO. AF_12/2014</v>
          </cell>
          <cell r="C3366" t="str">
            <v>UN</v>
          </cell>
          <cell r="D3366" t="str">
            <v>44,28</v>
          </cell>
        </row>
        <row r="3367">
          <cell r="A3367">
            <v>89570</v>
          </cell>
          <cell r="B3367" t="str">
            <v>ADAPTADOR CURTO COM BOLSA E ROSCA PARA REGISTRO, PVC, SOLDÁVEL, DN 40MM X 1.1/2, INSTALADO EM PRUMADA DE ÁGUA - FORNECIMENTO E INSTALAÇÃO. AF_12/2014</v>
          </cell>
          <cell r="C3367" t="str">
            <v>UN</v>
          </cell>
          <cell r="D3367" t="str">
            <v>6,92</v>
          </cell>
        </row>
        <row r="3368">
          <cell r="A3368">
            <v>89571</v>
          </cell>
          <cell r="B3368" t="str">
            <v>TÊ, PVC, SERIE R, ÁGUA PLUVIAL, DN 100 X 100 MM, JUNTA ELÁSTICA, FORNECIDO E INSTALADO EM RAMAL DE ENCAMINHAMENTO. AF_12/2014</v>
          </cell>
          <cell r="C3368" t="str">
            <v>UN</v>
          </cell>
          <cell r="D3368" t="str">
            <v>40,82</v>
          </cell>
        </row>
        <row r="3369">
          <cell r="A3369">
            <v>89572</v>
          </cell>
          <cell r="B3369" t="str">
            <v>ADAPTADOR CURTO COM BOLSA E ROSCA PARA REGISTRO, PVC, SOLDÁVEL, DN 40MM X 1.1/4, INSTALADO EM PRUMADA DE ÁGUA - FORNECIMENTO E INSTALAÇÃO. AF_12/2014</v>
          </cell>
          <cell r="C3369" t="str">
            <v>UN</v>
          </cell>
          <cell r="D3369" t="str">
            <v>6,01</v>
          </cell>
        </row>
        <row r="3370">
          <cell r="A3370">
            <v>89573</v>
          </cell>
          <cell r="B3370" t="str">
            <v>TÊ, PVC, SERIE R, ÁGUA PLUVIAL, DN 100 X 75 MM, JUNTA ELÁSTICA, FORNECIDO E INSTALADO EM RAMAL DE ENCAMINHAMENTO. AF_12/2014</v>
          </cell>
          <cell r="C3370" t="str">
            <v>UN</v>
          </cell>
          <cell r="D3370" t="str">
            <v>32,52</v>
          </cell>
        </row>
        <row r="3371">
          <cell r="A3371">
            <v>89574</v>
          </cell>
          <cell r="B3371" t="str">
            <v>JUNÇÃO DUPLA, PVC, SERIE R, ÁGUA PLUVIAL, DN 100 X 100 X 100 MM, JUNTA ELÁSTICA, FORNECIDO E INSTALADO EM RAMAL DE ENCAMINHAMENTO. AF_12/2014</v>
          </cell>
          <cell r="C3371" t="str">
            <v>UN</v>
          </cell>
          <cell r="D3371" t="str">
            <v>59,05</v>
          </cell>
        </row>
        <row r="3372">
          <cell r="A3372">
            <v>89575</v>
          </cell>
          <cell r="B3372" t="str">
            <v>LUVA, PVC, SOLDÁVEL, DN 50MM, INSTALADO EM PRUMADA DE ÁGUA - FORNECIMENTO E INSTALAÇÃO. AF_12/2014</v>
          </cell>
          <cell r="C3372" t="str">
            <v>UN</v>
          </cell>
          <cell r="D3372" t="str">
            <v>7,45</v>
          </cell>
        </row>
        <row r="3373">
          <cell r="A3373">
            <v>89577</v>
          </cell>
          <cell r="B3373" t="str">
            <v>LUVA DE CORRER, PVC, SOLDÁVEL, DN 50MM, INSTALADO EM PRUMADA DE ÁGUA - FORNECIMENTO E INSTALAÇÃO. AF_12/2014</v>
          </cell>
          <cell r="C3373" t="str">
            <v>UN</v>
          </cell>
          <cell r="D3373" t="str">
            <v>24,60</v>
          </cell>
        </row>
        <row r="3374">
          <cell r="A3374">
            <v>89579</v>
          </cell>
          <cell r="B3374" t="str">
            <v>LUVA DE REDUÇÃO, PVC, SOLDÁVEL, DN 50MM X 25MM, INSTALADO EM PRUMADA DE ÁGUA   FORNECIMENTO E INSTALAÇÃO. AF_12/2014</v>
          </cell>
          <cell r="C3374" t="str">
            <v>UN</v>
          </cell>
          <cell r="D3374" t="str">
            <v>7,35</v>
          </cell>
        </row>
        <row r="3375">
          <cell r="A3375">
            <v>89581</v>
          </cell>
          <cell r="B3375" t="str">
            <v>JOELHO 90 GRAUS, PVC, SERIE R, ÁGUA PLUVIAL, DN 75 MM, JUNTA ELÁSTICA, FORNECIDO E INSTALADO EM CONDUTORES VERTICAIS DE ÁGUAS PLUVIAIS. AF_12/2014</v>
          </cell>
          <cell r="C3375" t="str">
            <v>UN</v>
          </cell>
          <cell r="D3375" t="str">
            <v>15,49</v>
          </cell>
        </row>
        <row r="3376">
          <cell r="A3376">
            <v>89582</v>
          </cell>
          <cell r="B3376" t="str">
            <v>JOELHO 45 GRAUS, PVC, SERIE R, ÁGUA PLUVIAL, DN 75 MM, JUNTA ELÁSTICA, FORNECIDO E INSTALADO EM CONDUTORES VERTICAIS DE ÁGUAS PLUVIAIS. AF_12/2014</v>
          </cell>
          <cell r="C3376" t="str">
            <v>UN</v>
          </cell>
          <cell r="D3376" t="str">
            <v>15,09</v>
          </cell>
        </row>
        <row r="3377">
          <cell r="A3377">
            <v>89583</v>
          </cell>
          <cell r="B3377" t="str">
            <v>CURVA 87 GRAUS E 30 MINUTOS, PVC, SERIE R, ÁGUA PLUVIAL, DN 75 MM, JUNTA ELÁSTICA, FORNECIDO E INSTALADO EM CONDUTORES VERTICAIS DE ÁGUAS PLUVIAIS. AF_12/2014</v>
          </cell>
          <cell r="C3377" t="str">
            <v>UN</v>
          </cell>
          <cell r="D3377" t="str">
            <v>19,75</v>
          </cell>
        </row>
        <row r="3378">
          <cell r="A3378">
            <v>89584</v>
          </cell>
          <cell r="B3378" t="str">
            <v>JOELHO 90 GRAUS, PVC, SERIE R, ÁGUA PLUVIAL, DN 100 MM, JUNTA ELÁSTICA, FORNECIDO E INSTALADO EM CONDUTORES VERTICAIS DE ÁGUAS PLUVIAIS. AF_12/2014</v>
          </cell>
          <cell r="C3378" t="str">
            <v>UN</v>
          </cell>
          <cell r="D3378" t="str">
            <v>24,64</v>
          </cell>
        </row>
        <row r="3379">
          <cell r="A3379">
            <v>89585</v>
          </cell>
          <cell r="B3379" t="str">
            <v>JOELHO 45 GRAUS, PVC, SERIE R, ÁGUA PLUVIAL, DN 100 MM, JUNTA ELÁSTICA, FORNECIDO E INSTALADO EM CONDUTORES VERTICAIS DE ÁGUAS PLUVIAIS. AF_12/2014</v>
          </cell>
          <cell r="C3379" t="str">
            <v>UN</v>
          </cell>
          <cell r="D3379" t="str">
            <v>20,95</v>
          </cell>
        </row>
        <row r="3380">
          <cell r="A3380">
            <v>89586</v>
          </cell>
          <cell r="B3380" t="str">
            <v>JOELHO 45 GRAUS PARA PÉ DE COLUNA, PVC, SERIE R, ÁGUA PLUVIAL, DN 100 MM, JUNTA ELÁSTICA, FORNECIDO E INSTALADO EM CONDUTORES VERTICAIS DE ÁGUAS PLUVIAIS. AF_12/2014</v>
          </cell>
          <cell r="C3380" t="str">
            <v>UN</v>
          </cell>
          <cell r="D3380" t="str">
            <v>20,95</v>
          </cell>
        </row>
        <row r="3381">
          <cell r="A3381">
            <v>89587</v>
          </cell>
          <cell r="B3381" t="str">
            <v>CURVA 87 GRAUS E 30 MINUTOS, PVC, SERIE R, ÁGUA PLUVIAL, DN 100 MM, JUNTA ELÁSTICA, FORNECIDO E INSTALADO EM CONDUTORES VERTICAIS DE ÁGUAS PLUVIAIS. AF_12/2014</v>
          </cell>
          <cell r="C3381" t="str">
            <v>UN</v>
          </cell>
          <cell r="D3381" t="str">
            <v>33,00</v>
          </cell>
        </row>
        <row r="3382">
          <cell r="A3382">
            <v>89590</v>
          </cell>
          <cell r="B3382" t="str">
            <v>JOELHO 90 GRAUS, PVC, SERIE R, ÁGUA PLUVIAL, DN 150 MM, JUNTA ELÁSTICA, FORNECIDO E INSTALADO EM CONDUTORES VERTICAIS DE ÁGUAS PLUVIAIS. AF_12/2014</v>
          </cell>
          <cell r="C3382" t="str">
            <v>UN</v>
          </cell>
          <cell r="D3382" t="str">
            <v>75,99</v>
          </cell>
        </row>
        <row r="3383">
          <cell r="A3383">
            <v>89591</v>
          </cell>
          <cell r="B3383" t="str">
            <v>JOELHO 45 GRAUS, PVC, SERIE R, ÁGUA PLUVIAL, DN 150 MM, JUNTA ELÁSTICA, FORNECIDO E INSTALADO EM CONDUTORES VERTICAIS DE ÁGUAS PLUVIAIS. AF_12/2014</v>
          </cell>
          <cell r="C3383" t="str">
            <v>UN</v>
          </cell>
          <cell r="D3383" t="str">
            <v>62,21</v>
          </cell>
        </row>
        <row r="3384">
          <cell r="A3384">
            <v>89592</v>
          </cell>
          <cell r="B3384" t="str">
            <v>CURVA 87 GRAUS E 30 MINUTOS, PVC, SERIE R, ÁGUA PLUVIAL, DN 150 MM, JUNTA ELÁSTICA, FORNECIDO E INSTALADO EM CONDUTORES VERTICAIS DE ÁGUAS PLUVIAIS. AF_12/2014</v>
          </cell>
          <cell r="C3384" t="str">
            <v>UN</v>
          </cell>
          <cell r="D3384" t="str">
            <v>210,45</v>
          </cell>
        </row>
        <row r="3385">
          <cell r="A3385">
            <v>89593</v>
          </cell>
          <cell r="B3385" t="str">
            <v>LUVA COM ROSCA, PVC, SOLDÁVEL, DN 50MM X 1.1/2, INSTALADO EM PRUMADA DE ÁGUA - FORNECIMENTO E INSTALAÇÃO. AF_12/2014</v>
          </cell>
          <cell r="C3385" t="str">
            <v>UN</v>
          </cell>
          <cell r="D3385" t="str">
            <v>17,31</v>
          </cell>
        </row>
        <row r="3386">
          <cell r="A3386">
            <v>89594</v>
          </cell>
          <cell r="B3386" t="str">
            <v>UNIÃO, PVC, SOLDÁVEL, DN 50MM, INSTALADO EM PRUMADA DE ÁGUA - FORNECIMENTO E INSTALAÇÃO. AF_12/2014</v>
          </cell>
          <cell r="C3386" t="str">
            <v>UN</v>
          </cell>
          <cell r="D3386" t="str">
            <v>31,61</v>
          </cell>
        </row>
        <row r="3387">
          <cell r="A3387">
            <v>89595</v>
          </cell>
          <cell r="B3387" t="str">
            <v>ADAPTADOR CURTO COM BOLSA E ROSCA PARA REGISTRO, PVC, SOLDÁVEL, DN 50MM X 1.1/4, INSTALADO EM PRUMADA DE ÁGUA - FORNECIMENTO E INSTALAÇÃO. AF_12/2014</v>
          </cell>
          <cell r="C3387" t="str">
            <v>UN</v>
          </cell>
          <cell r="D3387" t="str">
            <v>10,79</v>
          </cell>
        </row>
        <row r="3388">
          <cell r="A3388">
            <v>89596</v>
          </cell>
          <cell r="B3388" t="str">
            <v>ADAPTADOR CURTO COM BOLSA E ROSCA PARA REGISTRO, PVC, SOLDÁVEL, DN 50MM X 1.1/2, INSTALADO EM PRUMADA DE ÁGUA - FORNECIMENTO E INSTALAÇÃO. AF_12/2014</v>
          </cell>
          <cell r="C3388" t="str">
            <v>UN</v>
          </cell>
          <cell r="D3388" t="str">
            <v>7,74</v>
          </cell>
        </row>
        <row r="3389">
          <cell r="A3389">
            <v>89597</v>
          </cell>
          <cell r="B3389" t="str">
            <v>LUVA, PVC, SOLDÁVEL, DN 60MM, INSTALADO EM PRUMADA DE ÁGUA - FORNECIMENTO E INSTALAÇÃO. AF_12/2014</v>
          </cell>
          <cell r="C3389" t="str">
            <v>UN</v>
          </cell>
          <cell r="D3389" t="str">
            <v>14,26</v>
          </cell>
        </row>
        <row r="3390">
          <cell r="A3390">
            <v>89598</v>
          </cell>
          <cell r="B3390" t="str">
            <v>LUVA DE CORRER, PVC, SOLDÁVEL, DN 60MM, INSTALADO EM PRUMADA DE ÁGUA   FORNECIMENTO E INSTALAÇÃO. AF_12/2014</v>
          </cell>
          <cell r="C3390" t="str">
            <v>UN</v>
          </cell>
          <cell r="D3390" t="str">
            <v>32,48</v>
          </cell>
        </row>
        <row r="3391">
          <cell r="A3391">
            <v>89599</v>
          </cell>
          <cell r="B3391" t="str">
            <v>LUVA SIMPLES, PVC, SERIE R, ÁGUA PLUVIAL, DN 75 MM, JUNTA ELÁSTICA, FORNECIDO E INSTALADO EM CONDUTORES VERTICAIS DE ÁGUAS PLUVIAIS. AF_12/2014</v>
          </cell>
          <cell r="C3391" t="str">
            <v>UN</v>
          </cell>
          <cell r="D3391" t="str">
            <v>10,20</v>
          </cell>
        </row>
        <row r="3392">
          <cell r="A3392">
            <v>89600</v>
          </cell>
          <cell r="B3392" t="str">
            <v>LUVA DE CORRER, PVC, SERIE R, ÁGUA PLUVIAL, DN 75 MM, JUNTA ELÁSTICA, FORNECIDO E INSTALADO EM CONDUTORES VERTICAIS DE ÁGUAS PLUVIAIS. AF_12/2014</v>
          </cell>
          <cell r="C3392" t="str">
            <v>UN</v>
          </cell>
          <cell r="D3392" t="str">
            <v>11,42</v>
          </cell>
        </row>
        <row r="3393">
          <cell r="A3393">
            <v>89605</v>
          </cell>
          <cell r="B3393" t="str">
            <v>LUVA DE REDUÇÃO, PVC, SOLDÁVEL, DN 60MM X 50MM, INSTALADO EM PRUMADA DE ÁGUA - FORNECIMENTO E INSTALAÇÃO. AF_12/2014</v>
          </cell>
          <cell r="C3393" t="str">
            <v>UN</v>
          </cell>
          <cell r="D3393" t="str">
            <v>12,86</v>
          </cell>
        </row>
        <row r="3394">
          <cell r="A3394">
            <v>89609</v>
          </cell>
          <cell r="B3394" t="str">
            <v>UNIÃO, PVC, SOLDÁVEL, DN 60MM, INSTALADO EM PRUMADA DE ÁGUA - FORNECIMENTO E INSTALAÇÃO. AF_12/2014</v>
          </cell>
          <cell r="C3394" t="str">
            <v>UN</v>
          </cell>
          <cell r="D3394" t="str">
            <v>68,77</v>
          </cell>
        </row>
        <row r="3395">
          <cell r="A3395">
            <v>89610</v>
          </cell>
          <cell r="B3395" t="str">
            <v>ADAPTADOR CURTO COM BOLSA E ROSCA PARA REGISTRO, PVC, SOLDÁVEL, DN 60MM X 2, INSTALADO EM PRUMADA DE ÁGUA - FORNECIMENTO E INSTALAÇÃO. AF_12/2014</v>
          </cell>
          <cell r="C3395" t="str">
            <v>UN</v>
          </cell>
          <cell r="D3395" t="str">
            <v>14,37</v>
          </cell>
        </row>
        <row r="3396">
          <cell r="A3396">
            <v>89611</v>
          </cell>
          <cell r="B3396" t="str">
            <v>LUVA, PVC, SOLDÁVEL, DN 75MM, INSTALADO EM PRUMADA DE ÁGUA - FORNECIMENTO E INSTALAÇÃO. AF_12/2014</v>
          </cell>
          <cell r="C3396" t="str">
            <v>UN</v>
          </cell>
          <cell r="D3396" t="str">
            <v>21,10</v>
          </cell>
        </row>
        <row r="3397">
          <cell r="A3397">
            <v>89612</v>
          </cell>
          <cell r="B3397" t="str">
            <v>UNIÃO, PVC, SOLDÁVEL, DN 75MM, INSTALADO EM PRUMADA DE ÁGUA - FORNECIMENTO E INSTALAÇÃO. AF_12/2014</v>
          </cell>
          <cell r="C3397" t="str">
            <v>UN</v>
          </cell>
          <cell r="D3397" t="str">
            <v>139,65</v>
          </cell>
        </row>
        <row r="3398">
          <cell r="A3398">
            <v>89613</v>
          </cell>
          <cell r="B3398" t="str">
            <v>ADAPTADOR CURTO COM BOLSA E ROSCA PARA REGISTRO, PVC, SOLDÁVEL, DN 75MM X 2.1/2, INSTALADO EM PRUMADA DE ÁGUA - FORNECIMENTO E INSTALAÇÃO. AF_12/2014</v>
          </cell>
          <cell r="C3398" t="str">
            <v>UN</v>
          </cell>
          <cell r="D3398" t="str">
            <v>23,37</v>
          </cell>
        </row>
        <row r="3399">
          <cell r="A3399">
            <v>89614</v>
          </cell>
          <cell r="B3399" t="str">
            <v>LUVA, PVC, SOLDÁVEL, DN 85MM, INSTALADO EM PRUMADA DE ÁGUA - FORNECIMENTO E INSTALAÇÃO. AF_12/2014</v>
          </cell>
          <cell r="C3399" t="str">
            <v>UN</v>
          </cell>
          <cell r="D3399" t="str">
            <v>39,54</v>
          </cell>
        </row>
        <row r="3400">
          <cell r="A3400">
            <v>89615</v>
          </cell>
          <cell r="B3400" t="str">
            <v>UNIÃO, PVC, SOLDÁVEL, DN 85MM, INSTALADO EM PRUMADA DE ÁGUA - FORNECIMENTO E INSTALAÇÃO. AF_12/2014</v>
          </cell>
          <cell r="C3400" t="str">
            <v>UN</v>
          </cell>
          <cell r="D3400" t="str">
            <v>204,76</v>
          </cell>
        </row>
        <row r="3401">
          <cell r="A3401">
            <v>89616</v>
          </cell>
          <cell r="B3401" t="str">
            <v>ADAPTADOR CURTO COM BOLSA E ROSCA PARA REGISTRO, PVC, SOLDÁVEL, DN 85MM X 3, INSTALADO EM PRUMADA DE ÁGUA - FORNECIMENTO E INSTALAÇÃO. AF_12/2014</v>
          </cell>
          <cell r="C3401" t="str">
            <v>UN</v>
          </cell>
          <cell r="D3401" t="str">
            <v>32,44</v>
          </cell>
        </row>
        <row r="3402">
          <cell r="A3402">
            <v>89617</v>
          </cell>
          <cell r="B3402" t="str">
            <v>TE, PVC, SOLDÁVEL, DN 25MM, INSTALADO EM PRUMADA DE ÁGUA - FORNECIMENTO E INSTALAÇÃO. AF_12/2014</v>
          </cell>
          <cell r="C3402" t="str">
            <v>UN</v>
          </cell>
          <cell r="D3402" t="str">
            <v>4,53</v>
          </cell>
        </row>
        <row r="3403">
          <cell r="A3403">
            <v>89618</v>
          </cell>
          <cell r="B3403" t="str">
            <v>TÊ COM BUCHA DE LATÃO NA BOLSA CENTRAL, PVC, SOLDÁVEL, DN 25MM X 1/2, INSTALADO EM PRUMADA DE ÁGUA - FORNECIMENTO E INSTALAÇÃO. AF_12/2014</v>
          </cell>
          <cell r="C3403" t="str">
            <v>UN</v>
          </cell>
          <cell r="D3403" t="str">
            <v>10,53</v>
          </cell>
        </row>
        <row r="3404">
          <cell r="A3404">
            <v>89619</v>
          </cell>
          <cell r="B3404" t="str">
            <v>TÊ DE REDUÇÃO, PVC, SOLDÁVEL, DN 25MM X 20MM, INSTALADO EM PRUMADA DE ÁGUA - FORNECIMENTO E INSTALAÇÃO. AF_12/2014</v>
          </cell>
          <cell r="C3404" t="str">
            <v>UN</v>
          </cell>
          <cell r="D3404" t="str">
            <v>5,79</v>
          </cell>
        </row>
        <row r="3405">
          <cell r="A3405">
            <v>89620</v>
          </cell>
          <cell r="B3405" t="str">
            <v>TE, PVC, SOLDÁVEL, DN 32MM, INSTALADO EM PRUMADA DE ÁGUA - FORNECIMENTO E INSTALAÇÃO. AF_12/2014</v>
          </cell>
          <cell r="C3405" t="str">
            <v>UN</v>
          </cell>
          <cell r="D3405" t="str">
            <v>6,84</v>
          </cell>
        </row>
        <row r="3406">
          <cell r="A3406">
            <v>89621</v>
          </cell>
          <cell r="B3406" t="str">
            <v>TÊ COM BUCHA DE LATÃO NA BOLSA CENTRAL, PVC, SOLDÁVEL, DN 32MM X 3/4, INSTALADO EM PRUMADA DE ÁGUA - FORNECIMENTO E INSTALAÇÃO. AF_12/2014</v>
          </cell>
          <cell r="C3406" t="str">
            <v>UN</v>
          </cell>
          <cell r="D3406" t="str">
            <v>16,46</v>
          </cell>
        </row>
        <row r="3407">
          <cell r="A3407">
            <v>89622</v>
          </cell>
          <cell r="B3407" t="str">
            <v>TÊ DE REDUÇÃO, PVC, SOLDÁVEL, DN 32MM X 25MM, INSTALADO EM PRUMADA DE ÁGUA - FORNECIMENTO E INSTALAÇÃO. AF_12/2014</v>
          </cell>
          <cell r="C3407" t="str">
            <v>UN</v>
          </cell>
          <cell r="D3407" t="str">
            <v>8,81</v>
          </cell>
        </row>
        <row r="3408">
          <cell r="A3408">
            <v>89623</v>
          </cell>
          <cell r="B3408" t="str">
            <v>TE, PVC, SOLDÁVEL, DN 40MM, INSTALADO EM PRUMADA DE ÁGUA - FORNECIMENTO E INSTALAÇÃO. AF_12/2014</v>
          </cell>
          <cell r="C3408" t="str">
            <v>UN</v>
          </cell>
          <cell r="D3408" t="str">
            <v>11,50</v>
          </cell>
        </row>
        <row r="3409">
          <cell r="A3409">
            <v>89624</v>
          </cell>
          <cell r="B3409" t="str">
            <v>TÊ DE REDUÇÃO, PVC, SOLDÁVEL, DN 40MM X 32MM, INSTALADO EM PRUMADA DE ÁGUA - FORNECIMENTO E INSTALAÇÃO. AF_12/2014</v>
          </cell>
          <cell r="C3409" t="str">
            <v>UN</v>
          </cell>
          <cell r="D3409" t="str">
            <v>11,39</v>
          </cell>
        </row>
        <row r="3410">
          <cell r="A3410">
            <v>89625</v>
          </cell>
          <cell r="B3410" t="str">
            <v>TE, PVC, SOLDÁVEL, DN 50MM, INSTALADO EM PRUMADA DE ÁGUA - FORNECIMENTO E INSTALAÇÃO. AF_12/2014</v>
          </cell>
          <cell r="C3410" t="str">
            <v>UN</v>
          </cell>
          <cell r="D3410" t="str">
            <v>13,99</v>
          </cell>
        </row>
        <row r="3411">
          <cell r="A3411">
            <v>89626</v>
          </cell>
          <cell r="B3411" t="str">
            <v>TÊ DE REDUÇÃO, PVC, SOLDÁVEL, DN 50MM X 40MM, INSTALADO EM PRUMADA DE ÁGUA - FORNECIMENTO E INSTALAÇÃO. AF_12/2014</v>
          </cell>
          <cell r="C3411" t="str">
            <v>UN</v>
          </cell>
          <cell r="D3411" t="str">
            <v>17,36</v>
          </cell>
        </row>
        <row r="3412">
          <cell r="A3412">
            <v>89627</v>
          </cell>
          <cell r="B3412" t="str">
            <v>TÊ DE REDUÇÃO, PVC, SOLDÁVEL, DN 50MM X 25MM, INSTALADO EM PRUMADA DE ÁGUA - FORNECIMENTO E INSTALAÇÃO. AF_12/2014</v>
          </cell>
          <cell r="C3412" t="str">
            <v>UN</v>
          </cell>
          <cell r="D3412" t="str">
            <v>13,77</v>
          </cell>
        </row>
        <row r="3413">
          <cell r="A3413">
            <v>89628</v>
          </cell>
          <cell r="B3413" t="str">
            <v>TE, PVC, SOLDÁVEL, DN 60MM, INSTALADO EM PRUMADA DE ÁGUA - FORNECIMENTO E INSTALAÇÃO. AF_12/2014</v>
          </cell>
          <cell r="C3413" t="str">
            <v>UN</v>
          </cell>
          <cell r="D3413" t="str">
            <v>28,26</v>
          </cell>
        </row>
        <row r="3414">
          <cell r="A3414">
            <v>89629</v>
          </cell>
          <cell r="B3414" t="str">
            <v>TE, PVC, SOLDÁVEL, DN 75MM, INSTALADO EM PRUMADA DE ÁGUA - FORNECIMENTO E INSTALAÇÃO. AF_12/2014</v>
          </cell>
          <cell r="C3414" t="str">
            <v>UN</v>
          </cell>
          <cell r="D3414" t="str">
            <v>49,72</v>
          </cell>
        </row>
        <row r="3415">
          <cell r="A3415">
            <v>89630</v>
          </cell>
          <cell r="B3415" t="str">
            <v>TE DE REDUÇÃO, PVC, SOLDÁVEL, DN 75MM X 50MM, INSTALADO EM PRUMADA DE ÁGUA - FORNECIMENTO E INSTALAÇÃO. AF_12/2014</v>
          </cell>
          <cell r="C3415" t="str">
            <v>UN</v>
          </cell>
          <cell r="D3415" t="str">
            <v>42,98</v>
          </cell>
        </row>
        <row r="3416">
          <cell r="A3416">
            <v>89631</v>
          </cell>
          <cell r="B3416" t="str">
            <v>TE, PVC, SOLDÁVEL, DN 85MM, INSTALADO EM PRUMADA DE ÁGUA - FORNECIMENTO E INSTALAÇÃO. AF_12/2014</v>
          </cell>
          <cell r="C3416" t="str">
            <v>UN</v>
          </cell>
          <cell r="D3416" t="str">
            <v>72,46</v>
          </cell>
        </row>
        <row r="3417">
          <cell r="A3417">
            <v>89632</v>
          </cell>
          <cell r="B3417" t="str">
            <v>TE DE REDUÇÃO, PVC, SOLDÁVEL, DN 85MM X 60MM, INSTALADO EM PRUMADA DE ÁGUA - FORNECIMENTO E INSTALAÇÃO. AF_12/2014</v>
          </cell>
          <cell r="C3417" t="str">
            <v>UN</v>
          </cell>
          <cell r="D3417" t="str">
            <v>62,45</v>
          </cell>
        </row>
        <row r="3418">
          <cell r="A3418">
            <v>89637</v>
          </cell>
          <cell r="B3418" t="str">
            <v>JOELHO 90 GRAUS, CPVC, SOLDÁVEL, DN 15MM, INSTALADO EM RAMAL OU SUB-RAMAL DE ÁGUA - FORNECIMENTO E INSTALAÇÃO. AF_12/2014</v>
          </cell>
          <cell r="C3418" t="str">
            <v>UN</v>
          </cell>
          <cell r="D3418" t="str">
            <v>6,69</v>
          </cell>
        </row>
        <row r="3419">
          <cell r="A3419">
            <v>89638</v>
          </cell>
          <cell r="B3419" t="str">
            <v>JOELHO 45 GRAUS, CPVC, SOLDÁVEL, DN 15MM, INSTALADO EM RAMAL OU SUB-RAMAL DE ÁGUA - FORNECIMENTO E INSTALAÇÃO. AF_12/2014</v>
          </cell>
          <cell r="C3419" t="str">
            <v>UN</v>
          </cell>
          <cell r="D3419" t="str">
            <v>7,50</v>
          </cell>
        </row>
        <row r="3420">
          <cell r="A3420">
            <v>89639</v>
          </cell>
          <cell r="B3420" t="str">
            <v>CURVA 90 GRAUS, CPVC, SOLDÁVEL, DN 15MM, INSTALADO EM RAMAL OU SUB-RAMAL DE ÁGUA - FORNECIMENTO E INSTALAÇÃO. AF_12/2014</v>
          </cell>
          <cell r="C3420" t="str">
            <v>UN</v>
          </cell>
          <cell r="D3420" t="str">
            <v>7,82</v>
          </cell>
        </row>
        <row r="3421">
          <cell r="A3421">
            <v>89641</v>
          </cell>
          <cell r="B3421" t="str">
            <v>JOELHO 90 GRAUS, CPVC, SOLDÁVEL, DN 22MM, INSTALADO EM RAMAL OU SUB-RAMAL DE ÁGUA - FORNECIMENTO E INSTALAÇÃO. AF_12/2014</v>
          </cell>
          <cell r="C3421" t="str">
            <v>UN</v>
          </cell>
          <cell r="D3421" t="str">
            <v>9,46</v>
          </cell>
        </row>
        <row r="3422">
          <cell r="A3422">
            <v>89642</v>
          </cell>
          <cell r="B3422" t="str">
            <v>JOELHO 45 GRAUS, CPVC, SOLDÁVEL, DN 22MM, INSTALADO EM RAMAL OU SUB-RAMAL DE ÁGUA - FORNECIMENTO E INSTALAÇÃO. AF_12/2014</v>
          </cell>
          <cell r="C3422" t="str">
            <v>UN</v>
          </cell>
          <cell r="D3422" t="str">
            <v>11,03</v>
          </cell>
        </row>
        <row r="3423">
          <cell r="A3423">
            <v>89643</v>
          </cell>
          <cell r="B3423" t="str">
            <v>CURVA 90 GRAUS, CPVC, SOLDÁVEL, DN 22MM, INSTALADO EM RAMAL OU SUB-RAMAL DE ÁGUA - FORNECIMENTO E INSTALAÇÃO. AF_12/2014</v>
          </cell>
          <cell r="C3423" t="str">
            <v>UN</v>
          </cell>
          <cell r="D3423" t="str">
            <v>11,55</v>
          </cell>
        </row>
        <row r="3424">
          <cell r="A3424">
            <v>89645</v>
          </cell>
          <cell r="B3424" t="str">
            <v>JOELHO DE TRANSIÇÃO, 90 GRAUS, CPVC, SOLDÁVEL, DN 22MM X 3/4", INSTALADO EM RAMAL OU SUB-RAMAL DE ÁGUA - FORNECIMENTO E INSTALAÇÃO. AF_12/2014</v>
          </cell>
          <cell r="C3424" t="str">
            <v>UN</v>
          </cell>
          <cell r="D3424" t="str">
            <v>21,34</v>
          </cell>
        </row>
        <row r="3425">
          <cell r="A3425">
            <v>89646</v>
          </cell>
          <cell r="B3425" t="str">
            <v>JOELHO 90 GRAUS, CPVC, SOLDÁVEL, DN 28MM, INSTALADO EM RAMAL OU SUB-RAMAL DE ÁGUA - FORNECIMENTO E INSTALAÇÃO. AF_12/2014</v>
          </cell>
          <cell r="C3425" t="str">
            <v>UN</v>
          </cell>
          <cell r="D3425" t="str">
            <v>15,01</v>
          </cell>
        </row>
        <row r="3426">
          <cell r="A3426">
            <v>89647</v>
          </cell>
          <cell r="B3426" t="str">
            <v>JOELHO 45 GRAUS, CPVC, SOLDÁVEL, DN 28MM, INSTALADO EM RAMAL OU SUB-RAMAL DE ÁGUA  FORNECIMENTO E INSTALAÇÃO. AF_12/2014</v>
          </cell>
          <cell r="C3426" t="str">
            <v>UN</v>
          </cell>
          <cell r="D3426" t="str">
            <v>14,65</v>
          </cell>
        </row>
        <row r="3427">
          <cell r="A3427">
            <v>89648</v>
          </cell>
          <cell r="B3427" t="str">
            <v>CURVA 90 GRAUS, CPVC, SOLDÁVEL, DN 28MM, INSTALADO EM RAMAL OU SUB-RAMAL DE ÁGUA  FORNECIMENTO E INSTALAÇÃO. AF_12/2014</v>
          </cell>
          <cell r="C3427" t="str">
            <v>UN</v>
          </cell>
          <cell r="D3427" t="str">
            <v>16,33</v>
          </cell>
        </row>
        <row r="3428">
          <cell r="A3428">
            <v>89649</v>
          </cell>
          <cell r="B3428" t="str">
            <v>JOELHO 90 GRAUS, CPVC, SOLDÁVEL, DN 35MM, INSTALADO EM RAMAL OU SUB-RAMAL DE ÁGUA  FORNECIMENTO E INSTALAÇÃO. AF_12/2014</v>
          </cell>
          <cell r="C3428" t="str">
            <v>UN</v>
          </cell>
          <cell r="D3428" t="str">
            <v>22,44</v>
          </cell>
        </row>
        <row r="3429">
          <cell r="A3429">
            <v>89650</v>
          </cell>
          <cell r="B3429" t="str">
            <v>JOELHO 45 GRAUS, CPVC, SOLDÁVEL, DN 35MM, INSTALADO EM RAMAL OU SUB-RAMAL DE ÁGUA  FORNECIMENTO E INSTALAÇÃO. AF_12/2014</v>
          </cell>
          <cell r="C3429" t="str">
            <v>UN</v>
          </cell>
          <cell r="D3429" t="str">
            <v>22,44</v>
          </cell>
        </row>
        <row r="3430">
          <cell r="A3430">
            <v>89651</v>
          </cell>
          <cell r="B3430" t="str">
            <v>LUVA, CPVC, SOLDÁVEL, DN 15MM, INSTALADO EM RAMAL OU SUB-RAMAL DE ÁGUA - FORNECIMENTO E INSTALAÇÃO. AF_12/2014</v>
          </cell>
          <cell r="C3430" t="str">
            <v>UN</v>
          </cell>
          <cell r="D3430" t="str">
            <v>4,53</v>
          </cell>
        </row>
        <row r="3431">
          <cell r="A3431">
            <v>89652</v>
          </cell>
          <cell r="B3431" t="str">
            <v>LUVA DE CORRER, CPVC, SOLDÁVEL, DN 15MM, INSTALADO EM RAMAL OU SUB-RAMAL DE ÁGUA  FORNECIMENTO E INSTALAÇÃO. AF_12/2014</v>
          </cell>
          <cell r="C3431" t="str">
            <v>UN</v>
          </cell>
          <cell r="D3431" t="str">
            <v>8,10</v>
          </cell>
        </row>
        <row r="3432">
          <cell r="A3432">
            <v>89653</v>
          </cell>
          <cell r="B3432" t="str">
            <v>LUVA DE TRANSIÇÃO, CPVC, SOLDÁVEL, DN15MM X 1/2", INSTALADO EM RAMAL OU SUB-RAMAL DE ÁGUA - FORNECIMENTO E INSTALAÇÃO. AF_12/2014</v>
          </cell>
          <cell r="C3432" t="str">
            <v>UN</v>
          </cell>
          <cell r="D3432" t="str">
            <v>13,60</v>
          </cell>
        </row>
        <row r="3433">
          <cell r="A3433">
            <v>89654</v>
          </cell>
          <cell r="B3433" t="str">
            <v>UNIÃO, CPVC, SOLDÁVEL, DN15MM, INSTALADO EM RAMAL OU SUB-RAMAL DE ÁGUA  FORNECIMENTO E INSTALAÇÃO. AF_12/2014</v>
          </cell>
          <cell r="C3433" t="str">
            <v>UN</v>
          </cell>
          <cell r="D3433" t="str">
            <v>13,23</v>
          </cell>
        </row>
        <row r="3434">
          <cell r="A3434">
            <v>89655</v>
          </cell>
          <cell r="B3434" t="str">
            <v>CONECTOR, CPVC, SOLDÁVEL, DN 15MM X 1/2, INSTALADO EM RAMAL OU SUB-RAMAL DE ÁGUA  FORNECIMENTO E INSTALAÇÃO. AF_12/2014</v>
          </cell>
          <cell r="C3434" t="str">
            <v>UN</v>
          </cell>
          <cell r="D3434" t="str">
            <v>19,95</v>
          </cell>
        </row>
        <row r="3435">
          <cell r="A3435">
            <v>89656</v>
          </cell>
          <cell r="B3435" t="str">
            <v>ADAPTADOR, CPVC, SOLDÁVEL, DN15MM, INSTALADO EM RAMAL OU SUB-RAMAL DE ÁGUA  FORNECIMENTO E INSTALAÇÃO. AF_12/2014</v>
          </cell>
          <cell r="C3435" t="str">
            <v>UN</v>
          </cell>
          <cell r="D3435" t="str">
            <v>8,67</v>
          </cell>
        </row>
        <row r="3436">
          <cell r="A3436">
            <v>89657</v>
          </cell>
          <cell r="B3436" t="str">
            <v>CURVA DE TRANSPOSIÇÃO, CPVC, SOLDÁVEL, DN15MM, INSTALADO EM RAMAL OU SUB-RAMAL DE ÁGUA  FORNECIMENTO E INSTALAÇÃO. AF_12/2014</v>
          </cell>
          <cell r="C3436" t="str">
            <v>UN</v>
          </cell>
          <cell r="D3436" t="str">
            <v>8,85</v>
          </cell>
        </row>
        <row r="3437">
          <cell r="A3437">
            <v>89658</v>
          </cell>
          <cell r="B3437" t="str">
            <v>LUVA, CPVC, SOLDÁVEL, DN 22MM, INSTALADO EM RAMAL OU SUB-RAMAL DE ÁGUA  FORNECIMENTO E INSTALAÇÃO. AF_12/2014</v>
          </cell>
          <cell r="C3437" t="str">
            <v>UN</v>
          </cell>
          <cell r="D3437" t="str">
            <v>6,24</v>
          </cell>
        </row>
        <row r="3438">
          <cell r="A3438">
            <v>89659</v>
          </cell>
          <cell r="B3438" t="str">
            <v>LUVA DE CORRER, CPVC, SOLDÁVEL, DN 22MM, INSTALADO EM RAMAL OU SUB-RAMAL DE ÁGUA  FORNECIMENTO E INSTALAÇÃO. AF_12/2014</v>
          </cell>
          <cell r="C3438" t="str">
            <v>UN</v>
          </cell>
          <cell r="D3438" t="str">
            <v>11,71</v>
          </cell>
        </row>
        <row r="3439">
          <cell r="A3439">
            <v>89660</v>
          </cell>
          <cell r="B3439" t="str">
            <v>LUVA DE TRANSIÇÃO, CPVC, SOLDÁVEL, DN22MM X 25MM, INSTALADO EM RAMAL OU SUB-RAMAL DE ÁGUA - FORNECIMENTO E INSTALAÇÃO. AF_12/2014</v>
          </cell>
          <cell r="C3439" t="str">
            <v>UN</v>
          </cell>
          <cell r="D3439" t="str">
            <v>5,77</v>
          </cell>
        </row>
        <row r="3440">
          <cell r="A3440">
            <v>89661</v>
          </cell>
          <cell r="B3440" t="str">
            <v>UNIÃO, CPVC, SOLDÁVEL, DN22MM, INSTALADO EM RAMAL OU SUB-RAMAL DE ÁGUA  FORNECIMENTO E INSTALAÇÃO. AF_12/2014</v>
          </cell>
          <cell r="C3440" t="str">
            <v>UN</v>
          </cell>
          <cell r="D3440" t="str">
            <v>15,87</v>
          </cell>
        </row>
        <row r="3441">
          <cell r="A3441">
            <v>89662</v>
          </cell>
          <cell r="B3441" t="str">
            <v>CONECTOR, CPVC, SOLDÁVEL, DN 22MM X 1/2, INSTALADO EM RAMAL OU SUB-RAMAL DE ÁGUA  FORNECIMENTO E INSTALAÇÃO. AF_12/2014</v>
          </cell>
          <cell r="C3441" t="str">
            <v>UN</v>
          </cell>
          <cell r="D3441" t="str">
            <v>24,78</v>
          </cell>
        </row>
        <row r="3442">
          <cell r="A3442">
            <v>89663</v>
          </cell>
          <cell r="B3442" t="str">
            <v>ADAPTADOR, CPVC, SOLDÁVEL, DN22MM, INSTALADO EM RAMAL OU SUB-RAMAL DE ÁGUA  FORNECIMENTO E INSTALAÇÃO. AF_12/2014</v>
          </cell>
          <cell r="C3442" t="str">
            <v>UN</v>
          </cell>
          <cell r="D3442" t="str">
            <v>9,86</v>
          </cell>
        </row>
        <row r="3443">
          <cell r="A3443">
            <v>89664</v>
          </cell>
          <cell r="B3443" t="str">
            <v>CURVA DE TRANSPOSIÇÃO, CPVC, SOLDÁVEL, DN22MM, INSTALADO EM RAMAL OU SUB-RAMAL DE ÁGUA  FORNECIMENTO E INSTALAÇÃO. AF_12/2014</v>
          </cell>
          <cell r="C3443" t="str">
            <v>UN</v>
          </cell>
          <cell r="D3443" t="str">
            <v>11,71</v>
          </cell>
        </row>
        <row r="3444">
          <cell r="A3444">
            <v>89665</v>
          </cell>
          <cell r="B3444" t="str">
            <v>REDUÇÃO EXCÊNTRICA, PVC, SERIE R, ÁGUA PLUVIAL, DN 75 X 50 MM, JUNTA ELÁSTICA, FORNECIDO E INSTALADO EM CONDUTORES VERTICAIS DE ÁGUAS PLUVIAIS. AF_12/2014</v>
          </cell>
          <cell r="C3444" t="str">
            <v>UN</v>
          </cell>
          <cell r="D3444" t="str">
            <v>8,31</v>
          </cell>
        </row>
        <row r="3445">
          <cell r="A3445">
            <v>89666</v>
          </cell>
          <cell r="B3445" t="str">
            <v>BUCHA DE REDUÇÃO, CPVC, SOLDÁVEL, DN22MM X 15MM, INSTALADO EM RAMAL OU SUB-RAMAL DE ÁGUA  FORNECIMENTO E INSTALAÇÃO. AF_12/2014</v>
          </cell>
          <cell r="C3445" t="str">
            <v>UN</v>
          </cell>
          <cell r="D3445" t="str">
            <v>4,95</v>
          </cell>
        </row>
        <row r="3446">
          <cell r="A3446">
            <v>89667</v>
          </cell>
          <cell r="B3446" t="str">
            <v>TÊ DE INSPEÇÃO, PVC, SERIE R, ÁGUA PLUVIAL, DN 75 MM, JUNTA ELÁSTICA, FORNECIDO E INSTALADO EM CONDUTORES VERTICAIS DE ÁGUAS PLUVIAIS. AF_12/2014</v>
          </cell>
          <cell r="C3446" t="str">
            <v>UN</v>
          </cell>
          <cell r="D3446" t="str">
            <v>24,21</v>
          </cell>
        </row>
        <row r="3447">
          <cell r="A3447">
            <v>89668</v>
          </cell>
          <cell r="B3447" t="str">
            <v>CONECTOR, CPVC, SOLDÁVEL, DN22MM X 3/4", INSTALADO EM RAMAL OU SUB-RAMAL DE ÁGUA - FORNECIMENTO E INSTALAÇÃO. AF_12/2014</v>
          </cell>
          <cell r="C3447" t="str">
            <v>UN</v>
          </cell>
          <cell r="D3447" t="str">
            <v>23,47</v>
          </cell>
        </row>
        <row r="3448">
          <cell r="A3448">
            <v>89669</v>
          </cell>
          <cell r="B3448" t="str">
            <v>LUVA SIMPLES, PVC, SERIE R, ÁGUA PLUVIAL, DN 100 MM, JUNTA ELÁSTICA, FORNECIDO E INSTALADO EM CONDUTORES VERTICAIS DE ÁGUAS PLUVIAIS. AF_12/2014</v>
          </cell>
          <cell r="C3448" t="str">
            <v>UN</v>
          </cell>
          <cell r="D3448" t="str">
            <v>13,04</v>
          </cell>
        </row>
        <row r="3449">
          <cell r="A3449">
            <v>89670</v>
          </cell>
          <cell r="B3449" t="str">
            <v>LUVA, CPVC, SOLDÁVEL, DN 28MM, INSTALADO EM RAMAL OU SUB-RAMAL DE ÁGUA  FORNECIMENTO E INSTALAÇÃO. AF_12/2014</v>
          </cell>
          <cell r="C3449" t="str">
            <v>UN</v>
          </cell>
          <cell r="D3449" t="str">
            <v>9,40</v>
          </cell>
        </row>
        <row r="3450">
          <cell r="A3450">
            <v>89671</v>
          </cell>
          <cell r="B3450" t="str">
            <v>LUVA DE CORRER, PVC, SERIE R, ÁGUA PLUVIAL, DN 100 MM, JUNTA ELÁSTICA, FORNECIDO E INSTALADO EM CONDUTORES VERTICAIS DE ÁGUAS PLUVIAIS. AF_12/2014</v>
          </cell>
          <cell r="C3450" t="str">
            <v>UN</v>
          </cell>
          <cell r="D3450" t="str">
            <v>19,00</v>
          </cell>
        </row>
        <row r="3451">
          <cell r="A3451">
            <v>89672</v>
          </cell>
          <cell r="B3451" t="str">
            <v>LUVA DE CORRER, CPVC, SOLDÁVEL, DN 28MM, INSTALADO EM RAMAL OU SUB-RAMAL DE ÁGUA  FORNECIMENTO E INSTALAÇÃO. AF_12/2014</v>
          </cell>
          <cell r="C3451" t="str">
            <v>UN</v>
          </cell>
          <cell r="D3451" t="str">
            <v>15,67</v>
          </cell>
        </row>
        <row r="3452">
          <cell r="A3452">
            <v>89673</v>
          </cell>
          <cell r="B3452" t="str">
            <v>REDUÇÃO EXCÊNTRICA, PVC, SERIE R, ÁGUA PLUVIAL, DN 100 X 75 MM, JUNTA ELÁSTICA, FORNECIDO E INSTALADO EM CONDUTORES VERTICAIS DE ÁGUAS PLUVIAIS. AF_12/2014</v>
          </cell>
          <cell r="C3452" t="str">
            <v>UN</v>
          </cell>
          <cell r="D3452" t="str">
            <v>15,15</v>
          </cell>
        </row>
        <row r="3453">
          <cell r="A3453">
            <v>89674</v>
          </cell>
          <cell r="B3453" t="str">
            <v>UNIÃO, CPVC, SOLDÁVEL, DN28MM, INSTALADO EM RAMAL OU SUB-RAMAL DE ÁGUA  FORNECIMENTO E INSTALAÇÃO. AF_12/2014</v>
          </cell>
          <cell r="C3453" t="str">
            <v>UN</v>
          </cell>
          <cell r="D3453" t="str">
            <v>23,65</v>
          </cell>
        </row>
        <row r="3454">
          <cell r="A3454">
            <v>89675</v>
          </cell>
          <cell r="B3454" t="str">
            <v>TÊ DE INSPEÇÃO, PVC, SERIE R, ÁGUA PLUVIAL, DN 100 MM, JUNTA ELÁSTICA, FORNECIDO E INSTALADO EM CONDUTORES VERTICAIS DE ÁGUAS PLUVIAIS. AF_12/2014</v>
          </cell>
          <cell r="C3454" t="str">
            <v>UN</v>
          </cell>
          <cell r="D3454" t="str">
            <v>33,01</v>
          </cell>
        </row>
        <row r="3455">
          <cell r="A3455">
            <v>89676</v>
          </cell>
          <cell r="B3455" t="str">
            <v>CONECTOR, CPVC, SOLDÁVEL, DN 28MM X 1, INSTALADO EM RAMAL OU SUB-RAMAL DE ÁGUA  FORNECIMENTO E INSTALAÇÃO. AF_12/2014</v>
          </cell>
          <cell r="C3455" t="str">
            <v>UN</v>
          </cell>
          <cell r="D3455" t="str">
            <v>36,68</v>
          </cell>
        </row>
        <row r="3456">
          <cell r="A3456">
            <v>89677</v>
          </cell>
          <cell r="B3456" t="str">
            <v>LUVA SIMPLES, PVC, SERIE R, ÁGUA PLUVIAL, DN 150 MM, JUNTA ELÁSTICA, FORNECIDO E INSTALADO EM CONDUTORES VERTICAIS DE ÁGUAS PLUVIAIS. AF_12/2014</v>
          </cell>
          <cell r="C3456" t="str">
            <v>UN</v>
          </cell>
          <cell r="D3456" t="str">
            <v>37,99</v>
          </cell>
        </row>
        <row r="3457">
          <cell r="A3457">
            <v>89678</v>
          </cell>
          <cell r="B3457" t="str">
            <v>BUCHA DE REDUÇÃO, CPVC, SOLDÁVEL, DN28MM X 22MM, INSTALADO EM RAMAL OU SUB-RAMAL DE ÁGUA  FORNECIMENTO E INSTALAÇÃO. AF_12/2014</v>
          </cell>
          <cell r="C3457" t="str">
            <v>UN</v>
          </cell>
          <cell r="D3457" t="str">
            <v>6,62</v>
          </cell>
        </row>
        <row r="3458">
          <cell r="A3458">
            <v>89679</v>
          </cell>
          <cell r="B3458" t="str">
            <v>LUVA DE CORRER, PVC, SERIE R, ÁGUA PLUVIAL, DN 150 MM, JUNTA ELÁSTICA, FORNECIDO E INSTALADO EM CONDUTORES VERTICAIS DE ÁGUAS PLUVIAIS. AF_12/2014</v>
          </cell>
          <cell r="C3458" t="str">
            <v>UN</v>
          </cell>
          <cell r="D3458" t="str">
            <v>61,72</v>
          </cell>
        </row>
        <row r="3459">
          <cell r="A3459">
            <v>89680</v>
          </cell>
          <cell r="B3459" t="str">
            <v>LUVA, CPVC, SOLDÁVEL, DN 35MM, INSTALADO EM RAMAL OU SUB-RAMAL DE ÁGUA  FORNECIMENTO E INSTALAÇÃO. AF_12/2014</v>
          </cell>
          <cell r="C3459" t="str">
            <v>UN</v>
          </cell>
          <cell r="D3459" t="str">
            <v>15,10</v>
          </cell>
        </row>
        <row r="3460">
          <cell r="A3460">
            <v>89681</v>
          </cell>
          <cell r="B3460" t="str">
            <v>REDUÇÃO EXCÊNTRICA, PVC, SERIE R, ÁGUA PLUVIAL, DN 150 X 100 MM, JUNTA ELÁSTICA, FORNECIDO E INSTALADO EM CONDUTORES VERTICAIS DE ÁGUAS PLUVIAIS. AF_12/2014</v>
          </cell>
          <cell r="C3460" t="str">
            <v>UN</v>
          </cell>
          <cell r="D3460" t="str">
            <v>42,13</v>
          </cell>
        </row>
        <row r="3461">
          <cell r="A3461">
            <v>89682</v>
          </cell>
          <cell r="B3461" t="str">
            <v>LUVA DE CORRER, CPVC, SOLDÁVEL, DN 35MM, INSTALADO EM RAMAL OU SUB-RAMAL DE ÁGUA  FORNECIMENTO E INSTALAÇÃO. AF_12/2014</v>
          </cell>
          <cell r="C3461" t="str">
            <v>UN</v>
          </cell>
          <cell r="D3461" t="str">
            <v>24,46</v>
          </cell>
        </row>
        <row r="3462">
          <cell r="A3462">
            <v>89684</v>
          </cell>
          <cell r="B3462" t="str">
            <v>UNIÃO, CPVC, SOLDÁVEL, DN35MM, INSTALADO EM RAMAL OU SUB-RAMAL DE ÁGUA  FORNECIMENTO E INSTALAÇÃO. AF_12/2014</v>
          </cell>
          <cell r="C3462" t="str">
            <v>UN</v>
          </cell>
          <cell r="D3462" t="str">
            <v>34,50</v>
          </cell>
        </row>
        <row r="3463">
          <cell r="A3463">
            <v>89685</v>
          </cell>
          <cell r="B3463" t="str">
            <v>JUNÇÃO SIMPLES, PVC, SERIE R, ÁGUA PLUVIAL, DN 75 X 75 MM, JUNTA ELÁSTICA, FORNECIDO E INSTALADO EM CONDUTORES VERTICAIS DE ÁGUAS PLUVIAIS. AF_12/2014</v>
          </cell>
          <cell r="C3463" t="str">
            <v>UN</v>
          </cell>
          <cell r="D3463" t="str">
            <v>28,82</v>
          </cell>
        </row>
        <row r="3464">
          <cell r="A3464">
            <v>89686</v>
          </cell>
          <cell r="B3464" t="str">
            <v>CONECTOR, CPVC, SOLDÁVEL, DN 35MM X 1 1/4, INSTALADO EM RAMAL OU SUB-RAMAL DE ÁGUA  FORNECIMENTO E INSTALAÇÃO. AF_12/2014</v>
          </cell>
          <cell r="C3464" t="str">
            <v>UN</v>
          </cell>
          <cell r="D3464" t="str">
            <v>133,82</v>
          </cell>
        </row>
        <row r="3465">
          <cell r="A3465">
            <v>89687</v>
          </cell>
          <cell r="B3465" t="str">
            <v>TÊ, PVC, SERIE R, ÁGUA PLUVIAL, DN 75 X 75 MM, JUNTA ELÁSTICA, FORNECIDO E INSTALADO EM CONDUTORES VERTICAIS DE ÁGUAS PLUVIAIS. AF_12/2014</v>
          </cell>
          <cell r="C3465" t="str">
            <v>UN</v>
          </cell>
          <cell r="D3465" t="str">
            <v>23,93</v>
          </cell>
        </row>
        <row r="3466">
          <cell r="A3466">
            <v>89689</v>
          </cell>
          <cell r="B3466" t="str">
            <v>BUCHA DE REDUÇÃO, CPVC, SOLDÁVEL, DN35MM X 28MM, INSTALADO EM RAMAL OU SUB-RAMAL DE ÁGUA  FORNECIMENTO E INSTALAÇÃO. AF_12/2014</v>
          </cell>
          <cell r="C3466" t="str">
            <v>UN</v>
          </cell>
          <cell r="D3466" t="str">
            <v>26,48</v>
          </cell>
        </row>
        <row r="3467">
          <cell r="A3467">
            <v>89690</v>
          </cell>
          <cell r="B3467" t="str">
            <v>JUNÇÃO SIMPLES, PVC, SERIE R, ÁGUA PLUVIAL, DN 100 X 100 MM, JUNTA ELÁSTICA, FORNECIDO E INSTALADO EM CONDUTORES VERTICAIS DE ÁGUAS PLUVIAIS. AF_12/2014</v>
          </cell>
          <cell r="C3467" t="str">
            <v>UN</v>
          </cell>
          <cell r="D3467" t="str">
            <v>43,99</v>
          </cell>
        </row>
        <row r="3468">
          <cell r="A3468">
            <v>89691</v>
          </cell>
          <cell r="B3468" t="str">
            <v>TE, CPVC, SOLDÁVEL, DN 15MM, INSTALADO EM RAMAL OU SUB-RAMAL DE ÁGUA - FORNECIMENTO E INSTALAÇÃO. AF_12/2014</v>
          </cell>
          <cell r="C3468" t="str">
            <v>UN</v>
          </cell>
          <cell r="D3468" t="str">
            <v>8,55</v>
          </cell>
        </row>
        <row r="3469">
          <cell r="A3469">
            <v>89692</v>
          </cell>
          <cell r="B3469" t="str">
            <v>JUNÇÃO SIMPLES, PVC, SERIE R, ÁGUA PLUVIAL, DN 100 X 75 MM, JUNTA ELÁSTICA, FORNECIDO E INSTALADO EM CONDUTORES VERTICAIS DE ÁGUAS PLUVIAIS. AF_12/2014</v>
          </cell>
          <cell r="C3469" t="str">
            <v>UN</v>
          </cell>
          <cell r="D3469" t="str">
            <v>42,53</v>
          </cell>
        </row>
        <row r="3470">
          <cell r="A3470">
            <v>89693</v>
          </cell>
          <cell r="B3470" t="str">
            <v>TÊ, PVC, SERIE R, ÁGUA PLUVIAL, DN 100 X 100 MM, JUNTA ELÁSTICA, FORNECIDO E INSTALADO EM CONDUTORES VERTICAIS DE ÁGUAS PLUVIAIS. AF_12/2014</v>
          </cell>
          <cell r="C3470" t="str">
            <v>UN</v>
          </cell>
          <cell r="D3470" t="str">
            <v>39,07</v>
          </cell>
        </row>
        <row r="3471">
          <cell r="A3471">
            <v>89694</v>
          </cell>
          <cell r="B3471" t="str">
            <v>TE DE TRANSIÇÃO, CPVC, SOLDÁVEL, DN 15MM X 1/2, INSTALADO EM RAMAL OU SUB-RAMAL DE ÁGUA  FORNECIMENTO E INSTALAÇÃO. AF_12/2014</v>
          </cell>
          <cell r="C3471" t="str">
            <v>UN</v>
          </cell>
          <cell r="D3471" t="str">
            <v>14,68</v>
          </cell>
        </row>
        <row r="3472">
          <cell r="A3472">
            <v>89695</v>
          </cell>
          <cell r="B3472" t="str">
            <v>TÊ MISTURADOR, CPVC, SOLDÁVEL, DN15MM, INSTALADO EM RAMAL OU SUB-RAMAL DE ÁGUA  FORNECIMENTO E INSTALAÇÃO. AF_12/2014</v>
          </cell>
          <cell r="C3472" t="str">
            <v>UN</v>
          </cell>
          <cell r="D3472" t="str">
            <v>13,53</v>
          </cell>
        </row>
        <row r="3473">
          <cell r="A3473">
            <v>89696</v>
          </cell>
          <cell r="B3473" t="str">
            <v>TÊ, PVC, SERIE R, ÁGUA PLUVIAL, DN 100 X 75 MM, JUNTA ELÁSTICA, FORNECIDO E INSTALADO EM CONDUTORES VERTICAIS DE ÁGUAS PLUVIAIS. AF_12/2014</v>
          </cell>
          <cell r="C3473" t="str">
            <v>UN</v>
          </cell>
          <cell r="D3473" t="str">
            <v>30,77</v>
          </cell>
        </row>
        <row r="3474">
          <cell r="A3474">
            <v>89697</v>
          </cell>
          <cell r="B3474" t="str">
            <v>TE, CPVC, SOLDÁVEL, DN 22MM, INSTALADO EM RAMAL OU SUB-RAMAL DE ÁGUA - FORNECIMENTO E INSTALAÇÃO. AF_12/2014</v>
          </cell>
          <cell r="C3474" t="str">
            <v>UN</v>
          </cell>
          <cell r="D3474" t="str">
            <v>10,62</v>
          </cell>
        </row>
        <row r="3475">
          <cell r="A3475">
            <v>89698</v>
          </cell>
          <cell r="B3475" t="str">
            <v>JUNÇÃO SIMPLES, PVC, SERIE R, ÁGUA PLUVIAL, DN 150 X 150 MM, JUNTA ELÁSTICA, FORNECIDO E INSTALADO EM CONDUTORES VERTICAIS DE ÁGUAS PLUVIAIS. AF_12/2014</v>
          </cell>
          <cell r="C3475" t="str">
            <v>UN</v>
          </cell>
          <cell r="D3475" t="str">
            <v>121,92</v>
          </cell>
        </row>
        <row r="3476">
          <cell r="A3476">
            <v>89699</v>
          </cell>
          <cell r="B3476" t="str">
            <v>JUNÇÃO SIMPLES, PVC, SERIE R, ÁGUA PLUVIAL, DN 150 X 100 MM, JUNTA ELÁSTICA, FORNECIDO E INSTALADO EM CONDUTORES VERTICAIS DE ÁGUAS PLUVIAIS. AF_12/2014</v>
          </cell>
          <cell r="C3476" t="str">
            <v>UN</v>
          </cell>
          <cell r="D3476" t="str">
            <v>98,98</v>
          </cell>
        </row>
        <row r="3477">
          <cell r="A3477">
            <v>89700</v>
          </cell>
          <cell r="B3477" t="str">
            <v>TE DE TRANSIÇÃO, CPVC, SOLDÁVEL, DN 22MM X 1/2, INSTALADO EM RAMAL OU SUB-RAMAL DE ÁGUA  FORNECIMENTO E INSTALAÇÃO. AF_12/2014</v>
          </cell>
          <cell r="C3477" t="str">
            <v>UN</v>
          </cell>
          <cell r="D3477" t="str">
            <v>15,87</v>
          </cell>
        </row>
        <row r="3478">
          <cell r="A3478">
            <v>89701</v>
          </cell>
          <cell r="B3478" t="str">
            <v>TÊ, PVC, SERIE R, ÁGUA PLUVIAL, DN 150 X 150 MM, JUNTA ELÁSTICA, FORNECIDO E INSTALADO EM CONDUTORES VERTICAIS DE ÁGUAS PLUVIAIS. AF_12/2014</v>
          </cell>
          <cell r="C3478" t="str">
            <v>UN</v>
          </cell>
          <cell r="D3478" t="str">
            <v>88,22</v>
          </cell>
        </row>
        <row r="3479">
          <cell r="A3479">
            <v>89702</v>
          </cell>
          <cell r="B3479" t="str">
            <v>TÊ MISTURADOR, CPVC, SOLDÁVEL, DN22MM, INSTALADO EM RAMAL OU SUB-RAMAL DE ÁGUA  FORNECIMENTO E INSTALAÇÃO. AF_12/2014</v>
          </cell>
          <cell r="C3479" t="str">
            <v>UN</v>
          </cell>
          <cell r="D3479" t="str">
            <v>15,87</v>
          </cell>
        </row>
        <row r="3480">
          <cell r="A3480">
            <v>89703</v>
          </cell>
          <cell r="B3480" t="str">
            <v>TE MISTURADOR DE TRANSIÇÃO, CPVC, SOLDÁVEL, DN 22MM X 3/4", INSTALADO EM RAMAL OU SUB-RAMAL DE ÁGUA - FORNECIMENTO E INSTALAÇÃO. AF_12/2014</v>
          </cell>
          <cell r="C3480" t="str">
            <v>UN</v>
          </cell>
          <cell r="D3480" t="str">
            <v>37,17</v>
          </cell>
        </row>
        <row r="3481">
          <cell r="A3481">
            <v>89704</v>
          </cell>
          <cell r="B3481" t="str">
            <v>TÊ, PVC, SERIE R, ÁGUA PLUVIAL, DN 150 X 100 MM, JUNTA ELÁSTICA, FORNECIDO E INSTALADO EM CONDUTORES VERTICAIS DE ÁGUAS PLUVIAIS. AF_12/2014</v>
          </cell>
          <cell r="C3481" t="str">
            <v>UN</v>
          </cell>
          <cell r="D3481" t="str">
            <v>69,82</v>
          </cell>
        </row>
        <row r="3482">
          <cell r="A3482">
            <v>89705</v>
          </cell>
          <cell r="B3482" t="str">
            <v>TÊ, CPVC, SOLDÁVEL, DN28MM, INSTALADO EM RAMAL OU SUB-RAMAL DE ÁGUA   FORNECIMENTO E INSTALAÇÃO. AF_12/2014</v>
          </cell>
          <cell r="C3482" t="str">
            <v>UN</v>
          </cell>
          <cell r="D3482" t="str">
            <v>17,68</v>
          </cell>
        </row>
        <row r="3483">
          <cell r="A3483">
            <v>89706</v>
          </cell>
          <cell r="B3483" t="str">
            <v>TÊ, CPVC, SOLDÁVEL, DN35MM, INSTALADO EM RAMAL OU SUB-RAMAL DE ÁGUA  FORNECIMENTO E INSTALAÇÃO. AF_12/2014</v>
          </cell>
          <cell r="C3483" t="str">
            <v>UN</v>
          </cell>
          <cell r="D3483" t="str">
            <v>40,22</v>
          </cell>
        </row>
        <row r="3484">
          <cell r="A3484">
            <v>89718</v>
          </cell>
          <cell r="B3484" t="str">
            <v>TUBO, CPVC, SOLDÁVEL, DN 35MM, INSTALADO EM RAMAL DE DISTRIBUIÇÃO DE ÁGUA   FORNECIMENTO E INSTALAÇÃO. AF_12/2014</v>
          </cell>
          <cell r="C3484" t="str">
            <v>M</v>
          </cell>
          <cell r="D3484" t="str">
            <v>32,03</v>
          </cell>
        </row>
        <row r="3485">
          <cell r="A3485">
            <v>89719</v>
          </cell>
          <cell r="B3485" t="str">
            <v>JOELHO 90 GRAUS, CPVC, SOLDÁVEL, DN 22MM, INSTALADO EM RAMAL DE DISTRIBUIÇÃO DE ÁGUA   FORNECIMENTO E INSTALAÇÃO. AF_12/2014</v>
          </cell>
          <cell r="C3485" t="str">
            <v>UN</v>
          </cell>
          <cell r="D3485" t="str">
            <v>7,68</v>
          </cell>
        </row>
        <row r="3486">
          <cell r="A3486">
            <v>89720</v>
          </cell>
          <cell r="B3486" t="str">
            <v>JOELHO 45 GRAUS, CPVC, SOLDÁVEL, DN 22MM, INSTALADO EM RAMAL DE DISTRIBUIÇÃO DE ÁGUA   FORNECIMENTO E INSTALAÇÃO. AF_12/2014</v>
          </cell>
          <cell r="C3486" t="str">
            <v>UN</v>
          </cell>
          <cell r="D3486" t="str">
            <v>9,25</v>
          </cell>
        </row>
        <row r="3487">
          <cell r="A3487">
            <v>89721</v>
          </cell>
          <cell r="B3487" t="str">
            <v>CURVA 90 GRAUS, CPVC, SOLDÁVEL, DN 22MM, INSTALADO EM RAMAL DE DISTRIBUIÇÃO DE ÁGUA - FORNECIMENTO E INSTALAÇÃO. AF_12/2014</v>
          </cell>
          <cell r="C3487" t="str">
            <v>UN</v>
          </cell>
          <cell r="D3487" t="str">
            <v>9,77</v>
          </cell>
        </row>
        <row r="3488">
          <cell r="A3488">
            <v>89723</v>
          </cell>
          <cell r="B3488" t="str">
            <v>JOELHO 90 GRAUS, CPVC, SOLDÁVEL, DN 28MM, INSTALADO EM RAMAL DE DISTRIBUIÇÃO DE ÁGUA   FORNECIMENTO E INSTALAÇÃO. AF_12/2014</v>
          </cell>
          <cell r="C3488" t="str">
            <v>UN</v>
          </cell>
          <cell r="D3488" t="str">
            <v>12,95</v>
          </cell>
        </row>
        <row r="3489">
          <cell r="A3489">
            <v>89724</v>
          </cell>
          <cell r="B3489" t="str">
            <v>JOELHO 90 GRAUS, PVC, SERIE NORMAL, ESGOTO PREDIAL, DN 40 MM, JUNTA SOLDÁVEL, FORNECIDO E INSTALADO EM RAMAL DE DESCARGA OU RAMAL DE ESGOTO SANITÁRIO. AF_12/2014</v>
          </cell>
          <cell r="C3489" t="str">
            <v>UN</v>
          </cell>
          <cell r="D3489" t="str">
            <v>5,43</v>
          </cell>
        </row>
        <row r="3490">
          <cell r="A3490">
            <v>89725</v>
          </cell>
          <cell r="B3490" t="str">
            <v>JOELHO 45 GRAUS, CPVC, SOLDÁVEL, DN 28MM, INSTALADO EM RAMAL DE DISTRIBUIÇÃO DE ÁGUA   FORNECIMENTO E INSTALAÇÃO. AF_12/2014</v>
          </cell>
          <cell r="C3490" t="str">
            <v>UN</v>
          </cell>
          <cell r="D3490" t="str">
            <v>12,59</v>
          </cell>
        </row>
        <row r="3491">
          <cell r="A3491">
            <v>89726</v>
          </cell>
          <cell r="B3491" t="str">
            <v>JOELHO 45 GRAUS, PVC, SERIE NORMAL, ESGOTO PREDIAL, DN 40 MM, JUNTA SOLDÁVEL, FORNECIDO E INSTALADO EM RAMAL DE DESCARGA OU RAMAL DE ESGOTO SANITÁRIO. AF_12/2014</v>
          </cell>
          <cell r="C3491" t="str">
            <v>UN</v>
          </cell>
          <cell r="D3491" t="str">
            <v>6,14</v>
          </cell>
        </row>
        <row r="3492">
          <cell r="A3492">
            <v>89727</v>
          </cell>
          <cell r="B3492" t="str">
            <v>CURVA 90 GRAUS, CPVC, SOLDÁVEL, DN 28MM, INSTALADO EM RAMAL DE DISTRIBUIÇÃO DE ÁGUA   FORNECIMENTO E INSTALAÇÃO. AF_12/2014</v>
          </cell>
          <cell r="C3492" t="str">
            <v>UN</v>
          </cell>
          <cell r="D3492" t="str">
            <v>14,27</v>
          </cell>
        </row>
        <row r="3493">
          <cell r="A3493">
            <v>89728</v>
          </cell>
          <cell r="B3493" t="str">
            <v>CURVA CURTA 90 GRAUS, PVC, SERIE NORMAL, ESGOTO PREDIAL, DN 40 MM, JUNTA SOLDÁVEL, FORNECIDO E INSTALADO EM RAMAL DE DESCARGA OU RAMAL DE ESGOTO SANITÁRIO. AF_12/2014</v>
          </cell>
          <cell r="C3493" t="str">
            <v>UN</v>
          </cell>
          <cell r="D3493" t="str">
            <v>7,27</v>
          </cell>
        </row>
        <row r="3494">
          <cell r="A3494">
            <v>89729</v>
          </cell>
          <cell r="B3494" t="str">
            <v>JOELHO 90 GRAUS, CPVC, SOLDÁVEL, DN 35MM, INSTALADO EM RAMAL DE DISTRIBUIÇÃO DE ÁGUA   FORNECIMENTO E INSTALAÇÃO. AF_12/2014</v>
          </cell>
          <cell r="C3494" t="str">
            <v>UN</v>
          </cell>
          <cell r="D3494" t="str">
            <v>19,99</v>
          </cell>
        </row>
        <row r="3495">
          <cell r="A3495">
            <v>89730</v>
          </cell>
          <cell r="B3495" t="str">
            <v>CURVA LONGA 90 GRAUS, PVC, SERIE NORMAL, ESGOTO PREDIAL, DN 40 MM, JUNTA SOLDÁVEL, FORNECIDO E INSTALADO EM RAMAL DE DESCARGA OU RAMAL DE ESGOTO SANITÁRIO. AF_12/2014</v>
          </cell>
          <cell r="C3495" t="str">
            <v>UN</v>
          </cell>
          <cell r="D3495" t="str">
            <v>7,37</v>
          </cell>
        </row>
        <row r="3496">
          <cell r="A3496">
            <v>89731</v>
          </cell>
          <cell r="B3496" t="str">
            <v>JOELHO 90 GRAUS, PVC, SERIE NORMAL, ESGOTO PREDIAL, DN 50 MM, JUNTA ELÁSTICA, FORNECIDO E INSTALADO EM RAMAL DE DESCARGA OU RAMAL DE ESGOTO SANITÁRIO. AF_12/2014</v>
          </cell>
          <cell r="C3496" t="str">
            <v>UN</v>
          </cell>
          <cell r="D3496" t="str">
            <v>7,17</v>
          </cell>
        </row>
        <row r="3497">
          <cell r="A3497">
            <v>89732</v>
          </cell>
          <cell r="B3497" t="str">
            <v>JOELHO 45 GRAUS, PVC, SERIE NORMAL, ESGOTO PREDIAL, DN 50 MM, JUNTA ELÁSTICA, FORNECIDO E INSTALADO EM RAMAL DE DESCARGA OU RAMAL DE ESGOTO SANITÁRIO. AF_12/2014</v>
          </cell>
          <cell r="C3497" t="str">
            <v>UN</v>
          </cell>
          <cell r="D3497" t="str">
            <v>7,68</v>
          </cell>
        </row>
        <row r="3498">
          <cell r="A3498">
            <v>89733</v>
          </cell>
          <cell r="B3498" t="str">
            <v>CURVA CURTA 90 GRAUS, PVC, SERIE NORMAL, ESGOTO PREDIAL, DN 50 MM, JUNTA ELÁSTICA, FORNECIDO E INSTALADO EM RAMAL DE DESCARGA OU RAMAL DE ESGOTO SANITÁRIO. AF_12/2014</v>
          </cell>
          <cell r="C3498" t="str">
            <v>UN</v>
          </cell>
          <cell r="D3498" t="str">
            <v>12,17</v>
          </cell>
        </row>
        <row r="3499">
          <cell r="A3499">
            <v>89734</v>
          </cell>
          <cell r="B3499" t="str">
            <v>JOELHO 45 GRAUS, CPVC, SOLDÁVEL, DN 35MM, INSTALADO EM RAMAL DE DISTRIBUIÇÃO DE ÁGUA   FORNECIMENTO E INSTALAÇÃO. AF_12/2014</v>
          </cell>
          <cell r="C3499" t="str">
            <v>UN</v>
          </cell>
          <cell r="D3499" t="str">
            <v>19,99</v>
          </cell>
        </row>
        <row r="3500">
          <cell r="A3500">
            <v>89735</v>
          </cell>
          <cell r="B3500" t="str">
            <v>CURVA LONGA 90 GRAUS, PVC, SERIE NORMAL, ESGOTO PREDIAL, DN 50 MM, JUNTA ELÁSTICA, FORNECIDO E INSTALADO EM RAMAL DE DESCARGA OU RAMAL DE ESGOTO SANITÁRIO. AF_12/2014</v>
          </cell>
          <cell r="C3500" t="str">
            <v>UN</v>
          </cell>
          <cell r="D3500" t="str">
            <v>12,07</v>
          </cell>
        </row>
        <row r="3501">
          <cell r="A3501">
            <v>89736</v>
          </cell>
          <cell r="B3501" t="str">
            <v>LUVA, CPVC, SOLDÁVEL, DN 22MM, INSTALADO EM RAMAL DE DISTRIBUIÇÃO DE ÁGUA   FORNECIMENTO E INSTALAÇÃO. AF_12/2014</v>
          </cell>
          <cell r="C3501" t="str">
            <v>UN</v>
          </cell>
          <cell r="D3501" t="str">
            <v>5,06</v>
          </cell>
        </row>
        <row r="3502">
          <cell r="A3502">
            <v>89737</v>
          </cell>
          <cell r="B3502" t="str">
            <v>JOELHO 90 GRAUS, PVC, SERIE NORMAL, ESGOTO PREDIAL, DN 75 MM, JUNTA ELÁSTICA, FORNECIDO E INSTALADO EM RAMAL DE DESCARGA OU RAMAL DE ESGOTO SANITÁRIO. AF_12/2014</v>
          </cell>
          <cell r="C3502" t="str">
            <v>UN</v>
          </cell>
          <cell r="D3502" t="str">
            <v>12,28</v>
          </cell>
        </row>
        <row r="3503">
          <cell r="A3503">
            <v>89738</v>
          </cell>
          <cell r="B3503" t="str">
            <v>LUVA DE CORRER, CPVC, SOLDÁVEL, DN 22MM, INSTALADO EM RAMAL DE DISTRIBUIÇÃO DE ÁGUA   FORNECIMENTO E INSTALAÇÃO. AF_12/2014</v>
          </cell>
          <cell r="C3503" t="str">
            <v>UN</v>
          </cell>
          <cell r="D3503" t="str">
            <v>10,53</v>
          </cell>
        </row>
        <row r="3504">
          <cell r="A3504">
            <v>89739</v>
          </cell>
          <cell r="B3504" t="str">
            <v>JOELHO 45 GRAUS, PVC, SERIE NORMAL, ESGOTO PREDIAL, DN 75 MM, JUNTA ELÁSTICA, FORNECIDO E INSTALADO EM RAMAL DE DESCARGA OU RAMAL DE ESGOTO SANITÁRIO. AF_12/2014</v>
          </cell>
          <cell r="C3504" t="str">
            <v>UN</v>
          </cell>
          <cell r="D3504" t="str">
            <v>13,02</v>
          </cell>
        </row>
        <row r="3505">
          <cell r="A3505">
            <v>89740</v>
          </cell>
          <cell r="B3505" t="str">
            <v>LUVA DE TRANSIÇÃO, CPVC, SOLDÁVEL, DN 22MM X 25MM, INSTALADO EM RAMAL DE DISTRIBUIÇÃO DE ÁGUA   FORNECIMENTO E INSTALAÇÃO. AF_12/2014</v>
          </cell>
          <cell r="C3505" t="str">
            <v>UN</v>
          </cell>
          <cell r="D3505" t="str">
            <v>4,59</v>
          </cell>
        </row>
        <row r="3506">
          <cell r="A3506">
            <v>89741</v>
          </cell>
          <cell r="B3506" t="str">
            <v>UNIÃO, CPVC, SOLDÁVEL, DN 22MM, INSTALADO EM RAMAL DE DISTRIBUIÇÃO DE ÁGUA   FORNECIMENTO E INSTALAÇÃO. AF_12/2014</v>
          </cell>
          <cell r="C3506" t="str">
            <v>UN</v>
          </cell>
          <cell r="D3506" t="str">
            <v>14,69</v>
          </cell>
        </row>
        <row r="3507">
          <cell r="A3507">
            <v>89742</v>
          </cell>
          <cell r="B3507" t="str">
            <v>CURVA CURTA 90 GRAUS, PVC, SERIE NORMAL, ESGOTO PREDIAL, DN 75 MM, JUNTA ELÁSTICA, FORNECIDO E INSTALADO EM RAMAL DE DESCARGA OU RAMAL DE ESGOTO SANITÁRIO. AF_12/2014</v>
          </cell>
          <cell r="C3507" t="str">
            <v>UN</v>
          </cell>
          <cell r="D3507" t="str">
            <v>21,47</v>
          </cell>
        </row>
        <row r="3508">
          <cell r="A3508">
            <v>89743</v>
          </cell>
          <cell r="B3508" t="str">
            <v>CURVA LONGA 90 GRAUS, PVC, SERIE NORMAL, ESGOTO PREDIAL, DN 75 MM, JUNTA ELÁSTICA, FORNECIDO E INSTALADO EM RAMAL DE DESCARGA OU RAMAL DE ESGOTO SANITÁRIO. AF_12/2014</v>
          </cell>
          <cell r="C3508" t="str">
            <v>UN</v>
          </cell>
          <cell r="D3508" t="str">
            <v>28,55</v>
          </cell>
        </row>
        <row r="3509">
          <cell r="A3509">
            <v>89744</v>
          </cell>
          <cell r="B3509" t="str">
            <v>JOELHO 90 GRAUS, PVC, SERIE NORMAL, ESGOTO PREDIAL, DN 100 MM, JUNTA ELÁSTICA, FORNECIDO E INSTALADO EM RAMAL DE DESCARGA OU RAMAL DE ESGOTO SANITÁRIO. AF_12/2014</v>
          </cell>
          <cell r="C3509" t="str">
            <v>UN</v>
          </cell>
          <cell r="D3509" t="str">
            <v>16,20</v>
          </cell>
        </row>
        <row r="3510">
          <cell r="A3510">
            <v>89745</v>
          </cell>
          <cell r="B3510" t="str">
            <v>CONECTOR, CPVC, SOLDÁVEL, DN 22MM X 1/2 , INSTALADO EM RAMAL DE DISTRIBUIÇÃO DE ÁGUA   FORNECIMENTO E INSTALAÇÃO. AF_12/2014</v>
          </cell>
          <cell r="C3510" t="str">
            <v>UN</v>
          </cell>
          <cell r="D3510" t="str">
            <v>23,60</v>
          </cell>
        </row>
        <row r="3511">
          <cell r="A3511">
            <v>89746</v>
          </cell>
          <cell r="B3511" t="str">
            <v>JOELHO 45 GRAUS, PVC, SERIE NORMAL, ESGOTO PREDIAL, DN 100 MM, JUNTA ELÁSTICA, FORNECIDO E INSTALADO EM RAMAL DE DESCARGA OU RAMAL DE ESGOTO SANITÁRIO. AF_12/2014</v>
          </cell>
          <cell r="C3511" t="str">
            <v>UN</v>
          </cell>
          <cell r="D3511" t="str">
            <v>16,26</v>
          </cell>
        </row>
        <row r="3512">
          <cell r="A3512">
            <v>89747</v>
          </cell>
          <cell r="B3512" t="str">
            <v>ADAPTADOR, CPVC, SOLDÁVEL, DN 22MM, INSTALADO EM RAMAL DE DISTRIBUIÇÃO DE ÁGUA   FORNECIMENTO E INSTALAÇÃO. AF_12/2014</v>
          </cell>
          <cell r="C3512" t="str">
            <v>UN</v>
          </cell>
          <cell r="D3512" t="str">
            <v>8,68</v>
          </cell>
        </row>
        <row r="3513">
          <cell r="A3513">
            <v>89748</v>
          </cell>
          <cell r="B3513" t="str">
            <v>CURVA CURTA 90 GRAUS, PVC, SERIE NORMAL, ESGOTO PREDIAL, DN 100 MM, JUNTA ELÁSTICA, FORNECIDO E INSTALADO EM RAMAL DE DESCARGA OU RAMAL DE ESGOTO SANITÁRIO. AF_12/2014</v>
          </cell>
          <cell r="C3513" t="str">
            <v>UN</v>
          </cell>
          <cell r="D3513" t="str">
            <v>24,86</v>
          </cell>
        </row>
        <row r="3514">
          <cell r="A3514">
            <v>89749</v>
          </cell>
          <cell r="B3514" t="str">
            <v>CURVA DE TRANSPOSIÇÃO, CPVC, SOLDÁVEL, DN 22MM, INSTALADO EM RAMAL DE DISTRIBUIÇÃO DE ÁGUA   FORNECIMENTO E INSTALAÇÃO. AF_12/2014</v>
          </cell>
          <cell r="C3514" t="str">
            <v>UN</v>
          </cell>
          <cell r="D3514" t="str">
            <v>10,53</v>
          </cell>
        </row>
        <row r="3515">
          <cell r="A3515">
            <v>89750</v>
          </cell>
          <cell r="B3515" t="str">
            <v>CURVA LONGA 90 GRAUS, PVC, SERIE NORMAL, ESGOTO PREDIAL, DN 100 MM, JUNTA ELÁSTICA, FORNECIDO E INSTALADO EM RAMAL DE DESCARGA OU RAMAL DE ESGOTO SANITÁRIO. AF_12/2014</v>
          </cell>
          <cell r="C3515" t="str">
            <v>UN</v>
          </cell>
          <cell r="D3515" t="str">
            <v>43,45</v>
          </cell>
        </row>
        <row r="3516">
          <cell r="A3516">
            <v>89751</v>
          </cell>
          <cell r="B3516" t="str">
            <v>BUCHA DE REDUÇÃO, CPVC, SOLDÁVEL, DN 22MM X 15MM, INSTALADO EM RAMAL DE DISTRIBUIÇÃO DE ÁGUA   FORNECIMENTO E INSTALAÇÃO. AF_12/2014</v>
          </cell>
          <cell r="C3516" t="str">
            <v>UN</v>
          </cell>
          <cell r="D3516" t="str">
            <v>3,77</v>
          </cell>
        </row>
        <row r="3517">
          <cell r="A3517">
            <v>89752</v>
          </cell>
          <cell r="B3517" t="str">
            <v>LUVA SIMPLES, PVC, SERIE NORMAL, ESGOTO PREDIAL, DN 40 MM, JUNTA SOLDÁVEL, FORNECIDO E INSTALADO EM RAMAL DE DESCARGA OU RAMAL DE ESGOTO SANITÁRIO. AF_12/2014</v>
          </cell>
          <cell r="C3517" t="str">
            <v>UN</v>
          </cell>
          <cell r="D3517" t="str">
            <v>4,31</v>
          </cell>
        </row>
        <row r="3518">
          <cell r="A3518">
            <v>89753</v>
          </cell>
          <cell r="B3518" t="str">
            <v>LUVA SIMPLES, PVC, SERIE NORMAL, ESGOTO PREDIAL, DN 50 MM, JUNTA ELÁSTICA, FORNECIDO E INSTALADO EM RAMAL DE DESCARGA OU RAMAL DE ESGOTO SANITÁRIO. AF_12/2014</v>
          </cell>
          <cell r="C3518" t="str">
            <v>UN</v>
          </cell>
          <cell r="D3518" t="str">
            <v>6,10</v>
          </cell>
        </row>
        <row r="3519">
          <cell r="A3519">
            <v>89754</v>
          </cell>
          <cell r="B3519" t="str">
            <v>LUVA DE CORRER, PVC, SERIE NORMAL, ESGOTO PREDIAL, DN 50 MM, JUNTA ELÁSTICA, FORNECIDO E INSTALADO EM RAMAL DE DESCARGA OU RAMAL DE ESGOTO SANITÁRIO. AF_12/2014</v>
          </cell>
          <cell r="C3519" t="str">
            <v>UN</v>
          </cell>
          <cell r="D3519" t="str">
            <v>10,84</v>
          </cell>
        </row>
        <row r="3520">
          <cell r="A3520">
            <v>89755</v>
          </cell>
          <cell r="B3520" t="str">
            <v>LUVA, CPVC, SOLDÁVEL, DN 28MM, INSTALADO EM RAMAL DE DISTRIBUIÇÃO DE ÁGUA   FORNECIMENTO E INSTALAÇÃO. AF_12/2014</v>
          </cell>
          <cell r="C3520" t="str">
            <v>UN</v>
          </cell>
          <cell r="D3520" t="str">
            <v>8,03</v>
          </cell>
        </row>
        <row r="3521">
          <cell r="A3521">
            <v>89756</v>
          </cell>
          <cell r="B3521" t="str">
            <v>LUVA DE CORRER, CPVC, SOLDÁVEL, DN 28MM, INSTALADO EM RAMAL DE DISTRIBUIÇÃO DE ÁGUA   FORNECIMENTO E INSTALAÇÃO. AF_12/2014</v>
          </cell>
          <cell r="C3521" t="str">
            <v>UN</v>
          </cell>
          <cell r="D3521" t="str">
            <v>14,30</v>
          </cell>
        </row>
        <row r="3522">
          <cell r="A3522">
            <v>89757</v>
          </cell>
          <cell r="B3522" t="str">
            <v>UNIÃO, CPVC, SOLDÁVEL, DN 28MM, INSTALADO EM RAMAL DE DISTRIBUIÇÃO DE ÁGUA   FORNECIMENTO E INSTALAÇÃO. AF_12/2014</v>
          </cell>
          <cell r="C3522" t="str">
            <v>UN</v>
          </cell>
          <cell r="D3522" t="str">
            <v>22,28</v>
          </cell>
        </row>
        <row r="3523">
          <cell r="A3523">
            <v>89758</v>
          </cell>
          <cell r="B3523" t="str">
            <v>CONECTOR, CPVC, SOLDÁVEL, DN 28MM X 1 , INSTALADO EM RAMAL DE DISTRIBUIÇÃO DE ÁGUA   FORNECIMENTO E INSTALAÇÃO. AF_12/2014</v>
          </cell>
          <cell r="C3523" t="str">
            <v>UN</v>
          </cell>
          <cell r="D3523" t="str">
            <v>35,31</v>
          </cell>
        </row>
        <row r="3524">
          <cell r="A3524">
            <v>89759</v>
          </cell>
          <cell r="B3524" t="str">
            <v>BUCHA DE REDUÇÃO, CPVC, SOLDÁVEL, DN 28MM X 22MM, INSTALADO EM RAMAL DE DISTRIBUIÇÃO DE ÁGUA - FORNECIMENTO E INSTALAÇÃO. AF_12/2014</v>
          </cell>
          <cell r="C3524" t="str">
            <v>UN</v>
          </cell>
          <cell r="D3524" t="str">
            <v>5,25</v>
          </cell>
        </row>
        <row r="3525">
          <cell r="A3525">
            <v>89760</v>
          </cell>
          <cell r="B3525" t="str">
            <v>LUVA, CPVC, SOLDÁVEL, DN 35MM, INSTALADO EM RAMAL DE DISTRIBUIÇÃO DE ÁGUA - FORNECIMENTO E INSTALAÇÃO. AF_12/2014</v>
          </cell>
          <cell r="C3525" t="str">
            <v>UN</v>
          </cell>
          <cell r="D3525" t="str">
            <v>13,47</v>
          </cell>
        </row>
        <row r="3526">
          <cell r="A3526">
            <v>89761</v>
          </cell>
          <cell r="B3526" t="str">
            <v>LUVA DE CORRER, CPVC, SOLDÁVEL, DN 35MM, INSTALADO EM RAMAL DE DISTRIBUIÇÃO DE ÁGUA - FORNECIMENTO E INSTALAÇÃO. AF_12/2014</v>
          </cell>
          <cell r="C3526" t="str">
            <v>UN</v>
          </cell>
          <cell r="D3526" t="str">
            <v>22,83</v>
          </cell>
        </row>
        <row r="3527">
          <cell r="A3527">
            <v>89762</v>
          </cell>
          <cell r="B3527" t="str">
            <v>UNIÃO, CPVC, SOLDÁVEL, DN35MM, INSTALADO EM RAMAL DE DISTRIBUIÇÃO DE ÁGUA - FORNECIMENTO E INSTALAÇÃO. AF_12/2014</v>
          </cell>
          <cell r="C3527" t="str">
            <v>UN</v>
          </cell>
          <cell r="D3527" t="str">
            <v>32,87</v>
          </cell>
        </row>
        <row r="3528">
          <cell r="A3528">
            <v>89763</v>
          </cell>
          <cell r="B3528" t="str">
            <v>CONECTOR, CPVC, SOLDÁVEL, DN 35MM X 1 1/4 , INSTALADO EM RAMAL DE DISTRIBUIÇÃO DE ÁGUA - FORNECIMENTO E INSTALAÇÃO. AF_12/2014</v>
          </cell>
          <cell r="C3528" t="str">
            <v>UN</v>
          </cell>
          <cell r="D3528" t="str">
            <v>132,19</v>
          </cell>
        </row>
        <row r="3529">
          <cell r="A3529">
            <v>89764</v>
          </cell>
          <cell r="B3529" t="str">
            <v>BUCHA DE REDUÇÃO, CPVC, SOLDÁVEL, DN35MM X 28MM, INSTALADO EM RAMAL DE DISTRIBUIÇÃO DE ÁGUA - FORNECIMENTO E INSTALAÇÃO. AF_12/2014</v>
          </cell>
          <cell r="C3529" t="str">
            <v>UN</v>
          </cell>
          <cell r="D3529" t="str">
            <v>24,85</v>
          </cell>
        </row>
        <row r="3530">
          <cell r="A3530">
            <v>89765</v>
          </cell>
          <cell r="B3530" t="str">
            <v>TE, CPVC, SOLDÁVEL, DN 22MM, INSTALADO EM RAMAL DE DISTRIBUIÇÃO DE ÁGUA - FORNECIMENTO E INSTALAÇÃO. AF_12/2014</v>
          </cell>
          <cell r="C3530" t="str">
            <v>UN</v>
          </cell>
          <cell r="D3530" t="str">
            <v>9,81</v>
          </cell>
        </row>
        <row r="3531">
          <cell r="A3531">
            <v>89766</v>
          </cell>
          <cell r="B3531" t="str">
            <v>TE DE TRANSIÇÃO, CPVC, SOLDÁVEL, DN 22MM X 1/2 , INSTALADO EM RAMAL DE DISTRIBUIÇÃO DE ÁGUA   FORNECIMENTO E INSTALAÇÃO. AF_12/2014</v>
          </cell>
          <cell r="C3531" t="str">
            <v>UN</v>
          </cell>
          <cell r="D3531" t="str">
            <v>15,06</v>
          </cell>
        </row>
        <row r="3532">
          <cell r="A3532">
            <v>89767</v>
          </cell>
          <cell r="B3532" t="str">
            <v>TÊ MISTURADOR, CPVC, SOLDÁVEL, DN 22MM, INSTALADO EM RAMAL DE DISTRIBUIÇÃO DE ÁGUA - FORNECIMENTO E INSTALAÇÃO. AF_12/2014</v>
          </cell>
          <cell r="C3532" t="str">
            <v>UN</v>
          </cell>
          <cell r="D3532" t="str">
            <v>15,06</v>
          </cell>
        </row>
        <row r="3533">
          <cell r="A3533">
            <v>89768</v>
          </cell>
          <cell r="B3533" t="str">
            <v>TÊ, CPVC, SOLDÁVEL, DN 28MM, INSTALADO EM RAMAL DE DISTRIBUIÇÃO DE ÁGUA - FORNECIMENTO E INSTALAÇÃO. AF_12/2014</v>
          </cell>
          <cell r="C3533" t="str">
            <v>UN</v>
          </cell>
          <cell r="D3533" t="str">
            <v>14,91</v>
          </cell>
        </row>
        <row r="3534">
          <cell r="A3534">
            <v>89769</v>
          </cell>
          <cell r="B3534" t="str">
            <v>TÊ, CPVC, SOLDÁVEL, DN35MM, INSTALADO EM RAMAL DE DISTRIBUIÇÃO DE ÁGUA - FORNECIMENTO E INSTALAÇÃO. AF_12/2014</v>
          </cell>
          <cell r="C3534" t="str">
            <v>UN</v>
          </cell>
          <cell r="D3534" t="str">
            <v>36,95</v>
          </cell>
        </row>
        <row r="3535">
          <cell r="A3535">
            <v>89772</v>
          </cell>
          <cell r="B3535" t="str">
            <v>TUBO, CPVC, SOLDÁVEL, DN 54MM, INSTALADO EM PRUMADA DE ÁGUA  FORNECIMENTO E INSTALAÇÃO. AF_12/2014</v>
          </cell>
          <cell r="C3535" t="str">
            <v>M</v>
          </cell>
          <cell r="D3535" t="str">
            <v>58,38</v>
          </cell>
        </row>
        <row r="3536">
          <cell r="A3536">
            <v>89774</v>
          </cell>
          <cell r="B3536" t="str">
            <v>LUVA SIMPLES, PVC, SERIE NORMAL, ESGOTO PREDIAL, DN 75 MM, JUNTA ELÁSTICA, FORNECIDO E INSTALADO EM RAMAL DE DESCARGA OU RAMAL DE ESGOTO SANITÁRIO. AF_12/2014</v>
          </cell>
          <cell r="C3536" t="str">
            <v>UN</v>
          </cell>
          <cell r="D3536" t="str">
            <v>10,18</v>
          </cell>
        </row>
        <row r="3537">
          <cell r="A3537">
            <v>89776</v>
          </cell>
          <cell r="B3537" t="str">
            <v>LUVA DE CORRER, PVC, SERIE NORMAL, ESGOTO PREDIAL, DN 75 MM, JUNTA ELÁSTICA, FORNECIDO E INSTALADO EM RAMAL DE DESCARGA OU RAMAL DE ESGOTO SANITÁRIO. AF_12/2014</v>
          </cell>
          <cell r="C3537" t="str">
            <v>UN</v>
          </cell>
          <cell r="D3537" t="str">
            <v>13,51</v>
          </cell>
        </row>
        <row r="3538">
          <cell r="A3538">
            <v>89777</v>
          </cell>
          <cell r="B3538" t="str">
            <v>JOELHO 90 GRAUS, CPVC, SOLDÁVEL, DN 35MM, INSTALADO EM PRUMADA DE ÁGUA  FORNECIMENTO E INSTALAÇÃO. AF_12/2014</v>
          </cell>
          <cell r="C3538" t="str">
            <v>UN</v>
          </cell>
          <cell r="D3538" t="str">
            <v>18,88</v>
          </cell>
        </row>
        <row r="3539">
          <cell r="A3539">
            <v>89778</v>
          </cell>
          <cell r="B3539" t="str">
            <v>LUVA SIMPLES, PVC, SERIE NORMAL, ESGOTO PREDIAL, DN 100 MM, JUNTA ELÁSTICA, FORNECIDO E INSTALADO EM RAMAL DE DESCARGA OU RAMAL DE ESGOTO SANITÁRIO. AF_12/2014</v>
          </cell>
          <cell r="C3539" t="str">
            <v>UN</v>
          </cell>
          <cell r="D3539" t="str">
            <v>12,77</v>
          </cell>
        </row>
        <row r="3540">
          <cell r="A3540">
            <v>89779</v>
          </cell>
          <cell r="B3540" t="str">
            <v>LUVA DE CORRER, PVC, SERIE NORMAL, ESGOTO PREDIAL, DN 100 MM, JUNTA ELÁSTICA, FORNECIDO E INSTALADO EM RAMAL DE DESCARGA OU RAMAL DE ESGOTO SANITÁRIO. AF_12/2014</v>
          </cell>
          <cell r="C3540" t="str">
            <v>UN</v>
          </cell>
          <cell r="D3540" t="str">
            <v>19,43</v>
          </cell>
        </row>
        <row r="3541">
          <cell r="A3541">
            <v>89780</v>
          </cell>
          <cell r="B3541" t="str">
            <v>JOELHO 45 GRAUS, CPVC, SOLDÁVEL, DN 35MM, INSTALADO EM PRUMADA DE ÁGUA - FORNECIMENTO E INSTALAÇÃO. AF_12/2014</v>
          </cell>
          <cell r="C3541" t="str">
            <v>UN</v>
          </cell>
          <cell r="D3541" t="str">
            <v>18,88</v>
          </cell>
        </row>
        <row r="3542">
          <cell r="A3542">
            <v>89781</v>
          </cell>
          <cell r="B3542" t="str">
            <v>JOELHO 90 GRAUS, CPVC, SOLDÁVEL, DN 42MM, INSTALADO EM PRUMADA DE ÁGUA  FORNECIMENTO E INSTALAÇÃO. AF_12/2014</v>
          </cell>
          <cell r="C3542" t="str">
            <v>UN</v>
          </cell>
          <cell r="D3542" t="str">
            <v>28,48</v>
          </cell>
        </row>
        <row r="3543">
          <cell r="A3543">
            <v>89782</v>
          </cell>
          <cell r="B3543" t="str">
            <v>TE, PVC, SERIE NORMAL, ESGOTO PREDIAL, DN 40 X 40 MM, JUNTA SOLDÁVEL, FORNECIDO E INSTALADO EM RAMAL DE DESCARGA OU RAMAL DE ESGOTO SANITÁRIO. AF_12/2014</v>
          </cell>
          <cell r="C3543" t="str">
            <v>UN</v>
          </cell>
          <cell r="D3543" t="str">
            <v>7,86</v>
          </cell>
        </row>
        <row r="3544">
          <cell r="A3544">
            <v>89783</v>
          </cell>
          <cell r="B3544" t="str">
            <v>JUNÇÃO SIMPLES, PVC, SERIE NORMAL, ESGOTO PREDIAL, DN 40 MM, JUNTA SOLDÁVEL, FORNECIDO E INSTALADO EM RAMAL DE DESCARGA OU RAMAL DE ESGOTO SANITÁRIO. AF_12/2014</v>
          </cell>
          <cell r="C3544" t="str">
            <v>UN</v>
          </cell>
          <cell r="D3544" t="str">
            <v>8,22</v>
          </cell>
        </row>
        <row r="3545">
          <cell r="A3545">
            <v>89784</v>
          </cell>
          <cell r="B3545" t="str">
            <v>TE, PVC, SERIE NORMAL, ESGOTO PREDIAL, DN 50 X 50 MM, JUNTA ELÁSTICA, FORNECIDO E INSTALADO EM RAMAL DE DESCARGA OU RAMAL DE ESGOTO SANITÁRIO. AF_12/2014</v>
          </cell>
          <cell r="C3545" t="str">
            <v>UN</v>
          </cell>
          <cell r="D3545" t="str">
            <v>12,88</v>
          </cell>
        </row>
        <row r="3546">
          <cell r="A3546">
            <v>89785</v>
          </cell>
          <cell r="B3546" t="str">
            <v>JUNÇÃO SIMPLES, PVC, SERIE NORMAL, ESGOTO PREDIAL, DN 50 X 50 MM, JUNTA ELÁSTICA, FORNECIDO E INSTALADO EM RAMAL DE DESCARGA OU RAMAL DE ESGOTO SANITÁRIO. AF_12/2014</v>
          </cell>
          <cell r="C3546" t="str">
            <v>UN</v>
          </cell>
          <cell r="D3546" t="str">
            <v>13,66</v>
          </cell>
        </row>
        <row r="3547">
          <cell r="A3547">
            <v>89786</v>
          </cell>
          <cell r="B3547" t="str">
            <v>TE, PVC, SERIE NORMAL, ESGOTO PREDIAL, DN 75 X 75 MM, JUNTA ELÁSTICA, FORNECIDO E INSTALADO EM RAMAL DE DESCARGA OU RAMAL DE ESGOTO SANITÁRIO. AF_12/2014</v>
          </cell>
          <cell r="C3547" t="str">
            <v>UN</v>
          </cell>
          <cell r="D3547" t="str">
            <v>21,27</v>
          </cell>
        </row>
        <row r="3548">
          <cell r="A3548">
            <v>89787</v>
          </cell>
          <cell r="B3548" t="str">
            <v>JOELHO 45 GRAUS, CPVC, SOLDÁVEL, DN 42MM, INSTALADO EM PRUMADA DE ÁGUA  FORNECIMENTO E INSTALAÇÃO. AF_12/2014</v>
          </cell>
          <cell r="C3548" t="str">
            <v>UN</v>
          </cell>
          <cell r="D3548" t="str">
            <v>28,48</v>
          </cell>
        </row>
        <row r="3549">
          <cell r="A3549">
            <v>89788</v>
          </cell>
          <cell r="B3549" t="str">
            <v>JOELHO 90 GRAUS, CPVC, SOLDÁVEL, DN 54MM, INSTALADO EM PRUMADA DE ÁGUA  FORNECIMENTO E INSTALAÇÃO. AF_12/2014</v>
          </cell>
          <cell r="C3549" t="str">
            <v>UN</v>
          </cell>
          <cell r="D3549" t="str">
            <v>56,65</v>
          </cell>
        </row>
        <row r="3550">
          <cell r="A3550">
            <v>89789</v>
          </cell>
          <cell r="B3550" t="str">
            <v>JOELHO 45 GRAUS, CPVC, SOLDÁVEL, DN 54MM, INSTALADO EM PRUMADA DE ÁGUA  FORNECIMENTO E INSTALAÇÃO. AF_12/2014</v>
          </cell>
          <cell r="C3550" t="str">
            <v>UN</v>
          </cell>
          <cell r="D3550" t="str">
            <v>57,57</v>
          </cell>
        </row>
        <row r="3551">
          <cell r="A3551">
            <v>89790</v>
          </cell>
          <cell r="B3551" t="str">
            <v>JOELHO 90 GRAUS, CPVC, SOLDÁVEL, DN 73MM, INSTALADO EM PRUMADA DE ÁGUA  FORNECIMENTO E INSTALAÇÃO. AF_12/2014</v>
          </cell>
          <cell r="C3551" t="str">
            <v>UN</v>
          </cell>
          <cell r="D3551" t="str">
            <v>142,11</v>
          </cell>
        </row>
        <row r="3552">
          <cell r="A3552">
            <v>89791</v>
          </cell>
          <cell r="B3552" t="str">
            <v>JOELHO 45 GRAUS, CPVC, SOLDÁVEL, DN 73MM, INSTALADO EM PRUMADA DE ÁGUA  FORNECIMENTO E INSTALAÇÃO. AF_12/2014</v>
          </cell>
          <cell r="C3552" t="str">
            <v>UN</v>
          </cell>
          <cell r="D3552" t="str">
            <v>145,51</v>
          </cell>
        </row>
        <row r="3553">
          <cell r="A3553">
            <v>89792</v>
          </cell>
          <cell r="B3553" t="str">
            <v>JOELHO 90 GRAUS, CPVC, SOLDÁVEL, DN 89MM, INSTALADO EM PRUMADA DE ÁGUA  FORNECIMENTO E INSTALAÇÃO. AF_12/2014</v>
          </cell>
          <cell r="C3553" t="str">
            <v>UN</v>
          </cell>
          <cell r="D3553" t="str">
            <v>166,55</v>
          </cell>
        </row>
        <row r="3554">
          <cell r="A3554">
            <v>89793</v>
          </cell>
          <cell r="B3554" t="str">
            <v>JOELHO 45 GRAUS, CPVC, SOLDÁVEL, DN 89MM, INSTALADO EM PRUMADA DE ÁGUA  FORNECIMENTO E INSTALAÇÃO. AF_12/2014</v>
          </cell>
          <cell r="C3554" t="str">
            <v>UN</v>
          </cell>
          <cell r="D3554" t="str">
            <v>171,11</v>
          </cell>
        </row>
        <row r="3555">
          <cell r="A3555">
            <v>89794</v>
          </cell>
          <cell r="B3555" t="str">
            <v>LUVA, CPVC, SOLDÁVEL, DN 35MM, INSTALADO EM PRUMADA DE ÁGUA  FORNECIMENTO E INSTALAÇÃO. AF_12/2014</v>
          </cell>
          <cell r="C3555" t="str">
            <v>UN</v>
          </cell>
          <cell r="D3555" t="str">
            <v>12,74</v>
          </cell>
        </row>
        <row r="3556">
          <cell r="A3556">
            <v>89795</v>
          </cell>
          <cell r="B3556" t="str">
            <v>JUNÇÃO SIMPLES, PVC, SERIE NORMAL, ESGOTO PREDIAL, DN 75 X 75 MM, JUNTA ELÁSTICA, FORNECIDO E INSTALADO EM RAMAL DE DESCARGA OU RAMAL DE ESGOTO SANITÁRIO. AF_12/2014</v>
          </cell>
          <cell r="C3556" t="str">
            <v>UN</v>
          </cell>
          <cell r="D3556" t="str">
            <v>22,37</v>
          </cell>
        </row>
        <row r="3557">
          <cell r="A3557">
            <v>89796</v>
          </cell>
          <cell r="B3557" t="str">
            <v>TE, PVC, SERIE NORMAL, ESGOTO PREDIAL, DN 100 X 100 MM, JUNTA ELÁSTICA, FORNECIDO E INSTALADO EM RAMAL DE DESCARGA OU RAMAL DE ESGOTO SANITÁRIO. AF_12/2014</v>
          </cell>
          <cell r="C3557" t="str">
            <v>UN</v>
          </cell>
          <cell r="D3557" t="str">
            <v>26,42</v>
          </cell>
        </row>
        <row r="3558">
          <cell r="A3558">
            <v>89797</v>
          </cell>
          <cell r="B3558" t="str">
            <v>JUNÇÃO SIMPLES, PVC, SERIE NORMAL, ESGOTO PREDIAL, DN 100 X 100 MM, JUNTA ELÁSTICA, FORNECIDO E INSTALADO EM RAMAL DE DESCARGA OU RAMAL DE ESGOTO SANITÁRIO. AF_12/2014</v>
          </cell>
          <cell r="C3558" t="str">
            <v>UN</v>
          </cell>
          <cell r="D3558" t="str">
            <v>30,56</v>
          </cell>
        </row>
        <row r="3559">
          <cell r="A3559">
            <v>89801</v>
          </cell>
          <cell r="B3559" t="str">
            <v>JOELHO 90 GRAUS, PVC, SERIE NORMAL, ESGOTO PREDIAL, DN 50 MM, JUNTA ELÁSTICA, FORNECIDO E INSTALADO EM PRUMADA DE ESGOTO SANITÁRIO OU VENTILAÇÃO. AF_12/2014</v>
          </cell>
          <cell r="C3559" t="str">
            <v>UN</v>
          </cell>
          <cell r="D3559" t="str">
            <v>4,31</v>
          </cell>
        </row>
        <row r="3560">
          <cell r="A3560">
            <v>89802</v>
          </cell>
          <cell r="B3560" t="str">
            <v>JOELHO 45 GRAUS, PVC, SERIE NORMAL, ESGOTO PREDIAL, DN 50 MM, JUNTA ELÁSTICA, FORNECIDO E INSTALADO EM PRUMADA DE ESGOTO SANITÁRIO OU VENTILAÇÃO. AF_12/2014</v>
          </cell>
          <cell r="C3560" t="str">
            <v>UN</v>
          </cell>
          <cell r="D3560" t="str">
            <v>4,82</v>
          </cell>
        </row>
        <row r="3561">
          <cell r="A3561">
            <v>89803</v>
          </cell>
          <cell r="B3561" t="str">
            <v>CURVA CURTA 90 GRAUS, PVC, SERIE NORMAL, ESGOTO PREDIAL, DN 50 MM, JUNTA ELÁSTICA, FORNECIDO E INSTALADO EM PRUMADA DE ESGOTO SANITÁRIO OU VENTILAÇÃO. AF_12/2014</v>
          </cell>
          <cell r="C3561" t="str">
            <v>UN</v>
          </cell>
          <cell r="D3561" t="str">
            <v>9,31</v>
          </cell>
        </row>
        <row r="3562">
          <cell r="A3562">
            <v>89804</v>
          </cell>
          <cell r="B3562" t="str">
            <v>CURVA LONGA 90 GRAUS, PVC, SERIE NORMAL, ESGOTO PREDIAL, DN 50 MM, JUNTA ELÁSTICA, FORNECIDO E INSTALADO EM PRUMADA DE ESGOTO SANITÁRIO OU VENTILAÇÃO. AF_12/2014</v>
          </cell>
          <cell r="C3562" t="str">
            <v>UN</v>
          </cell>
          <cell r="D3562" t="str">
            <v>9,21</v>
          </cell>
        </row>
        <row r="3563">
          <cell r="A3563">
            <v>89805</v>
          </cell>
          <cell r="B3563" t="str">
            <v>JOELHO 90 GRAUS, PVC, SERIE NORMAL, ESGOTO PREDIAL, DN 75 MM, JUNTA ELÁSTICA, FORNECIDO E INSTALADO EM PRUMADA DE ESGOTO SANITÁRIO OU VENTILAÇÃO. AF_12/2014</v>
          </cell>
          <cell r="C3563" t="str">
            <v>UN</v>
          </cell>
          <cell r="D3563" t="str">
            <v>8,79</v>
          </cell>
        </row>
        <row r="3564">
          <cell r="A3564">
            <v>89806</v>
          </cell>
          <cell r="B3564" t="str">
            <v>JOELHO 45 GRAUS, PVC, SERIE NORMAL, ESGOTO PREDIAL, DN 75 MM, JUNTA ELÁSTICA, FORNECIDO E INSTALADO EM PRUMADA DE ESGOTO SANITÁRIO OU VENTILAÇÃO. AF_12/2014</v>
          </cell>
          <cell r="C3564" t="str">
            <v>UN</v>
          </cell>
          <cell r="D3564" t="str">
            <v>9,53</v>
          </cell>
        </row>
        <row r="3565">
          <cell r="A3565">
            <v>89807</v>
          </cell>
          <cell r="B3565" t="str">
            <v>CURVA CURTA 90 GRAUS, PVC, SERIE NORMAL, ESGOTO PREDIAL, DN 75 MM, JUNTA ELÁSTICA, FORNECIDO E INSTALADO EM PRUMADA DE ESGOTO SANITÁRIO OU VENTILAÇÃO. AF_12/2014</v>
          </cell>
          <cell r="C3565" t="str">
            <v>UN</v>
          </cell>
          <cell r="D3565" t="str">
            <v>17,98</v>
          </cell>
        </row>
        <row r="3566">
          <cell r="A3566">
            <v>89808</v>
          </cell>
          <cell r="B3566" t="str">
            <v>CURVA LONGA 90 GRAUS, PVC, SERIE NORMAL, ESGOTO PREDIAL, DN 75 MM, JUNTA ELÁSTICA, FORNECIDO E INSTALADO EM PRUMADA DE ESGOTO SANITÁRIO OU VENTILAÇÃO. AF_12/2014</v>
          </cell>
          <cell r="C3566" t="str">
            <v>UN</v>
          </cell>
          <cell r="D3566" t="str">
            <v>25,06</v>
          </cell>
        </row>
        <row r="3567">
          <cell r="A3567">
            <v>89809</v>
          </cell>
          <cell r="B3567" t="str">
            <v>JOELHO 90 GRAUS, PVC, SERIE NORMAL, ESGOTO PREDIAL, DN 100 MM, JUNTA ELÁSTICA, FORNECIDO E INSTALADO EM PRUMADA DE ESGOTO SANITÁRIO OU VENTILAÇÃO. AF_12/2014</v>
          </cell>
          <cell r="C3567" t="str">
            <v>UN</v>
          </cell>
          <cell r="D3567" t="str">
            <v>12,07</v>
          </cell>
        </row>
        <row r="3568">
          <cell r="A3568">
            <v>89810</v>
          </cell>
          <cell r="B3568" t="str">
            <v>JOELHO 45 GRAUS, PVC, SERIE NORMAL, ESGOTO PREDIAL, DN 100 MM, JUNTA ELÁSTICA, FORNECIDO E INSTALADO EM PRUMADA DE ESGOTO SANITÁRIO OU VENTILAÇÃO. AF_12/2014</v>
          </cell>
          <cell r="C3568" t="str">
            <v>UN</v>
          </cell>
          <cell r="D3568" t="str">
            <v>12,13</v>
          </cell>
        </row>
        <row r="3569">
          <cell r="A3569">
            <v>89811</v>
          </cell>
          <cell r="B3569" t="str">
            <v>CURVA CURTA 90 GRAUS, PVC, SERIE NORMAL, ESGOTO PREDIAL, DN 100 MM, JUNTA ELÁSTICA, FORNECIDO E INSTALADO EM PRUMADA DE ESGOTO SANITÁRIO OU VENTILAÇÃO. AF_12/2014</v>
          </cell>
          <cell r="C3569" t="str">
            <v>UN</v>
          </cell>
          <cell r="D3569" t="str">
            <v>20,73</v>
          </cell>
        </row>
        <row r="3570">
          <cell r="A3570">
            <v>89812</v>
          </cell>
          <cell r="B3570" t="str">
            <v>CURVA LONGA 90 GRAUS, PVC, SERIE NORMAL, ESGOTO PREDIAL, DN 100 MM, JUNTA ELÁSTICA, FORNECIDO E INSTALADO EM PRUMADA DE ESGOTO SANITÁRIO OU VENTILAÇÃO. AF_12/2014</v>
          </cell>
          <cell r="C3570" t="str">
            <v>UN</v>
          </cell>
          <cell r="D3570" t="str">
            <v>39,32</v>
          </cell>
        </row>
        <row r="3571">
          <cell r="A3571">
            <v>89813</v>
          </cell>
          <cell r="B3571" t="str">
            <v>LUVA SIMPLES, PVC, SERIE NORMAL, ESGOTO PREDIAL, DN 50 MM, JUNTA ELÁSTICA, FORNECIDO E INSTALADO EM PRUMADA DE ESGOTO SANITÁRIO OU VENTILAÇÃO. AF_12/2014</v>
          </cell>
          <cell r="C3571" t="str">
            <v>UN</v>
          </cell>
          <cell r="D3571" t="str">
            <v>4,51</v>
          </cell>
        </row>
        <row r="3572">
          <cell r="A3572">
            <v>89814</v>
          </cell>
          <cell r="B3572" t="str">
            <v>LUVA DE CORRER, PVC, SERIE NORMAL, ESGOTO PREDIAL, DN 50 MM, JUNTA ELÁSTICA, FORNECIDO E INSTALADO EM PRUMADA DE ESGOTO SANITÁRIO OU VENTILAÇÃO. AF_12/2014</v>
          </cell>
          <cell r="C3572" t="str">
            <v>UN</v>
          </cell>
          <cell r="D3572" t="str">
            <v>9,25</v>
          </cell>
        </row>
        <row r="3573">
          <cell r="A3573">
            <v>89815</v>
          </cell>
          <cell r="B3573" t="str">
            <v>LUVA DE CORRER, CPVC, SOLDÁVEL, DN 35MM, INSTALADO EM PRUMADA DE ÁGUA  FORNECIMENTO E INSTALAÇÃO. AF_12/2014</v>
          </cell>
          <cell r="C3573" t="str">
            <v>UN</v>
          </cell>
          <cell r="D3573" t="str">
            <v>22,10</v>
          </cell>
        </row>
        <row r="3574">
          <cell r="A3574">
            <v>89816</v>
          </cell>
          <cell r="B3574" t="str">
            <v>UNIÃO, CPVC, SOLDÁVEL, DN35MM, INSTALADO EM PRUMADA DE ÁGUA  FORNECIMENTO E INSTALAÇÃO. AF_12/2014</v>
          </cell>
          <cell r="C3574" t="str">
            <v>UN</v>
          </cell>
          <cell r="D3574" t="str">
            <v>32,14</v>
          </cell>
        </row>
        <row r="3575">
          <cell r="A3575">
            <v>89817</v>
          </cell>
          <cell r="B3575" t="str">
            <v>LUVA SIMPLES, PVC, SERIE NORMAL, ESGOTO PREDIAL, DN 75 MM, JUNTA ELÁSTICA, FORNECIDO E INSTALADO EM PRUMADA DE ESGOTO SANITÁRIO OU VENTILAÇÃO. AF_12/2014</v>
          </cell>
          <cell r="C3575" t="str">
            <v>UN</v>
          </cell>
          <cell r="D3575" t="str">
            <v>7,96</v>
          </cell>
        </row>
        <row r="3576">
          <cell r="A3576">
            <v>89818</v>
          </cell>
          <cell r="B3576" t="str">
            <v>CONECTOR, CPVC, SOLDÁVEL, DN 35MM X 1 1/4, INSTALADO EM PRUMADA DE ÁGUA  FORNECIMENTO E INSTALAÇÃO. AF_12/2014</v>
          </cell>
          <cell r="C3576" t="str">
            <v>UN</v>
          </cell>
          <cell r="D3576" t="str">
            <v>131,46</v>
          </cell>
        </row>
        <row r="3577">
          <cell r="A3577">
            <v>89819</v>
          </cell>
          <cell r="B3577" t="str">
            <v>LUVA DE CORRER, PVC, SERIE NORMAL, ESGOTO PREDIAL, DN 75 MM, JUNTA ELÁSTICA, FORNECIDO E INSTALADO EM PRUMADA DE ESGOTO SANITÁRIO OU VENTILAÇÃO. AF_12/2014</v>
          </cell>
          <cell r="C3577" t="str">
            <v>UN</v>
          </cell>
          <cell r="D3577" t="str">
            <v>11,29</v>
          </cell>
        </row>
        <row r="3578">
          <cell r="A3578">
            <v>89820</v>
          </cell>
          <cell r="B3578" t="str">
            <v>BUCHA DE REDUÇÃO, CPVC, SOLDÁVEL, DN35MM X 28MM, INSTALADO EM PRUMADA DE ÁGUA  FORNECIMENTO E INSTALAÇÃO. AF_12/2014</v>
          </cell>
          <cell r="C3578" t="str">
            <v>UN</v>
          </cell>
          <cell r="D3578" t="str">
            <v>24,12</v>
          </cell>
        </row>
        <row r="3579">
          <cell r="A3579">
            <v>89821</v>
          </cell>
          <cell r="B3579" t="str">
            <v>LUVA SIMPLES, PVC, SERIE NORMAL, ESGOTO PREDIAL, DN 100 MM, JUNTA ELÁSTICA, FORNECIDO E INSTALADO EM PRUMADA DE ESGOTO SANITÁRIO OU VENTILAÇÃO. AF_12/2014</v>
          </cell>
          <cell r="C3579" t="str">
            <v>UN</v>
          </cell>
          <cell r="D3579" t="str">
            <v>9,91</v>
          </cell>
        </row>
        <row r="3580">
          <cell r="A3580">
            <v>89822</v>
          </cell>
          <cell r="B3580" t="str">
            <v>LUVA, CPVC, SOLDÁVEL, DN 42MM, INSTALADO EM PRUMADA DE ÁGUA  FORNECIMENTO E INSTALAÇÃO. AF_12/2014</v>
          </cell>
          <cell r="C3580" t="str">
            <v>UN</v>
          </cell>
          <cell r="D3580" t="str">
            <v>16,87</v>
          </cell>
        </row>
        <row r="3581">
          <cell r="A3581">
            <v>89823</v>
          </cell>
          <cell r="B3581" t="str">
            <v>LUVA DE CORRER, PVC, SERIE NORMAL, ESGOTO PREDIAL, DN 100 MM, JUNTA ELÁSTICA, FORNECIDO E INSTALADO EM PRUMADA DE ESGOTO SANITÁRIO OU VENTILAÇÃO. AF_12/2014</v>
          </cell>
          <cell r="C3581" t="str">
            <v>UN</v>
          </cell>
          <cell r="D3581" t="str">
            <v>16,57</v>
          </cell>
        </row>
        <row r="3582">
          <cell r="A3582">
            <v>89824</v>
          </cell>
          <cell r="B3582" t="str">
            <v>LUVA DE CORRER, CPVC, SOLDÁVEL, DN 42MM, INSTALADO EM PRUMADA DE ÁGUA  FORNECIMENTO E INSTALAÇÃO. AF_12/2014</v>
          </cell>
          <cell r="C3582" t="str">
            <v>UN</v>
          </cell>
          <cell r="D3582" t="str">
            <v>30,21</v>
          </cell>
        </row>
        <row r="3583">
          <cell r="A3583">
            <v>89825</v>
          </cell>
          <cell r="B3583" t="str">
            <v>TE, PVC, SERIE NORMAL, ESGOTO PREDIAL, DN 50 X 50 MM, JUNTA ELÁSTICA, FORNECIDO E INSTALADO EM PRUMADA DE ESGOTO SANITÁRIO OU VENTILAÇÃO. AF_12/2014</v>
          </cell>
          <cell r="C3583" t="str">
            <v>UN</v>
          </cell>
          <cell r="D3583" t="str">
            <v>9,39</v>
          </cell>
        </row>
        <row r="3584">
          <cell r="A3584">
            <v>89826</v>
          </cell>
          <cell r="B3584" t="str">
            <v>LUVA DE TRANSIÇÃO, CPVC, SOLDÁVEL, DN42MM X 1.1/2, INSTALADO EM PRUMADA DE ÁGUA  FORNECIMENTO E INSTALAÇÃO. AF_12/2014</v>
          </cell>
          <cell r="C3584" t="str">
            <v>UN</v>
          </cell>
          <cell r="D3584" t="str">
            <v>134,07</v>
          </cell>
        </row>
        <row r="3585">
          <cell r="A3585">
            <v>89827</v>
          </cell>
          <cell r="B3585" t="str">
            <v>JUNÇÃO SIMPLES, PVC, SERIE NORMAL, ESGOTO PREDIAL, DN 50 X 50 MM, JUNTA ELÁSTICA, FORNECIDO E INSTALADO EM PRUMADA DE ESGOTO SANITÁRIO OU VENTILAÇÃO. AF_12/2014</v>
          </cell>
          <cell r="C3585" t="str">
            <v>UN</v>
          </cell>
          <cell r="D3585" t="str">
            <v>10,17</v>
          </cell>
        </row>
        <row r="3586">
          <cell r="A3586">
            <v>89828</v>
          </cell>
          <cell r="B3586" t="str">
            <v>UNIÃO, CPVC, SOLDÁVEL, DN42MM, INSTALADO EM PRUMADA DE ÁGUA  FORNECIMENTO E INSTALAÇÃO. AF_12/2014</v>
          </cell>
          <cell r="C3586" t="str">
            <v>UN</v>
          </cell>
          <cell r="D3586" t="str">
            <v>46,67</v>
          </cell>
        </row>
        <row r="3587">
          <cell r="A3587">
            <v>89829</v>
          </cell>
          <cell r="B3587" t="str">
            <v>TE, PVC, SERIE NORMAL, ESGOTO PREDIAL, DN 75 X 75 MM, JUNTA ELÁSTICA, FORNECIDO E INSTALADO EM PRUMADA DE ESGOTO SANITÁRIO OU VENTILAÇÃO. AF_12/2014</v>
          </cell>
          <cell r="C3587" t="str">
            <v>UN</v>
          </cell>
          <cell r="D3587" t="str">
            <v>16,82</v>
          </cell>
        </row>
        <row r="3588">
          <cell r="A3588">
            <v>89830</v>
          </cell>
          <cell r="B3588" t="str">
            <v>JUNÇÃO SIMPLES, PVC, SERIE NORMAL, ESGOTO PREDIAL, DN 75 X 75 MM, JUNTA ELÁSTICA, FORNECIDO E INSTALADO EM PRUMADA DE ESGOTO SANITÁRIO OU VENTILAÇÃO. AF_12/2014</v>
          </cell>
          <cell r="C3588" t="str">
            <v>UN</v>
          </cell>
          <cell r="D3588" t="str">
            <v>17,92</v>
          </cell>
        </row>
        <row r="3589">
          <cell r="A3589">
            <v>89831</v>
          </cell>
          <cell r="B3589" t="str">
            <v>CONECTOR, CPVC, SOLDÁVEL, DN 42MM X 1.1/2, INSTALADO EM PRUMADA DE ÁGUA  FORNECIMENTO E INSTALAÇÃO. AF_12/2014</v>
          </cell>
          <cell r="C3589" t="str">
            <v>UN</v>
          </cell>
          <cell r="D3589" t="str">
            <v>160,55</v>
          </cell>
        </row>
        <row r="3590">
          <cell r="A3590">
            <v>89832</v>
          </cell>
          <cell r="B3590" t="str">
            <v>BUCHA DE REDUÇÃO, CPVC, SOLDÁVEL, DN 42MM X 22MM, INSTALADO EM RAMAL DE DISTRIBUIÇÃO DE ÁGUA - FORNECIMENTO E INSTALAÇÃO. AF_12/2014</v>
          </cell>
          <cell r="C3590" t="str">
            <v>UN</v>
          </cell>
          <cell r="D3590" t="str">
            <v>31,73</v>
          </cell>
        </row>
        <row r="3591">
          <cell r="A3591">
            <v>89833</v>
          </cell>
          <cell r="B3591" t="str">
            <v>TE, PVC, SERIE NORMAL, ESGOTO PREDIAL, DN 100 X 100 MM, JUNTA ELÁSTICA, FORNECIDO E INSTALADO EM PRUMADA DE ESGOTO SANITÁRIO OU VENTILAÇÃO. AF_12/2014</v>
          </cell>
          <cell r="C3591" t="str">
            <v>UN</v>
          </cell>
          <cell r="D3591" t="str">
            <v>21,02</v>
          </cell>
        </row>
        <row r="3592">
          <cell r="A3592">
            <v>89834</v>
          </cell>
          <cell r="B3592" t="str">
            <v>JUNÇÃO SIMPLES, PVC, SERIE NORMAL, ESGOTO PREDIAL, DN 100 X 100 MM, JUNTA ELÁSTICA, FORNECIDO E INSTALADO EM PRUMADA DE ESGOTO SANITÁRIO OU VENTILAÇÃO. AF_12/2014</v>
          </cell>
          <cell r="C3592" t="str">
            <v>UN</v>
          </cell>
          <cell r="D3592" t="str">
            <v>25,16</v>
          </cell>
        </row>
        <row r="3593">
          <cell r="A3593">
            <v>89835</v>
          </cell>
          <cell r="B3593" t="str">
            <v>LUVA, CPVC, SOLDÁVEL, DN 54MM, INSTALADO EM PRUMADA DE ÁGUA  FORNECIMENTO E INSTALAÇÃO. AF_12/2014</v>
          </cell>
          <cell r="C3593" t="str">
            <v>UN</v>
          </cell>
          <cell r="D3593" t="str">
            <v>30,93</v>
          </cell>
        </row>
        <row r="3594">
          <cell r="A3594">
            <v>89836</v>
          </cell>
          <cell r="B3594" t="str">
            <v>LUVA DE TRANSIÇÃO, CPVC, SOLDÁVEL, DN 54MM X 2, INSTALADO EM PRUMADA DE ÁGUA  FORNECIMENTO E INSTALAÇÃO. AF_12/2014</v>
          </cell>
          <cell r="C3594" t="str">
            <v>UN</v>
          </cell>
          <cell r="D3594" t="str">
            <v>217,07</v>
          </cell>
        </row>
        <row r="3595">
          <cell r="A3595">
            <v>89837</v>
          </cell>
          <cell r="B3595" t="str">
            <v>UNIÃO, CPVC, SOLDÁVEL, DN 54MM, INSTALADO EM PRUMADA DE ÁGUA  FORNECIMENTO E INSTALAÇÃO. AF_12/2014</v>
          </cell>
          <cell r="C3595" t="str">
            <v>UN</v>
          </cell>
          <cell r="D3595" t="str">
            <v>107,31</v>
          </cell>
        </row>
        <row r="3596">
          <cell r="A3596">
            <v>89838</v>
          </cell>
          <cell r="B3596" t="str">
            <v>LUVA, CPVC, SOLDÁVEL, DN 73MM, INSTALADO EM PRUMADA DE ÁGUA  FORNECIMENTO E INSTALAÇÃO. AF_12/2014</v>
          </cell>
          <cell r="C3596" t="str">
            <v>UN</v>
          </cell>
          <cell r="D3596" t="str">
            <v>117,01</v>
          </cell>
        </row>
        <row r="3597">
          <cell r="A3597">
            <v>89839</v>
          </cell>
          <cell r="B3597" t="str">
            <v>UNIÃO, CPVC, SOLDÁVEL, DN 73MM, INSTALADO EM PRUMADA DE ÁGUA  FORNECIMENTO E INSTALAÇÃO. AF_12/2014</v>
          </cell>
          <cell r="C3597" t="str">
            <v>UN</v>
          </cell>
          <cell r="D3597" t="str">
            <v>155,49</v>
          </cell>
        </row>
        <row r="3598">
          <cell r="A3598">
            <v>89840</v>
          </cell>
          <cell r="B3598" t="str">
            <v>LUVA, CPVC, SOLDÁVEL, DN 89MM, INSTALADO EM PRUMADA DE ÁGUA  FORNECIMENTO E INSTALAÇÃO. AF_12/2014</v>
          </cell>
          <cell r="C3598" t="str">
            <v>UN</v>
          </cell>
          <cell r="D3598" t="str">
            <v>133,97</v>
          </cell>
        </row>
        <row r="3599">
          <cell r="A3599">
            <v>89841</v>
          </cell>
          <cell r="B3599" t="str">
            <v>UNIÃO, CPVC, SOLDÁVEL, DN 89MM, INSTALADO EM PRUMADA DE ÁGUA  FORNECIMENTO E INSTALAÇÃO. AF_12/2014</v>
          </cell>
          <cell r="C3599" t="str">
            <v>UN</v>
          </cell>
          <cell r="D3599" t="str">
            <v>228,33</v>
          </cell>
        </row>
        <row r="3600">
          <cell r="A3600">
            <v>89842</v>
          </cell>
          <cell r="B3600" t="str">
            <v>TÊ, CPVC, SOLDÁVEL, DN 35MM, INSTALADO EM PRUMADA DE ÁGUA  FORNECIMENTO E INSTALAÇÃO. AF_12/2014</v>
          </cell>
          <cell r="C3600" t="str">
            <v>UN</v>
          </cell>
          <cell r="D3600" t="str">
            <v>35,49</v>
          </cell>
        </row>
        <row r="3601">
          <cell r="A3601">
            <v>89844</v>
          </cell>
          <cell r="B3601" t="str">
            <v>TE, CPVC, SOLDÁVEL, DN  42MM, INSTALADO EM PRUMADA DE ÁGUA  FORNECIMENTO E INSTALAÇÃO. AF_12/2014</v>
          </cell>
          <cell r="C3601" t="str">
            <v>UN</v>
          </cell>
          <cell r="D3601" t="str">
            <v>45,37</v>
          </cell>
        </row>
        <row r="3602">
          <cell r="A3602">
            <v>89845</v>
          </cell>
          <cell r="B3602" t="str">
            <v>TÊ, CPVC, SOLDÁVEL, DN 54 MM, INSTALADO EM PRUMADA DE ÁGUA  FORNECIMENTO E INSTALAÇÃO. AF_12/2014</v>
          </cell>
          <cell r="C3602" t="str">
            <v>UN</v>
          </cell>
          <cell r="D3602" t="str">
            <v>71,10</v>
          </cell>
        </row>
        <row r="3603">
          <cell r="A3603">
            <v>89846</v>
          </cell>
          <cell r="B3603" t="str">
            <v>TÊ, CPVC, SOLDÁVEL, DN 73MM, INSTALADO EM PRUMADA DE ÁGUA  FORNECIMENTO E INSTALAÇÃO. AF_12/2014</v>
          </cell>
          <cell r="C3603" t="str">
            <v>UN</v>
          </cell>
          <cell r="D3603" t="str">
            <v>162,31</v>
          </cell>
        </row>
        <row r="3604">
          <cell r="A3604">
            <v>89847</v>
          </cell>
          <cell r="B3604" t="str">
            <v>TÊ, CPVC, SOLDÁVEL, DN 89MM, INSTALADO EM PRUMADA DE ÁGUA  FORNECIMENTO E INSTALAÇÃO. AF_12/2014</v>
          </cell>
          <cell r="C3604" t="str">
            <v>UN</v>
          </cell>
          <cell r="D3604" t="str">
            <v>198,86</v>
          </cell>
        </row>
        <row r="3605">
          <cell r="A3605">
            <v>89850</v>
          </cell>
          <cell r="B3605" t="str">
            <v>JOELHO 90 GRAUS, PVC, SERIE NORMAL, ESGOTO PREDIAL, DN 100 MM, JUNTA ELÁSTICA, FORNECIDO E INSTALADO EM SUBCOLETOR AÉREO DE ESGOTO SANITÁRIO. AF_12/2014</v>
          </cell>
          <cell r="C3605" t="str">
            <v>UN</v>
          </cell>
          <cell r="D3605" t="str">
            <v>15,88</v>
          </cell>
        </row>
        <row r="3606">
          <cell r="A3606">
            <v>89851</v>
          </cell>
          <cell r="B3606" t="str">
            <v>JOELHO 45 GRAUS, PVC, SERIE NORMAL, ESGOTO PREDIAL, DN 100 MM, JUNTA ELÁSTICA, FORNECIDO E INSTALADO EM SUBCOLETOR AÉREO DE ESGOTO SANITÁRIO. AF_12/2014</v>
          </cell>
          <cell r="C3606" t="str">
            <v>UN</v>
          </cell>
          <cell r="D3606" t="str">
            <v>15,94</v>
          </cell>
        </row>
        <row r="3607">
          <cell r="A3607">
            <v>89852</v>
          </cell>
          <cell r="B3607" t="str">
            <v>CURVA CURTA 90 GRAUS, PVC, SERIE NORMAL, ESGOTO PREDIAL, DN 100 MM, JUNTA ELÁSTICA, FORNECIDO E INSTALADO EM SUBCOLETOR AÉREO DE ESGOTO SANITÁRIO. AF_12/2014</v>
          </cell>
          <cell r="C3607" t="str">
            <v>UN</v>
          </cell>
          <cell r="D3607" t="str">
            <v>24,54</v>
          </cell>
        </row>
        <row r="3608">
          <cell r="A3608">
            <v>89853</v>
          </cell>
          <cell r="B3608" t="str">
            <v>CURVA LONGA 90 GRAUS, PVC, SERIE NORMAL, ESGOTO PREDIAL, DN 100 MM, JUNTA ELÁSTICA, FORNECIDO E INSTALADO EM SUBCOLETOR AÉREO DE ESGOTO SANITÁRIO. AF_12/2014</v>
          </cell>
          <cell r="C3608" t="str">
            <v>UN</v>
          </cell>
          <cell r="D3608" t="str">
            <v>43,13</v>
          </cell>
        </row>
        <row r="3609">
          <cell r="A3609">
            <v>89854</v>
          </cell>
          <cell r="B3609" t="str">
            <v>JOELHO 90 GRAUS, PVC, SERIE NORMAL, ESGOTO PREDIAL, DN 150 MM, JUNTA ELÁSTICA, FORNECIDO E INSTALADO EM SUBCOLETOR AÉREO DE ESGOTO SANITÁRIO. AF_12/2014</v>
          </cell>
          <cell r="C3609" t="str">
            <v>UN</v>
          </cell>
          <cell r="D3609" t="str">
            <v>46,40</v>
          </cell>
        </row>
        <row r="3610">
          <cell r="A3610">
            <v>89855</v>
          </cell>
          <cell r="B3610" t="str">
            <v>JOELHO 45 GRAUS, PVC, SERIE NORMAL, ESGOTO PREDIAL, DN 150 MM, JUNTA ELÁSTICA, FORNECIDO E INSTALADO EM SUBCOLETOR AÉREO DE ESGOTO SANITÁRIO. AF_12/2014</v>
          </cell>
          <cell r="C3610" t="str">
            <v>UN</v>
          </cell>
          <cell r="D3610" t="str">
            <v>49,52</v>
          </cell>
        </row>
        <row r="3611">
          <cell r="A3611">
            <v>89856</v>
          </cell>
          <cell r="B3611" t="str">
            <v>LUVA SIMPLES, PVC, SERIE NORMAL, ESGOTO PREDIAL, DN 100 MM, JUNTA ELÁSTICA, FORNECIDO E INSTALADO EM SUBCOLETOR AÉREO DE ESGOTO SANITÁRIO. AF_12/2014</v>
          </cell>
          <cell r="C3611" t="str">
            <v>UN</v>
          </cell>
          <cell r="D3611" t="str">
            <v>12,46</v>
          </cell>
        </row>
        <row r="3612">
          <cell r="A3612">
            <v>89857</v>
          </cell>
          <cell r="B3612" t="str">
            <v>LUVA DE CORRER, PVC, SERIE NORMAL, ESGOTO PREDIAL, DN 100 MM, JUNTA ELÁSTICA, FORNECIDO E INSTALADO EM SUBCOLETOR AÉREO DE ESGOTO SANITÁRIO. AF_12/2014</v>
          </cell>
          <cell r="C3612" t="str">
            <v>UN</v>
          </cell>
          <cell r="D3612" t="str">
            <v>19,12</v>
          </cell>
        </row>
        <row r="3613">
          <cell r="A3613">
            <v>89859</v>
          </cell>
          <cell r="B3613" t="str">
            <v>LUVA DE CORRER, PVC, SERIE NORMAL, ESGOTO PREDIAL, DN 150 MM, JUNTA ELÁSTICA, FORNECIDO E INSTALADO EM SUBCOLETOR AÉREO DE ESGOTO SANITÁRIO. AF_12/2014</v>
          </cell>
          <cell r="C3613" t="str">
            <v>UN</v>
          </cell>
          <cell r="D3613" t="str">
            <v>32,38</v>
          </cell>
        </row>
        <row r="3614">
          <cell r="A3614">
            <v>89860</v>
          </cell>
          <cell r="B3614" t="str">
            <v>TE, PVC, SERIE NORMAL, ESGOTO PREDIAL, DN 100 X 100 MM, JUNTA ELÁSTICA, FORNECIDO E INSTALADO EM SUBCOLETOR AÉREO DE ESGOTO SANITÁRIO. AF_12/2014</v>
          </cell>
          <cell r="C3614" t="str">
            <v>UN</v>
          </cell>
          <cell r="D3614" t="str">
            <v>26,10</v>
          </cell>
        </row>
        <row r="3615">
          <cell r="A3615">
            <v>89861</v>
          </cell>
          <cell r="B3615" t="str">
            <v>JUNÇÃO SIMPLES, PVC, SERIE NORMAL, ESGOTO PREDIAL, DN 100 X 100 MM, JUNTA ELÁSTICA, FORNECIDO E INSTALADO EM SUBCOLETOR AÉREO DE ESGOTO SANITÁRIO. AF_12/2014</v>
          </cell>
          <cell r="C3615" t="str">
            <v>UN</v>
          </cell>
          <cell r="D3615" t="str">
            <v>30,24</v>
          </cell>
        </row>
        <row r="3616">
          <cell r="A3616">
            <v>89862</v>
          </cell>
          <cell r="B3616" t="str">
            <v>TE, PVC, SERIE NORMAL, ESGOTO PREDIAL, DN 150 X 150 MM, JUNTA ELÁSTICA, FORNECIDO E INSTALADO EM SUBCOLETOR AÉREO DE ESGOTO SANITÁRIO. AF_12/2014</v>
          </cell>
          <cell r="C3616" t="str">
            <v>UN</v>
          </cell>
          <cell r="D3616" t="str">
            <v>75,36</v>
          </cell>
        </row>
        <row r="3617">
          <cell r="A3617">
            <v>89863</v>
          </cell>
          <cell r="B3617" t="str">
            <v>JUNÇÃO SIMPLES, PVC, SERIE NORMAL, ESGOTO PREDIAL, DN 150 X 150 MM, JUNTA ELÁSTICA, FORNECIDO E INSTALADO EM SUBCOLETOR AÉREO DE ESGOTO SANITÁRIO. AF_12/2014</v>
          </cell>
          <cell r="C3617" t="str">
            <v>UN</v>
          </cell>
          <cell r="D3617" t="str">
            <v>123,16</v>
          </cell>
        </row>
        <row r="3618">
          <cell r="A3618">
            <v>89866</v>
          </cell>
          <cell r="B3618" t="str">
            <v>JOELHO 90 GRAUS, PVC, SOLDÁVEL, DN 25MM, INSTALADO EM DRENO DE AR-CONDICIONADO - FORNECIMENTO E INSTALAÇÃO. AF_12/2014</v>
          </cell>
          <cell r="C3618" t="str">
            <v>UN</v>
          </cell>
          <cell r="D3618" t="str">
            <v>3,48</v>
          </cell>
        </row>
        <row r="3619">
          <cell r="A3619">
            <v>89867</v>
          </cell>
          <cell r="B3619" t="str">
            <v>JOELHO 45 GRAUS, PVC, SOLDÁVEL, DN 25MM, INSTALADO EM DRENO DE AR-CONDICIONADO - FORNECIMENTO E INSTALAÇÃO. AF_12/2014</v>
          </cell>
          <cell r="C3619" t="str">
            <v>UN</v>
          </cell>
          <cell r="D3619" t="str">
            <v>3,91</v>
          </cell>
        </row>
        <row r="3620">
          <cell r="A3620">
            <v>89868</v>
          </cell>
          <cell r="B3620" t="str">
            <v>LUVA, PVC, SOLDÁVEL, DN 25MM, INSTALADO EM DRENO DE AR-CONDICIONADO - FORNECIMENTO E INSTALAÇÃO. AF_12/2014</v>
          </cell>
          <cell r="C3620" t="str">
            <v>UN</v>
          </cell>
          <cell r="D3620" t="str">
            <v>2,58</v>
          </cell>
        </row>
        <row r="3621">
          <cell r="A3621">
            <v>89869</v>
          </cell>
          <cell r="B3621" t="str">
            <v>TE, PVC, SOLDÁVEL, DN 25MM, INSTALADO EM DRENO DE AR-CONDICIONADO - FORNECIMENTO E INSTALAÇÃO. AF_12/2014</v>
          </cell>
          <cell r="C3621" t="str">
            <v>UN</v>
          </cell>
          <cell r="D3621" t="str">
            <v>5,52</v>
          </cell>
        </row>
        <row r="3622">
          <cell r="A3622">
            <v>89979</v>
          </cell>
          <cell r="B3622" t="str">
            <v>LUVA COM BUCHA DE LATÃO, PVC, SOLDÁVEL, DN 32MM X 1 , INSTALADO EM RAMAL OU SUB-RAMAL DE ÁGUA   FORNECIMENTO E INSTALAÇÃO. AF_12/2014</v>
          </cell>
          <cell r="C3622" t="str">
            <v>UN</v>
          </cell>
          <cell r="D3622" t="str">
            <v>16,73</v>
          </cell>
        </row>
        <row r="3623">
          <cell r="A3623">
            <v>89980</v>
          </cell>
          <cell r="B3623" t="str">
            <v>LUVA COM BUCHA DE LATÃO, PVC, SOLDÁVEL, DN 25MM X 3/4, INSTALADO EM PRUMADA DE ÁGUA - FORNECIMENTO E INSTALAÇÃO. AF_12/2014</v>
          </cell>
          <cell r="C3623" t="str">
            <v>UN</v>
          </cell>
          <cell r="D3623" t="str">
            <v>7,15</v>
          </cell>
        </row>
        <row r="3624">
          <cell r="A3624">
            <v>89981</v>
          </cell>
          <cell r="B3624" t="str">
            <v>LUVA SOLDÁVEL E COM BUCHA DE LATÃO, PVC, SOLDÁVEL, DN 32MM X 1 , INSTALADO EM PRUMADA DE ÁGUA   FORNECIMENTO E INSTALAÇÃO. AF_12/2014</v>
          </cell>
          <cell r="C3624" t="str">
            <v>UN</v>
          </cell>
          <cell r="D3624" t="str">
            <v>14,44</v>
          </cell>
        </row>
        <row r="3625">
          <cell r="A3625">
            <v>90373</v>
          </cell>
          <cell r="B3625" t="str">
            <v>JOELHO 90 GRAUS COM BUCHA DE LATÃO, PVC, SOLDÁVEL, DN 25MM, X 1/2 INSTALADO EM RAMAL OU SUB-RAMAL DE ÁGUA - FORNECIMENTO E INSTALAÇÃO. AF_12/2014</v>
          </cell>
          <cell r="C3625" t="str">
            <v>UN</v>
          </cell>
          <cell r="D3625" t="str">
            <v>9,72</v>
          </cell>
        </row>
        <row r="3626">
          <cell r="A3626">
            <v>90374</v>
          </cell>
          <cell r="B3626" t="str">
            <v>TÊ COM BUCHA DE LATÃO NA BOLSA CENTRAL, PVC, SOLDÁVEL, DN 25MM X 3/4, INSTALADO EM RAMAL OU SUB-RAMAL DE ÁGUA - FORNECIMENTO E INSTALAÇÃO. AF_03/2015</v>
          </cell>
          <cell r="C3626" t="str">
            <v>UN</v>
          </cell>
          <cell r="D3626" t="str">
            <v>14,64</v>
          </cell>
        </row>
        <row r="3627">
          <cell r="A3627">
            <v>90375</v>
          </cell>
          <cell r="B3627" t="str">
            <v>BUCHA DE REDUÇÃO, PVC, SOLDÁVEL, DN 40MM X 32MM, INSTALADO EM RAMAL OU SUB-RAMAL DE ÁGUA - FORNECIMENTO E INSTALAÇÃO. AF_03/2015</v>
          </cell>
          <cell r="C3627" t="str">
            <v>UN</v>
          </cell>
          <cell r="D3627" t="str">
            <v>6,42</v>
          </cell>
        </row>
        <row r="3628">
          <cell r="A3628">
            <v>92287</v>
          </cell>
          <cell r="B3628" t="str">
            <v>COTOVELO DE COBRE, 90 GRAUS, SEM ANEL DE SOLDA, DN 22 MM, INSTALADO EM PRUMADA - FORNECIMENTO E INSTALAÇÃO. AF_12/2015_P</v>
          </cell>
          <cell r="C3628" t="str">
            <v>UN</v>
          </cell>
          <cell r="D3628" t="str">
            <v>9,81</v>
          </cell>
        </row>
        <row r="3629">
          <cell r="A3629">
            <v>92288</v>
          </cell>
          <cell r="B3629" t="str">
            <v>COTOVELO DE COBRE, 90 GRAUS, SEM ANEL DE SOLDA, DN 28 MM, INSTALADO EM PRUMADA - FORNECIMENTO E INSTALAÇÃO. AF_12/2015_P</v>
          </cell>
          <cell r="C3629" t="str">
            <v>UN</v>
          </cell>
          <cell r="D3629" t="str">
            <v>14,56</v>
          </cell>
        </row>
        <row r="3630">
          <cell r="A3630">
            <v>92289</v>
          </cell>
          <cell r="B3630" t="str">
            <v>COTOVELO DE COBRE, 90 GRAUS, SEM ANEL DE SOLDA, DN 35 MM, INSTALADO EM PRUMADA - FORNECIMENTO E INSTALAÇÃO. AF_12/2015_P</v>
          </cell>
          <cell r="C3630" t="str">
            <v>UN</v>
          </cell>
          <cell r="D3630" t="str">
            <v>24,35</v>
          </cell>
        </row>
        <row r="3631">
          <cell r="A3631">
            <v>92290</v>
          </cell>
          <cell r="B3631" t="str">
            <v>COTOVELO DE COBRE, 90 GRAUS, SEM ANEL DE SOLDA, DN 42 MM, INSTALADO EM PRUMADA - FORNECIMENTO E INSTALAÇÃO. AF_12/2015_P</v>
          </cell>
          <cell r="C3631" t="str">
            <v>UN</v>
          </cell>
          <cell r="D3631" t="str">
            <v>36,07</v>
          </cell>
        </row>
        <row r="3632">
          <cell r="A3632">
            <v>92291</v>
          </cell>
          <cell r="B3632" t="str">
            <v>COTOVELO DE COBRE, 90 GRAUS, SEM ANEL DE SOLDA, DN 54 MM, INSTALADO EM PRUMADA - FORNECIMENTO E INSTALAÇÃO. AF_12/2015_P</v>
          </cell>
          <cell r="C3632" t="str">
            <v>UN</v>
          </cell>
          <cell r="D3632" t="str">
            <v>54,40</v>
          </cell>
        </row>
        <row r="3633">
          <cell r="A3633">
            <v>92292</v>
          </cell>
          <cell r="B3633" t="str">
            <v>COTOVELO DE COBRE, 90 GRAUS, SEM ANEL DE SOLDA, DN 66 MM, INSTALADO EM PRUMADA - FORNECIMENTO E INSTALAÇÃO. AF_12/2015_P</v>
          </cell>
          <cell r="C3633" t="str">
            <v>UN</v>
          </cell>
          <cell r="D3633" t="str">
            <v>163,65</v>
          </cell>
        </row>
        <row r="3634">
          <cell r="A3634">
            <v>92293</v>
          </cell>
          <cell r="B3634" t="str">
            <v>LUVA DE COBRE, SEM ANEL DE SOLDA, DN 22 MM, INSTALADO EM PRUMADA - FORNECIMENTO E INSTALAÇÃO. AF_12/2015_P</v>
          </cell>
          <cell r="C3634" t="str">
            <v>UN</v>
          </cell>
          <cell r="D3634" t="str">
            <v>5,80</v>
          </cell>
        </row>
        <row r="3635">
          <cell r="A3635">
            <v>92294</v>
          </cell>
          <cell r="B3635" t="str">
            <v>LUVA DE COBRE, SEM ANEL DE SOLDA, DN 28 MM, INSTALADO EM PRUMADA - FORNECIMENTO E INSTALAÇÃO. AF_12/2015_P</v>
          </cell>
          <cell r="C3635" t="str">
            <v>UN</v>
          </cell>
          <cell r="D3635" t="str">
            <v>9,01</v>
          </cell>
        </row>
        <row r="3636">
          <cell r="A3636">
            <v>92295</v>
          </cell>
          <cell r="B3636" t="str">
            <v>LUVA DE COBRE, SEM ANEL DE SOLDA, DN 35 MM, INSTALADO EM PRUMADA - FORNECIMENTO E INSTALAÇÃO. AF_12/2015_P</v>
          </cell>
          <cell r="C3636" t="str">
            <v>UN</v>
          </cell>
          <cell r="D3636" t="str">
            <v>15,87</v>
          </cell>
        </row>
        <row r="3637">
          <cell r="A3637">
            <v>92296</v>
          </cell>
          <cell r="B3637" t="str">
            <v>LUVA DE COBRE, SEM ANEL DE SOLDA, DN 42 MM, INSTALADO EM PRUMADA - FORNECIMENTO E INSTALAÇÃO. AF_12/2015_P</v>
          </cell>
          <cell r="C3637" t="str">
            <v>UN</v>
          </cell>
          <cell r="D3637" t="str">
            <v>20,80</v>
          </cell>
        </row>
        <row r="3638">
          <cell r="A3638">
            <v>92297</v>
          </cell>
          <cell r="B3638" t="str">
            <v>LUVA DE COBRE, SEM ANEL DE SOLDA, DN 54 MM, INSTALADO EM PRUMADA - FORNECIMENTO E INSTALAÇÃO. AF_12/2015_P</v>
          </cell>
          <cell r="C3638" t="str">
            <v>UN</v>
          </cell>
          <cell r="D3638" t="str">
            <v>31,59</v>
          </cell>
        </row>
        <row r="3639">
          <cell r="A3639">
            <v>92298</v>
          </cell>
          <cell r="B3639" t="str">
            <v>LUVA DE COBRE, SEM ANEL DE SOLDA, DN 66 MM, INSTALADO EM PRUMADA - FORNECIMENTO E INSTALAÇÃO. AF_12/2015_P</v>
          </cell>
          <cell r="C3639" t="str">
            <v>UN</v>
          </cell>
          <cell r="D3639" t="str">
            <v>85,23</v>
          </cell>
        </row>
        <row r="3640">
          <cell r="A3640">
            <v>92299</v>
          </cell>
          <cell r="B3640" t="str">
            <v>TE DE COBRE, SEM ANEL DE SOLDA, DN 22 MM, INSTALADO EM PRUMADA - FORNECIMENTO E INSTALAÇÃO. AF_12/2015_P</v>
          </cell>
          <cell r="C3640" t="str">
            <v>UN</v>
          </cell>
          <cell r="D3640" t="str">
            <v>12,99</v>
          </cell>
        </row>
        <row r="3641">
          <cell r="A3641">
            <v>92300</v>
          </cell>
          <cell r="B3641" t="str">
            <v>TE DE COBRE, SEM ANEL DE SOLDA, DN 28 MM, INSTALADO EM PRUMADA - FORNECIMENTO E INSTALAÇÃO. AF_12/2015_P</v>
          </cell>
          <cell r="C3641" t="str">
            <v>UN</v>
          </cell>
          <cell r="D3641" t="str">
            <v>18,66</v>
          </cell>
        </row>
        <row r="3642">
          <cell r="A3642">
            <v>92301</v>
          </cell>
          <cell r="B3642" t="str">
            <v>TE DE COBRE, SEM ANEL DE SOLDA, DN 35 MM, INSTALADO EM PRUMADA - FORNECIMENTO E INSTALAÇÃO. AF_12/2015_P</v>
          </cell>
          <cell r="C3642" t="str">
            <v>UN</v>
          </cell>
          <cell r="D3642" t="str">
            <v>34,43</v>
          </cell>
        </row>
        <row r="3643">
          <cell r="A3643">
            <v>92302</v>
          </cell>
          <cell r="B3643" t="str">
            <v>TE DE COBRE, SEM ANEL DE SOLDA, DN 42 MM, INSTALADO EM PRUMADA - FORNECIMENTO E INSTALAÇÃO. AF_12/2015_P</v>
          </cell>
          <cell r="C3643" t="str">
            <v>UN</v>
          </cell>
          <cell r="D3643" t="str">
            <v>44,97</v>
          </cell>
        </row>
        <row r="3644">
          <cell r="A3644">
            <v>92303</v>
          </cell>
          <cell r="B3644" t="str">
            <v>TE DE COBRE, SEM ANEL DE SOLDA, DN 54 MM, INSTALADO EM PRUMADA - FORNECIMENTO E INSTALAÇÃO. AF_12/2015_P</v>
          </cell>
          <cell r="C3644" t="str">
            <v>UN</v>
          </cell>
          <cell r="D3644" t="str">
            <v>80,17</v>
          </cell>
        </row>
        <row r="3645">
          <cell r="A3645">
            <v>92304</v>
          </cell>
          <cell r="B3645" t="str">
            <v>TE DE COBRE, SEM ANEL DE SOLDA, DN 66 MM, INSTALADO EM PRUMADA - FORNECIMENTO E INSTALAÇÃO. AF_12/2015_P</v>
          </cell>
          <cell r="C3645" t="str">
            <v>UN</v>
          </cell>
          <cell r="D3645" t="str">
            <v>202,33</v>
          </cell>
        </row>
        <row r="3646">
          <cell r="A3646">
            <v>92311</v>
          </cell>
          <cell r="B3646" t="str">
            <v>COTOVELO DE COBRE, 90 GRAUS, SEM ANEL DE SOLDA, DN 15 MM, INSTALADO EM RAMAL DE DISTRIBUIÇÃO - FORNECIMENTO E INSTALAÇÃO. AF_12/2015_P</v>
          </cell>
          <cell r="C3646" t="str">
            <v>UN</v>
          </cell>
          <cell r="D3646" t="str">
            <v>8,22</v>
          </cell>
        </row>
        <row r="3647">
          <cell r="A3647">
            <v>92312</v>
          </cell>
          <cell r="B3647" t="str">
            <v>COTOVELO DE COBRE, 90 GRAUS, SEM ANEL DE SOLDA, DN 22 MM, INSTALADO EM RAMAL DE DISTRIBUIÇÃO - FORNECIMENTO E INSTALAÇÃO. AF_12/2015_P</v>
          </cell>
          <cell r="C3647" t="str">
            <v>UN</v>
          </cell>
          <cell r="D3647" t="str">
            <v>12,28</v>
          </cell>
        </row>
        <row r="3648">
          <cell r="A3648">
            <v>92313</v>
          </cell>
          <cell r="B3648" t="str">
            <v>COTOVELO DE COBRE, 90 GRAUS, SEM ANEL DE SOLDA, DN 28 MM, INSTALADO EM RAMAL DE DISTRIBUIÇÃO - FORNECIMENTO E INSTALAÇÃO. AF_12/2015_P</v>
          </cell>
          <cell r="C3648" t="str">
            <v>UN</v>
          </cell>
          <cell r="D3648" t="str">
            <v>17,01</v>
          </cell>
        </row>
        <row r="3649">
          <cell r="A3649">
            <v>92314</v>
          </cell>
          <cell r="B3649" t="str">
            <v>LUVA DE COBRE, SEM ANEL DE SOLDA, DN 15 MM, INSTALADO EM RAMAL DE DISTRIBUIÇÃO - FORNECIMENTO E INSTALAÇÃO. AF_12/2015_P</v>
          </cell>
          <cell r="C3649" t="str">
            <v>UN</v>
          </cell>
          <cell r="D3649" t="str">
            <v>5,37</v>
          </cell>
        </row>
        <row r="3650">
          <cell r="A3650">
            <v>92315</v>
          </cell>
          <cell r="B3650" t="str">
            <v>LUVA DE COBRE, SEM ANEL DE SOLDA, DN 22 MM, INSTALADO EM RAMAL DE DISTRIBUIÇÃO - FORNECIMENTO E INSTALAÇÃO. AF_12/2015_P</v>
          </cell>
          <cell r="C3650" t="str">
            <v>UN</v>
          </cell>
          <cell r="D3650" t="str">
            <v>7,47</v>
          </cell>
        </row>
        <row r="3651">
          <cell r="A3651">
            <v>92316</v>
          </cell>
          <cell r="B3651" t="str">
            <v>LUVA DE COBRE, SEM ANEL DE SOLDA, DN 28 MM, INSTALADO EM RAMAL DE DISTRIBUIÇÃO - FORNECIMENTO E INSTALAÇÃO. AF_12/2015_P</v>
          </cell>
          <cell r="C3651" t="str">
            <v>UN</v>
          </cell>
          <cell r="D3651" t="str">
            <v>10,69</v>
          </cell>
        </row>
        <row r="3652">
          <cell r="A3652">
            <v>92317</v>
          </cell>
          <cell r="B3652" t="str">
            <v>TE DE COBRE, SEM ANEL DE SOLDA, DN 15 MM, INSTALADO EM RAMAL DE DISTRIBUIÇÃO - FORNECIMENTO E INSTALAÇÃO. AF_12/2015_P</v>
          </cell>
          <cell r="C3652" t="str">
            <v>UN</v>
          </cell>
          <cell r="D3652" t="str">
            <v>11,13</v>
          </cell>
        </row>
        <row r="3653">
          <cell r="A3653">
            <v>92318</v>
          </cell>
          <cell r="B3653" t="str">
            <v>TE DE COBRE, SEM ANEL DE SOLDA, DN 22 MM, INSTALADO EM RAMAL DE DISTRIBUIÇÃO - FORNECIMENTO E INSTALAÇÃO. AF_12/2015_P</v>
          </cell>
          <cell r="C3653" t="str">
            <v>UN</v>
          </cell>
          <cell r="D3653" t="str">
            <v>16,27</v>
          </cell>
        </row>
        <row r="3654">
          <cell r="A3654">
            <v>92319</v>
          </cell>
          <cell r="B3654" t="str">
            <v>TE DE COBRE, SEM ANEL DE SOLDA, DN 28 MM, INSTALADO EM RAMAL DE DISTRIBUIÇÃO - FORNECIMENTO E INSTALAÇÃO. AF_12/2015_P</v>
          </cell>
          <cell r="C3654" t="str">
            <v>UN</v>
          </cell>
          <cell r="D3654" t="str">
            <v>21,96</v>
          </cell>
        </row>
        <row r="3655">
          <cell r="A3655">
            <v>92326</v>
          </cell>
          <cell r="B3655" t="str">
            <v>COTOVELO DE COBRE, 90 GRAUS, SEM ANEL DE SOLDA, DN 15 MM, INSTALADO EM RAMAL E SUB-RAMAL - FORNECIMENTO E INSTALAÇÃO. AF_12/2015_P</v>
          </cell>
          <cell r="C3655" t="str">
            <v>UN</v>
          </cell>
          <cell r="D3655" t="str">
            <v>8,40</v>
          </cell>
        </row>
        <row r="3656">
          <cell r="A3656">
            <v>92327</v>
          </cell>
          <cell r="B3656" t="str">
            <v>COTOVELO DE COBRE, 90 GRAUS, SEM ANEL DE SOLDA, DN 22 MM, INSTALADO EM RAMAL E SUB-RAMAL - FORNECIMENTO E INSTALAÇÃO. AF_12/2015_P</v>
          </cell>
          <cell r="C3656" t="str">
            <v>UN</v>
          </cell>
          <cell r="D3656" t="str">
            <v>14,57</v>
          </cell>
        </row>
        <row r="3657">
          <cell r="A3657">
            <v>92328</v>
          </cell>
          <cell r="B3657" t="str">
            <v>COTOVELO DE COBRE, 90 GRAUS, SEM ANEL DE SOLDA, DN 28 MM, INSTALADO EM RAMAL E SUB-RAMAL - FORNECIMENTO E INSTALAÇÃO. AF_12/2015_P</v>
          </cell>
          <cell r="C3657" t="str">
            <v>UN</v>
          </cell>
          <cell r="D3657" t="str">
            <v>21,07</v>
          </cell>
        </row>
        <row r="3658">
          <cell r="A3658">
            <v>92329</v>
          </cell>
          <cell r="B3658" t="str">
            <v>LUVA DE COBRE, SEM ANEL DE SOLDA, DN 15 MM, INSTALADO EM RAMAL E SUB-RAMAL - FORNECIMENTO E INSTALAÇÃO. AF_12/2015_P</v>
          </cell>
          <cell r="C3658" t="str">
            <v>UN</v>
          </cell>
          <cell r="D3658" t="str">
            <v>5,52</v>
          </cell>
        </row>
        <row r="3659">
          <cell r="A3659">
            <v>92330</v>
          </cell>
          <cell r="B3659" t="str">
            <v>LUVA DE COBRE, SEM ANEL DE SOLDA, DN 22 MM, INSTALADO EM RAMAL E SUB-RAMAL - FORNECIMENTO E INSTALAÇÃO. AF_12/2015_P</v>
          </cell>
          <cell r="C3659" t="str">
            <v>UN</v>
          </cell>
          <cell r="D3659" t="str">
            <v>8,97</v>
          </cell>
        </row>
        <row r="3660">
          <cell r="A3660">
            <v>92331</v>
          </cell>
          <cell r="B3660" t="str">
            <v>LUVA DE COBRE, SEM ANEL DE SOLDA, DN 28 MM, INSTALADO EM RAMAL E SUB-RAMAL - FORNECIMENTO E INSTALAÇÃO. AF_12/2015_P</v>
          </cell>
          <cell r="C3660" t="str">
            <v>UN</v>
          </cell>
          <cell r="D3660" t="str">
            <v>13,39</v>
          </cell>
        </row>
        <row r="3661">
          <cell r="A3661">
            <v>92332</v>
          </cell>
          <cell r="B3661" t="str">
            <v>TE DE COBRE, SEM ANEL DE SOLDA, DN 15 MM, INSTALADO EM RAMAL E SUB-RAMAL - FORNECIMENTO E INSTALAÇÃO. AF_12/2015_P</v>
          </cell>
          <cell r="C3661" t="str">
            <v>UN</v>
          </cell>
          <cell r="D3661" t="str">
            <v>11,37</v>
          </cell>
        </row>
        <row r="3662">
          <cell r="A3662">
            <v>92333</v>
          </cell>
          <cell r="B3662" t="str">
            <v>TE DE COBRE, SEM ANEL DE SOLDA, DN 22 MM, INSTALADO EM RAMAL E SUB-RAMAL - FORNECIMENTO E INSTALAÇÃO. AF_12/2015_P</v>
          </cell>
          <cell r="C3662" t="str">
            <v>UN</v>
          </cell>
          <cell r="D3662" t="str">
            <v>19,28</v>
          </cell>
        </row>
        <row r="3663">
          <cell r="A3663">
            <v>92334</v>
          </cell>
          <cell r="B3663" t="str">
            <v>TE DE COBRE, SEM ANEL DE SOLDA, DN 28 MM, INSTALADO EM RAMAL E SUB-RAMAL - FORNECIMENTO E INSTALAÇÃO. AF_12/2015_P</v>
          </cell>
          <cell r="C3663" t="str">
            <v>UN</v>
          </cell>
          <cell r="D3663" t="str">
            <v>27,33</v>
          </cell>
        </row>
        <row r="3664">
          <cell r="A3664">
            <v>92344</v>
          </cell>
          <cell r="B3664" t="str">
            <v>NIPLE, EM FERRO GALVANIZADO, DN 50 (2"), CONEXÃO ROSQUEADA, INSTALADO EM PRUMADAS - FORNECIMENTO E INSTALAÇÃO. AF_12/2015</v>
          </cell>
          <cell r="C3664" t="str">
            <v>UN</v>
          </cell>
          <cell r="D3664" t="str">
            <v>38,66</v>
          </cell>
        </row>
        <row r="3665">
          <cell r="A3665">
            <v>92345</v>
          </cell>
          <cell r="B3665" t="str">
            <v>LUVA, EM FERRO GALVANIZADO, DN 50 (2"), CONEXÃO ROSQUEADA, INSTALADO EM PRUMADAS - FORNECIMENTO E INSTALAÇÃO. AF_12/2015</v>
          </cell>
          <cell r="C3665" t="str">
            <v>UN</v>
          </cell>
          <cell r="D3665" t="str">
            <v>38,65</v>
          </cell>
        </row>
        <row r="3666">
          <cell r="A3666">
            <v>92346</v>
          </cell>
          <cell r="B3666" t="str">
            <v>NIPLE, EM FERRO GALVANIZADO, DN 65 (2 1/2"), CONEXÃO ROSQUEADA, INSTALADO EM PRUMADAS - FORNECIMENTO E INSTALAÇÃO. AF_12/2015</v>
          </cell>
          <cell r="C3666" t="str">
            <v>UN</v>
          </cell>
          <cell r="D3666" t="str">
            <v>49,99</v>
          </cell>
        </row>
        <row r="3667">
          <cell r="A3667">
            <v>92347</v>
          </cell>
          <cell r="B3667" t="str">
            <v>LUVA, EM FERRO GALVANIZADO, DN 65 (2 1/2"), CONEXÃO ROSQUEADA, INSTALADO EM PRUMADAS - FORNECIMENTO E INSTALAÇÃO. AF_12/2015</v>
          </cell>
          <cell r="C3667" t="str">
            <v>UN</v>
          </cell>
          <cell r="D3667" t="str">
            <v>55,19</v>
          </cell>
        </row>
        <row r="3668">
          <cell r="A3668">
            <v>92348</v>
          </cell>
          <cell r="B3668" t="str">
            <v>NIPLE, EM FERRO GALVANIZADO, DN 80 (3"), CONEXÃO ROSQUEADA, INSTALADO EM PRUMADAS - FORNECIMENTO E INSTALAÇÃO. AF_12/2015</v>
          </cell>
          <cell r="C3668" t="str">
            <v>UN</v>
          </cell>
          <cell r="D3668" t="str">
            <v>68,91</v>
          </cell>
        </row>
        <row r="3669">
          <cell r="A3669">
            <v>92349</v>
          </cell>
          <cell r="B3669" t="str">
            <v>LUVA, EM FERRO GALVANIZADO, DN 80 (3"), CONEXÃO ROSQUEADA, INSTALADO EM PRUMADAS - FORNECIMENTO E INSTALAÇÃO. AF_12/2015</v>
          </cell>
          <cell r="C3669" t="str">
            <v>UN</v>
          </cell>
          <cell r="D3669" t="str">
            <v>73,53</v>
          </cell>
        </row>
        <row r="3670">
          <cell r="A3670">
            <v>92350</v>
          </cell>
          <cell r="B3670" t="str">
            <v>JOELHO 45 GRAUS, EM FERRO GALVANIZADO, DN 50 (2"), CONEXÃO ROSQUEADA, INSTALADO EM PRUMADAS - FORNECIMENTO E INSTALAÇÃO. AF_12/2015</v>
          </cell>
          <cell r="C3670" t="str">
            <v>UN</v>
          </cell>
          <cell r="D3670" t="str">
            <v>57,51</v>
          </cell>
        </row>
        <row r="3671">
          <cell r="A3671">
            <v>92351</v>
          </cell>
          <cell r="B3671" t="str">
            <v>JOELHO 90 GRAUS, EM FERRO GALVANIZADO, DN 50 (2"), CONEXÃO ROSQUEADA, INSTALADO EM PRUMADAS - FORNECIMENTO E INSTALAÇÃO. AF_12/2015</v>
          </cell>
          <cell r="C3671" t="str">
            <v>UN</v>
          </cell>
          <cell r="D3671" t="str">
            <v>56,35</v>
          </cell>
        </row>
        <row r="3672">
          <cell r="A3672">
            <v>92352</v>
          </cell>
          <cell r="B3672" t="str">
            <v>JOELHO 45 GRAUS, EM FERRO GALVANIZADO, DN 65 (2 1/2"), CONEXÃO ROSQUEADA, INSTALADO EM PRUMADAS - FORNECIMENTO E INSTALAÇÃO. AF_12/2015</v>
          </cell>
          <cell r="C3672" t="str">
            <v>UN</v>
          </cell>
          <cell r="D3672" t="str">
            <v>84,91</v>
          </cell>
        </row>
        <row r="3673">
          <cell r="A3673">
            <v>92353</v>
          </cell>
          <cell r="B3673" t="str">
            <v>JOELHO 90 GRAUS, EM FERRO GALVANIZADO, DN 65 (2 1/2"), CONEXÃO ROSQUEADA, INSTALADO EM PRUMADAS - FORNECIMENTO E INSTALAÇÃO. AF_12/2015</v>
          </cell>
          <cell r="C3673" t="str">
            <v>UN</v>
          </cell>
          <cell r="D3673" t="str">
            <v>79,83</v>
          </cell>
        </row>
        <row r="3674">
          <cell r="A3674">
            <v>92354</v>
          </cell>
          <cell r="B3674" t="str">
            <v>JOELHO 45 GRAUS, EM FERRO GALVANIZADO, DN 80 (3"), CONEXÃO ROSQUEADA, INSTALADO EM PRUMADAS - FORNECIMENTO E INSTALAÇÃO. AF_12/2015</v>
          </cell>
          <cell r="C3674" t="str">
            <v>UN</v>
          </cell>
          <cell r="D3674" t="str">
            <v>111,26</v>
          </cell>
        </row>
        <row r="3675">
          <cell r="A3675">
            <v>92355</v>
          </cell>
          <cell r="B3675" t="str">
            <v>JOELHO 90 GRAUS, EM FERRO GALVANIZADO, DN 80 (3"), CONEXÃO ROSQUEADA, INSTALADO EM PRUMADAS - FORNECIMENTO E INSTALAÇÃO. AF_12/2015</v>
          </cell>
          <cell r="C3675" t="str">
            <v>UN</v>
          </cell>
          <cell r="D3675" t="str">
            <v>101,46</v>
          </cell>
        </row>
        <row r="3676">
          <cell r="A3676">
            <v>92356</v>
          </cell>
          <cell r="B3676" t="str">
            <v>TÊ, EM FERRO GALVANIZADO, DN 50 (2"), CONEXÃO ROSQUEADA, INSTALADO EM PRUMADAS - FORNECIMENTO E INSTALAÇÃO. AF_12/2015</v>
          </cell>
          <cell r="C3676" t="str">
            <v>UN</v>
          </cell>
          <cell r="D3676" t="str">
            <v>75,13</v>
          </cell>
        </row>
        <row r="3677">
          <cell r="A3677">
            <v>92357</v>
          </cell>
          <cell r="B3677" t="str">
            <v>TÊ, EM FERRO GALVANIZADO, DN 65 (2 1/2"), CONEXÃO ROSQUEADA, INSTALADO EM PRUMADAS - FORNECIMENTO E INSTALAÇÃO. AF_12/2015</v>
          </cell>
          <cell r="C3677" t="str">
            <v>UN</v>
          </cell>
          <cell r="D3677" t="str">
            <v>109,02</v>
          </cell>
        </row>
        <row r="3678">
          <cell r="A3678">
            <v>92358</v>
          </cell>
          <cell r="B3678" t="str">
            <v>TÊ, EM FERRO GALVANIZADO, DN 80 (3"), CONEXÃO ROSQUEADA, INSTALADO EM PRUMADAS - FORNECIMENTO E INSTALAÇÃO. AF_12/2015</v>
          </cell>
          <cell r="C3678" t="str">
            <v>UN</v>
          </cell>
          <cell r="D3678" t="str">
            <v>134,36</v>
          </cell>
        </row>
        <row r="3679">
          <cell r="A3679">
            <v>92369</v>
          </cell>
          <cell r="B3679" t="str">
            <v>NIPLE, EM FERRO GALVANIZADO, DN 25 (1"), CONEXÃO ROSQUEADA, INSTALADO EM REDE DE ALIMENTAÇÃO PARA HIDRANTE - FORNECIMENTO E INSTALAÇÃO. AF_12/2015</v>
          </cell>
          <cell r="C3679" t="str">
            <v>UN</v>
          </cell>
          <cell r="D3679" t="str">
            <v>21,62</v>
          </cell>
        </row>
        <row r="3680">
          <cell r="A3680">
            <v>92370</v>
          </cell>
          <cell r="B3680" t="str">
            <v>LUVA, EM FERRO GALVANIZADO, DN 25 (1"), CONEXÃO ROSQUEADA, INSTALADO EM REDE DE ALIMENTAÇÃO PARA HIDRANTE - FORNECIMENTO E INSTALAÇÃO. AF_12/2015</v>
          </cell>
          <cell r="C3680" t="str">
            <v>UN</v>
          </cell>
          <cell r="D3680" t="str">
            <v>22,56</v>
          </cell>
        </row>
        <row r="3681">
          <cell r="A3681">
            <v>92371</v>
          </cell>
          <cell r="B3681" t="str">
            <v>NIPLE, EM FERRO GALVANIZADO, DN 32 (1 1/4"), CONEXÃO ROSQUEADA, INSTALADO EM REDE DE ALIMENTAÇÃO PARA HIDRANTE - FORNECIMENTO E INSTALAÇÃO. AF_12/2015</v>
          </cell>
          <cell r="C3681" t="str">
            <v>UN</v>
          </cell>
          <cell r="D3681" t="str">
            <v>25,81</v>
          </cell>
        </row>
        <row r="3682">
          <cell r="A3682">
            <v>92372</v>
          </cell>
          <cell r="B3682" t="str">
            <v>LUVA, EM FERRO GALVANIZADO, DN 32 (1 1/4"), CONEXÃO ROSQUEADA, INSTALADO EM REDE DE ALIMENTAÇÃO PARA HIDRANTE - FORNECIMENTO E INSTALAÇÃO. AF_12/2015</v>
          </cell>
          <cell r="C3682" t="str">
            <v>UN</v>
          </cell>
          <cell r="D3682" t="str">
            <v>26,68</v>
          </cell>
        </row>
        <row r="3683">
          <cell r="A3683">
            <v>92373</v>
          </cell>
          <cell r="B3683" t="str">
            <v>NIPLE, EM FERRO GALVANIZADO, DN 40 (1 1/2"), CONEXÃO ROSQUEADA, INSTALADO EM REDE DE ALIMENTAÇÃO PARA HIDRANTE - FORNECIMENTO E INSTALAÇÃO. AF_12/2015</v>
          </cell>
          <cell r="C3683" t="str">
            <v>UN</v>
          </cell>
          <cell r="D3683" t="str">
            <v>30,24</v>
          </cell>
        </row>
        <row r="3684">
          <cell r="A3684">
            <v>92374</v>
          </cell>
          <cell r="B3684" t="str">
            <v>LUVA, EM FERRO GALVANIZADO, DN 40 (1 1/2"), CONEXÃO ROSQUEADA, INSTALADO EM REDE DE ALIMENTAÇÃO PARA HIDRANTE - FORNECIMENTO E INSTALAÇÃO. AF_12/2015</v>
          </cell>
          <cell r="C3684" t="str">
            <v>UN</v>
          </cell>
          <cell r="D3684" t="str">
            <v>30,41</v>
          </cell>
        </row>
        <row r="3685">
          <cell r="A3685">
            <v>92375</v>
          </cell>
          <cell r="B3685" t="str">
            <v>NIPLE, EM FERRO GALVANIZADO, DN 50 (2"), CONEXÃO ROSQUEADA, INSTALADO EM REDE DE ALIMENTAÇÃO PARA HIDRANTE - FORNECIMENTO E INSTALAÇÃO. AF_12/2015</v>
          </cell>
          <cell r="C3685" t="str">
            <v>UN</v>
          </cell>
          <cell r="D3685" t="str">
            <v>38,62</v>
          </cell>
        </row>
        <row r="3686">
          <cell r="A3686">
            <v>92376</v>
          </cell>
          <cell r="B3686" t="str">
            <v>LUVA, EM FERRO GALVANIZADO, DN 50 (2"), CONEXÃO ROSQUEADA, INSTALADO EM REDE DE ALIMENTAÇÃO PARA HIDRANTE - FORNECIMENTO E INSTALAÇÃO. AF_12/2015</v>
          </cell>
          <cell r="C3686" t="str">
            <v>UN</v>
          </cell>
          <cell r="D3686" t="str">
            <v>38,61</v>
          </cell>
        </row>
        <row r="3687">
          <cell r="A3687">
            <v>92377</v>
          </cell>
          <cell r="B3687" t="str">
            <v>NIPLE, EM FERRO GALVANIZADO, DN 65 (2 1/2"), CONEXÃO ROSQUEADA, INSTALADO EM REDE DE ALIMENTAÇÃO PARA HIDRANTE - FORNECIMENTO E INSTALAÇÃO. AF_12/2015</v>
          </cell>
          <cell r="C3687" t="str">
            <v>UN</v>
          </cell>
          <cell r="D3687" t="str">
            <v>51,07</v>
          </cell>
        </row>
        <row r="3688">
          <cell r="A3688">
            <v>92378</v>
          </cell>
          <cell r="B3688" t="str">
            <v>LUVA, EM FERRO GALVANIZADO, DN 65 (2 1/2"), CONEXÃO ROSQUEADA, INSTALADO EM REDE DE ALIMENTAÇÃO PARA HIDRANTE - FORNECIMENTO E INSTALAÇÃO. AF_12/2015</v>
          </cell>
          <cell r="C3688" t="str">
            <v>UN</v>
          </cell>
          <cell r="D3688" t="str">
            <v>56,27</v>
          </cell>
        </row>
        <row r="3689">
          <cell r="A3689">
            <v>92379</v>
          </cell>
          <cell r="B3689" t="str">
            <v>NIPLE, EM FERRO GALVANIZADO, DN 80 (3"), CONEXÃO ROSQUEADA, INSTALADO EM REDE DE ALIMENTAÇÃO PARA HIDRANTE - FORNECIMENTO E INSTALAÇÃO. AF_12/2015</v>
          </cell>
          <cell r="C3689" t="str">
            <v>UN</v>
          </cell>
          <cell r="D3689" t="str">
            <v>71,14</v>
          </cell>
        </row>
        <row r="3690">
          <cell r="A3690">
            <v>92380</v>
          </cell>
          <cell r="B3690" t="str">
            <v>LUVA, EM FERRO GALVANIZADO, DN 80 (3"), CONEXÃO ROSQUEADA, INSTALADO EM REDE DE ALIMENTAÇÃO PARA HIDRANTE - FORNECIMENTO E INSTALAÇÃO. AF_12/2015</v>
          </cell>
          <cell r="C3690" t="str">
            <v>UN</v>
          </cell>
          <cell r="D3690" t="str">
            <v>75,76</v>
          </cell>
        </row>
        <row r="3691">
          <cell r="A3691">
            <v>92381</v>
          </cell>
          <cell r="B3691" t="str">
            <v>JOELHO 45 GRAUS, EM FERRO GALVANIZADO, DN 25 (1"), CONEXÃO ROSQUEADA, INSTALADO EM REDE DE ALIMENTAÇÃO PARA HIDRANTE - FORNECIMENTO E INSTALAÇÃO. AF_12/2015</v>
          </cell>
          <cell r="C3691" t="str">
            <v>UN</v>
          </cell>
          <cell r="D3691" t="str">
            <v>32,67</v>
          </cell>
        </row>
        <row r="3692">
          <cell r="A3692">
            <v>92382</v>
          </cell>
          <cell r="B3692" t="str">
            <v>JOELHO 90 GRAUS, EM FERRO GALVANIZADO, DN 25 (1"), CONEXÃO ROSQUEADA, INSTALADO EM REDE DE ALIMENTAÇÃO PARA HIDRANTE - FORNECIMENTO E INSTALAÇÃO. AF_12/2015</v>
          </cell>
          <cell r="C3692" t="str">
            <v>UN</v>
          </cell>
          <cell r="D3692" t="str">
            <v>31,43</v>
          </cell>
        </row>
        <row r="3693">
          <cell r="A3693">
            <v>92383</v>
          </cell>
          <cell r="B3693" t="str">
            <v>JOELHO 45 GRAUS, EM FERRO GALVANIZADO, DN 32 (1 1/4"), CONEXÃO ROSQUEADA, INSTALADO EM REDE DE ALIMENTAÇÃO PARA HIDRANTE - FORNECIMENTO E INSTALAÇÃO. AF_12/2015</v>
          </cell>
          <cell r="C3693" t="str">
            <v>UN</v>
          </cell>
          <cell r="D3693" t="str">
            <v>40,47</v>
          </cell>
        </row>
        <row r="3694">
          <cell r="A3694">
            <v>92384</v>
          </cell>
          <cell r="B3694" t="str">
            <v>JOELHO 90 GRAUS, EM FERRO GALVANIZADO, DN 32 (1 1/4"), CONEXÃO ROSQUEADA, INSTALADO EM REDE DE ALIMENTAÇÃO PARA HIDRANTE - FORNECIMENTO E INSTALAÇÃO. AF_12/2015</v>
          </cell>
          <cell r="C3694" t="str">
            <v>UN</v>
          </cell>
          <cell r="D3694" t="str">
            <v>38,00</v>
          </cell>
        </row>
        <row r="3695">
          <cell r="A3695">
            <v>92385</v>
          </cell>
          <cell r="B3695" t="str">
            <v>JOELHO 45 GRAUS, EM FERRO GALVANIZADO, DN 40 (1 1/2"), CONEXÃO ROSQUEADA, INSTALADO EM REDE DE ALIMENTAÇÃO PARA HIDRANTE - FORNECIMENTO E INSTALAÇÃO. AF_12/2015</v>
          </cell>
          <cell r="C3695" t="str">
            <v>UN</v>
          </cell>
          <cell r="D3695" t="str">
            <v>46,15</v>
          </cell>
        </row>
        <row r="3696">
          <cell r="A3696">
            <v>92386</v>
          </cell>
          <cell r="B3696" t="str">
            <v>JOELHO 90 GRAUS, EM FERRO GALVANIZADO, DN 40 (1 1/2"), CONEXÃO ROSQUEADA, INSTALADO EM REDE DE ALIMENTAÇÃO PARA HIDRANTE - FORNECIMENTO E INSTALAÇÃO. AF_12/2015</v>
          </cell>
          <cell r="C3696" t="str">
            <v>UN</v>
          </cell>
          <cell r="D3696" t="str">
            <v>44,45</v>
          </cell>
        </row>
        <row r="3697">
          <cell r="A3697">
            <v>92387</v>
          </cell>
          <cell r="B3697" t="str">
            <v>JOELHO 45 GRAUS, EM FERRO GALVANIZADO, DN 50 (2"), CONEXÃO ROSQUEADA, INSTALADO EM REDE DE ALIMENTAÇÃO PARA HIDRANTE - FORNECIMENTO E INSTALAÇÃO. AF_12/2015</v>
          </cell>
          <cell r="C3697" t="str">
            <v>UN</v>
          </cell>
          <cell r="D3697" t="str">
            <v>57,45</v>
          </cell>
        </row>
        <row r="3698">
          <cell r="A3698">
            <v>92388</v>
          </cell>
          <cell r="B3698" t="str">
            <v>JOELHO 90 GRAUS, EM FERRO GALVANIZADO, DN 50 (2"), CONEXÃO ROSQUEADA, INSTALADO EM REDE DE ALIMENTAÇÃO PARA HIDRANTE - FORNECIMENTO E INSTALAÇÃO. AF_12/2015</v>
          </cell>
          <cell r="C3698" t="str">
            <v>UN</v>
          </cell>
          <cell r="D3698" t="str">
            <v>56,29</v>
          </cell>
        </row>
        <row r="3699">
          <cell r="A3699">
            <v>92389</v>
          </cell>
          <cell r="B3699" t="str">
            <v>JOELHO 45 GRAUS, EM FERRO GALVANIZADO, DN 65 (2 1/2"), CONEXÃO ROSQUEADA, INSTALADO EM REDE DE ALIMENTAÇÃO PARA HIDRANTE - FORNECIMENTO E INSTALAÇÃO. AF_12/2015</v>
          </cell>
          <cell r="C3699" t="str">
            <v>UN</v>
          </cell>
          <cell r="D3699" t="str">
            <v>86,56</v>
          </cell>
        </row>
        <row r="3700">
          <cell r="A3700">
            <v>92390</v>
          </cell>
          <cell r="B3700" t="str">
            <v>JOELHO 90 GRAUS, EM FERRO GALVANIZADO, DN 65 (2 1/2"), CONEXÃO ROSQUEADA, INSTALADO EM REDE DE ALIMENTAÇÃO PARA HIDRANTE - FORNECIMENTO E INSTALAÇÃO. AF_12/2015</v>
          </cell>
          <cell r="C3700" t="str">
            <v>UN</v>
          </cell>
          <cell r="D3700" t="str">
            <v>81,48</v>
          </cell>
        </row>
        <row r="3701">
          <cell r="A3701">
            <v>92635</v>
          </cell>
          <cell r="B3701" t="str">
            <v>JOELHO 45 GRAUS, EM FERRO GALVANIZADO, CONEXÃO ROSQUEADA, DN 80 (3"), INSTALADO EM REDE DE ALIMENTAÇÃO PARA HIDRANTE - FORNECIMENTO E INSTALAÇÃO. AF_12/2015</v>
          </cell>
          <cell r="C3701" t="str">
            <v>UN</v>
          </cell>
          <cell r="D3701" t="str">
            <v>114,60</v>
          </cell>
        </row>
        <row r="3702">
          <cell r="A3702">
            <v>92636</v>
          </cell>
          <cell r="B3702" t="str">
            <v>JOELHO 90 GRAUS, EM FERRO GALVANIZADO, CONEXÃO ROSQUEADA, DN 80 (3"), INSTALADO EM REDE DE ALIMENTAÇÃO PARA HIDRANTE - FORNECIMENTO E INSTALAÇÃO. AF_12/2015</v>
          </cell>
          <cell r="C3702" t="str">
            <v>UN</v>
          </cell>
          <cell r="D3702" t="str">
            <v>104,80</v>
          </cell>
        </row>
        <row r="3703">
          <cell r="A3703">
            <v>92637</v>
          </cell>
          <cell r="B3703" t="str">
            <v>TÊ, EM FERRO GALVANIZADO, CONEXÃO ROSQUEADA, DN 25 (1"), INSTALADO EM REDE DE ALIMENTAÇÃO PARA HIDRANTE - FORNECIMENTO E INSTALAÇÃO. AF_12/2015</v>
          </cell>
          <cell r="C3703" t="str">
            <v>UN</v>
          </cell>
          <cell r="D3703" t="str">
            <v>42,39</v>
          </cell>
        </row>
        <row r="3704">
          <cell r="A3704">
            <v>92638</v>
          </cell>
          <cell r="B3704" t="str">
            <v>TÊ, EM FERRO GALVANIZADO, CONEXÃO ROSQUEADA, DN 32 (1 1/4"), INSTALADO EM REDE DE ALIMENTAÇÃO PARA HIDRANTE - FORNECIMENTO E INSTALAÇÃO. AF_12/2015</v>
          </cell>
          <cell r="C3704" t="str">
            <v>UN</v>
          </cell>
          <cell r="D3704" t="str">
            <v>50,99</v>
          </cell>
        </row>
        <row r="3705">
          <cell r="A3705">
            <v>92639</v>
          </cell>
          <cell r="B3705" t="str">
            <v>TÊ, EM FERRO GALVANIZADO, CONEXÃO ROSQUEADA, DN 40 (1 1/2"), INSTALADO EM REDE DE ALIMENTAÇÃO PARA HIDRANTE - FORNECIMENTO E INSTALAÇÃO. AF_12/2015</v>
          </cell>
          <cell r="C3705" t="str">
            <v>UN</v>
          </cell>
          <cell r="D3705" t="str">
            <v>58,64</v>
          </cell>
        </row>
        <row r="3706">
          <cell r="A3706">
            <v>92640</v>
          </cell>
          <cell r="B3706" t="str">
            <v>TÊ, EM FERRO GALVANIZADO, CONEXÃO ROSQUEADA, DN 50 (2"), INSTALADO EM REDE DE ALIMENTAÇÃO PARA HIDRANTE - FORNECIMENTO E INSTALAÇÃO. AF_12/2015</v>
          </cell>
          <cell r="C3706" t="str">
            <v>UN</v>
          </cell>
          <cell r="D3706" t="str">
            <v>75,04</v>
          </cell>
        </row>
        <row r="3707">
          <cell r="A3707">
            <v>92642</v>
          </cell>
          <cell r="B3707" t="str">
            <v>TÊ, EM FERRO GALVANIZADO, CONEXÃO ROSQUEADA, DN 65 (2 1/2"), INSTALADO EM REDE DE ALIMENTAÇÃO PARA HIDRANTE - FORNECIMENTO E INSTALAÇÃO. AF_12/2015</v>
          </cell>
          <cell r="C3707" t="str">
            <v>UN</v>
          </cell>
          <cell r="D3707" t="str">
            <v>111,19</v>
          </cell>
        </row>
        <row r="3708">
          <cell r="A3708">
            <v>92644</v>
          </cell>
          <cell r="B3708" t="str">
            <v>TÊ, EM FERRO GALVANIZADO, CONEXÃO ROSQUEADA, DN 80 (3"), INSTALADO EM REDE DE ALIMENTAÇÃO PARA HIDRANTE - FORNECIMENTO E INSTALAÇÃO. AF_12/2015</v>
          </cell>
          <cell r="C3708" t="str">
            <v>UN</v>
          </cell>
          <cell r="D3708" t="str">
            <v>138,81</v>
          </cell>
        </row>
        <row r="3709">
          <cell r="A3709">
            <v>92657</v>
          </cell>
          <cell r="B3709" t="str">
            <v>NIPLE, EM FERRO GALVANIZADO, CONEXÃO ROSQUEADA, DN 25 (1"), INSTALADO EM REDE DE ALIMENTAÇÃO PARA SPRINKLER - FORNECIMENTO E INSTALAÇÃO. AF_12/2015</v>
          </cell>
          <cell r="C3709" t="str">
            <v>UN</v>
          </cell>
          <cell r="D3709" t="str">
            <v>15,60</v>
          </cell>
        </row>
        <row r="3710">
          <cell r="A3710">
            <v>92658</v>
          </cell>
          <cell r="B3710" t="str">
            <v>LUVA, EM FERRO GALVANIZADO, CONEXÃO ROSQUEADA, DN 25 (1"), INSTALADO EM REDE DE ALIMENTAÇÃO PARA SPRINKLER - FORNECIMENTO E INSTALAÇÃO. AF_12/2015</v>
          </cell>
          <cell r="C3710" t="str">
            <v>UN</v>
          </cell>
          <cell r="D3710" t="str">
            <v>16,54</v>
          </cell>
        </row>
        <row r="3711">
          <cell r="A3711">
            <v>92659</v>
          </cell>
          <cell r="B3711" t="str">
            <v>NIPLE, EM FERRO GALVANIZADO, CONEXÃO ROSQUEADA, DN 32 (1 1/4"), INSTALADO EM REDE DE ALIMENTAÇÃO PARA SPRINKLER - FORNECIMENTO E INSTALAÇÃO. AF_12/2015</v>
          </cell>
          <cell r="C3711" t="str">
            <v>UN</v>
          </cell>
          <cell r="D3711" t="str">
            <v>18,98</v>
          </cell>
        </row>
        <row r="3712">
          <cell r="A3712">
            <v>92660</v>
          </cell>
          <cell r="B3712" t="str">
            <v>LUVA, EM FERRO GALVANIZADO, CONEXÃO ROSQUEADA, DN 32 (1 1/4"), INSTALADO EM REDE DE ALIMENTAÇÃO PARA SPRINKLER - FORNECIMENTO E INSTALAÇÃO. AF_12/2015</v>
          </cell>
          <cell r="C3712" t="str">
            <v>UN</v>
          </cell>
          <cell r="D3712" t="str">
            <v>19,85</v>
          </cell>
        </row>
        <row r="3713">
          <cell r="A3713">
            <v>92661</v>
          </cell>
          <cell r="B3713" t="str">
            <v>NIPLE, EM FERRO GALVANIZADO, CONEXÃO ROSQUEADA, DN 40 (1 1/2"), INSTALADO EM REDE DE ALIMENTAÇÃO PARA SPRINKLER - FORNECIMENTO E INSTALAÇÃO. AF_12/2015</v>
          </cell>
          <cell r="C3713" t="str">
            <v>UN</v>
          </cell>
          <cell r="D3713" t="str">
            <v>22,45</v>
          </cell>
        </row>
        <row r="3714">
          <cell r="A3714">
            <v>92662</v>
          </cell>
          <cell r="B3714" t="str">
            <v>LUVA, EM FERRO GALVANIZADO, CONEXÃO ROSQUEADA, DN 40 (1 1/2"), INSTALADO EM REDE DE ALIMENTAÇÃO PARA SPRINKLER - FORNECIMENTO E INSTALAÇÃO. AF_12/2015</v>
          </cell>
          <cell r="C3714" t="str">
            <v>UN</v>
          </cell>
          <cell r="D3714" t="str">
            <v>22,62</v>
          </cell>
        </row>
        <row r="3715">
          <cell r="A3715">
            <v>92663</v>
          </cell>
          <cell r="B3715" t="str">
            <v>NIPLE, EM FERRO GALVANIZADO, CONEXÃO ROSQUEADA, DN 50 (2"), INSTALADO EM REDE DE ALIMENTAÇÃO PARA SPRINKLER - FORNECIMENTO E INSTALAÇÃO. AF_12/2015</v>
          </cell>
          <cell r="C3715" t="str">
            <v>UN</v>
          </cell>
          <cell r="D3715" t="str">
            <v>29,66</v>
          </cell>
        </row>
        <row r="3716">
          <cell r="A3716">
            <v>92664</v>
          </cell>
          <cell r="B3716" t="str">
            <v>LUVA, EM FERRO GALVANIZADO, CONEXÃO ROSQUEADA, DN 50 (2"), INSTALADO EM REDE DE ALIMENTAÇÃO PARA SPRINKLER - FORNECIMENTO E INSTALAÇÃO. AF_12/2015</v>
          </cell>
          <cell r="C3716" t="str">
            <v>UN</v>
          </cell>
          <cell r="D3716" t="str">
            <v>29,65</v>
          </cell>
        </row>
        <row r="3717">
          <cell r="A3717">
            <v>92665</v>
          </cell>
          <cell r="B3717" t="str">
            <v>NIPLE, EM FERRO GALVANIZADO, CONEXÃO ROSQUEADA, DN 65 (2 1/2"), INSTALADO EM REDE DE ALIMENTAÇÃO PARA SPRINKLER - FORNECIMENTO E INSTALAÇÃO. AF_12/2015</v>
          </cell>
          <cell r="C3717" t="str">
            <v>UN</v>
          </cell>
          <cell r="D3717" t="str">
            <v>40,33</v>
          </cell>
        </row>
        <row r="3718">
          <cell r="A3718">
            <v>92666</v>
          </cell>
          <cell r="B3718" t="str">
            <v>LUVA, EM FERRO GALVANIZADO, CONEXÃO ROSQUEADA, DN 65 (2 1/2"), INSTALADO EM REDE DE ALIMENTAÇÃO PARA SPRINKLER - FORNECIMENTO E INSTALAÇÃO. AF_12/2015</v>
          </cell>
          <cell r="C3718" t="str">
            <v>UN</v>
          </cell>
          <cell r="D3718" t="str">
            <v>45,53</v>
          </cell>
        </row>
        <row r="3719">
          <cell r="A3719">
            <v>92667</v>
          </cell>
          <cell r="B3719" t="str">
            <v>NIPLE, EM FERRO GALVANIZADO, CONEXÃO ROSQUEADA, DN 80 (3"), INSTALADO EM REDE DE ALIMENTAÇÃO PARA SPRINKLER - FORNECIMENTO E INSTALAÇÃO. AF_12/2015</v>
          </cell>
          <cell r="C3719" t="str">
            <v>UN</v>
          </cell>
          <cell r="D3719" t="str">
            <v>58,65</v>
          </cell>
        </row>
        <row r="3720">
          <cell r="A3720">
            <v>92668</v>
          </cell>
          <cell r="B3720" t="str">
            <v>LUVA, EM FERRO GALVANIZADO, CONEXÃO ROSQUEADA, DN 80 (3"), INSTALADO EM REDE DE ALIMENTAÇÃO PARA SPRINKLER - FORNECIMENTO E INSTALAÇÃO. AF_12/2015</v>
          </cell>
          <cell r="C3720" t="str">
            <v>UN</v>
          </cell>
          <cell r="D3720" t="str">
            <v>63,27</v>
          </cell>
        </row>
        <row r="3721">
          <cell r="A3721">
            <v>92669</v>
          </cell>
          <cell r="B3721" t="str">
            <v>JOELHO 45 GRAUS, EM FERRO GALVANIZADO, CONEXÃO ROSQUEADA, DN 25 (1"), INSTALADO EM REDE DE ALIMENTAÇÃO PARA SPRINKLER - FORNECIMENTO E INSTALAÇÃO. AF_12/2015</v>
          </cell>
          <cell r="C3721" t="str">
            <v>UN</v>
          </cell>
          <cell r="D3721" t="str">
            <v>23,64</v>
          </cell>
        </row>
        <row r="3722">
          <cell r="A3722">
            <v>92670</v>
          </cell>
          <cell r="B3722" t="str">
            <v>JOELHO 90 GRAUS, EM FERRO GALVANIZADO, CONEXÃO ROSQUEADA, DN 25 (1"), INSTALADO EM REDE DE ALIMENTAÇÃO PARA SPRINKLER - FORNECIMENTO E INSTALAÇÃO. AF_12/2015</v>
          </cell>
          <cell r="C3722" t="str">
            <v>UN</v>
          </cell>
          <cell r="D3722" t="str">
            <v>22,40</v>
          </cell>
        </row>
        <row r="3723">
          <cell r="A3723">
            <v>92671</v>
          </cell>
          <cell r="B3723" t="str">
            <v>JOELHO 45 GRAUS, EM FERRO GALVANIZADO, CONEXÃO ROSQUEADA, DN 32 (1 1/4"), INSTALADO EM REDE DE ALIMENTAÇÃO PARA SPRINKLER - FORNECIMENTO E INSTALAÇÃO. AF_12/2015</v>
          </cell>
          <cell r="C3723" t="str">
            <v>UN</v>
          </cell>
          <cell r="D3723" t="str">
            <v>30,23</v>
          </cell>
        </row>
        <row r="3724">
          <cell r="A3724">
            <v>92672</v>
          </cell>
          <cell r="B3724" t="str">
            <v>JOELHO 90 GRAUS, EM FERRO GALVANIZADO, CONEXÃO ROSQUEADA, DN 32 (1 1/4"), INSTALADO EM REDE DE ALIMENTAÇÃO PARA SPRINKLER - FORNECIMENTO E INSTALAÇÃO. AF_12/2015</v>
          </cell>
          <cell r="C3724" t="str">
            <v>UN</v>
          </cell>
          <cell r="D3724" t="str">
            <v>27,76</v>
          </cell>
        </row>
        <row r="3725">
          <cell r="A3725">
            <v>92673</v>
          </cell>
          <cell r="B3725" t="str">
            <v>JOELHO 45 GRAUS, EM FERRO GALVANIZADO, CONEXÃO ROSQUEADA, DN 40 (1 1/2"), INSTALADO EM REDE DE ALIMENTAÇÃO PARA SPRINKLER - FORNECIMENTO E INSTALAÇÃO. AF_12/2015</v>
          </cell>
          <cell r="C3725" t="str">
            <v>UN</v>
          </cell>
          <cell r="D3725" t="str">
            <v>34,49</v>
          </cell>
        </row>
        <row r="3726">
          <cell r="A3726">
            <v>92674</v>
          </cell>
          <cell r="B3726" t="str">
            <v>JOELHO 90 GRAUS, EM FERRO GALVANIZADO, CONEXÃO ROSQUEADA, DN 40 (1 1/2"), INSTALADO EM REDE DE ALIMENTAÇÃO PARA SPRINKLER - FORNECIMENTO E INSTALAÇÃO. AF_12/2015</v>
          </cell>
          <cell r="C3726" t="str">
            <v>UN</v>
          </cell>
          <cell r="D3726" t="str">
            <v>32,79</v>
          </cell>
        </row>
        <row r="3727">
          <cell r="A3727">
            <v>92675</v>
          </cell>
          <cell r="B3727" t="str">
            <v>JOELHO 45 GRAUS, EM FERRO GALVANIZADO, CONEXÃO ROSQUEADA, DN 50 (2"), INSTALADO EM REDE DE ALIMENTAÇÃO PARA SPRINKLER - FORNECIMENTO E INSTALAÇÃO. AF_12/2015</v>
          </cell>
          <cell r="C3727" t="str">
            <v>UN</v>
          </cell>
          <cell r="D3727" t="str">
            <v>44,03</v>
          </cell>
        </row>
        <row r="3728">
          <cell r="A3728">
            <v>92676</v>
          </cell>
          <cell r="B3728" t="str">
            <v>JOELHO 90 GRAUS, EM FERRO GALVANIZADO, CONEXÃO ROSQUEADA, DN 50 (2"), INSTALADO EM REDE DE ALIMENTAÇÃO PARA SPRINKLER - FORNECIMENTO E INSTALAÇÃO. AF_12/2015</v>
          </cell>
          <cell r="C3728" t="str">
            <v>UN</v>
          </cell>
          <cell r="D3728" t="str">
            <v>42,87</v>
          </cell>
        </row>
        <row r="3729">
          <cell r="A3729">
            <v>92677</v>
          </cell>
          <cell r="B3729" t="str">
            <v>JOELHO 45 GRAUS, EM FERRO GALVANIZADO, CONEXÃO ROSQUEADA, DN 65 (2 1/2"), INSTALADO EM REDE DE ALIMENTAÇÃO PARA SPRINKLER - FORNECIMENTO E INSTALAÇÃO. AF_12/2015</v>
          </cell>
          <cell r="C3729" t="str">
            <v>UN</v>
          </cell>
          <cell r="D3729" t="str">
            <v>70,48</v>
          </cell>
        </row>
        <row r="3730">
          <cell r="A3730">
            <v>92678</v>
          </cell>
          <cell r="B3730" t="str">
            <v>JOELHO 90 GRAUS, EM FERRO GALVANIZADO, CONEXÃO ROSQUEADA, DN 65 (2 1/2"), INSTALADO EM REDE DE ALIMENTAÇÃO PARA SPRINKLER - FORNECIMENTO E INSTALAÇÃO. AF_12/2015</v>
          </cell>
          <cell r="C3730" t="str">
            <v>UN</v>
          </cell>
          <cell r="D3730" t="str">
            <v>65,40</v>
          </cell>
        </row>
        <row r="3731">
          <cell r="A3731">
            <v>92679</v>
          </cell>
          <cell r="B3731" t="str">
            <v>JOELHO 45 GRAUS, EM FERRO GALVANIZADO, CONEXÃO ROSQUEADA, DN 80 (3"), INSTALADO EM REDE DE ALIMENTAÇÃO PARA SPRINKLER - FORNECIMENTO E INSTALAÇÃO. AF_12/2015</v>
          </cell>
          <cell r="C3731" t="str">
            <v>UN</v>
          </cell>
          <cell r="D3731" t="str">
            <v>95,88</v>
          </cell>
        </row>
        <row r="3732">
          <cell r="A3732">
            <v>92680</v>
          </cell>
          <cell r="B3732" t="str">
            <v>JOELHO 90 GRAUS, EM FERRO GALVANIZADO, CONEXÃO ROSQUEADA, DN 80 (3"), INSTALADO EM REDE DE ALIMENTAÇÃO PARA SPRINKLER - FORNECIMENTO E INSTALAÇÃO. AF_12/2015</v>
          </cell>
          <cell r="C3732" t="str">
            <v>UN</v>
          </cell>
          <cell r="D3732" t="str">
            <v>86,08</v>
          </cell>
        </row>
        <row r="3733">
          <cell r="A3733">
            <v>92681</v>
          </cell>
          <cell r="B3733" t="str">
            <v>TÊ, EM FERRO GALVANIZADO, CONEXÃO ROSQUEADA, DN 25 (1"), INSTALADO EM REDE DE ALIMENTAÇÃO PARA SPRINKLER - FORNECIMENTO E INSTALAÇÃO. AF_12/2015</v>
          </cell>
          <cell r="C3733" t="str">
            <v>UN</v>
          </cell>
          <cell r="D3733" t="str">
            <v>30,34</v>
          </cell>
        </row>
        <row r="3734">
          <cell r="A3734">
            <v>92682</v>
          </cell>
          <cell r="B3734" t="str">
            <v>TÊ, EM FERRO GALVANIZADO, CONEXÃO ROSQUEADA, DN 32 (1 1/4"), INSTALADO EM REDE DE ALIMENTAÇÃO PARA SPRINKLER - FORNECIMENTO E INSTALAÇÃO. AF_12/2015</v>
          </cell>
          <cell r="C3734" t="str">
            <v>UN</v>
          </cell>
          <cell r="D3734" t="str">
            <v>37,29</v>
          </cell>
        </row>
        <row r="3735">
          <cell r="A3735">
            <v>92683</v>
          </cell>
          <cell r="B3735" t="str">
            <v>TÊ, EM FERRO GALVANIZADO, CONEXÃO ROSQUEADA, DN 40 (1 1/2"), INSTALADO EM REDE DE ALIMENTAÇÃO PARA SPRINKLER - FORNECIMENTO E INSTALAÇÃO. AF_12/2015</v>
          </cell>
          <cell r="C3735" t="str">
            <v>UN</v>
          </cell>
          <cell r="D3735" t="str">
            <v>43,10</v>
          </cell>
        </row>
        <row r="3736">
          <cell r="A3736">
            <v>92684</v>
          </cell>
          <cell r="B3736" t="str">
            <v>TÊ, EM FERRO GALVANIZADO, CONEXÃO ROSQUEADA, DN 50 (2"), INSTALADO EM REDE DE ALIMENTAÇÃO PARA SPRINKLER - FORNECIMENTO E INSTALAÇÃO. AF_12/2015</v>
          </cell>
          <cell r="C3736" t="str">
            <v>UN</v>
          </cell>
          <cell r="D3736" t="str">
            <v>57,14</v>
          </cell>
        </row>
        <row r="3737">
          <cell r="A3737">
            <v>92685</v>
          </cell>
          <cell r="B3737" t="str">
            <v>TÊ, EM FERRO GALVANIZADO, CONEXÃO ROSQUEADA, DN 65 (2 1/2"), INSTALADO EM REDE DE ALIMENTAÇÃO PARA SPRINKLER - FORNECIMENTO E INSTALAÇÃO. AF_12/2015</v>
          </cell>
          <cell r="C3737" t="str">
            <v>UN</v>
          </cell>
          <cell r="D3737" t="str">
            <v>89,77</v>
          </cell>
        </row>
        <row r="3738">
          <cell r="A3738">
            <v>92686</v>
          </cell>
          <cell r="B3738" t="str">
            <v>TÊ, EM FERRO GALVANIZADO, CONEXÃO ROSQUEADA, DN 80 (3"), INSTALADO EM REDE DE ALIMENTAÇÃO PARA SPRINKLER - FORNECIMENTO E INSTALAÇÃO. AF_12/2015</v>
          </cell>
          <cell r="C3738" t="str">
            <v>UN</v>
          </cell>
          <cell r="D3738" t="str">
            <v>113,83</v>
          </cell>
        </row>
        <row r="3739">
          <cell r="A3739">
            <v>92692</v>
          </cell>
          <cell r="B3739" t="str">
            <v>NIPLE, EM FERRO GALVANIZADO, CONEXÃO ROSQUEADA, DN 15 (1/2"), INSTALADO EM RAMAIS E SUB-RAMAIS DE GÁS - FORNECIMENTO E INSTALAÇÃO. AF_12/2015</v>
          </cell>
          <cell r="C3739" t="str">
            <v>UN</v>
          </cell>
          <cell r="D3739" t="str">
            <v>8,47</v>
          </cell>
        </row>
        <row r="3740">
          <cell r="A3740">
            <v>92693</v>
          </cell>
          <cell r="B3740" t="str">
            <v>LUVA, EM FERRO GALVANIZADO, CONEXÃO ROSQUEADA, DN 15 (1/2"), INSTALADO EM RAMAIS E SUB-RAMAIS DE GÁS - FORNECIMENTO E INSTALAÇÃO. AF_12/2015</v>
          </cell>
          <cell r="C3740" t="str">
            <v>UN</v>
          </cell>
          <cell r="D3740" t="str">
            <v>8,68</v>
          </cell>
        </row>
        <row r="3741">
          <cell r="A3741">
            <v>92694</v>
          </cell>
          <cell r="B3741" t="str">
            <v>NIPLE, EM FERRO GALVANIZADO, CONEXÃO ROSQUEADA, DN 20 (3/4"), INSTALADO EM RAMAIS E SUB-RAMAIS DE GÁS - FORNECIMENTO E INSTALAÇÃO. AF_12/2015</v>
          </cell>
          <cell r="C3741" t="str">
            <v>UN</v>
          </cell>
          <cell r="D3741" t="str">
            <v>13,57</v>
          </cell>
        </row>
        <row r="3742">
          <cell r="A3742">
            <v>92695</v>
          </cell>
          <cell r="B3742" t="str">
            <v>LUVA, EM FERRO GALVANIZADO, CONEXÃO ROSQUEADA, DN 20 (3/4"), INSTALADO EM RAMAIS E SUB-RAMAIS DE GÁS - FORNECIMENTO E INSTALAÇÃO. AF_12/2015</v>
          </cell>
          <cell r="C3742" t="str">
            <v>UN</v>
          </cell>
          <cell r="D3742" t="str">
            <v>13,78</v>
          </cell>
        </row>
        <row r="3743">
          <cell r="A3743">
            <v>92696</v>
          </cell>
          <cell r="B3743" t="str">
            <v>NIPLE, EM FERRO GALVANIZADO, CONEXÃO ROSQUEADA, DN 25 (1"), INSTALADO EM RAMAIS E SUB-RAMAIS DE GÁS - FORNECIMENTO E INSTALAÇÃO. AF_12/2015</v>
          </cell>
          <cell r="C3743" t="str">
            <v>UN</v>
          </cell>
          <cell r="D3743" t="str">
            <v>21,35</v>
          </cell>
        </row>
        <row r="3744">
          <cell r="A3744">
            <v>92697</v>
          </cell>
          <cell r="B3744" t="str">
            <v>LUVA, EM FERRO GALVANIZADO, CONEXÃO ROSQUEADA, DN 25 (1"), INSTALADO EM RAMAIS E SUB-RAMAIS DE GÁS - FORNECIMENTO E INSTALAÇÃO. AF_12/2015</v>
          </cell>
          <cell r="C3744" t="str">
            <v>UN</v>
          </cell>
          <cell r="D3744" t="str">
            <v>22,29</v>
          </cell>
        </row>
        <row r="3745">
          <cell r="A3745">
            <v>92698</v>
          </cell>
          <cell r="B3745" t="str">
            <v>JOELHO 45 GRAUS, EM FERRO GALVANIZADO, CONEXÃO ROSQUEADA, DN 15 (1/2"), INSTALADO EM RAMAIS E SUB-RAMAIS DE GÁS - FORNECIMENTO E INSTALAÇÃO. AF_12/2015</v>
          </cell>
          <cell r="C3745" t="str">
            <v>UN</v>
          </cell>
          <cell r="D3745" t="str">
            <v>12,54</v>
          </cell>
        </row>
        <row r="3746">
          <cell r="A3746">
            <v>92699</v>
          </cell>
          <cell r="B3746" t="str">
            <v>JOELHO 90 GRAUS, EM FERRO GALVANIZADO, CONEXÃO ROSQUEADA, DN 15 (1/2"), INSTALADO EM RAMAIS E SUB-RAMAIS DE GÁS - FORNECIMENTO E INSTALAÇÃO. AF_12/2015</v>
          </cell>
          <cell r="C3746" t="str">
            <v>UN</v>
          </cell>
          <cell r="D3746" t="str">
            <v>11,86</v>
          </cell>
        </row>
        <row r="3747">
          <cell r="A3747">
            <v>92700</v>
          </cell>
          <cell r="B3747" t="str">
            <v>JOELHO 45 GRAUS, EM FERRO GALVANIZADO, CONEXÃO ROSQUEADA, DN 20 (3/4"), INSTALADO EM RAMAIS E SUB-RAMAIS DE GÁS - FORNECIMENTO E INSTALAÇÃO. AF_12/2015</v>
          </cell>
          <cell r="C3747" t="str">
            <v>UN</v>
          </cell>
          <cell r="D3747" t="str">
            <v>20,56</v>
          </cell>
        </row>
        <row r="3748">
          <cell r="A3748">
            <v>92701</v>
          </cell>
          <cell r="B3748" t="str">
            <v>JOELHO 90 GRAUS, EM FERRO GALVANIZADO, CONEXÃO ROSQUEADA, DN 20 (3/4"), INSTALADO EM RAMAIS E SUB-RAMAIS DE GÁS - FORNECIMENTO E INSTALAÇÃO. AF_12/2015</v>
          </cell>
          <cell r="C3748" t="str">
            <v>UN</v>
          </cell>
          <cell r="D3748" t="str">
            <v>19,55</v>
          </cell>
        </row>
        <row r="3749">
          <cell r="A3749">
            <v>92702</v>
          </cell>
          <cell r="B3749" t="str">
            <v>JOELHO 45 GRAUS, EM FERRO GALVANIZADO, CONEXÃO ROSQUEADA, DN 25 (1"), INSTALADO EM RAMAIS E SUB-RAMAIS DE GÁS - FORNECIMENTO E INSTALAÇÃO. AF_12/2015</v>
          </cell>
          <cell r="C3749" t="str">
            <v>UN</v>
          </cell>
          <cell r="D3749" t="str">
            <v>32,32</v>
          </cell>
        </row>
        <row r="3750">
          <cell r="A3750">
            <v>92703</v>
          </cell>
          <cell r="B3750" t="str">
            <v>JOELHO 90 GRAUS, EM FERRO GALVANIZADO, CONEXÃO ROSQUEADA, DN 25 (1"), INSTALADO EM RAMAIS E SUB-RAMAIS DE GÁS - FORNECIMENTO E INSTALAÇÃO. AF_12/2015</v>
          </cell>
          <cell r="C3750" t="str">
            <v>UN</v>
          </cell>
          <cell r="D3750" t="str">
            <v>31,08</v>
          </cell>
        </row>
        <row r="3751">
          <cell r="A3751">
            <v>92704</v>
          </cell>
          <cell r="B3751" t="str">
            <v>TÊ, EM FERRO GALVANIZADO, CONEXÃO ROSQUEADA, DN 15 (1/2"), INSTALADO EM RAMAIS E SUB-RAMAIS DE GÁS - FORNECIMENTO E INSTALAÇÃO. AF_12/2015</v>
          </cell>
          <cell r="C3751" t="str">
            <v>UN</v>
          </cell>
          <cell r="D3751" t="str">
            <v>15,96</v>
          </cell>
        </row>
        <row r="3752">
          <cell r="A3752">
            <v>92705</v>
          </cell>
          <cell r="B3752" t="str">
            <v>TÊ, EM FERRO GALVANIZADO, CONEXÃO ROSQUEADA, DN 20 (3/4"), INSTALADO EM RAMAIS E SUB-RAMAIS DE GÁS - FORNECIMENTO E INSTALAÇÃO. AF_12/2015</v>
          </cell>
          <cell r="C3752" t="str">
            <v>UN</v>
          </cell>
          <cell r="D3752" t="str">
            <v>25,87</v>
          </cell>
        </row>
        <row r="3753">
          <cell r="A3753">
            <v>92706</v>
          </cell>
          <cell r="B3753" t="str">
            <v>TÊ, EM FERRO GALVANIZADO, CONEXÃO ROSQUEADA, DN 25 (1"), INSTALADO EM RAMAIS E SUB-RAMAIS DE GÁS - FORNECIMENTO E INSTALAÇÃO. AF_12/2015</v>
          </cell>
          <cell r="C3753" t="str">
            <v>UN</v>
          </cell>
          <cell r="D3753" t="str">
            <v>41,91</v>
          </cell>
        </row>
        <row r="3754">
          <cell r="A3754">
            <v>92889</v>
          </cell>
          <cell r="B3754" t="str">
            <v>UNIÃO, EM FERRO GALVANIZADO, DN 50 (2"), CONEXÃO ROSQUEADA, INSTALADO EM PRUMADAS - FORNECIMENTO E INSTALAÇÃO. AF_12/2015</v>
          </cell>
          <cell r="C3754" t="str">
            <v>UN</v>
          </cell>
          <cell r="D3754" t="str">
            <v>72,39</v>
          </cell>
        </row>
        <row r="3755">
          <cell r="A3755">
            <v>92890</v>
          </cell>
          <cell r="B3755" t="str">
            <v>UNIÃO, EM FERRO GALVANIZADO, DN 65 (2 1/2"), CONEXÃO ROSQUEADA, INSTALADO EM PRUMADAS - FORNECIMENTO E INSTALAÇÃO. AF_12/2015</v>
          </cell>
          <cell r="C3755" t="str">
            <v>UN</v>
          </cell>
          <cell r="D3755" t="str">
            <v>108,01</v>
          </cell>
        </row>
        <row r="3756">
          <cell r="A3756">
            <v>92891</v>
          </cell>
          <cell r="B3756" t="str">
            <v>UNIÃO, EM FERRO GALVANIZADO, DN 80 (3"), CONEXÃO ROSQUEADA, INSTALADO EM PRUMADAS - FORNECIMENTO E INSTALAÇÃO. AF_12/2015</v>
          </cell>
          <cell r="C3756" t="str">
            <v>UN</v>
          </cell>
          <cell r="D3756" t="str">
            <v>156,67</v>
          </cell>
        </row>
        <row r="3757">
          <cell r="A3757">
            <v>92892</v>
          </cell>
          <cell r="B3757" t="str">
            <v>UNIÃO, EM FERRO GALVANIZADO, DN 25 (1"), CONEXÃO ROSQUEADA, INSTALADO EM REDE DE ALIMENTAÇÃO PARA HIDRANTE - FORNECIMENTO E INSTALAÇÃO. AF_12/2015</v>
          </cell>
          <cell r="C3757" t="str">
            <v>UN</v>
          </cell>
          <cell r="D3757" t="str">
            <v>32,60</v>
          </cell>
        </row>
        <row r="3758">
          <cell r="A3758">
            <v>92893</v>
          </cell>
          <cell r="B3758" t="str">
            <v>UNIÃO, EM FERRO GALVANIZADO, DN 32 (1 1/4"), CONEXÃO ROSQUEADA, INSTALADO EM REDE DE ALIMENTAÇÃO PARA HIDRANTE - FORNECIMENTO E INSTALAÇÃO. AF_12/2015</v>
          </cell>
          <cell r="C3758" t="str">
            <v>UN</v>
          </cell>
          <cell r="D3758" t="str">
            <v>45,35</v>
          </cell>
        </row>
        <row r="3759">
          <cell r="A3759">
            <v>92894</v>
          </cell>
          <cell r="B3759" t="str">
            <v>UNIÃO, EM FERRO GALVANIZADO, DN 40 (1 1/2"), CONEXÃO ROSQUEADA, INSTALADO EM REDE DE ALIMENTAÇÃO PARA HIDRANTE - FORNECIMENTO E INSTALAÇÃO. AF_12/2015</v>
          </cell>
          <cell r="C3759" t="str">
            <v>UN</v>
          </cell>
          <cell r="D3759" t="str">
            <v>53,84</v>
          </cell>
        </row>
        <row r="3760">
          <cell r="A3760">
            <v>92895</v>
          </cell>
          <cell r="B3760" t="str">
            <v>UNIÃO, EM FERRO GALVANIZADO, DN 50 (2"), CONEXÃO ROSQUEADA, INSTALADO EM REDE DE ALIMENTAÇÃO PARA HIDRANTE - FORNECIMENTO E INSTALAÇÃO. AF_12/2015</v>
          </cell>
          <cell r="C3760" t="str">
            <v>UN</v>
          </cell>
          <cell r="D3760" t="str">
            <v>72,35</v>
          </cell>
        </row>
        <row r="3761">
          <cell r="A3761">
            <v>92896</v>
          </cell>
          <cell r="B3761" t="str">
            <v>UNIÃO, EM FERRO GALVANIZADO, DN 65 (2 1/2"), CONEXÃO ROSQUEADA, INSTALADO EM REDE DE ALIMENTAÇÃO PARA HIDRANTE - FORNECIMENTO E INSTALAÇÃO. AF_12/2015</v>
          </cell>
          <cell r="C3761" t="str">
            <v>UN</v>
          </cell>
          <cell r="D3761" t="str">
            <v>109,09</v>
          </cell>
        </row>
        <row r="3762">
          <cell r="A3762">
            <v>92897</v>
          </cell>
          <cell r="B3762" t="str">
            <v>UNIÃO, EM FERRO GALVANIZADO, DN 80 (3"), CONEXÃO ROSQUEADA, INSTALADO EM REDE DE ALIMENTAÇÃO PARA HIDRANTE - FORNECIMENTO E INSTALAÇÃO. AF_12/2015</v>
          </cell>
          <cell r="C3762" t="str">
            <v>UN</v>
          </cell>
          <cell r="D3762" t="str">
            <v>158,90</v>
          </cell>
        </row>
        <row r="3763">
          <cell r="A3763">
            <v>92898</v>
          </cell>
          <cell r="B3763" t="str">
            <v>UNIÃO, EM FERRO GALVANIZADO, CONEXÃO ROSQUEADA, DN 25 (1"), INSTALADO EM REDE DE ALIMENTAÇÃO PARA SPRINKLER - FORNECIMENTO E INSTALAÇÃO. AF_12/2015</v>
          </cell>
          <cell r="C3763" t="str">
            <v>UN</v>
          </cell>
          <cell r="D3763" t="str">
            <v>26,58</v>
          </cell>
        </row>
        <row r="3764">
          <cell r="A3764">
            <v>92899</v>
          </cell>
          <cell r="B3764" t="str">
            <v>UNIÃO, EM FERRO GALVANIZADO, CONEXÃO ROSQUEADA, DN 32 (1 1/4"), INSTALADO EM REDE DE ALIMENTAÇÃO PARA SPRINKLER - FORNECIMENTO E INSTALAÇÃO. AF_12/2015</v>
          </cell>
          <cell r="C3764" t="str">
            <v>UN</v>
          </cell>
          <cell r="D3764" t="str">
            <v>38,52</v>
          </cell>
        </row>
        <row r="3765">
          <cell r="A3765">
            <v>92900</v>
          </cell>
          <cell r="B3765" t="str">
            <v>UNIÃO, EM FERRO GALVANIZADO, CONEXÃO ROSQUEADA, DN 40 (1 1/2"), INSTALADO EM REDE DE ALIMENTAÇÃO PARA SPRINKLER - FORNECIMENTO E INSTALAÇÃO. AF_12/2015</v>
          </cell>
          <cell r="C3765" t="str">
            <v>UN</v>
          </cell>
          <cell r="D3765" t="str">
            <v>46,05</v>
          </cell>
        </row>
        <row r="3766">
          <cell r="A3766">
            <v>92901</v>
          </cell>
          <cell r="B3766" t="str">
            <v>UNIÃO, EM FERRO GALVANIZADO, CONEXÃO ROSQUEADA, DN 50 (2"), INSTALADO EM REDE DE ALIMENTAÇÃO PARA SPRINKLER - FORNECIMENTO E INSTALAÇÃO. AF_12/2015</v>
          </cell>
          <cell r="C3766" t="str">
            <v>UN</v>
          </cell>
          <cell r="D3766" t="str">
            <v>63,39</v>
          </cell>
        </row>
        <row r="3767">
          <cell r="A3767">
            <v>92902</v>
          </cell>
          <cell r="B3767" t="str">
            <v>UNIÃO, EM FERRO GALVANIZADO, CONEXÃO ROSQUEADA, DN 65 (2 1/2"), INSTALADO EM REDE DE ALIMENTAÇÃO PARA SPRINKLER - FORNECIMENTO E INSTALAÇÃO. AF_12/2015</v>
          </cell>
          <cell r="C3767" t="str">
            <v>UN</v>
          </cell>
          <cell r="D3767" t="str">
            <v>98,35</v>
          </cell>
        </row>
        <row r="3768">
          <cell r="A3768">
            <v>92903</v>
          </cell>
          <cell r="B3768" t="str">
            <v>UNIÃO, EM FERRO GALVANIZADO, CONEXÃO ROSQUEADA, DN 80 (3"), INSTALADO EM REDE DE ALIMENTAÇÃO PARA SPRINKLER - FORNECIMENTO E INSTALAÇÃO. AF_12/2015</v>
          </cell>
          <cell r="C3768" t="str">
            <v>UN</v>
          </cell>
          <cell r="D3768" t="str">
            <v>146,41</v>
          </cell>
        </row>
        <row r="3769">
          <cell r="A3769">
            <v>92904</v>
          </cell>
          <cell r="B3769" t="str">
            <v>UNIÃO, EM FERRO GALVANIZADO, CONEXÃO ROSQUEADA, DN 15 (1/2"), INSTALADO EM RAMAIS E SUB-RAMAIS DE GÁS - FORNECIMENTO E INSTALAÇÃO. AF_12/2015</v>
          </cell>
          <cell r="C3769" t="str">
            <v>UN</v>
          </cell>
          <cell r="D3769" t="str">
            <v>17,90</v>
          </cell>
        </row>
        <row r="3770">
          <cell r="A3770">
            <v>92905</v>
          </cell>
          <cell r="B3770" t="str">
            <v>UNIÃO, EM FERRO GALVANIZADO, CONEXÃO ROSQUEADA, DN 20 (3/4"), INSTALADO EM RAMAIS E SUB-RAMAIS DE GÁS - FORNECIMENTO E INSTALAÇÃO. AF_12/2015</v>
          </cell>
          <cell r="C3770" t="str">
            <v>UN</v>
          </cell>
          <cell r="D3770" t="str">
            <v>25,87</v>
          </cell>
        </row>
        <row r="3771">
          <cell r="A3771">
            <v>92906</v>
          </cell>
          <cell r="B3771" t="str">
            <v>UNIÃO, EM FERRO GALVANIZADO, CONEXÃO ROSQUEADA, DN 25 (1"), INSTALADO EM RAMAIS E SUB-RAMAIS DE GÁS - FORNECIMENTO E INSTALAÇÃO. AF_12/2015</v>
          </cell>
          <cell r="C3771" t="str">
            <v>UN</v>
          </cell>
          <cell r="D3771" t="str">
            <v>32,33</v>
          </cell>
        </row>
        <row r="3772">
          <cell r="A3772">
            <v>92907</v>
          </cell>
          <cell r="B3772" t="str">
            <v>LUVA DE REDUÇÃO, EM FERRO GALVANIZADO, 2" X 1 1/2", CONEXÃO ROSQUEADA, INSTALADO EM PRUMADAS - FORNECIMENTO E INSTALAÇÃO. AF_12/2015</v>
          </cell>
          <cell r="C3772" t="str">
            <v>UN</v>
          </cell>
          <cell r="D3772" t="str">
            <v>40,61</v>
          </cell>
        </row>
        <row r="3773">
          <cell r="A3773">
            <v>92908</v>
          </cell>
          <cell r="B3773" t="str">
            <v>LUVA DE REDUÇÃO, EM FERRO GALVANIZADO, 2" X 1 1/4", CONEXÃO ROSQUEADA, INSTALADO EM PRUMADAS - FORNECIMENTO E INSTALAÇÃO. AF_12/2015</v>
          </cell>
          <cell r="C3773" t="str">
            <v>UN</v>
          </cell>
          <cell r="D3773" t="str">
            <v>40,61</v>
          </cell>
        </row>
        <row r="3774">
          <cell r="A3774">
            <v>92909</v>
          </cell>
          <cell r="B3774" t="str">
            <v>LUVA DE REDUÇÃO, EM FERRO GALVANIZADO, 2" X 1", CONEXÃO ROSQUEADA, INSTALADO EM PRUMADAS - FORNECIMENTO E INSTALAÇÃO. AF_12/2015</v>
          </cell>
          <cell r="C3774" t="str">
            <v>UN</v>
          </cell>
          <cell r="D3774" t="str">
            <v>40,61</v>
          </cell>
        </row>
        <row r="3775">
          <cell r="A3775">
            <v>92910</v>
          </cell>
          <cell r="B3775" t="str">
            <v>LUVA DE REDUÇÃO, EM FERRO GALVANIZADO, 2 1/2" X 1 1/2", CONEXÃO ROSQUEADA, INSTALADO EM PRUMADAS - FORNECIMENTO E INSTALAÇÃO. AF_12/2015</v>
          </cell>
          <cell r="C3775" t="str">
            <v>UN</v>
          </cell>
          <cell r="D3775" t="str">
            <v>57,39</v>
          </cell>
        </row>
        <row r="3776">
          <cell r="A3776">
            <v>92911</v>
          </cell>
          <cell r="B3776" t="str">
            <v>LUVA DE REDUÇÃO, EM FERRO GALVANIZADO, 2 1/2" X 2", CONEXÃO ROSQUEADA, INSTALADO EM PRUMADAS - FORNECIMENTO E INSTALAÇÃO. AF_12/2015</v>
          </cell>
          <cell r="C3776" t="str">
            <v>UN</v>
          </cell>
          <cell r="D3776" t="str">
            <v>57,39</v>
          </cell>
        </row>
        <row r="3777">
          <cell r="A3777">
            <v>92912</v>
          </cell>
          <cell r="B3777" t="str">
            <v>LUVA DE REDUÇÃO, EM FERRO GALVANIZADO, 3" X 1 1/2", CONEXÃO ROSQUEADA, INSTALADO EM PRUMADAS - FORNECIMENTO E INSTALAÇÃO. AF_12/2015</v>
          </cell>
          <cell r="C3777" t="str">
            <v>UN</v>
          </cell>
          <cell r="D3777" t="str">
            <v>75,50</v>
          </cell>
        </row>
        <row r="3778">
          <cell r="A3778">
            <v>92913</v>
          </cell>
          <cell r="B3778" t="str">
            <v>LUVA DE REDUÇÃO, EM FERRO GALVANIZADO, 3" X 2 1/2", CONEXÃO ROSQUEADA, INSTALADO EM PRUMADAS - FORNECIMENTO E INSTALAÇÃO. AF_12/2015</v>
          </cell>
          <cell r="C3778" t="str">
            <v>UN</v>
          </cell>
          <cell r="D3778" t="str">
            <v>77,36</v>
          </cell>
        </row>
        <row r="3779">
          <cell r="A3779">
            <v>92914</v>
          </cell>
          <cell r="B3779" t="str">
            <v>LUVA DE REDUÇÃO, EM FERRO GALVANIZADO, 3" X 2", CONEXÃO ROSQUEADA, INSTALADO EM PRUMADAS - FORNECIMENTO E INSTALAÇÃO. AF_12/2015</v>
          </cell>
          <cell r="C3779" t="str">
            <v>UN</v>
          </cell>
          <cell r="D3779" t="str">
            <v>77,36</v>
          </cell>
        </row>
        <row r="3780">
          <cell r="A3780">
            <v>92918</v>
          </cell>
          <cell r="B3780" t="str">
            <v>LUVA DE REDUÇÃO, EM FERRO GALVANIZADO, 1" X 1/2", CONEXÃO ROSQUEADA, INSTALADO EM REDE DE ALIMENTAÇÃO PARA HIDRANTE - FORNECIMENTO E INSTALAÇÃO. AF_12/2015</v>
          </cell>
          <cell r="C3780" t="str">
            <v>UN</v>
          </cell>
          <cell r="D3780" t="str">
            <v>22,48</v>
          </cell>
        </row>
        <row r="3781">
          <cell r="A3781">
            <v>92920</v>
          </cell>
          <cell r="B3781" t="str">
            <v>LUVA DE REDUÇÃO, EM FERRO GALVANIZADO, 1" X 3/4", CONEXÃO ROSQUEADA, INSTALADO EM REDE DE ALIMENTAÇÃO PARA HIDRANTE - FORNECIMENTO E INSTALAÇÃO. AF_12/2015</v>
          </cell>
          <cell r="C3781" t="str">
            <v>UN</v>
          </cell>
          <cell r="D3781" t="str">
            <v>22,61</v>
          </cell>
        </row>
        <row r="3782">
          <cell r="A3782">
            <v>92925</v>
          </cell>
          <cell r="B3782" t="str">
            <v>LUVA DE REDUÇÃO, EM FERRO GALVANIZADO, 1 1/4" X 1", CONEXÃO ROSQUEADA, INSTALADO EM REDE DE ALIMENTAÇÃO PARA HIDRANTE - FORNECIMENTO E INSTALAÇÃO. AF_12/2015</v>
          </cell>
          <cell r="C3782" t="str">
            <v>UN</v>
          </cell>
          <cell r="D3782" t="str">
            <v>27,38</v>
          </cell>
        </row>
        <row r="3783">
          <cell r="A3783">
            <v>92926</v>
          </cell>
          <cell r="B3783" t="str">
            <v>LUVA DE REDUÇÃO, EM FERRO GALVANIZADO, 1 1/4" X 1/2", CONEXÃO ROSQUEADA, INSTALADO EM REDE DE ALIMENTAÇÃO PARA HIDRANTE - FORNECIMENTO E INSTALAÇÃO. AF_12/2015</v>
          </cell>
          <cell r="C3783" t="str">
            <v>UN</v>
          </cell>
          <cell r="D3783" t="str">
            <v>27,37</v>
          </cell>
        </row>
        <row r="3784">
          <cell r="A3784">
            <v>92927</v>
          </cell>
          <cell r="B3784" t="str">
            <v>LUVA DE REDUÇÃO, EM FERRO GALVANIZADO, 1 1/4" X 1/2", CONEXÃO ROSQUEADA, INSTALADO EM REDE DE ALIMENTAÇÃO PARA HIDRANTE - FORNECIMENTO E INSTALAÇÃO. AF_12/2015</v>
          </cell>
          <cell r="C3784" t="str">
            <v>UN</v>
          </cell>
          <cell r="D3784" t="str">
            <v>27,37</v>
          </cell>
        </row>
        <row r="3785">
          <cell r="A3785">
            <v>92928</v>
          </cell>
          <cell r="B3785" t="str">
            <v>LUVA DE REDUÇÃO, EM FERRO GALVANIZADO, 1 1/2" X 1 1/4", CONEXÃO ROSQUEADA, INSTALADO EM REDE DE ALIMENTAÇÃO PARA HIDRANTE - FORNECIMENTO E INSTALAÇÃO. AF_12/2015</v>
          </cell>
          <cell r="C3785" t="str">
            <v>UN</v>
          </cell>
          <cell r="D3785" t="str">
            <v>31,13</v>
          </cell>
        </row>
        <row r="3786">
          <cell r="A3786">
            <v>92929</v>
          </cell>
          <cell r="B3786" t="str">
            <v>LUVA DE REDUÇÃO, EM FERRO GALVANIZADO, 1 1/2" X 1", CONEXÃO ROSQUEADA, INSTALADO EM REDE DE ALIMENTAÇÃO PARA HIDRANTE - FORNECIMENTO E INSTALAÇÃO. AF_12/2015</v>
          </cell>
          <cell r="C3786" t="str">
            <v>UN</v>
          </cell>
          <cell r="D3786" t="str">
            <v>31,13</v>
          </cell>
        </row>
        <row r="3787">
          <cell r="A3787">
            <v>92930</v>
          </cell>
          <cell r="B3787" t="str">
            <v>LUVA DE REDUÇÃO, EM FERRO GALVANIZADO, 1 1/2" X 3/4", CONEXÃO ROSQUEADA, INSTALADO EM REDE DE ALIMENTAÇÃO PARA HIDRANTE - FORNECIMENTO E INSTALAÇÃO. AF_12/2015</v>
          </cell>
          <cell r="C3787" t="str">
            <v>UN</v>
          </cell>
          <cell r="D3787" t="str">
            <v>31,13</v>
          </cell>
        </row>
        <row r="3788">
          <cell r="A3788">
            <v>92931</v>
          </cell>
          <cell r="B3788" t="str">
            <v>LUVA DE REDUÇÃO, EM FERRO GALVANIZADO, 2" X 1 1/2", CONEXÃO ROSQUEADA, INSTALADO EM REDE DE ALIMENTAÇÃO PARA HIDRANTE - FORNECIMENTO E INSTALAÇÃO. AF_12/2015</v>
          </cell>
          <cell r="C3788" t="str">
            <v>UN</v>
          </cell>
          <cell r="D3788" t="str">
            <v>40,57</v>
          </cell>
        </row>
        <row r="3789">
          <cell r="A3789">
            <v>92932</v>
          </cell>
          <cell r="B3789" t="str">
            <v>LUVA DE REDUÇÃO, EM FERRO GALVANIZADO, 2" X 1 1/4", CONEXÃO ROSQUEADA, INSTALADO EM REDE DE ALIMENTAÇÃO PARA HIDRANTE - FORNECIMENTO E INSTALAÇÃO. AF_12/2015</v>
          </cell>
          <cell r="C3789" t="str">
            <v>UN</v>
          </cell>
          <cell r="D3789" t="str">
            <v>40,57</v>
          </cell>
        </row>
        <row r="3790">
          <cell r="A3790">
            <v>92933</v>
          </cell>
          <cell r="B3790" t="str">
            <v>LUVA DE REDUÇÃO, EM FERRO GALVANIZADO, 2" X 1", CONEXÃO ROSQUEADA, INSTALADO EM REDE DE ALIMENTAÇÃO PARA HIDRANTE - FORNECIMENTO E INSTALAÇÃO. AF_12/2015</v>
          </cell>
          <cell r="C3790" t="str">
            <v>UN</v>
          </cell>
          <cell r="D3790" t="str">
            <v>40,57</v>
          </cell>
        </row>
        <row r="3791">
          <cell r="A3791">
            <v>92934</v>
          </cell>
          <cell r="B3791" t="str">
            <v>LUVA DE REDUÇÃO, EM FERRO GALVANIZADO, 2 1/2" X 1 1/2", CONEXÃO ROSQUEADA, INSTALADO EM REDE DE ALIMENTAÇÃO PARA HIDRANTE - FORNECIMENTO E INSTALAÇÃO. AF_12/2015</v>
          </cell>
          <cell r="C3791" t="str">
            <v>UN</v>
          </cell>
          <cell r="D3791" t="str">
            <v>58,47</v>
          </cell>
        </row>
        <row r="3792">
          <cell r="A3792">
            <v>92935</v>
          </cell>
          <cell r="B3792" t="str">
            <v>LUVA DE REDUÇÃO, EM FERRO GALVANIZADO, 2 1/2" X 2", CONEXÃO ROSQUEADA, INSTALADO EM REDE DE ALIMENTAÇÃO PARA HIDRANTE - FORNECIMENTO E INSTALAÇÃO. AF_12/2015</v>
          </cell>
          <cell r="C3792" t="str">
            <v>UN</v>
          </cell>
          <cell r="D3792" t="str">
            <v>58,47</v>
          </cell>
        </row>
        <row r="3793">
          <cell r="A3793">
            <v>92936</v>
          </cell>
          <cell r="B3793" t="str">
            <v>LUVA DE REDUÇÃO, EM FERRO GALVANIZADO, 3" X 2 1/2", CONEXÃO ROSQUEADA, INSTALADO EM REDE DE ALIMENTAÇÃO PARA HIDRANTE - FORNECIMENTO E INSTALAÇÃO. AF_12/2015</v>
          </cell>
          <cell r="C3793" t="str">
            <v>UN</v>
          </cell>
          <cell r="D3793" t="str">
            <v>79,59</v>
          </cell>
        </row>
        <row r="3794">
          <cell r="A3794">
            <v>92937</v>
          </cell>
          <cell r="B3794" t="str">
            <v>LUVA DE REDUÇÃO, EM FERRO GALVANIZADO, 3" X 2", CONEXÃO ROSQUEADA, INSTALADO EM REDE DE ALIMENTAÇÃO PARA HIDRANTE - FORNECIMENTO E INSTALAÇÃO. AF_12/2015</v>
          </cell>
          <cell r="C3794" t="str">
            <v>UN</v>
          </cell>
          <cell r="D3794" t="str">
            <v>79,59</v>
          </cell>
        </row>
        <row r="3795">
          <cell r="A3795">
            <v>92938</v>
          </cell>
          <cell r="B3795" t="str">
            <v>LUVA DE REDUÇÃO, EM FERRO GALVANIZADO, 1" X 1/2", CONEXÃO ROSQUEADA, INSTALADO EM REDE DE ALIMENTAÇÃO PARA SPRINKLER - FORNECIMENTO E INSTALAÇÃO. AF_12/2015</v>
          </cell>
          <cell r="C3795" t="str">
            <v>UN</v>
          </cell>
          <cell r="D3795" t="str">
            <v>16,46</v>
          </cell>
        </row>
        <row r="3796">
          <cell r="A3796">
            <v>92939</v>
          </cell>
          <cell r="B3796" t="str">
            <v>LUVA DE REDUÇÃO, EM FERRO GALVANIZADO, 1" X 3/4", CONEXÃO ROSQUEADA, INSTALADO EM REDE DE ALIMENTAÇÃO PARA SPRINKLER - FORNECIMENTO E INSTALAÇÃO. AF_12/2015</v>
          </cell>
          <cell r="C3796" t="str">
            <v>UN</v>
          </cell>
          <cell r="D3796" t="str">
            <v>16,59</v>
          </cell>
        </row>
        <row r="3797">
          <cell r="A3797">
            <v>92940</v>
          </cell>
          <cell r="B3797" t="str">
            <v>LUVA DE REDUÇÃO, EM FERRO GALVANIZADO, 1 1/4" X 1", CONEXÃO ROSQUEADA, INSTALADO EM REDE DE ALIMENTAÇÃO PARA SPRINKLER - FORNECIMENTO E INSTALAÇÃO. AF_12/2015</v>
          </cell>
          <cell r="C3797" t="str">
            <v>UN</v>
          </cell>
          <cell r="D3797" t="str">
            <v>20,55</v>
          </cell>
        </row>
        <row r="3798">
          <cell r="A3798">
            <v>92941</v>
          </cell>
          <cell r="B3798" t="str">
            <v>LUVA DE REDUÇÃO, EM FERRO GALVANIZADO, 1 1/4" X 1/2", CONEXÃO ROSQUEADA, INSTALADO EM REDE DE ALIMENTAÇÃO PARA SPRINKLER - FORNECIMENTO E INSTALAÇÃO. AF_12/2015</v>
          </cell>
          <cell r="C3798" t="str">
            <v>UN</v>
          </cell>
          <cell r="D3798" t="str">
            <v>20,54</v>
          </cell>
        </row>
        <row r="3799">
          <cell r="A3799">
            <v>92942</v>
          </cell>
          <cell r="B3799" t="str">
            <v>LUVA DE REDUÇÃO, EM FERRO GALVANIZADO, 1 1/4" X 3/4", CONEXÃO ROSQUEADA, INSTALADO EM REDE DE ALIMENTAÇÃO PARA SPRINKLER - FORNECIMENTO E INSTALAÇÃO. AF_12/2015</v>
          </cell>
          <cell r="C3799" t="str">
            <v>UN</v>
          </cell>
          <cell r="D3799" t="str">
            <v>20,54</v>
          </cell>
        </row>
        <row r="3800">
          <cell r="A3800">
            <v>92943</v>
          </cell>
          <cell r="B3800" t="str">
            <v>LUVA DE REDUÇÃO, EM FERRO GALVANIZADO, 1 1/2" X 1 1/4", CONEXÃO ROSQUEADA, INSTALADO EM REDE DE ALIMENTAÇÃO PARA SPRINKLER - FORNECIMENTO E INSTALAÇÃO. AF_12/2015</v>
          </cell>
          <cell r="C3800" t="str">
            <v>UN</v>
          </cell>
          <cell r="D3800" t="str">
            <v>23,34</v>
          </cell>
        </row>
        <row r="3801">
          <cell r="A3801">
            <v>92944</v>
          </cell>
          <cell r="B3801" t="str">
            <v>LUVA DE REDUÇÃO, EM FERRO GALVANIZADO, 1 1/2" X 1", CONEXÃO ROSQUEADA, INSTALADO EM REDE DE ALIMENTAÇÃO PARA SPRINKLER - FORNECIMENTO E INSTALAÇÃO. AF_12/2015</v>
          </cell>
          <cell r="C3801" t="str">
            <v>UN</v>
          </cell>
          <cell r="D3801" t="str">
            <v>23,34</v>
          </cell>
        </row>
        <row r="3802">
          <cell r="A3802">
            <v>92945</v>
          </cell>
          <cell r="B3802" t="str">
            <v>LUVA DE REDUÇÃO, EM FERRO GALVANIZADO, 1 1/2" X 3/4", CONEXÃO ROSQUEADA, INSTALADO EM REDE DE ALIMENTAÇÃO PARA SPRINKLER - FORNECIMENTO E INSTALAÇÃO. AF_12/2015</v>
          </cell>
          <cell r="C3802" t="str">
            <v>UN</v>
          </cell>
          <cell r="D3802" t="str">
            <v>23,34</v>
          </cell>
        </row>
        <row r="3803">
          <cell r="A3803">
            <v>92946</v>
          </cell>
          <cell r="B3803" t="str">
            <v>LUVA DE REDUÇÃO, EM FERRO GALVANIZADO, 2" X 1 1/2", CONEXÃO ROSQUEADA, INSTALADO EM REDE DE ALIMENTAÇÃO PARA SPRINKLER - FORNECIMENTO E INSTALAÇÃO. AF_12/2015</v>
          </cell>
          <cell r="C3803" t="str">
            <v>UN</v>
          </cell>
          <cell r="D3803" t="str">
            <v>31,61</v>
          </cell>
        </row>
        <row r="3804">
          <cell r="A3804">
            <v>92947</v>
          </cell>
          <cell r="B3804" t="str">
            <v>LUVA DE REDUÇÃO, EM FERRO GALVANIZADO, 2" X 1 1/4", CONEXÃO ROSQUEADA, INSTALADO EM REDE DE ALIMENTAÇÃO PARA SPRINKLER - FORNECIMENTO E INSTALAÇÃO. AF_12/2015</v>
          </cell>
          <cell r="C3804" t="str">
            <v>UN</v>
          </cell>
          <cell r="D3804" t="str">
            <v>31,61</v>
          </cell>
        </row>
        <row r="3805">
          <cell r="A3805">
            <v>92948</v>
          </cell>
          <cell r="B3805" t="str">
            <v>LUVA DE REDUÇÃO, EM FERRO GALVANIZADO, 2" X 1", CONEXÃO ROSQUEADA, INSTALADO EM REDE DE ALIMENTAÇÃO PARA SPRINKLER - FORNECIMENTO E INSTALAÇÃO. AF_12/2015</v>
          </cell>
          <cell r="C3805" t="str">
            <v>UN</v>
          </cell>
          <cell r="D3805" t="str">
            <v>31,61</v>
          </cell>
        </row>
        <row r="3806">
          <cell r="A3806">
            <v>92949</v>
          </cell>
          <cell r="B3806" t="str">
            <v>LUVA DE REDUÇÃO, EM FERRO GALVANIZADO, 2 1/2" X 1 1/2", CONEXÃO ROSQUEADA, INSTALADO EM REDE DE ALIMENTAÇÃO PARA SPRINKLER - FORNECIMENTO E INSTALAÇÃO. AF_12/2015</v>
          </cell>
          <cell r="C3806" t="str">
            <v>UN</v>
          </cell>
          <cell r="D3806" t="str">
            <v>47,73</v>
          </cell>
        </row>
        <row r="3807">
          <cell r="A3807">
            <v>92950</v>
          </cell>
          <cell r="B3807" t="str">
            <v>LUVA DE REDUÇÃO, EM FERRO GALVANIZADO, 2 1/2" X 2", CONEXÃO ROSQUEADA, INSTALADO EM REDE DE ALIMENTAÇÃO PARA SPRINKLER - FORNECIMENTO E INSTALAÇÃO. AF_12/2015</v>
          </cell>
          <cell r="C3807" t="str">
            <v>UN</v>
          </cell>
          <cell r="D3807" t="str">
            <v>47,73</v>
          </cell>
        </row>
        <row r="3808">
          <cell r="A3808">
            <v>92951</v>
          </cell>
          <cell r="B3808" t="str">
            <v>LUVA DE REDUÇÃO, EM FERRO GALVANIZADO, 3" X 2 1/2", CONEXÃO ROSQUEADA, INSTALADO EM REDE DE ALIMENTAÇÃO PARA SPRINKLER - FORNECIMENTO E INSTALAÇÃO. AF_12/2015</v>
          </cell>
          <cell r="C3808" t="str">
            <v>UN</v>
          </cell>
          <cell r="D3808" t="str">
            <v>67,10</v>
          </cell>
        </row>
        <row r="3809">
          <cell r="A3809">
            <v>92952</v>
          </cell>
          <cell r="B3809" t="str">
            <v>LUVA DE REDUÇÃO, EM FERRO GALVANIZADO, 3" X 2", CONEXÃO ROSQUEADA, INSTALADO EM REDE DE ALIMENTAÇÃO PARA SPRINKLER - FORNECIMENTO E INSTALAÇÃO. AF_12/2015</v>
          </cell>
          <cell r="C3809" t="str">
            <v>UN</v>
          </cell>
          <cell r="D3809" t="str">
            <v>67,10</v>
          </cell>
        </row>
        <row r="3810">
          <cell r="A3810">
            <v>92953</v>
          </cell>
          <cell r="B3810" t="str">
            <v>LUVA DE REDUÇÃO, EM FERRO GALVANIZADO, 3/4" X 1/2", CONEXÃO ROSQUEADA, INSTALADO EM RAMAIS E SUB-RAMAIS DE GÁS - FORNECIMENTO E INSTALAÇÃO. AF_12/2015</v>
          </cell>
          <cell r="C3810" t="str">
            <v>UN</v>
          </cell>
          <cell r="D3810" t="str">
            <v>14,45</v>
          </cell>
        </row>
        <row r="3811">
          <cell r="A3811">
            <v>93050</v>
          </cell>
          <cell r="B3811" t="str">
            <v>LUVA PASSANTE EM COBRE, SEM ANEL DE SOLDA, DN 22 MM, INSTALADO EM PRUMADA   FORNECIMENTO E INSTALAÇÃO. AF_01/2016_P</v>
          </cell>
          <cell r="C3811" t="str">
            <v>UN</v>
          </cell>
          <cell r="D3811" t="str">
            <v>6,39</v>
          </cell>
        </row>
        <row r="3812">
          <cell r="A3812">
            <v>93051</v>
          </cell>
          <cell r="B3812" t="str">
            <v>BUCHA DE REDUÇÃO EM COBRE, SEM ANEL DE SOLDA, PONTA X BOLSA, 22 X 15 MM, INSTALADO EM PRUMADA   FORNECIMENTO E INSTALAÇÃO. AF_01/2016_P</v>
          </cell>
          <cell r="C3812" t="str">
            <v>UN</v>
          </cell>
          <cell r="D3812" t="str">
            <v>5,99</v>
          </cell>
        </row>
        <row r="3813">
          <cell r="A3813">
            <v>93052</v>
          </cell>
          <cell r="B3813" t="str">
            <v>JUNTA DE EXPANSÃO EM COBRE, PONTA X PONTA, DN 22 MM, INSTALADO EM PRUMADA   FORNECIMENTO E INSTALAÇÃO. AF_01/2016_P</v>
          </cell>
          <cell r="C3813" t="str">
            <v>UN</v>
          </cell>
          <cell r="D3813" t="str">
            <v>235,48</v>
          </cell>
        </row>
        <row r="3814">
          <cell r="A3814">
            <v>93054</v>
          </cell>
          <cell r="B3814" t="str">
            <v>CONECTOR EM BRONZE/LATÃO, SEM ANEL DE SOLDA, BOLSA X ROSCA F, 22 MM X 3/4, INSTALADO EM PRUMADA   FORNECIMENTO E INSTALAÇÃO. AF_01/2016_P</v>
          </cell>
          <cell r="C3814" t="str">
            <v>UN</v>
          </cell>
          <cell r="D3814" t="str">
            <v>11,17</v>
          </cell>
        </row>
        <row r="3815">
          <cell r="A3815">
            <v>93055</v>
          </cell>
          <cell r="B3815" t="str">
            <v>CURVA DE TRANSPOSIÇÃO EM BRONZE/LATÃO, SEM ANEL DE SOLDA, BOLSA X BOLSA, DN 22 MM, INSTALADO EM PRUMADA   FORNECIMENTO E INSTALAÇÃO. AF_01/2016_P</v>
          </cell>
          <cell r="C3815" t="str">
            <v>UN</v>
          </cell>
          <cell r="D3815" t="str">
            <v>21,56</v>
          </cell>
        </row>
        <row r="3816">
          <cell r="A3816">
            <v>93056</v>
          </cell>
          <cell r="B3816" t="str">
            <v>LUVA PASSANTE EM COBRE, SEM ANEL DE SOLDA, DN 28 MM, INSTALADO EM PRUMADA   FORNECIMENTO E INSTALAÇÃO. AF_01/2016_P</v>
          </cell>
          <cell r="C3816" t="str">
            <v>UN</v>
          </cell>
          <cell r="D3816" t="str">
            <v>9,01</v>
          </cell>
        </row>
        <row r="3817">
          <cell r="A3817">
            <v>93057</v>
          </cell>
          <cell r="B3817" t="str">
            <v>BUCHA DE REDUÇÃO EM COBRE, SEM ANEL DE SOLDA, PONTA X BOLSA, 28 X 22 MM, INSTALADO EM PRUMADA   FORNECIMENTO E INSTALAÇÃO. AF_01/2016_P</v>
          </cell>
          <cell r="C3817" t="str">
            <v>UN</v>
          </cell>
          <cell r="D3817" t="str">
            <v>8,04</v>
          </cell>
        </row>
        <row r="3818">
          <cell r="A3818">
            <v>93058</v>
          </cell>
          <cell r="B3818" t="str">
            <v>JUNTA DE EXPANSÃO EM COBRE, PONTA X PONTA, DN 28 MM, INSTALADO EM PRUMADA   FORNECIMENTO E INSTALAÇÃO. AF_01/2016_P</v>
          </cell>
          <cell r="C3818" t="str">
            <v>UN</v>
          </cell>
          <cell r="D3818" t="str">
            <v>259,04</v>
          </cell>
        </row>
        <row r="3819">
          <cell r="A3819">
            <v>93059</v>
          </cell>
          <cell r="B3819" t="str">
            <v>CONECTOR EM BRONZE/LATÃO, SEM ANEL DE SOLDA, BOLSA X ROSCA F, 28 MM X 1/2, INSTALADO EM PRUMADA   FORNECIMENTO E INSTALAÇÃO. AF_01/2016_P</v>
          </cell>
          <cell r="C3819" t="str">
            <v>UN</v>
          </cell>
          <cell r="D3819" t="str">
            <v>15,11</v>
          </cell>
        </row>
        <row r="3820">
          <cell r="A3820">
            <v>93060</v>
          </cell>
          <cell r="B3820" t="str">
            <v>CURVA DE TRANSPOSIÇÃO EM BRONZE/LATÃO, SEM ANEL DE SOLDA, BOLSA X BOLSA, 28 MM, INSTALADO EM PRUMADA   FORNECIMENTO E INSTALAÇÃO. AF_01/2016_P</v>
          </cell>
          <cell r="C3820" t="str">
            <v>UN</v>
          </cell>
          <cell r="D3820" t="str">
            <v>36,91</v>
          </cell>
        </row>
        <row r="3821">
          <cell r="A3821">
            <v>93061</v>
          </cell>
          <cell r="B3821" t="str">
            <v>LUVA PASSANTE EM COBRE, SEM ANEL DE SOLDA, DN 35 MM, INSTALADO EM PRUMADA   FORNECIMENTO E INSTALAÇÃO. AF_01/2016_P</v>
          </cell>
          <cell r="C3821" t="str">
            <v>UN</v>
          </cell>
          <cell r="D3821" t="str">
            <v>15,92</v>
          </cell>
        </row>
        <row r="3822">
          <cell r="A3822">
            <v>93062</v>
          </cell>
          <cell r="B3822" t="str">
            <v>BUCHA DE REDUÇÃO EM COBRE, SEM ANEL DE SOLDA, PONTA X BOLSA, 35 X 28 MM, INSTALADO EM PRUMADA   FORNECIMENTO E INSTALAÇÃO. AF_01/2016_P</v>
          </cell>
          <cell r="C3822" t="str">
            <v>UN</v>
          </cell>
          <cell r="D3822" t="str">
            <v>14,04</v>
          </cell>
        </row>
        <row r="3823">
          <cell r="A3823">
            <v>93063</v>
          </cell>
          <cell r="B3823" t="str">
            <v>JUNTA DE EXPANSÃO EM BRONZE/LATÃO, PONTA X PONTA, DN 35 MM, INSTALADO EM PRUMADA   FORNECIMENTO E INSTALAÇÃO. AF_01/2016_P</v>
          </cell>
          <cell r="C3823" t="str">
            <v>UN</v>
          </cell>
          <cell r="D3823" t="str">
            <v>296,74</v>
          </cell>
        </row>
        <row r="3824">
          <cell r="A3824">
            <v>93064</v>
          </cell>
          <cell r="B3824" t="str">
            <v>LUVA PASSANTE EM COBRE, SEM ANEL DE SOLDA, DN 42 MM, INSTALADO EM PRUMADA   FORNECIMENTO E INSTALAÇÃO. AF_01/2016_P</v>
          </cell>
          <cell r="C3824" t="str">
            <v>UN</v>
          </cell>
          <cell r="D3824" t="str">
            <v>23,90</v>
          </cell>
        </row>
        <row r="3825">
          <cell r="A3825">
            <v>93065</v>
          </cell>
          <cell r="B3825" t="str">
            <v>BUCHA DE REDUÇÃO EM COBRE, SEM ANEL DE SOLDA, PONTA X BOLSA, 42 X 35 MM, INSTALADO EM PRUMADA   FORNECIMENTO E INSTALAÇÃO. AF_01/2016_P</v>
          </cell>
          <cell r="C3825" t="str">
            <v>UN</v>
          </cell>
          <cell r="D3825" t="str">
            <v>22,50</v>
          </cell>
        </row>
        <row r="3826">
          <cell r="A3826">
            <v>93066</v>
          </cell>
          <cell r="B3826" t="str">
            <v>JUNTA DE EXPANSÃO EM BRONZE/LATÃO, PONTA X PONTA, DN 42 MM, INSTALADO EM PRUMADA   FORNECIMENTO E INSTALAÇÃO. AF_01/2016_P</v>
          </cell>
          <cell r="C3826" t="str">
            <v>UN</v>
          </cell>
          <cell r="D3826" t="str">
            <v>372,28</v>
          </cell>
        </row>
        <row r="3827">
          <cell r="A3827">
            <v>93067</v>
          </cell>
          <cell r="B3827" t="str">
            <v>LUVA PASSANTE EM COBRE, SEM ANEL DE SOLDA, DN 54 MM, INSTALADO EM PRUMADA   FORNECIMENTO E INSTALAÇÃO. AF_01/2016_P</v>
          </cell>
          <cell r="C3827" t="str">
            <v>UN</v>
          </cell>
          <cell r="D3827" t="str">
            <v>34,96</v>
          </cell>
        </row>
        <row r="3828">
          <cell r="A3828">
            <v>93068</v>
          </cell>
          <cell r="B3828" t="str">
            <v>BUCHA DE REDUÇÃO EM COBRE, SEM ANEL DE SOLDA, PONTA X BOLSA, 54 X 42 MM, INSTALADO EM PRUMADA   FORNECIMENTO E INSTALAÇÃO. AF_01/2016_P</v>
          </cell>
          <cell r="C3828" t="str">
            <v>UN</v>
          </cell>
          <cell r="D3828" t="str">
            <v>30,87</v>
          </cell>
        </row>
        <row r="3829">
          <cell r="A3829">
            <v>93069</v>
          </cell>
          <cell r="B3829" t="str">
            <v>JUNTA DE EXPANSÃO EM BRONZE/LATÃO, PONTA X PONTA, DN 54 MM, INSTALADO EM PRUMADA   FORNECIMENTO E INSTALAÇÃO. AF_01/2016_P</v>
          </cell>
          <cell r="C3829" t="str">
            <v>UN</v>
          </cell>
          <cell r="D3829" t="str">
            <v>515,65</v>
          </cell>
        </row>
        <row r="3830">
          <cell r="A3830">
            <v>93070</v>
          </cell>
          <cell r="B3830" t="str">
            <v>LUVA PASSANTE EM COBRE, SEM ANEL DE SOLDA, DN 66 MM, INSTALADO EM PRUMADA   FORNECIMENTO E INSTALAÇÃO. AF_01/2016_P</v>
          </cell>
          <cell r="C3830" t="str">
            <v>UN</v>
          </cell>
          <cell r="D3830" t="str">
            <v>85,23</v>
          </cell>
        </row>
        <row r="3831">
          <cell r="A3831">
            <v>93071</v>
          </cell>
          <cell r="B3831" t="str">
            <v>BUCHA DE REDUÇÃO EM COBRE, SEM ANEL DE SOLDA, PONTA X BOLSA, 66 X 54 MM, INSTALADO EM PRUMADA   FORNECIMENTO E INSTALAÇÃO. AF_01/2016_P</v>
          </cell>
          <cell r="C3831" t="str">
            <v>UN</v>
          </cell>
          <cell r="D3831" t="str">
            <v>79,34</v>
          </cell>
        </row>
        <row r="3832">
          <cell r="A3832">
            <v>93072</v>
          </cell>
          <cell r="B3832" t="str">
            <v>JUNTA DE EXPANSÃO EM BRONZE/LATÃO, PONTA X PONTA, DN 66 MM, INSTALADO EM PRUMADA   FORNECIMENTO E INSTALAÇÃO. AF_01/2016_P</v>
          </cell>
          <cell r="C3832" t="str">
            <v>UN</v>
          </cell>
          <cell r="D3832" t="str">
            <v>680,05</v>
          </cell>
        </row>
        <row r="3833">
          <cell r="A3833">
            <v>93073</v>
          </cell>
          <cell r="B3833" t="str">
            <v>TE DUPLA CURVA EM BRONZE/LATÃO, SEM ANEL DE SOLDA, ROSCA F X BOLSA X ROSCA F, 3/4 X 22 X 3/4, INSTALADO EM PRUMADA   FORNECIMENTO E INSTALAÇÃO. AF_01/2016_P</v>
          </cell>
          <cell r="C3833" t="str">
            <v>UN</v>
          </cell>
          <cell r="D3833" t="str">
            <v>39,67</v>
          </cell>
        </row>
        <row r="3834">
          <cell r="A3834">
            <v>93074</v>
          </cell>
          <cell r="B3834" t="str">
            <v>CURVA EM COBRE, 45 GRAUS, SEM ANEL DE SOLDA, BOLSA X BOLSA, DN 15 MM, INSTALADO EM RAMAL DE DISTRIBUIÇÃO   FORNECIMENTO E INSTALAÇÃO. AF_01/2016_P</v>
          </cell>
          <cell r="C3834" t="str">
            <v>UN</v>
          </cell>
          <cell r="D3834" t="str">
            <v>8,20</v>
          </cell>
        </row>
        <row r="3835">
          <cell r="A3835">
            <v>93075</v>
          </cell>
          <cell r="B3835" t="str">
            <v>COTOVELO EM BRONZE/LATÃO, 90 GRAUS, SEM ANEL DE SOLDA, BOLSA X ROSCA F, DN 15 MM X 1/2, INSTALADO EM RAMAL DE DISTRIBUIÇÃO   FORNECIMENTO E INSTALAÇÃO. AF_01/2016_P</v>
          </cell>
          <cell r="C3835" t="str">
            <v>UN</v>
          </cell>
          <cell r="D3835" t="str">
            <v>12,09</v>
          </cell>
        </row>
        <row r="3836">
          <cell r="A3836">
            <v>93076</v>
          </cell>
          <cell r="B3836" t="str">
            <v>CURVA EM COBRE, 45 GRAUS, SEM ANEL DE SOLDA, BOLSA X BOLSA, DN 22 MM, INSTALADO EM RAMAL DE DISTRIBUIÇÃO   FORNECIMENTO E INSTALAÇÃO. AF_01/2016_P</v>
          </cell>
          <cell r="C3836" t="str">
            <v>UN</v>
          </cell>
          <cell r="D3836" t="str">
            <v>12,15</v>
          </cell>
        </row>
        <row r="3837">
          <cell r="A3837">
            <v>93077</v>
          </cell>
          <cell r="B3837" t="str">
            <v>COTOVELO EM BRONZE/LATÃO, 90 GRAUS, SEM ANEL DE SOLDA, BOLSA X ROSCA F, DN 22 MM X 1/2, INSTALADO EM RAMAL DE DISTRIBUIÇÃO   FORNECIMENTO E INSTALAÇÃO. AF_01/2016_P</v>
          </cell>
          <cell r="C3837" t="str">
            <v>UN</v>
          </cell>
          <cell r="D3837" t="str">
            <v>16,52</v>
          </cell>
        </row>
        <row r="3838">
          <cell r="A3838">
            <v>93078</v>
          </cell>
          <cell r="B3838" t="str">
            <v>COTOVELO EM BRONZE/LATÃO, 90 GRAUS, SEM ANEL DE SOLDA, BOLSA X ROSCA F, DN 22 MM X 3/4, INSTALADO EM RAMAL DE DISTRIBUIÇÃO   FORNECIMENTO E INSTALAÇÃO. AF_01/2016_P</v>
          </cell>
          <cell r="C3838" t="str">
            <v>UN</v>
          </cell>
          <cell r="D3838" t="str">
            <v>17,66</v>
          </cell>
        </row>
        <row r="3839">
          <cell r="A3839">
            <v>93079</v>
          </cell>
          <cell r="B3839" t="str">
            <v>CURVA EM COBRE, 45 GRAUS, SEM ANEL DE SOLDA, BOLSA X BOLSA, DN 28 MM, INSTALADO EM RAMAL DE DISTRIBUIÇÃO   FORNECIMENTO E INSTALAÇÃO. AF_01/2016_P</v>
          </cell>
          <cell r="C3839" t="str">
            <v>UN</v>
          </cell>
          <cell r="D3839" t="str">
            <v>16,21</v>
          </cell>
        </row>
        <row r="3840">
          <cell r="A3840">
            <v>93080</v>
          </cell>
          <cell r="B3840" t="str">
            <v>LUVA PASSANTE EM COBRE, SEM ANEL DE SOLDA, DN 15 MM, INSTALADO EM RAMAL DE DISTRIBUIÇÃO   FORNECIMENTO E INSTALAÇÃO. AF_01/2016_P</v>
          </cell>
          <cell r="C3840" t="str">
            <v>UN</v>
          </cell>
          <cell r="D3840" t="str">
            <v>5,38</v>
          </cell>
        </row>
        <row r="3841">
          <cell r="A3841">
            <v>93081</v>
          </cell>
          <cell r="B3841" t="str">
            <v>CONECTOR EM BRONZE/LATÃO, SEM ANEL DE SOLDA, BOLSA X ROSCA F, DN 15 MM X 1/2, INSTALADO EM RAMAL DE DISTRIBUIÇÃO   FORNECIMENTO E INSTALAÇÃO. AF_01/2016_P</v>
          </cell>
          <cell r="C3841" t="str">
            <v>UN</v>
          </cell>
          <cell r="D3841" t="str">
            <v>10,32</v>
          </cell>
        </row>
        <row r="3842">
          <cell r="A3842">
            <v>93082</v>
          </cell>
          <cell r="B3842" t="str">
            <v>CURVA DE TRANSPOSIÇÃO EM BRONZE/LATÃO, SEM ANEL DE SOLDA, DN 15 MM, INSTALADO EM RAMAL DE DISTRIBUIÇÃO   FORNECIMENTO E INSTALAÇÃO. AF_01/2016_P</v>
          </cell>
          <cell r="C3842" t="str">
            <v>UN</v>
          </cell>
          <cell r="D3842" t="str">
            <v>12,29</v>
          </cell>
        </row>
        <row r="3843">
          <cell r="A3843">
            <v>93083</v>
          </cell>
          <cell r="B3843" t="str">
            <v>JUNTA DE EXPANSÃO EM COBRE, PONTA X PONTA, DN 15 MM, INSTALADO EM RAMAL DE DISTRIBUIÇÃO   FORNECIMENTO E INSTALAÇÃO. AF_01/2016_P</v>
          </cell>
          <cell r="C3843" t="str">
            <v>UN</v>
          </cell>
          <cell r="D3843" t="str">
            <v>204,23</v>
          </cell>
        </row>
        <row r="3844">
          <cell r="A3844">
            <v>93084</v>
          </cell>
          <cell r="B3844" t="str">
            <v>LUVA PASSANTE EM COBRE, SEM ANEL DE SOLDA, DN 22 MM, INSTALADO EM RAMAL DE DISTRIBUIÇÃO   FORNECIMENTO E INSTALAÇÃO. AF_01/2016_P</v>
          </cell>
          <cell r="C3844" t="str">
            <v>UN</v>
          </cell>
          <cell r="D3844" t="str">
            <v>8,06</v>
          </cell>
        </row>
        <row r="3845">
          <cell r="A3845">
            <v>93085</v>
          </cell>
          <cell r="B3845" t="str">
            <v>BUCHA DE REDUÇÃO EM COBRE, SEM ANEL DE SOLDA, PONTA X BOLSA, 22 X 15 MM, INSTALADO EM RAMAL DE DISTRIBUIÇÃO   FORNECIMENTO E INSTALAÇÃO. AF_01/2016_P</v>
          </cell>
          <cell r="C3845" t="str">
            <v>UN</v>
          </cell>
          <cell r="D3845" t="str">
            <v>7,66</v>
          </cell>
        </row>
        <row r="3846">
          <cell r="A3846">
            <v>93086</v>
          </cell>
          <cell r="B3846" t="str">
            <v>JUNTA DE EXPANSÃO EM COBRE, PONTA X PONTA, DN 22 MM, INSTALADO EM RAMAL DE DISTRIBUIÇÃO   FORNECIMENTO E INSTALAÇÃO. AF_01/2016_P</v>
          </cell>
          <cell r="C3846" t="str">
            <v>UN</v>
          </cell>
          <cell r="D3846" t="str">
            <v>237,15</v>
          </cell>
        </row>
        <row r="3847">
          <cell r="A3847">
            <v>93087</v>
          </cell>
          <cell r="B3847" t="str">
            <v>CONECTOR EM BRONZE/LATÃO, SEM ANEL DE SOLDA, BOLSA X ROSCA F, DN 22 MM X 1/2, INSTALADO EM RAMAL DE DISTRIBUIÇÃO   FORNECIMENTO E INSTALAÇÃO. AF_01/2016_P</v>
          </cell>
          <cell r="C3847" t="str">
            <v>UN</v>
          </cell>
          <cell r="D3847" t="str">
            <v>11,31</v>
          </cell>
        </row>
        <row r="3848">
          <cell r="A3848">
            <v>93088</v>
          </cell>
          <cell r="B3848" t="str">
            <v>CONECTOR EM BRONZE/LATÃO, SEM ANEL DE SOLDA, BOLSA X ROSCA F, DN 22 MM X 3/4, INSTALADO EM RAMAL DE DISTRIBUIÇÃO   FORNECIMENTO E INSTALAÇÃO. AF_01/2016_P</v>
          </cell>
          <cell r="C3848" t="str">
            <v>UN</v>
          </cell>
          <cell r="D3848" t="str">
            <v>12,84</v>
          </cell>
        </row>
        <row r="3849">
          <cell r="A3849">
            <v>93089</v>
          </cell>
          <cell r="B3849" t="str">
            <v>CURVA DE TRANSPOSIÇÃO EM BRONZE/LATÃO, SEM ANEL DE SOLDA, BOLSA X BOLSA, DN 22 MM, INSTALADO EM RAMAL DE DISTRIBUIÇÃO   FORNECIMENTO E INSTALAÇÃO. AF_01/2016_P</v>
          </cell>
          <cell r="C3849" t="str">
            <v>UN</v>
          </cell>
          <cell r="D3849" t="str">
            <v>23,23</v>
          </cell>
        </row>
        <row r="3850">
          <cell r="A3850">
            <v>93090</v>
          </cell>
          <cell r="B3850" t="str">
            <v>LUVA PASSANTE EM COBRE, SEM ANEL DE SOLDA, DN 28 MM, INSTALADO EM RAMAL DE DISTRIBUIÇÃO   FORNECIMENTO E INSTALAÇÃO. AF_01/2016_P</v>
          </cell>
          <cell r="C3850" t="str">
            <v>UN</v>
          </cell>
          <cell r="D3850" t="str">
            <v>10,69</v>
          </cell>
        </row>
        <row r="3851">
          <cell r="A3851">
            <v>93091</v>
          </cell>
          <cell r="B3851" t="str">
            <v>BUCHA DE REDUÇÃO EM COBRE, SEM ANEL DE SOLDA, PONTA X BOLSA, 28 X 22 MM, INSTALADO EM RAMAL DE DISTRIBUIÇÃO   FORNECIMENTO E INSTALAÇÃO. AF_01/2016_P</v>
          </cell>
          <cell r="C3851" t="str">
            <v>UN</v>
          </cell>
          <cell r="D3851" t="str">
            <v>9,72</v>
          </cell>
        </row>
        <row r="3852">
          <cell r="A3852">
            <v>93092</v>
          </cell>
          <cell r="B3852" t="str">
            <v>JUNTA DE EXPANSÃO EM COBRE, PONTA X PONTA, DN 28 MM, INSTALADO EM RAMAL DE DISTRIBUIÇÃO   FORNECIMENTO E INSTALAÇÃO. AF_01/2016_P</v>
          </cell>
          <cell r="C3852" t="str">
            <v>UN</v>
          </cell>
          <cell r="D3852" t="str">
            <v>260,72</v>
          </cell>
        </row>
        <row r="3853">
          <cell r="A3853">
            <v>93093</v>
          </cell>
          <cell r="B3853" t="str">
            <v>CONECTOR EM BRONZE/LATÃO, SEM ANEL DE SOLDA, BOLSA X ROSCA F, DN 28 MM X 1/2, INSTALADO EM RAMAL DE DISTRIBUIÇÃO   FORNECIMENTO E INSTALAÇÃO. AF_01/2016_P</v>
          </cell>
          <cell r="C3853" t="str">
            <v>UN</v>
          </cell>
          <cell r="D3853" t="str">
            <v>16,79</v>
          </cell>
        </row>
        <row r="3854">
          <cell r="A3854">
            <v>93094</v>
          </cell>
          <cell r="B3854" t="str">
            <v>CURVA DE TRANSPOSIÇÃO EM BRONZE/LATÃO, SEM ANEL DE SOLDA, BOLSA X BOLSA, DN 28 MM, INSTALADO EM RAMAL DE DISTRIBUIÇÃO   FORNECIMENTO E INSTALAÇÃO. AF_01/2016_P</v>
          </cell>
          <cell r="C3854" t="str">
            <v>UN</v>
          </cell>
          <cell r="D3854" t="str">
            <v>38,59</v>
          </cell>
        </row>
        <row r="3855">
          <cell r="A3855">
            <v>93095</v>
          </cell>
          <cell r="B3855" t="str">
            <v>TE DUPLA CURVA EM BRONZE/LATÃO, SEM ANEL DE SOLDA, ROSCA F X BOLSA X ROSCA F, 1/2 X 15 X 1/2, INSTALADO EM RAMAL DE DISTRIBUIÇÃO   FORNECIMENTO E INSTALAÇÃO. AF_01/2016_P</v>
          </cell>
          <cell r="C3855" t="str">
            <v>UN</v>
          </cell>
          <cell r="D3855" t="str">
            <v>30,77</v>
          </cell>
        </row>
        <row r="3856">
          <cell r="A3856">
            <v>93096</v>
          </cell>
          <cell r="B3856" t="str">
            <v>TE DUPLA CURVA EM BRONZE/LATÃO, SEM ANEL DE SOLDA, ROSCA F  X BOLSA X ROSCA F, 3/4 X 22 X 3/4, INSTALADO EM RAMAL DE DISTRIBUIÇÃO   FORNECIMENTO E INSTALAÇÃO. AF_01/2016_P</v>
          </cell>
          <cell r="C3856" t="str">
            <v>UN</v>
          </cell>
          <cell r="D3856" t="str">
            <v>42,95</v>
          </cell>
        </row>
        <row r="3857">
          <cell r="A3857">
            <v>93097</v>
          </cell>
          <cell r="B3857" t="str">
            <v>CURVA EM COBRE, 45 GRAUS, SEM ANEL DE SOLDA, BOLSA X BOLSA, DN 15 MM, INSTALADO EM RAMAL E SUB-RAMAL   FORNECIMENTO E INSTALAÇÃO. AF_01/2016_P</v>
          </cell>
          <cell r="C3857" t="str">
            <v>UN</v>
          </cell>
          <cell r="D3857" t="str">
            <v>8,38</v>
          </cell>
        </row>
        <row r="3858">
          <cell r="A3858">
            <v>93098</v>
          </cell>
          <cell r="B3858" t="str">
            <v>COTOVELO EM BRONZE/LATÃO, 90 GRAUS, SEM ANEL DE SOLDA, BOLSA X ROSCA F, DN 15 MM X 1/2, INSTALADO EM RAMAL E SUB-RAMAL   FORNECIMENTO E INSTALAÇÃO. AF_01/2016_P</v>
          </cell>
          <cell r="C3858" t="str">
            <v>UN</v>
          </cell>
          <cell r="D3858" t="str">
            <v>12,27</v>
          </cell>
        </row>
        <row r="3859">
          <cell r="A3859">
            <v>93099</v>
          </cell>
          <cell r="B3859" t="str">
            <v>CURVA EM COBRE, 45 GRAUS, SEM ANEL DE SOLDA, BOLSA X BOLSA, DN 22 MM, INSTALADO EM RAMAL E SUB-RAMAL   FORNECIMENTO E INSTALAÇÃO. AF_01/2016_P</v>
          </cell>
          <cell r="C3859" t="str">
            <v>UN</v>
          </cell>
          <cell r="D3859" t="str">
            <v>14,44</v>
          </cell>
        </row>
        <row r="3860">
          <cell r="A3860">
            <v>93100</v>
          </cell>
          <cell r="B3860" t="str">
            <v>COTOVELO EM BRONZE/LATÃO, 90 GRAUS, SEM ANEL DE SOLDA, BOLSA X ROSCA F, DN 22 MM X 1/2, INSTALADO EM RAMAL E SUB-RAMAL   FORNECIMENTO E INSTALAÇÃO. AF_01/2016_P</v>
          </cell>
          <cell r="C3860" t="str">
            <v>UN</v>
          </cell>
          <cell r="D3860" t="str">
            <v>18,81</v>
          </cell>
        </row>
        <row r="3861">
          <cell r="A3861">
            <v>93101</v>
          </cell>
          <cell r="B3861" t="str">
            <v>COTOVELO EM BRONZE/LATÃO, 90 GRAUS, SEM ANEL DE SOLDA, BOLSA X ROSCA F, DN 22 MM X 3/4, INSTALADO EM RAMAL E SUB-RAMAL   FORNECIMENTO E INSTALAÇÃO. AF_01/2016_P</v>
          </cell>
          <cell r="C3861" t="str">
            <v>UN</v>
          </cell>
          <cell r="D3861" t="str">
            <v>19,95</v>
          </cell>
        </row>
        <row r="3862">
          <cell r="A3862">
            <v>93102</v>
          </cell>
          <cell r="B3862" t="str">
            <v>CURVA EM COBRE, 45 GRAUS, SEM ANEL DE SOLDA, BOLSA X BOLSA, DN 28 MM, INSTALADO EM RAMAL E SUB-RAMAL   FORNECIMENTO E INSTALAÇÃO. AF_01/2016_P</v>
          </cell>
          <cell r="C3862" t="str">
            <v>UN</v>
          </cell>
          <cell r="D3862" t="str">
            <v>18,67</v>
          </cell>
        </row>
        <row r="3863">
          <cell r="A3863">
            <v>93103</v>
          </cell>
          <cell r="B3863" t="str">
            <v>LUVA PASSANTE EM COBRE, SEM ANEL DE SOLDA, DN 15 MM, INSTALADO EM RAMAL E SUB-RAMAL   FORNECIMENTO E INSTALAÇÃO. AF_01/2016_P</v>
          </cell>
          <cell r="C3863" t="str">
            <v>UN</v>
          </cell>
          <cell r="D3863" t="str">
            <v>5,53</v>
          </cell>
        </row>
        <row r="3864">
          <cell r="A3864">
            <v>93104</v>
          </cell>
          <cell r="B3864" t="str">
            <v>CONECTOR EM BRONZE/LATÃO, SEM ANEL DE SOLDA, BOLSA X ROSCA F, 15 MM X 1/2,  INSTALADO EM RAMAL E SUB-RAMAL   FORNECIMENTO E INSTALAÇÃO. AF_01/2016_P</v>
          </cell>
          <cell r="C3864" t="str">
            <v>UN</v>
          </cell>
          <cell r="D3864" t="str">
            <v>10,47</v>
          </cell>
        </row>
        <row r="3865">
          <cell r="A3865">
            <v>93105</v>
          </cell>
          <cell r="B3865" t="str">
            <v>CURVA DE TRANSPOSIÇÃO EM BRONZE/LATÃO, SEM ANEL DE SOLDA, BOLSA X BOLSA, DN 15 MM, INSTALADO EM RAMAL E SUB-RAMAL   FORNECIMENTO E INSTALAÇÃO. AF_01/2016_P</v>
          </cell>
          <cell r="C3865" t="str">
            <v>UN</v>
          </cell>
          <cell r="D3865" t="str">
            <v>12,44</v>
          </cell>
        </row>
        <row r="3866">
          <cell r="A3866">
            <v>93106</v>
          </cell>
          <cell r="B3866" t="str">
            <v>JUNTA DE EXPANSÃO EM COBRE, PONTA X PONTA, DN 15 MM, INSTALADO EM RAMAL E SUB-RAMAL   FORNECIMENTO E INSTALAÇÃO. AF_01/2016_P</v>
          </cell>
          <cell r="C3866" t="str">
            <v>UN</v>
          </cell>
          <cell r="D3866" t="str">
            <v>204,38</v>
          </cell>
        </row>
        <row r="3867">
          <cell r="A3867">
            <v>93107</v>
          </cell>
          <cell r="B3867" t="str">
            <v>LUVA PASSANTE EM COBRE, SEM ANEL DE SOLDA, DN 22 MM, INSTALADO EM RAMAL E SUB-RAMAL   FORNECIMENTO E INSTALAÇÃO. AF_01/2016_P</v>
          </cell>
          <cell r="C3867" t="str">
            <v>UN</v>
          </cell>
          <cell r="D3867" t="str">
            <v>9,56</v>
          </cell>
        </row>
        <row r="3868">
          <cell r="A3868">
            <v>93108</v>
          </cell>
          <cell r="B3868" t="str">
            <v>BUCHA DE REDUÇÃO EM COBRE, SEM ANEL DE SOLDA, PONTA X BOLSA, 22 X 15 MM, INSTALADO EM RAMAL E SUB-RAMAL   FORNECIMENTO E INSTALAÇÃO. AF_01/2016_P</v>
          </cell>
          <cell r="C3868" t="str">
            <v>UN</v>
          </cell>
          <cell r="D3868" t="str">
            <v>9,16</v>
          </cell>
        </row>
        <row r="3869">
          <cell r="A3869">
            <v>93109</v>
          </cell>
          <cell r="B3869" t="str">
            <v>JUNTA DE EXPANSÃO EM COBRE, PONTA X PONTA, 22 MM, INSTALADO EM RAMAL E SUB-RAMAL   FORNECIMENTO E INSTALAÇÃO. AF_01/2016_P</v>
          </cell>
          <cell r="C3869" t="str">
            <v>UN</v>
          </cell>
          <cell r="D3869" t="str">
            <v>238,65</v>
          </cell>
        </row>
        <row r="3870">
          <cell r="A3870">
            <v>93110</v>
          </cell>
          <cell r="B3870" t="str">
            <v>CONECTOR EM BRONZE/LATÃO, SEM ANEL DE SOLDA, BOLSA X ROSCA F, 22 MM X 1/2, INSTALADO EM RAMAL E SUB-RAMAL   FORNECIMENTO E INSTALAÇÃO. AF_01/2016_P</v>
          </cell>
          <cell r="C3870" t="str">
            <v>UN</v>
          </cell>
          <cell r="D3870" t="str">
            <v>12,81</v>
          </cell>
        </row>
        <row r="3871">
          <cell r="A3871">
            <v>93111</v>
          </cell>
          <cell r="B3871" t="str">
            <v>CONECTOR EM BRONZE/LATÃO, SEM ANEL DE SOLDA, BOLSA X ROSCA F, 22 MM X 3/4, INSTALADO EM RAMAL E SUB-RAMAL   FORNECIMENTO E INSTALAÇÃO. AF_01/2016_P</v>
          </cell>
          <cell r="C3871" t="str">
            <v>UN</v>
          </cell>
          <cell r="D3871" t="str">
            <v>14,34</v>
          </cell>
        </row>
        <row r="3872">
          <cell r="A3872">
            <v>93112</v>
          </cell>
          <cell r="B3872" t="str">
            <v>CURVA DE TRANSPOSIÇÃO EM BRONZE/LATÃO, SEM ANEL DE SOLDA, BOLSA X BOLSA, 22 MM, INSTALADO EM RAMAL E SUB-RAMAL   FORNECIMENTO E INSTALAÇÃO. AF_01/2016_P</v>
          </cell>
          <cell r="C3872" t="str">
            <v>UN</v>
          </cell>
          <cell r="D3872" t="str">
            <v>24,73</v>
          </cell>
        </row>
        <row r="3873">
          <cell r="A3873">
            <v>93113</v>
          </cell>
          <cell r="B3873" t="str">
            <v>LUVA PASSANTE EM COBRE, SEM ANEL DE SOLDA, DN 28 MM, INSTALADO EM RAMAL E SUB-RAMAL   FORNECIMENTO E INSTALAÇÃO. AF_01/2016_P</v>
          </cell>
          <cell r="C3873" t="str">
            <v>UN</v>
          </cell>
          <cell r="D3873" t="str">
            <v>13,39</v>
          </cell>
        </row>
        <row r="3874">
          <cell r="A3874">
            <v>93114</v>
          </cell>
          <cell r="B3874" t="str">
            <v>CONECTOR EM BRONZE/LATÃO, SEM ANEL DE SOLDA, BOLSA X ROSCA F, 28 MM X 1/2, INSTALADO EM RAMAL E SUB-RAMAL   FORNECIMENTO E INSTALAÇÃO. AF_01/2016_P</v>
          </cell>
          <cell r="C3874" t="str">
            <v>UN</v>
          </cell>
          <cell r="D3874" t="str">
            <v>19,49</v>
          </cell>
        </row>
        <row r="3875">
          <cell r="A3875">
            <v>93115</v>
          </cell>
          <cell r="B3875" t="str">
            <v>CURVA DE TRANSPOSIÇÃO EM BRONZE/LATÃO, SEM ANEL DE SOLDA, BOLSA X BOLSA, 28 MM, INSTALADO EM RAMAL E SUB-RAMAL   FORNECIMENTO E INSTALAÇÃO. AF_01/2016_P</v>
          </cell>
          <cell r="C3875" t="str">
            <v>UN</v>
          </cell>
          <cell r="D3875" t="str">
            <v>41,29</v>
          </cell>
        </row>
        <row r="3876">
          <cell r="A3876">
            <v>93116</v>
          </cell>
          <cell r="B3876" t="str">
            <v>JUNTA DE EXPANSÃO EM COBRE, PONTA X PONTA, DN 28 MM, INSTALADO EM RAMAL E SUB-RAMAL   FORNECIMENTO E INSTALAÇÃO. AF_01/2016_P</v>
          </cell>
          <cell r="C3876" t="str">
            <v>UN</v>
          </cell>
          <cell r="D3876" t="str">
            <v>263,42</v>
          </cell>
        </row>
        <row r="3877">
          <cell r="A3877">
            <v>93117</v>
          </cell>
          <cell r="B3877" t="str">
            <v>TE DUPLA CURVA EM BRONZE/LATÃO, SEM ANEL DE SOLDA, ROSCA F X BOLSA X ROSCA F, 1/2 X 15 X 1/2, INSTALADO EM RAMAL E SUB-RAMAL   FORNECIMENTO E INSTALAÇÃO. AF_01/2016_P</v>
          </cell>
          <cell r="C3877" t="str">
            <v>UN</v>
          </cell>
          <cell r="D3877" t="str">
            <v>31,01</v>
          </cell>
        </row>
        <row r="3878">
          <cell r="A3878">
            <v>93118</v>
          </cell>
          <cell r="B3878" t="str">
            <v>TE DUPLA CURVA EM BRONZE/LATÃO, SEM ANEL DE SOLDA, ROSCA F X BOLSA, ROSCA F, 3/4 X 22 X 3/4, INSTALADO EM RAMAL E SUB-RAMAL   FORNECIMENTO E INSTALAÇÃO. AF_01/2016_P</v>
          </cell>
          <cell r="C3878" t="str">
            <v>UN</v>
          </cell>
          <cell r="D3878" t="str">
            <v>45,96</v>
          </cell>
        </row>
        <row r="3879">
          <cell r="A3879">
            <v>93119</v>
          </cell>
          <cell r="B3879" t="str">
            <v>CURVA EM COBRE, 45 GRAUS, SEM ANEL DE SOLDA, BOLSA X BOLSA, DN 22 MM, INSTALADO EM PRUMADA   FORNECIMENTO E INSTALAÇÃO. AF_01/2016_P</v>
          </cell>
          <cell r="C3879" t="str">
            <v>UN</v>
          </cell>
          <cell r="D3879" t="str">
            <v>9,68</v>
          </cell>
        </row>
        <row r="3880">
          <cell r="A3880">
            <v>93120</v>
          </cell>
          <cell r="B3880" t="str">
            <v>COTOVELO EM BRONZE/LATÃO, 90 GRAUS, SEM ANEL DE SOLDA, BOLSA X ROSCA F, DN 22 MM X 1/2, INSTALADO EM PRUMADA   FORNECIMENTO E INSTALAÇÃO. AF_01/2016_P</v>
          </cell>
          <cell r="C3880" t="str">
            <v>UN</v>
          </cell>
          <cell r="D3880" t="str">
            <v>14,05</v>
          </cell>
        </row>
        <row r="3881">
          <cell r="A3881">
            <v>93121</v>
          </cell>
          <cell r="B3881" t="str">
            <v>COTOVELO EM BRONZE/LATÃO, 90 GRAUS, SEM ANEL DE SOLDA, BOLSA X ROSCA F, DN 22 MM X 3/4, INSTALADO EM PRUMADA   FORNECIMENTO E INSTALAÇÃO. AF_01/2016_P</v>
          </cell>
          <cell r="C3881" t="str">
            <v>UN</v>
          </cell>
          <cell r="D3881" t="str">
            <v>15,19</v>
          </cell>
        </row>
        <row r="3882">
          <cell r="A3882">
            <v>93122</v>
          </cell>
          <cell r="B3882" t="str">
            <v>CURVA EM COBRE, 45 GRAUS, SEM ANEL DE SOLDA, BOLSA X BOLSA, DN 28 MM, INSTALADO EM PRUMADA   FORNECIMENTO E INSTALAÇÃO. AF_01/2016_P</v>
          </cell>
          <cell r="C3882" t="str">
            <v>UN</v>
          </cell>
          <cell r="D3882" t="str">
            <v>13,76</v>
          </cell>
        </row>
        <row r="3883">
          <cell r="A3883">
            <v>93123</v>
          </cell>
          <cell r="B3883" t="str">
            <v>CURVA EM COBRE, 45 GRAUS, SEM ANEL DE SOLDA, BOLSA X BOLSA, DN 35 MM, INSTALADO EM PRUMADA   FORNECIMENTO E INSTALAÇÃO. AF_01/2016_P</v>
          </cell>
          <cell r="C3883" t="str">
            <v>UN</v>
          </cell>
          <cell r="D3883" t="str">
            <v>28,26</v>
          </cell>
        </row>
        <row r="3884">
          <cell r="A3884">
            <v>93124</v>
          </cell>
          <cell r="B3884" t="str">
            <v>CURVA EM COBRE, 45 GRAUS, SEM ANEL DE SOLDA, DN 42 MM, INSTALADO EM PRUMADA   FORNECIMENTO E INSTALAÇÃO. AF_01/2016_P</v>
          </cell>
          <cell r="C3884" t="str">
            <v>UN</v>
          </cell>
          <cell r="D3884" t="str">
            <v>43,42</v>
          </cell>
        </row>
        <row r="3885">
          <cell r="A3885">
            <v>93125</v>
          </cell>
          <cell r="B3885" t="str">
            <v>CURVA EM COBRE, 45 GRAUS, SEM ANEL DE SOLDA, BOLSA X BOLSA, DN 54 MM, INSTALADO EM PRUMADA   FORNECIMENTO E INSTALAÇÃO. AF_01/2016_P</v>
          </cell>
          <cell r="C3885" t="str">
            <v>UN</v>
          </cell>
          <cell r="D3885" t="str">
            <v>62,54</v>
          </cell>
        </row>
        <row r="3886">
          <cell r="A3886">
            <v>93126</v>
          </cell>
          <cell r="B3886" t="str">
            <v>CURVA EM COBRE, 90 GRAUS, SEM ANEL DE SOLDA, BOLSA X BOLSA, DN 66 MM, INSTALADO EM PRUMADA   FORNECIMENTO E INSTALAÇÃO. AF_01/2016_P</v>
          </cell>
          <cell r="C3886" t="str">
            <v>UN</v>
          </cell>
          <cell r="D3886" t="str">
            <v>135,35</v>
          </cell>
        </row>
        <row r="3887">
          <cell r="A3887">
            <v>93133</v>
          </cell>
          <cell r="B3887" t="str">
            <v>BUCHA DE REDUÇÃO EM COBRE, SEM ANEL DE SOLDA, PONTA X BOLSA, 28 X 22 MM, INSTALADO EM RAMAL E SUB-RAMAL   FORNECIMENTO E INSTALAÇÃO. AF_01/2016_P</v>
          </cell>
          <cell r="C3887" t="str">
            <v>UN</v>
          </cell>
          <cell r="D3887" t="str">
            <v>12,42</v>
          </cell>
        </row>
        <row r="3888">
          <cell r="A3888">
            <v>94465</v>
          </cell>
          <cell r="B3888" t="str">
            <v>LUVA, EM FERRO GALVANIZADO, CONEXÃO ROSQUEADA, DN 50 (2), INSTALADO EM RESERVAÇÃO DE ÁGUA DE EDIFICAÇÃO QUE POSSUA RESERVATÓRIO DE FIBRA/FIBROCIMENTO  FORNECIMENTO E INSTALAÇÃO. AF_06/2016</v>
          </cell>
          <cell r="C3888" t="str">
            <v>UN</v>
          </cell>
          <cell r="D3888" t="str">
            <v>29,18</v>
          </cell>
        </row>
        <row r="3889">
          <cell r="A3889">
            <v>94466</v>
          </cell>
          <cell r="B3889" t="str">
            <v>NIPLE, EM FERRO GALVANIZADO, CONEXÃO ROSQUEADA, DN 50 (2), INSTALADO EM RESERVAÇÃO DE ÁGUA DE EDIFICAÇÃO QUE POSSUA RESERVATÓRIO DE FIBRA/FIBROCIMENTO  FORNECIMENTO E INSTALAÇÃO. AF_06/2016</v>
          </cell>
          <cell r="C3889" t="str">
            <v>UN</v>
          </cell>
          <cell r="D3889" t="str">
            <v>29,19</v>
          </cell>
        </row>
        <row r="3890">
          <cell r="A3890">
            <v>94467</v>
          </cell>
          <cell r="B3890" t="str">
            <v>LUVA, EM FERRO GALVANIZADO, CONEXÃO ROSQUEADA, DN 65 (2 1/2), INSTALADO EM RESERVAÇÃO DE ÁGUA DE EDIFICAÇÃO QUE POSSUA RESERVATÓRIO DE FIBRA/FIBROCIMENTO  FORNECIMENTO E INSTALAÇÃO. AF_06/2016</v>
          </cell>
          <cell r="C3890" t="str">
            <v>UN</v>
          </cell>
          <cell r="D3890" t="str">
            <v>43,82</v>
          </cell>
        </row>
        <row r="3891">
          <cell r="A3891">
            <v>94468</v>
          </cell>
          <cell r="B3891" t="str">
            <v>NIPLE, EM FERRO GALVANIZADO, CONEXÃO ROSQUEADA, DN 65 (2 1/2), INSTALADO EM RESERVAÇÃO DE ÁGUA DE EDIFICAÇÃO QUE POSSUA RESERVATÓRIO DE FIBRA/FIBROCIMENTO  FORNECIMENTO E INSTALAÇÃO. AF_06/2016</v>
          </cell>
          <cell r="C3891" t="str">
            <v>UN</v>
          </cell>
          <cell r="D3891" t="str">
            <v>38,62</v>
          </cell>
        </row>
        <row r="3892">
          <cell r="A3892">
            <v>94469</v>
          </cell>
          <cell r="B3892" t="str">
            <v>LUVA, EM FERRO GALVANIZADO, CONEXÃO ROSQUEADA, DN 80 (3), INSTALADO EM RESERVAÇÃO DE ÁGUA DE EDIFICAÇÃO QUE POSSUA RESERVATÓRIO DE FIBRA/FIBROCIMENTO  FORNECIMENTO E INSTALAÇÃO. AF_06/2016</v>
          </cell>
          <cell r="C3892" t="str">
            <v>UN</v>
          </cell>
          <cell r="D3892" t="str">
            <v>63,19</v>
          </cell>
        </row>
        <row r="3893">
          <cell r="A3893">
            <v>94470</v>
          </cell>
          <cell r="B3893" t="str">
            <v>NIPLE, EM FERRO GALVANIZADO, CONEXÃO ROSQUEADA, DN 80 (3), INSTALADO EM RESERVAÇÃO DE ÁGUA DE EDIFICAÇÃO QUE POSSUA RESERVATÓRIO DE FIBRA/FIBROCIMENTO  FORNECIMENTO E INSTALAÇÃO. AF_06/2016</v>
          </cell>
          <cell r="C3893" t="str">
            <v>UN</v>
          </cell>
          <cell r="D3893" t="str">
            <v>58,57</v>
          </cell>
        </row>
        <row r="3894">
          <cell r="A3894">
            <v>94471</v>
          </cell>
          <cell r="B3894" t="str">
            <v>COTOVELO 90 GRAUS, EM FERRO GALVANIZADO, CONEXÃO ROSQUEADA, DN 50 (2), INSTALADO EM RESERVAÇÃO DE ÁGUA DE EDIFICAÇÃO QUE POSSUA RESERVATÓRIO DE FIBRA/FIBROCIMENTO  FORNECIMENTO E INSTALAÇÃO. AF_06/2016</v>
          </cell>
          <cell r="C3894" t="str">
            <v>UN</v>
          </cell>
          <cell r="D3894" t="str">
            <v>42,18</v>
          </cell>
        </row>
        <row r="3895">
          <cell r="A3895">
            <v>94472</v>
          </cell>
          <cell r="B3895" t="str">
            <v>COTOVELO 45 GRAUS, EM FERRO GALVANIZADO, CONEXÃO ROSQUEADA, DN 50 (2), INSTALADO EM RESERVAÇÃO DE ÁGUA DE EDIFICAÇÃO QUE POSSUA RESERVATÓRIO DE FIBRA/FIBROCIMENTO  FORNECIMENTO E INSTALAÇÃO. AF_06/2016</v>
          </cell>
          <cell r="C3895" t="str">
            <v>UN</v>
          </cell>
          <cell r="D3895" t="str">
            <v>43,34</v>
          </cell>
        </row>
        <row r="3896">
          <cell r="A3896">
            <v>94473</v>
          </cell>
          <cell r="B3896" t="str">
            <v>COTOVELO 90 GRAUS, EM FERRO GALVANIZADO, CONEXÃO ROSQUEADA, DN 65 (2 1/2), INSTALADO EM RESERVAÇÃO DE ÁGUA DE EDIFICAÇÃO QUE POSSUA RESERVATÓRIO DE FIBRA/FIBROCIMENTO  FORNECIMENTO E INSTALAÇÃO. AF_06/2016</v>
          </cell>
          <cell r="C3896" t="str">
            <v>UN</v>
          </cell>
          <cell r="D3896" t="str">
            <v>62,87</v>
          </cell>
        </row>
        <row r="3897">
          <cell r="A3897">
            <v>94474</v>
          </cell>
          <cell r="B3897" t="str">
            <v>COTOVELO 45 GRAUS, EM FERRO GALVANIZADO, CONEXÃO ROSQUEADA, DN 65 (2 1/2), INSTALADO EM RESERVAÇÃO DE ÁGUA DE EDIFICAÇÃO QUE POSSUA RESERVATÓRIO DE FIBRA/FIBROCIMENTO  FORNECIMENTO E INSTALAÇÃO. AF_06/2016</v>
          </cell>
          <cell r="C3897" t="str">
            <v>UN</v>
          </cell>
          <cell r="D3897" t="str">
            <v>67,95</v>
          </cell>
        </row>
        <row r="3898">
          <cell r="A3898">
            <v>94475</v>
          </cell>
          <cell r="B3898" t="str">
            <v>COTOVELO 90 GRAUS, EM FERRO GALVANIZADO, CONEXÃO ROSQUEADA, DN 80 (3), INSTALADO EM RESERVAÇÃO DE ÁGUA DE EDIFICAÇÃO QUE POSSUA RESERVATÓRIO DE FIBRA/FIBROCIMENTO  FORNECIMENTO E INSTALAÇÃO. AF_06/2016</v>
          </cell>
          <cell r="C3898" t="str">
            <v>UN</v>
          </cell>
          <cell r="D3898" t="str">
            <v>85,97</v>
          </cell>
        </row>
        <row r="3899">
          <cell r="A3899">
            <v>94476</v>
          </cell>
          <cell r="B3899" t="str">
            <v>COTOVELO 45 GRAUS, EM FERRO GALVANIZADO, CONEXÃO ROSQUEADA, DN 80 (3), INSTALADO EM RESERVAÇÃO DE ÁGUA DE EDIFICAÇÃO QUE POSSUA RESERVATÓRIO DE FIBRA/FIBROCIMENTO  FORNECIMENTO E INSTALAÇÃO. AF_06/2016</v>
          </cell>
          <cell r="C3899" t="str">
            <v>UN</v>
          </cell>
          <cell r="D3899" t="str">
            <v>95,77</v>
          </cell>
        </row>
        <row r="3900">
          <cell r="A3900">
            <v>94477</v>
          </cell>
          <cell r="B3900" t="str">
            <v>TÊ, EM FERRO GALVANIZADO, CONEXÃO ROSQUEADA, DN 50 (2), INSTALADO EM RESERVAÇÃO DE ÁGUA DE EDIFICAÇÃO QUE POSSUA RESERVATÓRIO DE FIBRA/FIBROCIMENTO  FORNECIMENTO E INSTALAÇÃO. AF_06/2016</v>
          </cell>
          <cell r="C3900" t="str">
            <v>UN</v>
          </cell>
          <cell r="D3900" t="str">
            <v>56,15</v>
          </cell>
        </row>
        <row r="3901">
          <cell r="A3901">
            <v>94478</v>
          </cell>
          <cell r="B3901" t="str">
            <v>TÊ, EM FERRO GALVANIZADO, CONEXÃO ROSQUEADA, DN 65 (2 1/2), INSTALADO EM RESERVAÇÃO DE ÁGUA DE EDIFICAÇÃO QUE POSSUA RESERVATÓRIO DE FIBRA/FIBROCIMENTO  FORNECIMENTO E INSTALAÇÃO. AF_06/2016</v>
          </cell>
          <cell r="C3901" t="str">
            <v>UN</v>
          </cell>
          <cell r="D3901" t="str">
            <v>86,31</v>
          </cell>
        </row>
        <row r="3902">
          <cell r="A3902">
            <v>94479</v>
          </cell>
          <cell r="B3902" t="str">
            <v>TÊ, EM FERRO GALVANIZADO, CONEXÃO ROSQUEADA, DN 80 (3), INSTALADO EM RESERVAÇÃO DE ÁGUA DE EDIFICAÇÃO QUE POSSUA RESERVATÓRIO DE FIBRA/FIBROCIMENTO  FORNECIMENTO E INSTALAÇÃO. AF_06/2016</v>
          </cell>
          <cell r="C3902" t="str">
            <v>UN</v>
          </cell>
          <cell r="D3902" t="str">
            <v>113,62</v>
          </cell>
        </row>
        <row r="3903">
          <cell r="A3903">
            <v>94606</v>
          </cell>
          <cell r="B3903" t="str">
            <v>LUVA DE COBRE, SEM ANEL DE SOLDA, DN 54 MM, INSTALADO EM RESERVAÇÃO DE ÁGUA DE EDIFICAÇÃO QUE POSSUA RESERVATÓRIO DE FIBRA/FIBROCIMENTO  FORNECIMENTO E INSTALAÇÃO. AF_06/2016_P</v>
          </cell>
          <cell r="C3903" t="str">
            <v>UN</v>
          </cell>
          <cell r="D3903" t="str">
            <v>41,22</v>
          </cell>
        </row>
        <row r="3904">
          <cell r="A3904">
            <v>94608</v>
          </cell>
          <cell r="B3904" t="str">
            <v>LUVA DE COBRE, SEM ANEL DE SOLDA, DN 66 MM, INSTALADO EM RESERVAÇÃO DE ÁGUA DE EDIFICAÇÃO QUE POSSUA RESERVATÓRIO DE FIBRA/FIBROCIMENTO  FORNECIMENTO E INSTALAÇÃO. AF_06/2016_P</v>
          </cell>
          <cell r="C3904" t="str">
            <v>UN</v>
          </cell>
          <cell r="D3904" t="str">
            <v>93,06</v>
          </cell>
        </row>
        <row r="3905">
          <cell r="A3905">
            <v>94610</v>
          </cell>
          <cell r="B3905" t="str">
            <v>LUVA DE COBRE, SEM ANEL DE SOLDA, DN 79 MM, INSTALADO EM RESERVAÇÃO DE ÁGUA DE EDIFICAÇÃO QUE POSSUA RESERVATÓRIO DE FIBRA/FIBROCIMENTO  FORNECIMENTO E INSTALAÇÃO. AF_06/2016_P</v>
          </cell>
          <cell r="C3905" t="str">
            <v>UN</v>
          </cell>
          <cell r="D3905" t="str">
            <v>135,97</v>
          </cell>
        </row>
        <row r="3906">
          <cell r="A3906">
            <v>94612</v>
          </cell>
          <cell r="B3906" t="str">
            <v>LUVA DE COBRE, SEM ANEL DE SOLDA, DN 104 MM, INSTALADO EM RESERVAÇÃO DE ÁGUA DE EDIFICAÇÃO QUE POSSUA RESERVATÓRIO DE FIBRA/FIBROCIMENTO  FORNECIMENTO E INSTALAÇÃO. AF_06/2016_P</v>
          </cell>
          <cell r="C3906" t="str">
            <v>UN</v>
          </cell>
          <cell r="D3906" t="str">
            <v>188,30</v>
          </cell>
        </row>
        <row r="3907">
          <cell r="A3907">
            <v>94614</v>
          </cell>
          <cell r="B3907" t="str">
            <v>COTOVELO EM COBRE, 90 GRAUS, SEM ANEL DE SOLDA, DN 54 MM, INSTALADO EM RESERVAÇÃO DE ÁGUA DE EDIFICAÇÃO QUE POSSUA RESERVATÓRIO DE FIBRA/FIBROCIMENTO  FORNECIMENTO E INSTALAÇÃO. AF_06/2016_P</v>
          </cell>
          <cell r="C3907" t="str">
            <v>UN</v>
          </cell>
          <cell r="D3907" t="str">
            <v>68,75</v>
          </cell>
        </row>
        <row r="3908">
          <cell r="A3908">
            <v>94615</v>
          </cell>
          <cell r="B3908" t="str">
            <v>CURVA EM COBRE, 45 GRAUS, SEM ANEL DE SOLDA, BOLSA X BOLSA, DN 54 MM,  INSTALADO EM RESERVAÇÃO DE ÁGUA DE EDIFICAÇÃO QUE POSSUA RESERVATÓRIO DE FIBRA/FIBROCIMENTO  FORNECIMENTO E INSTALAÇÃO. AF_06/2016_P</v>
          </cell>
          <cell r="C3908" t="str">
            <v>UN</v>
          </cell>
          <cell r="D3908" t="str">
            <v>76,89</v>
          </cell>
        </row>
        <row r="3909">
          <cell r="A3909">
            <v>94616</v>
          </cell>
          <cell r="B3909" t="str">
            <v>COTOVELO EM COBRE, 90 GRAUS, SEM ANEL DE SOLDA, DN 66 MM, INSTALADO EM RESERVAÇÃO DE ÁGUA DE EDIFICAÇÃO QUE POSSUA RESERVATÓRIO DE FIBRA/FIBROCIMENTO - FORNECIMENTO E INSTALAÇÃO. AF_06/2016_P</v>
          </cell>
          <cell r="C3909" t="str">
            <v>UN</v>
          </cell>
          <cell r="D3909" t="str">
            <v>175,72</v>
          </cell>
        </row>
        <row r="3910">
          <cell r="A3910">
            <v>94617</v>
          </cell>
          <cell r="B3910" t="str">
            <v>CURVA EM COBRE, 45 GRAUS, SEM ANEL DE SOLDA, BOLSA X BOLSA, DN 66 MM,  INSTALADO EM RESERVAÇÃO DE ÁGUA DE EDIFICAÇÃO QUE POSSUA RESERVATÓRIO DE FIBRA/FIBROCIMENTO  FORNECIMENTO E INSTALAÇÃO. AF_06/2016_P</v>
          </cell>
          <cell r="C3910" t="str">
            <v>UN</v>
          </cell>
          <cell r="D3910" t="str">
            <v>147,42</v>
          </cell>
        </row>
        <row r="3911">
          <cell r="A3911">
            <v>94618</v>
          </cell>
          <cell r="B3911" t="str">
            <v>COTOVELO EM COBRE, 90 GRAUS, SEM ANEL DE SOLDA, DN 79 MM, INSTALADO EM RESERVAÇÃO DE ÁGUA DE EDIFICAÇÃO QUE POSSUA RESERVATÓRIO DE FIBRA/FIBROCIMENTO  FORNECIMENTO E INSTALAÇÃO. AF_06/2016_P</v>
          </cell>
          <cell r="C3911" t="str">
            <v>UN</v>
          </cell>
          <cell r="D3911" t="str">
            <v>173,43</v>
          </cell>
        </row>
        <row r="3912">
          <cell r="A3912">
            <v>94620</v>
          </cell>
          <cell r="B3912" t="str">
            <v>COTOVELO EM COBRE, 90 GRAUS, SEM ANEL DE SOLDA, DN 104 MM, INSTALADO EM RESERVAÇÃO DE ÁGUA DE EDIFICAÇÃO QUE POSSUA RESERVATÓRIO DE FIBRA/FIBROCIMENTO  FORNECIMENTO E INSTALAÇÃO. AF_06/2016_P</v>
          </cell>
          <cell r="C3912" t="str">
            <v>UN</v>
          </cell>
          <cell r="D3912" t="str">
            <v>385,10</v>
          </cell>
        </row>
        <row r="3913">
          <cell r="A3913">
            <v>94622</v>
          </cell>
          <cell r="B3913" t="str">
            <v>TE EM COBRE, SEM ANEL DE SOLDA, DN 54 MM,  INSTALADO EM RESERVAÇÃO DE ÁGUA DE EDIFICAÇÃO QUE POSSUA RESERVATÓRIO DE FIBRA/FIBROCIMENTO  FORNECIMENTO E INSTALAÇÃO. AF_06/2016_P</v>
          </cell>
          <cell r="C3913" t="str">
            <v>UN</v>
          </cell>
          <cell r="D3913" t="str">
            <v>99,45</v>
          </cell>
        </row>
        <row r="3914">
          <cell r="A3914">
            <v>94623</v>
          </cell>
          <cell r="B3914" t="str">
            <v>TE EM COBRE, SEM ANEL DE SOLDA, DN 66 MM,  INSTALADO EM RESERVAÇÃO DE ÁGUA DE EDIFICAÇÃO QUE POSSUA RESERVATÓRIO DE FIBRA/FIBROCIMENTO  FORNECIMENTO E INSTALAÇÃO. AF_06/2016_P</v>
          </cell>
          <cell r="C3914" t="str">
            <v>UN</v>
          </cell>
          <cell r="D3914" t="str">
            <v>218,43</v>
          </cell>
        </row>
        <row r="3915">
          <cell r="A3915">
            <v>94624</v>
          </cell>
          <cell r="B3915" t="str">
            <v>TE EM COBRE, SEM ANEL DE SOLDA, DN 79 MM,  INSTALADO EM RESERVAÇÃO DE ÁGUA DE EDIFICAÇÃO QUE POSSUA RESERVATÓRIO DE FIBRA/FIBROCIMENTO  FORNECIMENTO E INSTALAÇÃO. AF_06/2016_P</v>
          </cell>
          <cell r="C3915" t="str">
            <v>UN</v>
          </cell>
          <cell r="D3915" t="str">
            <v>327,39</v>
          </cell>
        </row>
        <row r="3916">
          <cell r="A3916">
            <v>94625</v>
          </cell>
          <cell r="B3916" t="str">
            <v>TE EM COBRE, SEM ANEL DE SOLDA, DN 104 MM,  INSTALADO EM RESERVAÇÃO DE ÁGUA DE EDIFICAÇÃO QUE POSSUA RESERVATÓRIO DE FIBRA/FIBROCIMENTO  FORNECIMENTO E INSTALAÇÃO. AF_06/2016_P</v>
          </cell>
          <cell r="C3916" t="str">
            <v>UN</v>
          </cell>
          <cell r="D3916" t="str">
            <v>667,84</v>
          </cell>
        </row>
        <row r="3917">
          <cell r="A3917">
            <v>94656</v>
          </cell>
          <cell r="B3917" t="str">
            <v>ADAPTADOR CURTO COM BOLSA E ROSCA PARA REGISTRO, PVC, SOLDÁVEL, DN  25 MM X 3/4 , INSTALADO EM RESERVAÇÃO DE ÁGUA DE EDIFICAÇÃO QUE POSSUA RESERVATÓRIO DE FIBRA/FIBROCIMENTO   FORNECIMENTO E INSTALAÇÃO. AF_06/2016</v>
          </cell>
          <cell r="C3917" t="str">
            <v>UN</v>
          </cell>
          <cell r="D3917" t="str">
            <v>4,42</v>
          </cell>
        </row>
        <row r="3918">
          <cell r="A3918">
            <v>94657</v>
          </cell>
          <cell r="B3918" t="str">
            <v>LUVA PVC, SOLDÁVEL, DN  25 MM, INSTALADA EM RESERVAÇÃO DE ÁGUA DE EDIFICAÇÃO QUE POSSUA RESERVATÓRIO DE FIBRA/FIBROCIMENTO   FORNECIMENTO E INSTALAÇÃO. AF_06/2016</v>
          </cell>
          <cell r="C3918" t="str">
            <v>UN</v>
          </cell>
          <cell r="D3918" t="str">
            <v>4,20</v>
          </cell>
        </row>
        <row r="3919">
          <cell r="A3919">
            <v>94658</v>
          </cell>
          <cell r="B3919" t="str">
            <v>ADAPTADOR CURTO COM BOLSA E ROSCA PARA REGISTRO, PVC, SOLDÁVEL, DN 32 MM X 1 , INSTALADO EM RESERVAÇÃO DE ÁGUA DE EDIFICAÇÃO QUE POSSUA RESERVATÓRIO DE FIBRA/FIBROCIMENTO   FORNECIMENTO E INSTALAÇÃO. AF_06/2016</v>
          </cell>
          <cell r="C3919" t="str">
            <v>UN</v>
          </cell>
          <cell r="D3919" t="str">
            <v>5,22</v>
          </cell>
        </row>
        <row r="3920">
          <cell r="A3920">
            <v>94659</v>
          </cell>
          <cell r="B3920" t="str">
            <v>LUVA PVC, SOLDÁVEL, DN 32 MM, INSTALADA EM RESERVAÇÃO DE ÁGUA DE EDIFICAÇÃO QUE POSSUA RESERVATÓRIO DE FIBRA/FIBROCIMENTO   FORNECIMENTO E INSTALAÇÃO. AF_06/2016</v>
          </cell>
          <cell r="C3920" t="str">
            <v>UN</v>
          </cell>
          <cell r="D3920" t="str">
            <v>4,87</v>
          </cell>
        </row>
        <row r="3921">
          <cell r="A3921">
            <v>94660</v>
          </cell>
          <cell r="B3921" t="str">
            <v>ADAPTADOR CURTO COM BOLSA E ROSCA PARA REGISTRO, PVC, SOLDÁVEL, DN 40 MM X 1 1/4 , INSTALADO EM RESERVAÇÃO DE ÁGUA DE EDIFICAÇÃO QUE POSSUA RESERVATÓRIO DE FIBRA/FIBROCIMENTO   FORNECIMENTO E INSTALAÇÃO. AF_06/2016</v>
          </cell>
          <cell r="C3921" t="str">
            <v>UN</v>
          </cell>
          <cell r="D3921" t="str">
            <v>8,42</v>
          </cell>
        </row>
        <row r="3922">
          <cell r="A3922">
            <v>94661</v>
          </cell>
          <cell r="B3922" t="str">
            <v>LUVA, PVC, SOLDÁVEL, DN 40 MM, INSTALADO EM RESERVAÇÃO DE ÁGUA DE EDIFICAÇÃO QUE POSSUA RESERVATÓRIO DE FIBRA/FIBROCIMENTO   FORNECIMENTO E INSTALAÇÃO. AF_06/2016</v>
          </cell>
          <cell r="C3922" t="str">
            <v>UN</v>
          </cell>
          <cell r="D3922" t="str">
            <v>8,32</v>
          </cell>
        </row>
        <row r="3923">
          <cell r="A3923">
            <v>94662</v>
          </cell>
          <cell r="B3923" t="str">
            <v>ADAPTADOR CURTO COM BOLSA E ROSCA PARA REGISTRO, PVC, SOLDÁVEL, DN 50 MM X 1 1/2 , INSTALADO EM RESERVAÇÃO DE ÁGUA DE EDIFICAÇÃO QUE POSSUA RESERVATÓRIO DE FIBRA/FIBROCIMENTO   FORNECIMENTO E INSTALAÇÃO. AF_06/2016</v>
          </cell>
          <cell r="C3923" t="str">
            <v>UN</v>
          </cell>
          <cell r="D3923" t="str">
            <v>9,10</v>
          </cell>
        </row>
        <row r="3924">
          <cell r="A3924">
            <v>94663</v>
          </cell>
          <cell r="B3924" t="str">
            <v>LUVA, PVC, SOLDÁVEL, DN 50 MM, INSTALADO EM RESERVAÇÃO DE ÁGUA DE EDIFICAÇÃO QUE POSSUA RESERVATÓRIO DE FIBRA/FIBROCIMENTO   FORNECIMENTO E INSTALAÇÃO. AF_06/2016</v>
          </cell>
          <cell r="C3924" t="str">
            <v>UN</v>
          </cell>
          <cell r="D3924" t="str">
            <v>8,81</v>
          </cell>
        </row>
        <row r="3925">
          <cell r="A3925">
            <v>94664</v>
          </cell>
          <cell r="B3925" t="str">
            <v>ADAPTADOR CURTO COM BOLSA E ROSCA PARA REGISTRO, PVC, SOLDÁVEL, DN 60 MM X 2 , INSTALADO EM RESERVAÇÃO DE ÁGUA DE EDIFICAÇÃO QUE POSSUA RESERVATÓRIO DE FIBRA/FIBROCIMENTO   FORNECIMENTO E INSTALAÇÃO. AF_06/2016</v>
          </cell>
          <cell r="C3925" t="str">
            <v>UN</v>
          </cell>
          <cell r="D3925" t="str">
            <v>19,20</v>
          </cell>
        </row>
        <row r="3926">
          <cell r="A3926">
            <v>94665</v>
          </cell>
          <cell r="B3926" t="str">
            <v>LUVA, PVC, SOLDÁVEL, DN 60 MM, INSTALADO EM RESERVAÇÃO DE ÁGUA DE EDIFICAÇÃO QUE POSSUA RESERVATÓRIO DE FIBRA/FIBROCIMENTO   FORNECIMENTO E INSTALAÇÃO. AF_06/2016</v>
          </cell>
          <cell r="C3926" t="str">
            <v>UN</v>
          </cell>
          <cell r="D3926" t="str">
            <v>19,09</v>
          </cell>
        </row>
        <row r="3927">
          <cell r="A3927">
            <v>94666</v>
          </cell>
          <cell r="B3927" t="str">
            <v>ADAPTADOR CURTO COM BOLSA E ROSCA PARA REGISTRO, PVC, SOLDÁVEL, DN 75 MM X 2 1/2 , INSTALADO EM RESERVAÇÃO DE ÁGUA DE EDIFICAÇÃO QUE POSSUA RESERVATÓRIO DE FIBRA/FIBROCIMENTO   FORNECIMENTO E INSTALAÇÃO. AF_06/2016</v>
          </cell>
          <cell r="C3927" t="str">
            <v>UN</v>
          </cell>
          <cell r="D3927" t="str">
            <v>25,85</v>
          </cell>
        </row>
        <row r="3928">
          <cell r="A3928">
            <v>94667</v>
          </cell>
          <cell r="B3928" t="str">
            <v>LUVA, PVC, SOLDÁVEL, DN 75 MM, INSTALADO EM RESERVAÇÃO DE ÁGUA DE EDIFICAÇÃO QUE POSSUA RESERVATÓRIO DE FIBRA/FIBROCIMENTO   FORNECIMENTO E INSTALAÇÃO. AF_06/2016</v>
          </cell>
          <cell r="C3928" t="str">
            <v>UN</v>
          </cell>
          <cell r="D3928" t="str">
            <v>23,58</v>
          </cell>
        </row>
        <row r="3929">
          <cell r="A3929">
            <v>94668</v>
          </cell>
          <cell r="B3929" t="str">
            <v>ADAPTADOR CURTO COM BOLSA E ROSCA PARA REGISTRO, PVC, SOLDÁVEL, DN 85 MM X 3 , INSTALADO EM RESERVAÇÃO DE ÁGUA DE EDIFICAÇÃO QUE POSSUA RESERVATÓRIO DE FIBRA/FIBROCIMENTO   FORNECIMENTO E INSTALAÇÃO. AF_06/2016</v>
          </cell>
          <cell r="C3929" t="str">
            <v>UN</v>
          </cell>
          <cell r="D3929" t="str">
            <v>41,89</v>
          </cell>
        </row>
        <row r="3930">
          <cell r="A3930">
            <v>94669</v>
          </cell>
          <cell r="B3930" t="str">
            <v>LUVA, PVC, SOLDÁVEL, DN 85 MM, INSTALADO EM RESERVAÇÃO DE ÁGUA DE EDIFICAÇÃO QUE POSSUA RESERVATÓRIO DE FIBRA/FIBROCIMENTO   FORNECIMENTO E INSTALAÇÃO. AF_06/2016</v>
          </cell>
          <cell r="C3930" t="str">
            <v>UN</v>
          </cell>
          <cell r="D3930" t="str">
            <v>48,99</v>
          </cell>
        </row>
        <row r="3931">
          <cell r="A3931">
            <v>94670</v>
          </cell>
          <cell r="B3931" t="str">
            <v>ADAPTADOR CURTO COM BOLSA E ROSCA PARA REGISTRO, PVC, SOLDÁVEL, DN 110 MM X 4 , INSTALADO EM RESERVAÇÃO DE ÁGUA DE EDIFICAÇÃO QUE POSSUA RESERVATÓRIO DE FIBRA/FIBROCIMENTO   FORNECIMENTO E INSTALAÇÃO. AF_06/2016</v>
          </cell>
          <cell r="C3931" t="str">
            <v>UN</v>
          </cell>
          <cell r="D3931" t="str">
            <v>56,40</v>
          </cell>
        </row>
        <row r="3932">
          <cell r="A3932">
            <v>94671</v>
          </cell>
          <cell r="B3932" t="str">
            <v>LUVA, PVC, SOLDÁVEL, DN 110 MM, INSTALADO EM RESERVAÇÃO DE ÁGUA DE EDIFICAÇÃO QUE POSSUA RESERVATÓRIO DE FIBRA/FIBROCIMENTO   FORNECIMENTO E INSTALAÇÃO. AF_06/2016</v>
          </cell>
          <cell r="C3932" t="str">
            <v>UN</v>
          </cell>
          <cell r="D3932" t="str">
            <v>70,65</v>
          </cell>
        </row>
        <row r="3933">
          <cell r="A3933">
            <v>94672</v>
          </cell>
          <cell r="B3933" t="str">
            <v>JOELHO 90 GRAUS COM BUCHA DE LATÃO, PVC, SOLDÁVEL, DN  25 MM, X 3/4 INSTALADO EM RESERVAÇÃO DE ÁGUA DE EDIFICAÇÃO QUE POSSUA RESERVATÓRIO DE FIBRA/FIBROCIMENTO   FORNECIMENTO E INSTALAÇÃO. AF_06/2016</v>
          </cell>
          <cell r="C3933" t="str">
            <v>UN</v>
          </cell>
          <cell r="D3933" t="str">
            <v>7,00</v>
          </cell>
        </row>
        <row r="3934">
          <cell r="A3934">
            <v>94673</v>
          </cell>
          <cell r="B3934" t="str">
            <v>CURVA 90 GRAUS, PVC, SOLDÁVEL, DN  25 MM, INSTALADO EM RESERVAÇÃO DE ÁGUA DE EDIFICAÇÃO QUE POSSUA RESERVATÓRIO DE FIBRA/FIBROCIMENTO   FORNECIMENTO E INSTALAÇÃO. AF_06/2016</v>
          </cell>
          <cell r="C3934" t="str">
            <v>UN</v>
          </cell>
          <cell r="D3934" t="str">
            <v>6,97</v>
          </cell>
        </row>
        <row r="3935">
          <cell r="A3935">
            <v>94674</v>
          </cell>
          <cell r="B3935" t="str">
            <v>JOELHO 90 GRAUS, PVC, SOLDÁVEL, DN 32 MM INSTALADO EM RESERVAÇÃO DE ÁGUA DE EDIFICAÇÃO QUE POSSUA RESERVATÓRIO DE FIBRA/FIBROCIMENTO   FORNECIMENTO E INSTALAÇÃO. AF_06/2016</v>
          </cell>
          <cell r="C3935" t="str">
            <v>UN</v>
          </cell>
          <cell r="D3935" t="str">
            <v>6,30</v>
          </cell>
        </row>
        <row r="3936">
          <cell r="A3936">
            <v>94675</v>
          </cell>
          <cell r="B3936" t="str">
            <v>CURVA 90 GRAUS, PVC, SOLDÁVEL, DN 32 MM, INSTALADO EM RESERVAÇÃO DE ÁGUA DE EDIFICAÇÃO QUE POSSUA RESERVATÓRIO DE FIBRA/FIBROCIMENTO   FORNECIMENTO E INSTALAÇÃO. AF_06/2016</v>
          </cell>
          <cell r="C3936" t="str">
            <v>UN</v>
          </cell>
          <cell r="D3936" t="str">
            <v>9,11</v>
          </cell>
        </row>
        <row r="3937">
          <cell r="A3937">
            <v>94676</v>
          </cell>
          <cell r="B3937" t="str">
            <v>JOELHO 90 GRAUS, PVC, SOLDÁVEL, DN 40 MM INSTALADO EM RESERVAÇÃO DE ÁGUA DE EDIFICAÇÃO QUE POSSUA RESERVATÓRIO DE FIBRA/FIBROCIMENTO   FORNECIMENTO E INSTALAÇÃO. AF_06/2016</v>
          </cell>
          <cell r="C3937" t="str">
            <v>UN</v>
          </cell>
          <cell r="D3937" t="str">
            <v>10,80</v>
          </cell>
        </row>
        <row r="3938">
          <cell r="A3938">
            <v>94677</v>
          </cell>
          <cell r="B3938" t="str">
            <v>CURVA 90 GRAUS, PVC, SOLDÁVEL, DN 40 MM, INSTALADO EM RESERVAÇÃO DE ÁGUA DE EDIFICAÇÃO QUE POSSUA RESERVATÓRIO DE FIBRA/FIBROCIMENTO   FORNECIMENTO E INSTALAÇÃO. AF_06/2016</v>
          </cell>
          <cell r="C3938" t="str">
            <v>UN</v>
          </cell>
          <cell r="D3938" t="str">
            <v>15,01</v>
          </cell>
        </row>
        <row r="3939">
          <cell r="A3939">
            <v>94678</v>
          </cell>
          <cell r="B3939" t="str">
            <v>JOELHO 90 GRAUS, PVC, SOLDÁVEL, DN 50 MM INSTALADO EM RESERVAÇÃO DE ÁGUA DE EDIFICAÇÃO QUE POSSUA RESERVATÓRIO DE FIBRA/FIBROCIMENTO   FORNECIMENTO E INSTALAÇÃO. AF_06/2016</v>
          </cell>
          <cell r="C3939" t="str">
            <v>UN</v>
          </cell>
          <cell r="D3939" t="str">
            <v>11,19</v>
          </cell>
        </row>
        <row r="3940">
          <cell r="A3940">
            <v>94679</v>
          </cell>
          <cell r="B3940" t="str">
            <v>CURVA 90 GRAUS, PVC, SOLDÁVEL, DN 50 MM, INSTALADO EM RESERVAÇÃO DE ÁGUA DE EDIFICAÇÃO QUE POSSUA RESERVATÓRIO DE FIBRA/FIBROCIMENTO   FORNECIMENTO E INSTALAÇÃO. AF_06/2016</v>
          </cell>
          <cell r="C3940" t="str">
            <v>UN</v>
          </cell>
          <cell r="D3940" t="str">
            <v>15,80</v>
          </cell>
        </row>
        <row r="3941">
          <cell r="A3941">
            <v>94680</v>
          </cell>
          <cell r="B3941" t="str">
            <v>JOELHO 90 GRAUS, PVC, SOLDÁVEL, DN 60 MM INSTALADO EM RESERVAÇÃO DE ÁGUA DE EDIFICAÇÃO QUE POSSUA RESERVATÓRIO DE FIBRA/FIBROCIMENTO   FORNECIMENTO E INSTALAÇÃO. AF_06/2016</v>
          </cell>
          <cell r="C3941" t="str">
            <v>UN</v>
          </cell>
          <cell r="D3941" t="str">
            <v>30,63</v>
          </cell>
        </row>
        <row r="3942">
          <cell r="A3942">
            <v>94681</v>
          </cell>
          <cell r="B3942" t="str">
            <v>CURVA 90 GRAUS, PVC, SOLDÁVEL, DN 60 MM, INSTALADO EM RESERVAÇÃO DE ÁGUA DE EDIFICAÇÃO QUE POSSUA RESERVATÓRIO DE FIBRA/FIBROCIMENTO   FORNECIMENTO E INSTALAÇÃO. AF_06/2016</v>
          </cell>
          <cell r="C3942" t="str">
            <v>UN</v>
          </cell>
          <cell r="D3942" t="str">
            <v>32,55</v>
          </cell>
        </row>
        <row r="3943">
          <cell r="A3943">
            <v>94682</v>
          </cell>
          <cell r="B3943" t="str">
            <v>JOELHO 90 GRAUS, PVC, SOLDÁVEL, DN 75 MM INSTALADO EM RESERVAÇÃO DE ÁGUA DE EDIFICAÇÃO QUE POSSUA RESERVATÓRIO DE FIBRA/FIBROCIMENTO   FORNECIMENTO E INSTALAÇÃO. AF_06/2016</v>
          </cell>
          <cell r="C3943" t="str">
            <v>UN</v>
          </cell>
          <cell r="D3943" t="str">
            <v>68,90</v>
          </cell>
        </row>
        <row r="3944">
          <cell r="A3944">
            <v>94683</v>
          </cell>
          <cell r="B3944" t="str">
            <v>CURVA 90 GRAUS, PVC, SOLDÁVEL, DN 75 MM, INSTALADO EM RESERVAÇÃO DE ÁGUA DE EDIFICAÇÃO QUE POSSUA RESERVATÓRIO DE FIBRA/FIBROCIMENTO   FORNECIMENTO E INSTALAÇÃO. AF_06/2016</v>
          </cell>
          <cell r="C3944" t="str">
            <v>UN</v>
          </cell>
          <cell r="D3944" t="str">
            <v>46,77</v>
          </cell>
        </row>
        <row r="3945">
          <cell r="A3945">
            <v>94684</v>
          </cell>
          <cell r="B3945" t="str">
            <v>JOELHO 90 GRAUS, PVC, SOLDÁVEL, DN 85 MM INSTALADO EM RESERVAÇÃO DE ÁGUA DE EDIFICAÇÃO QUE POSSUA RESERVATÓRIO DE FIBRA/FIBROCIMENTO   FORNECIMENTO E INSTALAÇÃO. AF_06/2016</v>
          </cell>
          <cell r="C3945" t="str">
            <v>UN</v>
          </cell>
          <cell r="D3945" t="str">
            <v>86,34</v>
          </cell>
        </row>
        <row r="3946">
          <cell r="A3946">
            <v>94685</v>
          </cell>
          <cell r="B3946" t="str">
            <v>CURVA 90 GRAUS, PVC, SOLDÁVEL, DN 85 MM, INSTALADO EM RESERVAÇÃO DE ÁGUA DE EDIFICAÇÃO QUE POSSUA RESERVATÓRIO DE FIBRA/FIBROCIMENTO   FORNECIMENTO E INSTALAÇÃO. AF_06/2016</v>
          </cell>
          <cell r="C3946" t="str">
            <v>UN</v>
          </cell>
          <cell r="D3946" t="str">
            <v>63,86</v>
          </cell>
        </row>
        <row r="3947">
          <cell r="A3947">
            <v>94686</v>
          </cell>
          <cell r="B3947" t="str">
            <v>JOELHO 90 GRAUS, PVC, SOLDÁVEL, DN 110 MM INSTALADO EM RESERVAÇÃO DE ÁGUA DE EDIFICAÇÃO QUE POSSUA RESERVATÓRIO DE FIBRA/FIBROCIMENTO   FORNECIMENTO E INSTALAÇÃO. AF_06/2016</v>
          </cell>
          <cell r="C3947" t="str">
            <v>UN</v>
          </cell>
          <cell r="D3947" t="str">
            <v>169,97</v>
          </cell>
        </row>
        <row r="3948">
          <cell r="A3948">
            <v>94687</v>
          </cell>
          <cell r="B3948" t="str">
            <v>CURVA 90 GRAUS, PVC, SOLDÁVEL, DN 110 MM, INSTALADO EM RESERVAÇÃO DE ÁGUA DE EDIFICAÇÃO QUE POSSUA RESERVATÓRIO DE FIBRA/FIBROCIMENTO   FORNECIMENTO E INSTALAÇÃO. AF_06/2016</v>
          </cell>
          <cell r="C3948" t="str">
            <v>UN</v>
          </cell>
          <cell r="D3948" t="str">
            <v>108,81</v>
          </cell>
        </row>
        <row r="3949">
          <cell r="A3949">
            <v>94688</v>
          </cell>
          <cell r="B3949" t="str">
            <v>TÊ, PVC, SOLDÁVEL, DN  25 MM INSTALADO EM RESERVAÇÃO DE ÁGUA DE EDIFICAÇÃO QUE POSSUA RESERVATÓRIO DE FIBRA/FIBROCIMENTO   FORNECIMENTO E INSTALAÇÃO. AF_06/2016</v>
          </cell>
          <cell r="C3949" t="str">
            <v>UN</v>
          </cell>
          <cell r="D3949" t="str">
            <v>7,53</v>
          </cell>
        </row>
        <row r="3950">
          <cell r="A3950">
            <v>94689</v>
          </cell>
          <cell r="B3950" t="str">
            <v>TÊ COM BUCHA DE LATÃO NA BOLSA CENTRAL, PVC, SOLDÁVEL, DN  25 MM X 3/4 , INSTALADO EM RESERVAÇÃO DE ÁGUA DE EDIFICAÇÃO QUE POSSUA RESERVATÓRIO DE FIBRA/FIBROCIMENTO   FORNECIMENTO E INSTALAÇÃO. AF_06/2016</v>
          </cell>
          <cell r="C3950" t="str">
            <v>UN</v>
          </cell>
          <cell r="D3950" t="str">
            <v>9,22</v>
          </cell>
        </row>
        <row r="3951">
          <cell r="A3951">
            <v>94690</v>
          </cell>
          <cell r="B3951" t="str">
            <v>TÊ, PVC, SOLDÁVEL, DN 32 MM INSTALADO EM RESERVAÇÃO DE ÁGUA DE EDIFICAÇÃO QUE POSSUA RESERVATÓRIO DE FIBRA/FIBROCIMENTO   FORNECIMENTO E INSTALAÇÃO. AF_06/2016</v>
          </cell>
          <cell r="C3951" t="str">
            <v>UN</v>
          </cell>
          <cell r="D3951" t="str">
            <v>8,89</v>
          </cell>
        </row>
        <row r="3952">
          <cell r="A3952">
            <v>94691</v>
          </cell>
          <cell r="B3952" t="str">
            <v>TÊ DE REDUÇÃO, PVC, SOLDÁVEL, DN 32 MM X  25 MM, INSTALADO EM RESERVAÇÃO DE ÁGUA DE EDIFICAÇÃO QUE POSSUA RESERVATÓRIO DE FIBRA/FIBROCIMENTO   FORNECIMENTO E INSTALAÇÃO. AF_06/2016</v>
          </cell>
          <cell r="C3952" t="str">
            <v>UN</v>
          </cell>
          <cell r="D3952" t="str">
            <v>10,86</v>
          </cell>
        </row>
        <row r="3953">
          <cell r="A3953">
            <v>94692</v>
          </cell>
          <cell r="B3953" t="str">
            <v>TÊ, PVC, SOLDÁVEL, DN 40 MM INSTALADO EM RESERVAÇÃO DE ÁGUA DE EDIFICAÇÃO QUE POSSUA RESERVATÓRIO DE FIBRA/FIBROCIMENTO   FORNECIMENTO E INSTALAÇÃO. AF_06/2016</v>
          </cell>
          <cell r="C3953" t="str">
            <v>UN</v>
          </cell>
          <cell r="D3953" t="str">
            <v>15,99</v>
          </cell>
        </row>
        <row r="3954">
          <cell r="A3954">
            <v>94693</v>
          </cell>
          <cell r="B3954" t="str">
            <v>TÊ DE REDUÇÃO, PVC, SOLDÁVEL, DN 40 MM X 32 MM, INSTALADO EM RESERVAÇÃO DE ÁGUA DE EDIFICAÇÃO QUE POSSUA RESERVATÓRIO DE FIBRA/FIBROCIMENTO   FORNECIMENTO E INSTALAÇÃO. AF_06/2016</v>
          </cell>
          <cell r="C3954" t="str">
            <v>UN</v>
          </cell>
          <cell r="D3954" t="str">
            <v>15,88</v>
          </cell>
        </row>
        <row r="3955">
          <cell r="A3955">
            <v>94694</v>
          </cell>
          <cell r="B3955" t="str">
            <v>TÊ, PVC, SOLDÁVEL, DN 50 MM INSTALADO EM RESERVAÇÃO DE ÁGUA DE EDIFICAÇÃO QUE POSSUA RESERVATÓRIO DE FIBRA/FIBROCIMENTO   FORNECIMENTO E INSTALAÇÃO. AF_06/2016</v>
          </cell>
          <cell r="C3955" t="str">
            <v>UN</v>
          </cell>
          <cell r="D3955" t="str">
            <v>16,76</v>
          </cell>
        </row>
        <row r="3956">
          <cell r="A3956">
            <v>94695</v>
          </cell>
          <cell r="B3956" t="str">
            <v>TÊ DE REDUÇÃO, PVC, SOLDÁVEL, DN 50 MM X 40 MM, INSTALADO EM RESERVAÇÃO DE ÁGUA DE EDIFICAÇÃO QUE POSSUA RESERVATÓRIO DE FIBRA/FIBROCIMENTO   FORNECIMENTO E INSTALAÇÃO. AF_06/2016</v>
          </cell>
          <cell r="C3956" t="str">
            <v>UN</v>
          </cell>
          <cell r="D3956" t="str">
            <v>20,13</v>
          </cell>
        </row>
        <row r="3957">
          <cell r="A3957">
            <v>94696</v>
          </cell>
          <cell r="B3957" t="str">
            <v>TÊ, PVC, SOLDÁVEL, DN 60 MM INSTALADO EM RESERVAÇÃO DE ÁGUA DE EDIFICAÇÃO QUE POSSUA RESERVATÓRIO DE FIBRA/FIBROCIMENTO   FORNECIMENTO E INSTALAÇÃO. AF_06/2016</v>
          </cell>
          <cell r="C3957" t="str">
            <v>UN</v>
          </cell>
          <cell r="D3957" t="str">
            <v>37,21</v>
          </cell>
        </row>
        <row r="3958">
          <cell r="A3958">
            <v>94697</v>
          </cell>
          <cell r="B3958" t="str">
            <v>TÊ, PVC, SOLDÁVEL, DN 75 MM INSTALADO EM RESERVAÇÃO DE ÁGUA DE EDIFICAÇÃO QUE POSSUA RESERVATÓRIO DE FIBRA/FIBROCIMENTO   FORNECIMENTO E INSTALAÇÃO. AF_06/2016</v>
          </cell>
          <cell r="C3958" t="str">
            <v>UN</v>
          </cell>
          <cell r="D3958" t="str">
            <v>54,75</v>
          </cell>
        </row>
        <row r="3959">
          <cell r="A3959">
            <v>94698</v>
          </cell>
          <cell r="B3959" t="str">
            <v>TÊ DE REDUÇÃO, PVC, SOLDÁVEL, DN 75 MM X 50 MM, INSTALADO EM RESERVAÇÃO DE ÁGUA DE EDIFICAÇÃO QUE POSSUA RESERVATÓRIO DE FIBRA/FIBROCIMENTO   FORNECIMENTO E INSTALAÇÃO. AF_06/2016</v>
          </cell>
          <cell r="C3959" t="str">
            <v>UN</v>
          </cell>
          <cell r="D3959" t="str">
            <v>48,01</v>
          </cell>
        </row>
        <row r="3960">
          <cell r="A3960">
            <v>94699</v>
          </cell>
          <cell r="B3960" t="str">
            <v>TÊ, PVC, SOLDÁVEL, DN 85 MM INSTALADO EM RESERVAÇÃO DE ÁGUA DE EDIFICAÇÃO QUE POSSUA RESERVATÓRIO DE FIBRA/FIBROCIMENTO   FORNECIMENTO E INSTALAÇÃO. AF_06/2016</v>
          </cell>
          <cell r="C3960" t="str">
            <v>UN</v>
          </cell>
          <cell r="D3960" t="str">
            <v>89,91</v>
          </cell>
        </row>
        <row r="3961">
          <cell r="A3961">
            <v>94700</v>
          </cell>
          <cell r="B3961" t="str">
            <v>TÊ DE REDUÇÃO, PVC, SOLDÁVEL, DN 85 MM X 60 MM, INSTALADO EM RESERVAÇÃO DE ÁGUA DE EDIFICAÇÃO QUE POSSUA RESERVATÓRIO DE FIBRA/FIBROCIMENTO   FORNECIMENTO E INSTALAÇÃO. AF_06/2016</v>
          </cell>
          <cell r="C3961" t="str">
            <v>UN</v>
          </cell>
          <cell r="D3961" t="str">
            <v>79,90</v>
          </cell>
        </row>
        <row r="3962">
          <cell r="A3962">
            <v>94701</v>
          </cell>
          <cell r="B3962" t="str">
            <v>TÊ, PVC, SOLDÁVEL, DN 110 MM INSTALADO EM RESERVAÇÃO DE ÁGUA DE EDIFICAÇÃO QUE POSSUA RESERVATÓRIO DE FIBRA/FIBROCIMENTO   FORNECIMENTO E INSTALAÇÃO. AF_06/2016</v>
          </cell>
          <cell r="C3962" t="str">
            <v>UN</v>
          </cell>
          <cell r="D3962" t="str">
            <v>139,97</v>
          </cell>
        </row>
        <row r="3963">
          <cell r="A3963">
            <v>94702</v>
          </cell>
          <cell r="B3963" t="str">
            <v>TÊ DE REDUÇÃO, PVC, SOLDÁVEL, DN 110 MM X 60 MM, INSTALADO EM RESERVAÇÃO DE ÁGUA DE EDIFICAÇÃO QUE POSSUA RESERVATÓRIO DE FIBRA/FIBROCIMENTO   FORNECIMENTO E INSTALAÇÃO. AF_06/2016</v>
          </cell>
          <cell r="C3963" t="str">
            <v>UN</v>
          </cell>
          <cell r="D3963" t="str">
            <v>111,83</v>
          </cell>
        </row>
        <row r="3964">
          <cell r="A3964">
            <v>94703</v>
          </cell>
          <cell r="B3964" t="str">
            <v>ADAPTADOR COM FLANGE E ANEL DE VEDAÇÃO, PVC, SOLDÁVEL, DN  25 MM X 3/4 , INSTALADO EM RESERVAÇÃO DE ÁGUA DE EDIFICAÇÃO QUE POSSUA RESERVATÓRIO DE FIBRA/FIBROCIMENTO   FORNECIMENTO E INSTALAÇÃO. AF_06/2016</v>
          </cell>
          <cell r="C3964" t="str">
            <v>UN</v>
          </cell>
          <cell r="D3964" t="str">
            <v>18,52</v>
          </cell>
        </row>
        <row r="3965">
          <cell r="A3965">
            <v>94704</v>
          </cell>
          <cell r="B3965" t="str">
            <v>ADAPTADOR COM FLANGE E ANEL DE VEDAÇÃO, PVC, SOLDÁVEL, DN 32 MM X 1 , INSTALADO EM RESERVAÇÃO DE ÁGUA DE EDIFICAÇÃO QUE POSSUA RESERVATÓRIO DE FIBRA/FIBROCIMENTO   FORNECIMENTO E INSTALAÇÃO. AF_06/2016</v>
          </cell>
          <cell r="C3965" t="str">
            <v>UN</v>
          </cell>
          <cell r="D3965" t="str">
            <v>21,89</v>
          </cell>
        </row>
        <row r="3966">
          <cell r="A3966">
            <v>94705</v>
          </cell>
          <cell r="B3966" t="str">
            <v>ADAPTADOR COM FLANGE E ANEL DE VEDAÇÃO, PVC, SOLDÁVEL, DN 40 MM X 1 1/4 , INSTALADO EM RESERVAÇÃO DE ÁGUA DE EDIFICAÇÃO QUE POSSUA RESERVATÓRIO DE FIBRA/FIBROCIMENTO   FORNECIMENTO E INSTALAÇÃO. AF_06/2016</v>
          </cell>
          <cell r="C3966" t="str">
            <v>UN</v>
          </cell>
          <cell r="D3966" t="str">
            <v>32,07</v>
          </cell>
        </row>
        <row r="3967">
          <cell r="A3967">
            <v>94706</v>
          </cell>
          <cell r="B3967" t="str">
            <v>ADAPTADOR COM FLANGE E ANEL DE VEDAÇÃO, PVC, SOLDÁVEL, DN 50 MM X 1 1/2 , INSTALADO EM RESERVAÇÃO DE ÁGUA DE EDIFICAÇÃO QUE POSSUA RESERVATÓRIO DE FIBRA/FIBROCIMENTO   FORNECIMENTO E INSTALAÇÃO. AF_06/2016</v>
          </cell>
          <cell r="C3967" t="str">
            <v>UN</v>
          </cell>
          <cell r="D3967" t="str">
            <v>41,67</v>
          </cell>
        </row>
        <row r="3968">
          <cell r="A3968">
            <v>94707</v>
          </cell>
          <cell r="B3968" t="str">
            <v>ADAPTADOR COM FLANGE E ANEL DE VEDAÇÃO, PVC, SOLDÁVEL, DN 60 MM X 2 , INSTALADO EM RESERVAÇÃO DE ÁGUA DE EDIFICAÇÃO QUE POSSUA RESERVATÓRIO DE FIBRA/FIBROCIMENTO   FORNECIMENTO E INSTALAÇÃO. AF_06/2016</v>
          </cell>
          <cell r="C3968" t="str">
            <v>UN</v>
          </cell>
          <cell r="D3968" t="str">
            <v>48,28</v>
          </cell>
        </row>
        <row r="3969">
          <cell r="A3969">
            <v>94708</v>
          </cell>
          <cell r="B3969" t="str">
            <v>ADAPTADOR COM FLANGES LIVRES, PVC, SOLDÁVEL, DN  25 MM X 3/4 , INSTALADO EM RESERVAÇÃO DE ÁGUA DE EDIFICAÇÃO QUE POSSUA RESERVATÓRIO DE FIBRA/FIBROCIMENTO   FORNECIMENTO E INSTALAÇÃO. AF_06/2016</v>
          </cell>
          <cell r="C3969" t="str">
            <v>UN</v>
          </cell>
          <cell r="D3969" t="str">
            <v>19,58</v>
          </cell>
        </row>
        <row r="3970">
          <cell r="A3970">
            <v>94709</v>
          </cell>
          <cell r="B3970" t="str">
            <v>ADAPTADOR COM FLANGES LIVRES, PVC, SOLDÁVEL, DN 32 MM X 1 , INSTALADO EM RESERVAÇÃO DE ÁGUA DE EDIFICAÇÃO QUE POSSUA RESERVATÓRIO DE FIBRA/FIBROCIMENTO   FORNECIMENTO E INSTALAÇÃO. AF_06/2016</v>
          </cell>
          <cell r="C3970" t="str">
            <v>UN</v>
          </cell>
          <cell r="D3970" t="str">
            <v>23,33</v>
          </cell>
        </row>
        <row r="3971">
          <cell r="A3971">
            <v>94710</v>
          </cell>
          <cell r="B3971" t="str">
            <v>ADAPTADOR COM FLANGES LIVRES, PVC, SOLDÁVEL, DN 40 MM X 1 1/4 , INSTALADO EM RESERVAÇÃO DE ÁGUA DE EDIFICAÇÃO QUE POSSUA RESERVATÓRIO DE FIBRA/FIBROCIMENTO   FORNECIMENTO E INSTALAÇÃO. AF_06/2016</v>
          </cell>
          <cell r="C3971" t="str">
            <v>UN</v>
          </cell>
          <cell r="D3971" t="str">
            <v>30,44</v>
          </cell>
        </row>
        <row r="3972">
          <cell r="A3972">
            <v>94711</v>
          </cell>
          <cell r="B3972" t="str">
            <v>ADAPTADOR COM FLANGES LIVRES, PVC, SOLDÁVEL, DN 50 MM X 1 1/2 , INSTALADO EM RESERVAÇÃO DE ÁGUA DE EDIFICAÇÃO QUE POSSUA RESERVATÓRIO DE FIBRA/FIBROCIMENTO   FORNECIMENTO E INSTALAÇÃO. AF_06/2016</v>
          </cell>
          <cell r="C3972" t="str">
            <v>UN</v>
          </cell>
          <cell r="D3972" t="str">
            <v>40,22</v>
          </cell>
        </row>
        <row r="3973">
          <cell r="A3973">
            <v>94712</v>
          </cell>
          <cell r="B3973" t="str">
            <v>ADAPTADOR COM FLANGES LIVRES, PVC, SOLDÁVEL, DN 60 MM X 2 , INSTALADO EM RESERVAÇÃO DE ÁGUA DE EDIFICAÇÃO QUE POSSUA RESERVATÓRIO DE FIBRA/FIBROCIMENTO   FORNECIMENTO E INSTALAÇÃO. AF_06/2016</v>
          </cell>
          <cell r="C3973" t="str">
            <v>UN</v>
          </cell>
          <cell r="D3973" t="str">
            <v>52,35</v>
          </cell>
        </row>
        <row r="3974">
          <cell r="A3974">
            <v>94713</v>
          </cell>
          <cell r="B3974" t="str">
            <v>ADAPTADOR COM FLANGES LIVRES, PVC, SOLDÁVEL, DN 75 MM X 2 1/2 , INSTALADO EM RESERVAÇÃO DE ÁGUA DE EDIFICAÇÃO QUE POSSUA RESERVATÓRIO DE FIBRA/FIBROCIMENTO   FORNECIMENTO E INSTALAÇÃO. AF_06/2016</v>
          </cell>
          <cell r="C3974" t="str">
            <v>UN</v>
          </cell>
          <cell r="D3974" t="str">
            <v>159,98</v>
          </cell>
        </row>
        <row r="3975">
          <cell r="A3975">
            <v>94714</v>
          </cell>
          <cell r="B3975" t="str">
            <v>ADAPTADOR COM FLANGES LIVRES, PVC, SOLDÁVEL, DN 85 MM X 3 , INSTALADO EM RESERVAÇÃO DE ÁGUA DE EDIFICAÇÃO QUE POSSUA RESERVATÓRIO DE FIBRA/FIBROCIMENTO   FORNECIMENTO E INSTALAÇÃO. AF_06/2016</v>
          </cell>
          <cell r="C3975" t="str">
            <v>UN</v>
          </cell>
          <cell r="D3975" t="str">
            <v>210,26</v>
          </cell>
        </row>
        <row r="3976">
          <cell r="A3976">
            <v>94715</v>
          </cell>
          <cell r="B3976" t="str">
            <v>ADAPTADOR COM FLANGES LIVRES, PVC, SOLDÁVEL, DN 110 MM X 4 , INSTALADO EM RESERVAÇÃO DE ÁGUA DE EDIFICAÇÃO QUE POSSUA RESERVATÓRIO DE FIBRA/FIBROCIMENTO   FORNECIMENTO E INSTALAÇÃO. AF_06/2016</v>
          </cell>
          <cell r="C3976" t="str">
            <v>UN</v>
          </cell>
          <cell r="D3976" t="str">
            <v>294,38</v>
          </cell>
        </row>
        <row r="3977">
          <cell r="A3977">
            <v>94724</v>
          </cell>
          <cell r="B3977" t="str">
            <v>CONECTOR, CPVC, SOLDÁVEL, DN 22 MM X 3/4, INSTALADO EM RESERVAÇÃO DE ÁGUA DE EDIFICAÇÃO QUE POSSUA RESERVATÓRIO DE FIBRA/FIBROCIMENTO  FORNECIMENTO E INSTALAÇÃO. AF_06/2016</v>
          </cell>
          <cell r="C3977" t="str">
            <v>UN</v>
          </cell>
          <cell r="D3977" t="str">
            <v>22,20</v>
          </cell>
        </row>
        <row r="3978">
          <cell r="A3978">
            <v>94725</v>
          </cell>
          <cell r="B3978" t="str">
            <v>LUVA, CPVC, SOLDÁVEL, DN 22 MM, INSTALADO EM RESERVAÇÃO DE ÁGUA DE EDIFICAÇÃO QUE POSSUA RESERVATÓRIO DE FIBRA/FIBROCIMENTO  FORNECIMENTO E INSTALAÇÃO. AF_06/2016</v>
          </cell>
          <cell r="C3978" t="str">
            <v>UN</v>
          </cell>
          <cell r="D3978" t="str">
            <v>4,97</v>
          </cell>
        </row>
        <row r="3979">
          <cell r="A3979">
            <v>94726</v>
          </cell>
          <cell r="B3979" t="str">
            <v>CONECTOR, CPVC, SOLDÁVEL, DN 28 MM X 1, INSTALADO EM RESERVAÇÃO DE ÁGUA DE EDIFICAÇÃO QUE POSSUA RESERVATÓRIO DE FIBRA/FIBROCIMENTO  FORNECIMENTO E INSTALAÇÃO. AF_06/2016</v>
          </cell>
          <cell r="C3979" t="str">
            <v>UN</v>
          </cell>
          <cell r="D3979" t="str">
            <v>34,53</v>
          </cell>
        </row>
        <row r="3980">
          <cell r="A3980">
            <v>94727</v>
          </cell>
          <cell r="B3980" t="str">
            <v>LUVA, CPVC, SOLDÁVEL, DN 28 MM, INSTALADO EM RESERVAÇÃO DE ÁGUA DE EDIFICAÇÃO QUE POSSUA RESERVATÓRIO DE FIBRA/FIBROCIMENTO  FORNECIMENTO E INSTALAÇÃO. AF_06/2016</v>
          </cell>
          <cell r="C3980" t="str">
            <v>UN</v>
          </cell>
          <cell r="D3980" t="str">
            <v>7,25</v>
          </cell>
        </row>
        <row r="3981">
          <cell r="A3981">
            <v>94728</v>
          </cell>
          <cell r="B3981" t="str">
            <v>CONECTOR, CPVC, SOLDÁVEL, DN 35 MM X 1 1/4, INSTALADO EM RESERVAÇÃO DE ÁGUA DE EDIFICAÇÃO QUE POSSUA RESERVATÓRIO DE FIBRA/FIBROCIMENTO  FORNECIMENTO E INSTALAÇÃO. AF_06/2016</v>
          </cell>
          <cell r="C3981" t="str">
            <v>UN</v>
          </cell>
          <cell r="D3981" t="str">
            <v>131,72</v>
          </cell>
        </row>
        <row r="3982">
          <cell r="A3982">
            <v>94729</v>
          </cell>
          <cell r="B3982" t="str">
            <v>LUVA, CPVC, SOLDÁVEL, DN 35 MM, INSTALADO EM RESERVAÇÃO DE ÁGUA DE EDIFICAÇÃO QUE POSSUA RESERVATÓRIO DE FIBRA/FIBROCIMENTO  FORNECIMENTO E INSTALAÇÃO. AF_06/2016</v>
          </cell>
          <cell r="C3982" t="str">
            <v>UN</v>
          </cell>
          <cell r="D3982" t="str">
            <v>13,00</v>
          </cell>
        </row>
        <row r="3983">
          <cell r="A3983">
            <v>94730</v>
          </cell>
          <cell r="B3983" t="str">
            <v>CONECTOR, CPVC, SOLDÁVEL, DN 42 MM X 1 1/2, INSTALADO EM RESERVAÇÃO DE ÁGUA DE EDIFICAÇÃO QUE POSSUA RESERVATÓRIO DE FIBRA/FIBROCIMENTO  FORNECIMENTO E INSTALAÇÃO. AF_06/2016</v>
          </cell>
          <cell r="C3983" t="str">
            <v>UN</v>
          </cell>
          <cell r="D3983" t="str">
            <v>160,14</v>
          </cell>
        </row>
        <row r="3984">
          <cell r="A3984">
            <v>94731</v>
          </cell>
          <cell r="B3984" t="str">
            <v>LUVA, CPVC, SOLDÁVEL, DN 42 MM, INSTALADO EM RESERVAÇÃO DE ÁGUA DE EDIFICAÇÃO QUE POSSUA RESERVATÓRIO DE FIBRA/FIBROCIMENTO  FORNECIMENTO E INSTALAÇÃO. AF_06/2016</v>
          </cell>
          <cell r="C3984" t="str">
            <v>UN</v>
          </cell>
          <cell r="D3984" t="str">
            <v>16,46</v>
          </cell>
        </row>
        <row r="3985">
          <cell r="A3985">
            <v>94733</v>
          </cell>
          <cell r="B3985" t="str">
            <v>LUVA, CPVC, SOLDÁVEL, DN 54 MM, INSTALADO EM RESERVAÇÃO DE ÁGUA DE EDIFICAÇÃO QUE POSSUA RESERVATÓRIO DE FIBRA/FIBROCIMENTO  FORNECIMENTO E INSTALAÇÃO. AF_06/2016</v>
          </cell>
          <cell r="C3985" t="str">
            <v>UN</v>
          </cell>
          <cell r="D3985" t="str">
            <v>32,08</v>
          </cell>
        </row>
        <row r="3986">
          <cell r="A3986">
            <v>94737</v>
          </cell>
          <cell r="B3986" t="str">
            <v>LUVA, CPVC, SOLDÁVEL, DN 89 MM, INSTALADO EM RESERVAÇÃO DE ÁGUA DE EDIFICAÇÃO QUE POSSUA RESERVATÓRIO DE FIBRA/FIBROCIMENTO  FORNECIMENTO E INSTALAÇÃO. AF_06/2016</v>
          </cell>
          <cell r="C3986" t="str">
            <v>UN</v>
          </cell>
          <cell r="D3986" t="str">
            <v>136,36</v>
          </cell>
        </row>
        <row r="3987">
          <cell r="A3987">
            <v>94740</v>
          </cell>
          <cell r="B3987" t="str">
            <v>JOELHO 90 GRAUS, CPVC, SOLDÁVEL, DN 22 MM, INSTALADO EM RESERVAÇÃO DE ÁGUA DE EDIFICAÇÃO QUE POSSUA RESERVATÓRIO DE FIBRA/FIBROCIMENTO  FORNECIMENTO E INSTALAÇÃO. AF_06/2016</v>
          </cell>
          <cell r="C3987" t="str">
            <v>UN</v>
          </cell>
          <cell r="D3987" t="str">
            <v>7,91</v>
          </cell>
        </row>
        <row r="3988">
          <cell r="A3988">
            <v>94741</v>
          </cell>
          <cell r="B3988" t="str">
            <v>CURVA 90 GRAUS, CPVC, SOLDÁVEL, DN 22 MM, INSTALADO EM RESERVAÇÃO DE ÁGUA DE EDIFICAÇÃO QUE POSSUA RESERVATÓRIO DE FIBRA/FIBROCIMENTO  FORNECIMENTO E INSTALAÇÃO. AF_06/2016</v>
          </cell>
          <cell r="C3988" t="str">
            <v>UN</v>
          </cell>
          <cell r="D3988" t="str">
            <v>10,00</v>
          </cell>
        </row>
        <row r="3989">
          <cell r="A3989">
            <v>94742</v>
          </cell>
          <cell r="B3989" t="str">
            <v>JOELHO 90 GRAUS, CPVC, SOLDÁVEL, DN 28 MM, INSTALADO EM RESERVAÇÃO DE ÁGUA DE EDIFICAÇÃO QUE POSSUA RESERVATÓRIO DE FIBRA/FIBROCIMENTO  FORNECIMENTO E INSTALAÇÃO. AF_06/2016</v>
          </cell>
          <cell r="C3989" t="str">
            <v>UN</v>
          </cell>
          <cell r="D3989" t="str">
            <v>12,32</v>
          </cell>
        </row>
        <row r="3990">
          <cell r="A3990">
            <v>94743</v>
          </cell>
          <cell r="B3990" t="str">
            <v>CURVA 90 GRAUS, CPVC, SOLDÁVEL, DN 28 MM, INSTALADO EM RESERVAÇÃO DE ÁGUA DE EDIFICAÇÃO QUE POSSUA RESERVATÓRIO DE FIBRA/FIBROCIMENTO  FORNECIMENTO E INSTALAÇÃO. AF_06/2016</v>
          </cell>
          <cell r="C3990" t="str">
            <v>UN</v>
          </cell>
          <cell r="D3990" t="str">
            <v>13,64</v>
          </cell>
        </row>
        <row r="3991">
          <cell r="A3991">
            <v>94744</v>
          </cell>
          <cell r="B3991" t="str">
            <v>JOELHO 90 GRAUS, CPVC, SOLDÁVEL, DN 35 MM, INSTALADO EM RESERVAÇÃO DE ÁGUA DE EDIFICAÇÃO QUE POSSUA RESERVATÓRIO DE FIBRA/FIBROCIMENTO  FORNECIMENTO E INSTALAÇÃO. AF_06/2016</v>
          </cell>
          <cell r="C3991" t="str">
            <v>UN</v>
          </cell>
          <cell r="D3991" t="str">
            <v>19,83</v>
          </cell>
        </row>
        <row r="3992">
          <cell r="A3992">
            <v>94746</v>
          </cell>
          <cell r="B3992" t="str">
            <v>JOELHO 90 GRAUS, CPVC, SOLDÁVEL, DN 42 MM, INSTALADO EM RESERVAÇÃO DE ÁGUA DE EDIFICAÇÃO QUE POSSUA RESERVATÓRIO DE FIBRA/FIBROCIMENTO  FORNECIMENTO E INSTALAÇÃO. AF_06/2016</v>
          </cell>
          <cell r="C3992" t="str">
            <v>UN</v>
          </cell>
          <cell r="D3992" t="str">
            <v>28,61</v>
          </cell>
        </row>
        <row r="3993">
          <cell r="A3993">
            <v>94748</v>
          </cell>
          <cell r="B3993" t="str">
            <v>JOELHO 90 GRAUS, CPVC, SOLDÁVEL, DN 54 MM, INSTALADO EM RESERVAÇÃO DE ÁGUA DE EDIFICAÇÃO QUE POSSUA RESERVATÓRIO DE FIBRA/FIBROCIMENTO  FORNECIMENTO E INSTALAÇÃO. AF_06/2016</v>
          </cell>
          <cell r="C3993" t="str">
            <v>UN</v>
          </cell>
          <cell r="D3993" t="str">
            <v>59,26</v>
          </cell>
        </row>
        <row r="3994">
          <cell r="A3994">
            <v>94750</v>
          </cell>
          <cell r="B3994" t="str">
            <v>JOELHO 90 GRAUS, CPVC, SOLDÁVEL, DN 73 MM, INSTALADO EM RESERVAÇÃO DE ÁGUA DE EDIFICAÇÃO QUE POSSUA RESERVATÓRIO DE FIBRA/FIBROCIMENTO  FORNECIMENTO E INSTALAÇÃO. AF_06/2016</v>
          </cell>
          <cell r="C3994" t="str">
            <v>UN</v>
          </cell>
          <cell r="D3994" t="str">
            <v>142,24</v>
          </cell>
        </row>
        <row r="3995">
          <cell r="A3995">
            <v>94752</v>
          </cell>
          <cell r="B3995" t="str">
            <v>JOELHO 90 GRAUS, CPVC, SOLDÁVEL, DN 89 MM, INSTALADO EM RESERVAÇÃO DE ÁGUA DE EDIFICAÇÃO QUE POSSUA RESERVATÓRIO DE FIBRA/FIBROCIMENTO  FORNECIMENTO E INSTALAÇÃO. AF_06/2016</v>
          </cell>
          <cell r="C3995" t="str">
            <v>UN</v>
          </cell>
          <cell r="D3995" t="str">
            <v>172,51</v>
          </cell>
        </row>
        <row r="3996">
          <cell r="A3996">
            <v>94756</v>
          </cell>
          <cell r="B3996" t="str">
            <v>TE, CPVC, SOLDÁVEL, DN 22 MM, INSTALADO EM RESERVAÇÃO DE ÁGUA DE EDIFICAÇÃO QUE POSSUA RESERVATÓRIO DE FIBRA/FIBROCIMENTO  FORNECIMENTO E INSTALAÇÃO. AF_06/2016</v>
          </cell>
          <cell r="C3996" t="str">
            <v>UN</v>
          </cell>
          <cell r="D3996" t="str">
            <v>9,96</v>
          </cell>
        </row>
        <row r="3997">
          <cell r="A3997">
            <v>94757</v>
          </cell>
          <cell r="B3997" t="str">
            <v>TE, CPVC, SOLDÁVEL, DN 28 MM, INSTALADO EM RESERVAÇÃO DE ÁGUA DE EDIFICAÇÃO QUE POSSUA RESERVATÓRIO DE FIBRA/FIBROCIMENTO  FORNECIMENTO E INSTALAÇÃO. AF_06/2016</v>
          </cell>
          <cell r="C3997" t="str">
            <v>UN</v>
          </cell>
          <cell r="D3997" t="str">
            <v>13,90</v>
          </cell>
        </row>
        <row r="3998">
          <cell r="A3998">
            <v>94758</v>
          </cell>
          <cell r="B3998" t="str">
            <v>TE, CPVC, SOLDÁVEL, DN 35 MM, INSTALADO EM RESERVAÇÃO DE ÁGUA DE EDIFICAÇÃO QUE POSSUA RESERVATÓRIO DE FIBRA/FIBROCIMENTO  FORNECIMENTO E INSTALAÇÃO. AF_06/2016</v>
          </cell>
          <cell r="C3998" t="str">
            <v>UN</v>
          </cell>
          <cell r="D3998" t="str">
            <v>36,51</v>
          </cell>
        </row>
        <row r="3999">
          <cell r="A3999">
            <v>94759</v>
          </cell>
          <cell r="B3999" t="str">
            <v>TE, CPVC, SOLDÁVEL, DN 42 MM, INSTALADO EM RESERVAÇÃO DE ÁGUA DE EDIFICAÇÃO QUE POSSUA RESERVATÓRIO DE FIBRA/FIBROCIMENTO  FORNECIMENTO E INSTALAÇÃO. AF_06/2016</v>
          </cell>
          <cell r="C3999" t="str">
            <v>UN</v>
          </cell>
          <cell r="D3999" t="str">
            <v>45,26</v>
          </cell>
        </row>
        <row r="4000">
          <cell r="A4000">
            <v>94760</v>
          </cell>
          <cell r="B4000" t="str">
            <v>TE, CPVC, SOLDÁVEL, DN 54 MM, INSTALADO EM RESERVAÇÃO DE ÁGUA DE EDIFICAÇÃO QUE POSSUA RESERVATÓRIO DE FIBRA/FIBROCIMENTO  FORNECIMENTO E INSTALAÇÃO. AF_06/2016</v>
          </cell>
          <cell r="C4000" t="str">
            <v>UN</v>
          </cell>
          <cell r="D4000" t="str">
            <v>74,27</v>
          </cell>
        </row>
        <row r="4001">
          <cell r="A4001">
            <v>94761</v>
          </cell>
          <cell r="B4001" t="str">
            <v>TE, CPVC, SOLDÁVEL, DN 73 MM, INSTALADO EM RESERVAÇÃO DE ÁGUA DE EDIFICAÇÃO QUE POSSUA RESERVATÓRIO DE FIBRA/FIBROCIMENTO  FORNECIMENTO E INSTALAÇÃO. AF_06/2016</v>
          </cell>
          <cell r="C4001" t="str">
            <v>UN</v>
          </cell>
          <cell r="D4001" t="str">
            <v>161,98</v>
          </cell>
        </row>
        <row r="4002">
          <cell r="A4002">
            <v>94762</v>
          </cell>
          <cell r="B4002" t="str">
            <v>TE, CPVC, SOLDÁVEL, DN 89 MM, INSTALADO EM RESERVAÇÃO DE ÁGUA DE EDIFICAÇÃO QUE POSSUA RESERVATÓRIO DE FIBRA/FIBROCIMENTO  FORNECIMENTO E INSTALAÇÃO. AF_06/2016</v>
          </cell>
          <cell r="C4002" t="str">
            <v>UN</v>
          </cell>
          <cell r="D4002" t="str">
            <v>206,05</v>
          </cell>
        </row>
        <row r="4003">
          <cell r="A4003">
            <v>94783</v>
          </cell>
          <cell r="B4003" t="str">
            <v>ADAPTADOR COM FLANGE E ANEL DE VEDAÇÃO, PVC, SOLDÁVEL, DN  20 MM X 1/2 , INSTALADO EM RESERVAÇÃO DE ÁGUA DE EDIFICAÇÃO QUE POSSUA RESERVATÓRIO DE FIBRA/FIBROCIMENTO   FORNECIMENTO E INSTALAÇÃO. AF_06/2016</v>
          </cell>
          <cell r="C4003" t="str">
            <v>UN</v>
          </cell>
          <cell r="D4003" t="str">
            <v>15,56</v>
          </cell>
        </row>
        <row r="4004">
          <cell r="A4004">
            <v>94785</v>
          </cell>
          <cell r="B4004" t="str">
            <v>ADAPTADOR COM FLANGES LIVRES, PVC, SOLDÁVEL LONGO, DN 32 MM X 1 , INSTALADO EM RESERVAÇÃO DE ÁGUA DE EDIFICAÇÃO QUE POSSUA RESERVATÓRIO DE FIBRA/FIBROCIMENTO   FORNECIMENTO E INSTALAÇÃO. AF_06/2016</v>
          </cell>
          <cell r="C4004" t="str">
            <v>UN</v>
          </cell>
          <cell r="D4004" t="str">
            <v>28,42</v>
          </cell>
        </row>
        <row r="4005">
          <cell r="A4005">
            <v>94786</v>
          </cell>
          <cell r="B4005" t="str">
            <v>ADAPTADOR COM FLANGES LIVRES, PVC, SOLDÁVEL LONGO, DN 40 MM X 1 1/4 , INSTALADO EM RESERVAÇÃO DE ÁGUA DE EDIFICAÇÃO QUE POSSUA RESERVATÓRIO DE FIBRA/FIBROCIMENTO   FORNECIMENTO E INSTALAÇÃO. AF_06/2016</v>
          </cell>
          <cell r="C4005" t="str">
            <v>UN</v>
          </cell>
          <cell r="D4005" t="str">
            <v>37,88</v>
          </cell>
        </row>
        <row r="4006">
          <cell r="A4006">
            <v>94787</v>
          </cell>
          <cell r="B4006" t="str">
            <v>ADAPTADOR COM FLANGES LIVRES, PVC, SOLDÁVEL LONGO, DN 50 MM X 1 1/2 , INSTALADO EM RESERVAÇÃO DE ÁGUA DE EDIFICAÇÃO QUE POSSUA RESERVATÓRIO DE FIBRA/FIBROCIMENTO   FORNECIMENTO E INSTALAÇÃO. AF_06/2016</v>
          </cell>
          <cell r="C4006" t="str">
            <v>UN</v>
          </cell>
          <cell r="D4006" t="str">
            <v>48,74</v>
          </cell>
        </row>
        <row r="4007">
          <cell r="A4007">
            <v>94788</v>
          </cell>
          <cell r="B4007" t="str">
            <v>ADAPTADOR COM FLANGES LIVRES, PVC, SOLDÁVEL LONGO, DN 60 MM X 2 , INSTALADO EM RESERVAÇÃO DE ÁGUA DE EDIFICAÇÃO QUE POSSUA RESERVATÓRIO DE FIBRA/FIBROCIMENTO   FORNECIMENTO E INSTALAÇÃO. AF_06/2016</v>
          </cell>
          <cell r="C4007" t="str">
            <v>UN</v>
          </cell>
          <cell r="D4007" t="str">
            <v>65,02</v>
          </cell>
        </row>
        <row r="4008">
          <cell r="A4008">
            <v>94789</v>
          </cell>
          <cell r="B4008" t="str">
            <v>ADAPTADOR COM FLANGES LIVRES, PVC, SOLDÁVEL LONGO, DN 75 MM X 2 1/2 , INSTALADO EM RESERVAÇÃO DE ÁGUA DE EDIFICAÇÃO QUE POSSUA RESERVATÓRIO DE FIBRA/FIBROCIMENTO   FORNECIMENTO E INSTALAÇÃO. AF_06/2016</v>
          </cell>
          <cell r="C4008" t="str">
            <v>UN</v>
          </cell>
          <cell r="D4008" t="str">
            <v>209,30</v>
          </cell>
        </row>
        <row r="4009">
          <cell r="A4009">
            <v>94790</v>
          </cell>
          <cell r="B4009" t="str">
            <v>ADAPTADOR COM FLANGES LIVRES, PVC, SOLDÁVEL LONGO, DN 85 MM X 3 , INSTALADO EM RESERVAÇÃO DE ÁGUA DE EDIFICAÇÃO QUE POSSUA RESERVATÓRIO DE FIBRA/FIBROCIMENTO   FORNECIMENTO E INSTALAÇÃO. AF_06/2016</v>
          </cell>
          <cell r="C4009" t="str">
            <v>UN</v>
          </cell>
          <cell r="D4009" t="str">
            <v>276,68</v>
          </cell>
        </row>
        <row r="4010">
          <cell r="A4010">
            <v>94791</v>
          </cell>
          <cell r="B4010" t="str">
            <v>ADAPTADOR COM FLANGES LIVRES, PVC, SOLDÁVEL LONGO, DN 110 MM X 4 , INSTALADO EM RESERVAÇÃO DE ÁGUA DE EDIFICAÇÃO QUE POSSUA RESERVATÓRIO DE FIBRA/FIBROCIMENTO   FORNECIMENTO E INSTALAÇÃO. AF_06/2016</v>
          </cell>
          <cell r="C4010" t="str">
            <v>UN</v>
          </cell>
          <cell r="D4010" t="str">
            <v>414,05</v>
          </cell>
        </row>
        <row r="4011">
          <cell r="A4011">
            <v>94863</v>
          </cell>
          <cell r="B4011" t="str">
            <v>LUVA, CPVC, SOLDÁVEL, DN 73 MM, INSTALADO EM RESERVAÇÃO DE ÁGUA DE EDIFICAÇÃO QUE POSSUA RESERVATÓRIO DE FIBRA/FIBROCIMENTO  FORNECIMENTO E INSTALAÇÃO. AF_06/2016</v>
          </cell>
          <cell r="C4011" t="str">
            <v>UN</v>
          </cell>
          <cell r="D4011" t="str">
            <v>116,81</v>
          </cell>
        </row>
        <row r="4012">
          <cell r="A4012">
            <v>95141</v>
          </cell>
          <cell r="B4012" t="str">
            <v>ADAPTADOR COM FLANGES LIVRES, PVC, SOLDÁVEL LONGO, DN  25 MM X 3/4 , INSTALADO EM RESERVAÇÃO DE ÁGUA DE EDIFICAÇÃO QUE POSSUA RESERVATÓRIO DE FIBRA/FIBROCIMENTO    FORNECIMENTO E INSTALAÇÃO. AF_06/2016</v>
          </cell>
          <cell r="C4012" t="str">
            <v>UN</v>
          </cell>
          <cell r="D4012" t="str">
            <v>25,07</v>
          </cell>
        </row>
        <row r="4013">
          <cell r="A4013">
            <v>95237</v>
          </cell>
          <cell r="B4013" t="str">
            <v>LUVA COM BUCHA DE LATÃO, PVC, SOLDÁVEL, DN 32MM X 1 , INSTALADO EM RAMAL DE DISTRIBUIÇÃO DE ÁGUA   FORNECIMENTO E INSTALAÇÃO. AF_12/2014</v>
          </cell>
          <cell r="C4013" t="str">
            <v>UN</v>
          </cell>
          <cell r="D4013" t="str">
            <v>15,16</v>
          </cell>
        </row>
        <row r="4014">
          <cell r="A4014">
            <v>95693</v>
          </cell>
          <cell r="B4014" t="str">
            <v>LUVA SIMPLES, PVC, SÉRIE NORMAL, ESGOTO PREDIAL, DN 150 MM, JUNTA ELÁSTICA, FORNECIDO E INSTALADO EM SUBCOLETOR AÉREO DE ESGOTO SANITÁRIO. AF_12/2014</v>
          </cell>
          <cell r="C4014" t="str">
            <v>UN</v>
          </cell>
          <cell r="D4014" t="str">
            <v>34,34</v>
          </cell>
        </row>
        <row r="4015">
          <cell r="A4015">
            <v>95694</v>
          </cell>
          <cell r="B4015" t="str">
            <v>CURVA 90 GRAUS, PVC, SERIE R, ÁGUA PLUVIAL, DN 100 MM, JUNTA ELÁSTICA, FORNECIDO E INSTALADO EM RAMAL DE ENCAMINHAMENTO. AF_12/2014</v>
          </cell>
          <cell r="C4015" t="str">
            <v>UN</v>
          </cell>
          <cell r="D4015" t="str">
            <v>39,64</v>
          </cell>
        </row>
        <row r="4016">
          <cell r="A4016">
            <v>95695</v>
          </cell>
          <cell r="B4016" t="str">
            <v>CURVA 90 GRAUS, PVC, SERIE R, ÁGUA PLUVIAL, DN 100 MM, JUNTA ELÁSTICA, FORNECIDO E INSTALADO EM CONDUTORES VERTICAIS DE ÁGUAS PLUVIAIS. AF_12/2014</v>
          </cell>
          <cell r="C4016" t="str">
            <v>UN</v>
          </cell>
          <cell r="D4016" t="str">
            <v>38,37</v>
          </cell>
        </row>
        <row r="4017">
          <cell r="A4017">
            <v>95696</v>
          </cell>
          <cell r="B4017" t="str">
            <v>SPRINKLER TIPO PENDENTE, 68 °C, UNIÃO POR ROSCA DN 15 (1/2") - FORNECIMENTO E INSTALAÇÃO. AF_12/2015</v>
          </cell>
          <cell r="C4017" t="str">
            <v>UN</v>
          </cell>
          <cell r="D4017" t="str">
            <v>24,35</v>
          </cell>
        </row>
        <row r="4018">
          <cell r="A4018">
            <v>96637</v>
          </cell>
          <cell r="B4018" t="str">
            <v>JOELHO 90 GRAUS, PPR, DN 25 MM, CLASSE PN 25, INSTALADO EM RAMAL OU SUB-RAMAL DE ÁGUA  FORNECIMENTO E INSTALAÇÃO . AF_06/2015</v>
          </cell>
          <cell r="C4018" t="str">
            <v>UN</v>
          </cell>
          <cell r="D4018" t="str">
            <v>9,31</v>
          </cell>
        </row>
        <row r="4019">
          <cell r="A4019">
            <v>96638</v>
          </cell>
          <cell r="B4019" t="str">
            <v>JOELHO 45 GRAUS, PPR, DN 25 MM, CLASSE PN 25, INSTALADO EM RAMAL OU SUB-RAMAL DE ÁGUA  FORNECIMENTO E INSTALAÇÃO . AF_06/2015</v>
          </cell>
          <cell r="C4019" t="str">
            <v>UN</v>
          </cell>
          <cell r="D4019" t="str">
            <v>8,98</v>
          </cell>
        </row>
        <row r="4020">
          <cell r="A4020">
            <v>96639</v>
          </cell>
          <cell r="B4020" t="str">
            <v>LUVA, PPR, DN 25 MM, CLASSE PN 25, INSTALADO EM RAMAL OU SUB-RAMAL DE ÁGUA  FORNECIMENTO E INSTALAÇÃO . AF_06/2015</v>
          </cell>
          <cell r="C4020" t="str">
            <v>UN</v>
          </cell>
          <cell r="D4020" t="str">
            <v>6,48</v>
          </cell>
        </row>
        <row r="4021">
          <cell r="A4021">
            <v>96640</v>
          </cell>
          <cell r="B4021" t="str">
            <v>CONECTOR MACHO, PPR, 25 X 1/2'', CLASSE PN 25, INSTALADO EM RAMAL OU SUB-RAMAL DE ÁGUA   FORNECIMENTO E INSTALAÇÃO . AF_06/2015</v>
          </cell>
          <cell r="C4021" t="str">
            <v>UN</v>
          </cell>
          <cell r="D4021" t="str">
            <v>15,85</v>
          </cell>
        </row>
        <row r="4022">
          <cell r="A4022">
            <v>96641</v>
          </cell>
          <cell r="B4022" t="str">
            <v>CONECTOR FÊMEA, PPR, 25 X 1/2'', CLASSE PN 25, INSTALADO EM RAMAL OU SUB-RAMAL DE ÁGUA   FORNECIMENTO E INSTALAÇÃO . AF_06/2015</v>
          </cell>
          <cell r="C4022" t="str">
            <v>UN</v>
          </cell>
          <cell r="D4022" t="str">
            <v>12,50</v>
          </cell>
        </row>
        <row r="4023">
          <cell r="A4023">
            <v>96642</v>
          </cell>
          <cell r="B4023" t="str">
            <v>TÊ NORMAL, PPR, DN 25 MM, CLASSE PN 25, INSTALADO EM RAMAL OU SUB-RAMAL DE ÁGUA  FORNECIMENTO E INSTALAÇÃO . AF_06/2015</v>
          </cell>
          <cell r="C4023" t="str">
            <v>UN</v>
          </cell>
          <cell r="D4023" t="str">
            <v>12,33</v>
          </cell>
        </row>
        <row r="4024">
          <cell r="A4024">
            <v>96643</v>
          </cell>
          <cell r="B4024" t="str">
            <v>TÊ MISTURADOR, PPR, 25 X 3/4'' , CLASSE PN 25, INSTALADO EM RAMAL OU SUB-RAMAL DE ÁGUA  FORNECIMENTO E INSTALAÇÃO . AF_06/2015</v>
          </cell>
          <cell r="C4024" t="str">
            <v>UN</v>
          </cell>
          <cell r="D4024" t="str">
            <v>31,95</v>
          </cell>
        </row>
        <row r="4025">
          <cell r="A4025">
            <v>96650</v>
          </cell>
          <cell r="B4025" t="str">
            <v>JOELHO 90 GRAUS, PPR, DN 25 MM, CLASSE PN 25, INSTALADO EM RAMAL DE DISTRIBUIÇÃO  FORNECIMENTO E INSTALAÇÃO . AF_06/2015</v>
          </cell>
          <cell r="C4025" t="str">
            <v>UN</v>
          </cell>
          <cell r="D4025" t="str">
            <v>6,90</v>
          </cell>
        </row>
        <row r="4026">
          <cell r="A4026">
            <v>96651</v>
          </cell>
          <cell r="B4026" t="str">
            <v>JOELHO 45 GRAUS, PPR, DN 25 MM, CLASSE PN 25, INSTALADO EM RAMAL DE DISTRIBUIÇÃO DE ÁGUA  FORNECIMENTO E INSTALAÇÃO . AF_06/2015</v>
          </cell>
          <cell r="C4026" t="str">
            <v>UN</v>
          </cell>
          <cell r="D4026" t="str">
            <v>6,57</v>
          </cell>
        </row>
        <row r="4027">
          <cell r="A4027">
            <v>96652</v>
          </cell>
          <cell r="B4027" t="str">
            <v>JOELHO 90 GRAUS, PPR, DN 32 MM, CLASSE PN 25, INSTALADO EM RAMAL DE DISTRIBUIÇÃO  FORNECIMENTO E INSTALAÇÃO . AF_06/2015</v>
          </cell>
          <cell r="C4027" t="str">
            <v>UN</v>
          </cell>
          <cell r="D4027" t="str">
            <v>13,21</v>
          </cell>
        </row>
        <row r="4028">
          <cell r="A4028">
            <v>96653</v>
          </cell>
          <cell r="B4028" t="str">
            <v>JOELHO 45 GRAUS, PPR, DN 32 MM, CLASSE PN 25, INSTALADO EM RAMAL DE DISTRIBUIÇÃO DE ÁGUA  FORNECIMENTO E INSTALAÇÃO . AF_06/2015</v>
          </cell>
          <cell r="C4028" t="str">
            <v>UN</v>
          </cell>
          <cell r="D4028" t="str">
            <v>13,18</v>
          </cell>
        </row>
        <row r="4029">
          <cell r="A4029">
            <v>96654</v>
          </cell>
          <cell r="B4029" t="str">
            <v>JOELHO 90 GRAUS, PPR, DN 40 MM, CLASSE PN 25, INSTALADO EM RAMAL DE DISTRIBUIÇÃO  FORNECIMENTO E INSTALAÇÃO . AF_06/2015</v>
          </cell>
          <cell r="C4029" t="str">
            <v>UN</v>
          </cell>
          <cell r="D4029" t="str">
            <v>21,81</v>
          </cell>
        </row>
        <row r="4030">
          <cell r="A4030">
            <v>96655</v>
          </cell>
          <cell r="B4030" t="str">
            <v>JOELHO 45 GRAUS, PPR, DN 40 MM, CLASSE PN 25, INSTALADO EM RAMAL DE DISTRIBUIÇÃO DE ÁGUA  FORNECIMENTO E INSTALAÇÃO . AF_06/2015</v>
          </cell>
          <cell r="C4030" t="str">
            <v>UN</v>
          </cell>
          <cell r="D4030" t="str">
            <v>21,45</v>
          </cell>
        </row>
        <row r="4031">
          <cell r="A4031">
            <v>96656</v>
          </cell>
          <cell r="B4031" t="str">
            <v>LUVA, PPR, DN 25 MM, CLASSE PN 25, INSTALADO EM RAMAL DE DISTRIBUIÇÃO DE ÁGUA  FORNECIMENTO E INSTALAÇÃO . AF_06/2015</v>
          </cell>
          <cell r="C4031" t="str">
            <v>UN</v>
          </cell>
          <cell r="D4031" t="str">
            <v>4,89</v>
          </cell>
        </row>
        <row r="4032">
          <cell r="A4032">
            <v>96657</v>
          </cell>
          <cell r="B4032" t="str">
            <v>CONECTOR MACHO, PPR, 25 X 1/2, CLASSE PN 25, INSTALADO EM RAMAL DE DISTRIBUIÇÃO DE ÁGUA  FORNECIMENTO E INSTALAÇÃO . AF_06/2015</v>
          </cell>
          <cell r="C4032" t="str">
            <v>UN</v>
          </cell>
          <cell r="D4032" t="str">
            <v>14,26</v>
          </cell>
        </row>
        <row r="4033">
          <cell r="A4033">
            <v>96658</v>
          </cell>
          <cell r="B4033" t="str">
            <v>CONECTOR FÊMEA, PPR, 25 X 1/2'', CLASSE PN 25, INSTALADO EM RAMAL DE DISTRIBUIÇÃO DE ÁGUA   FORNECIMENTO E INSTALAÇÃO . AF_06/2015</v>
          </cell>
          <cell r="C4033" t="str">
            <v>UN</v>
          </cell>
          <cell r="D4033" t="str">
            <v>10,91</v>
          </cell>
        </row>
        <row r="4034">
          <cell r="A4034">
            <v>96659</v>
          </cell>
          <cell r="B4034" t="str">
            <v>LUVA, PPR, DN 32 MM, CLASSE PN 25, INSTALADO EM RAMAL DE DISTRIBUIÇÃO DE ÁGUA  FORNECIMENTO E INSTALAÇÃO. AF_06/2015</v>
          </cell>
          <cell r="C4034" t="str">
            <v>UN</v>
          </cell>
          <cell r="D4034" t="str">
            <v>8,92</v>
          </cell>
        </row>
        <row r="4035">
          <cell r="A4035">
            <v>96660</v>
          </cell>
          <cell r="B4035" t="str">
            <v>CONECTOR MACHO, PPR, 32 X 3/4'', CLASSE PN 25, INSTALADO EM RAMAL DE DISTRIBUIÇÃO DE ÁGUA   FORNECIMENTO E INSTALAÇÃO. AF_06/2015</v>
          </cell>
          <cell r="C4035" t="str">
            <v>UN</v>
          </cell>
          <cell r="D4035" t="str">
            <v>24,55</v>
          </cell>
        </row>
        <row r="4036">
          <cell r="A4036">
            <v>96661</v>
          </cell>
          <cell r="B4036" t="str">
            <v>CONECTOR FÊMEA, PPR, 32 X 3/4'', CLASSE PN 25, INSTALADO EM RAMAL DE DISTRIBUIÇÃO DE ÁGUA   FORNECIMENTO E INSTALAÇÃO . AF_06/2015</v>
          </cell>
          <cell r="C4036" t="str">
            <v>UN</v>
          </cell>
          <cell r="D4036" t="str">
            <v>19,40</v>
          </cell>
        </row>
        <row r="4037">
          <cell r="A4037">
            <v>96662</v>
          </cell>
          <cell r="B4037" t="str">
            <v>BUCHA DE REDUÇÃO, PPR, 32 X 25, CLASSE PN 25, INSTALADO EM RAMAL DE DISTRIBUIÇÃO DE ÁGUA  FORNECIMENTO E INSTALAÇÃO . AF_06/2015</v>
          </cell>
          <cell r="C4037" t="str">
            <v>UN</v>
          </cell>
          <cell r="D4037" t="str">
            <v>9,09</v>
          </cell>
        </row>
        <row r="4038">
          <cell r="A4038">
            <v>96663</v>
          </cell>
          <cell r="B4038" t="str">
            <v>LUVA, PPR, DN 40 MM, CLASSE PN 25, INSTALADO EM RAMAL DE DISTRIBUIÇÃO DE ÁGUA  FORNECIMENTO E INSTALAÇÃO. AF_06/2015</v>
          </cell>
          <cell r="C4038" t="str">
            <v>UN</v>
          </cell>
          <cell r="D4038" t="str">
            <v>16,04</v>
          </cell>
        </row>
        <row r="4039">
          <cell r="A4039">
            <v>96664</v>
          </cell>
          <cell r="B4039" t="str">
            <v>BUCHA DE REDUÇÃO, PPR, 40 X 25, CLASSE PN 25, INSTALADO EM RAMAL DE DISTRIBUIÇÃO DE ÁGUA  FORNECIMENTO E INSTALAÇÃO . AF_06/2015</v>
          </cell>
          <cell r="C4039" t="str">
            <v>UN</v>
          </cell>
          <cell r="D4039" t="str">
            <v>17,14</v>
          </cell>
        </row>
        <row r="4040">
          <cell r="A4040">
            <v>96665</v>
          </cell>
          <cell r="B4040" t="str">
            <v>TÊ NORMAL, PPR, DN 25 MM, CLASSE PN 25, INSTALADO EM RAMAL DE DISTRIBUIÇÃO DE ÁGUA  FORNECIMENTO E INSTALAÇÃO . AF_06/2015</v>
          </cell>
          <cell r="C4040" t="str">
            <v>UN</v>
          </cell>
          <cell r="D4040" t="str">
            <v>9,08</v>
          </cell>
        </row>
        <row r="4041">
          <cell r="A4041">
            <v>96666</v>
          </cell>
          <cell r="B4041" t="str">
            <v>TÊ NORMAL, PPR, DN 32 MM, CLASSE PN 25, INSTALADO EM RAMAL DE DISTRIBUIÇÃO DE ÁGUA  FORNECIMENTO E INSTALAÇÃO . AF_06/2015</v>
          </cell>
          <cell r="C4041" t="str">
            <v>UN</v>
          </cell>
          <cell r="D4041" t="str">
            <v>17,69</v>
          </cell>
        </row>
        <row r="4042">
          <cell r="A4042">
            <v>96667</v>
          </cell>
          <cell r="B4042" t="str">
            <v>TÊ NORMAL, PPR, DN 40 MM, CLASSE PN 25, INSTALADO EM RAMAL DE DISTRIBUIÇÃO DE ÁGUA  FORNECIMENTO E INSTALAÇÃO . AF_06/2015</v>
          </cell>
          <cell r="C4042" t="str">
            <v>UN</v>
          </cell>
          <cell r="D4042" t="str">
            <v>30,63</v>
          </cell>
        </row>
        <row r="4043">
          <cell r="A4043">
            <v>96684</v>
          </cell>
          <cell r="B4043" t="str">
            <v>JOELHO 90 GRAUS, PPR, DN 25 MM, CLASSE PN 25, INSTALADO EM PRUMADA DE ÁGUA  FORNECIMENTO E INSTALAÇÃO . AF_06/2015</v>
          </cell>
          <cell r="C4043" t="str">
            <v>UN</v>
          </cell>
          <cell r="D4043" t="str">
            <v>3,28</v>
          </cell>
        </row>
        <row r="4044">
          <cell r="A4044">
            <v>96685</v>
          </cell>
          <cell r="B4044" t="str">
            <v>JOELHO 45 GRAUS, PPR, DN 25 MM, CLASSE PN 25, INSTALADO EM PRUMADA DE ÁGUA  FORNECIMENTO E INSTALAÇÃO . AF_06/2015</v>
          </cell>
          <cell r="C4044" t="str">
            <v>UN</v>
          </cell>
          <cell r="D4044" t="str">
            <v>2,95</v>
          </cell>
        </row>
        <row r="4045">
          <cell r="A4045">
            <v>96686</v>
          </cell>
          <cell r="B4045" t="str">
            <v>JOELHO 90 GRAUS, PPR, DN 32 MM, CLASSE PN 25, INSTALADO EM PRUMADA DE ÁGUA  FORNECIMENTO E INSTALAÇÃO . AF_06/2015</v>
          </cell>
          <cell r="C4045" t="str">
            <v>UN</v>
          </cell>
          <cell r="D4045" t="str">
            <v>4,91</v>
          </cell>
        </row>
        <row r="4046">
          <cell r="A4046">
            <v>96687</v>
          </cell>
          <cell r="B4046" t="str">
            <v>JOELHO 45 GRAUS, PPR, DN 32 MM, CLASSE PN 25, INSTALADO EM PRUMADA DE ÁGUA  FORNECIMENTO E INSTALAÇÃO . AF_06/2015</v>
          </cell>
          <cell r="C4046" t="str">
            <v>UN</v>
          </cell>
          <cell r="D4046" t="str">
            <v>4,88</v>
          </cell>
        </row>
        <row r="4047">
          <cell r="A4047">
            <v>96688</v>
          </cell>
          <cell r="B4047" t="str">
            <v>JOELHO 90 GRAUS, PPR, DN 40 MM, CLASSE PN 25, INSTALADO EM PRUMADA DE ÁGUA  FORNECIMENTO E INSTALAÇÃO . AF_06/2015</v>
          </cell>
          <cell r="C4047" t="str">
            <v>UN</v>
          </cell>
          <cell r="D4047" t="str">
            <v>8,40</v>
          </cell>
        </row>
        <row r="4048">
          <cell r="A4048">
            <v>96689</v>
          </cell>
          <cell r="B4048" t="str">
            <v>JOELHO 45 GRAUS, PPR, DN 40 MM, CLASSE PN 25, INSTALADO EM PRUMADA DE ÁGUA  FORNECIMENTO E INSTALAÇÃO . AF_06/2015</v>
          </cell>
          <cell r="C4048" t="str">
            <v>UN</v>
          </cell>
          <cell r="D4048" t="str">
            <v>8,04</v>
          </cell>
        </row>
        <row r="4049">
          <cell r="A4049">
            <v>96690</v>
          </cell>
          <cell r="B4049" t="str">
            <v>JOELHO 90 GRAUS, PPR, DN 50 MM, CLASSE PN 25, INSTALADO EM PRUMADA DE ÁGUA  FORNECIMENTO E INSTALAÇÃO . AF_06/2015</v>
          </cell>
          <cell r="C4049" t="str">
            <v>UN</v>
          </cell>
          <cell r="D4049" t="str">
            <v>15,57</v>
          </cell>
        </row>
        <row r="4050">
          <cell r="A4050">
            <v>96691</v>
          </cell>
          <cell r="B4050" t="str">
            <v>JOELHO 45 GRAUS, PPR, DN 50 MM, CLASSE PN 25, INSTALADO EM PRUMADA DE ÁGUA  FORNECIMENTO E INSTALAÇÃO . AF_06/2015</v>
          </cell>
          <cell r="C4050" t="str">
            <v>UN</v>
          </cell>
          <cell r="D4050" t="str">
            <v>16,07</v>
          </cell>
        </row>
        <row r="4051">
          <cell r="A4051">
            <v>96692</v>
          </cell>
          <cell r="B4051" t="str">
            <v>JOELHO 90 GRAUS, PPR, DN 63 MM, CLASSE PN 25, INSTALADO EM PRUMADA DE ÁGUA  FORNECIMENTO E INSTALAÇÃO . AF_06/2015</v>
          </cell>
          <cell r="C4051" t="str">
            <v>UN</v>
          </cell>
          <cell r="D4051" t="str">
            <v>23,54</v>
          </cell>
        </row>
        <row r="4052">
          <cell r="A4052">
            <v>96693</v>
          </cell>
          <cell r="B4052" t="str">
            <v>JOELHO 45 GRAUS, PPR, DN 63 MM, CLASSE PN 25, INSTALADO EM PRUMADA DE ÁGUA  FORNECIMENTO E INSTALAÇÃO . AF_06/2015</v>
          </cell>
          <cell r="C4052" t="str">
            <v>UN</v>
          </cell>
          <cell r="D4052" t="str">
            <v>22,31</v>
          </cell>
        </row>
        <row r="4053">
          <cell r="A4053">
            <v>96694</v>
          </cell>
          <cell r="B4053" t="str">
            <v>JOELHO 90 GRAUS, PPR, DN 75 MM, CLASSE PN 25, INSTALADO EM PRUMADA DE ÁGUA  FORNECIMENTO E INSTALAÇÃO . AF_06/2015</v>
          </cell>
          <cell r="C4053" t="str">
            <v>UN</v>
          </cell>
          <cell r="D4053" t="str">
            <v>51,48</v>
          </cell>
        </row>
        <row r="4054">
          <cell r="A4054">
            <v>96695</v>
          </cell>
          <cell r="B4054" t="str">
            <v>JOELHO 45 GRAUS, PPR, DN 75 MM, CLASSE PN 25, INSTALADO EM PRUMADA DE ÁGUA  FORNECIMENTO E INSTALAÇÃO . AF_06/2015</v>
          </cell>
          <cell r="C4054" t="str">
            <v>UN</v>
          </cell>
          <cell r="D4054" t="str">
            <v>50,03</v>
          </cell>
        </row>
        <row r="4055">
          <cell r="A4055">
            <v>96696</v>
          </cell>
          <cell r="B4055" t="str">
            <v>JOELHO 90 GRAUS, PPR, DN 90 MM, CLASSE PN 25, INSTALADO EM PRUMADA DE ÁGUA  FORNECIMENTO E INSTALAÇÃO . AF_06/2015</v>
          </cell>
          <cell r="C4055" t="str">
            <v>UN</v>
          </cell>
          <cell r="D4055" t="str">
            <v>77,45</v>
          </cell>
        </row>
        <row r="4056">
          <cell r="A4056">
            <v>96697</v>
          </cell>
          <cell r="B4056" t="str">
            <v>JOELHO 90 GRAUS, PPR, DN 110 MM, CLASSE PN 25, INSTALADO EM PRUMADA DE ÁGUA  FORNECIMENTO E INSTALAÇÃO . AF_06/2015</v>
          </cell>
          <cell r="C4056" t="str">
            <v>UN</v>
          </cell>
          <cell r="D4056" t="str">
            <v>115,87</v>
          </cell>
        </row>
        <row r="4057">
          <cell r="A4057">
            <v>96698</v>
          </cell>
          <cell r="B4057" t="str">
            <v>LUVA, PPR, DN 25 MM, CLASSE PN 25, INSTALADO EM PRUMADA DE ÁGUA  FORNECIMENTO E INSTALAÇÃO . AF_06/2015</v>
          </cell>
          <cell r="C4057" t="str">
            <v>UN</v>
          </cell>
          <cell r="D4057" t="str">
            <v>2,48</v>
          </cell>
        </row>
        <row r="4058">
          <cell r="A4058">
            <v>96699</v>
          </cell>
          <cell r="B4058" t="str">
            <v>CONECTOR MACHO, PPR, 25 X 1/2'', CLASSE PN 25, INSTALADO EM PRUMADA DE ÁGUA   FORNECIMENTO E INSTALAÇÃO . AF_06/2015</v>
          </cell>
          <cell r="C4058" t="str">
            <v>UN</v>
          </cell>
          <cell r="D4058" t="str">
            <v>11,85</v>
          </cell>
        </row>
        <row r="4059">
          <cell r="A4059">
            <v>96700</v>
          </cell>
          <cell r="B4059" t="str">
            <v>CONECTOR FÊMEA, PPR, 25 X 1/2'', CLASSE PN 25, INSTALADO EM PRUMADA DE ÁGUA   FORNECIMENTO E INSTALAÇÃO . AF_06/2015</v>
          </cell>
          <cell r="C4059" t="str">
            <v>UN</v>
          </cell>
          <cell r="D4059" t="str">
            <v>8,50</v>
          </cell>
        </row>
        <row r="4060">
          <cell r="A4060">
            <v>96701</v>
          </cell>
          <cell r="B4060" t="str">
            <v>LUVA, PPR, DN 32 MM, CLASSE PN 25, INSTALADO EM PRUMADA DE ÁGUA  FORNECIMENTO E INSTALAÇÃO. AF_06/2015</v>
          </cell>
          <cell r="C4060" t="str">
            <v>UN</v>
          </cell>
          <cell r="D4060" t="str">
            <v>3,39</v>
          </cell>
        </row>
        <row r="4061">
          <cell r="A4061">
            <v>96702</v>
          </cell>
          <cell r="B4061" t="str">
            <v>BUCHA DE REDUÇÃO, PPR, 32 X 25, CLASSE PN 25, INSTALADO EM PRUMADA DE ÁGUA  FORNECIMENTO E INSTALAÇÃO . AF_06/2015</v>
          </cell>
          <cell r="C4061" t="str">
            <v>UN</v>
          </cell>
          <cell r="D4061" t="str">
            <v>3,56</v>
          </cell>
        </row>
        <row r="4062">
          <cell r="A4062">
            <v>96703</v>
          </cell>
          <cell r="B4062" t="str">
            <v>LUVA, PPR, DN 40 MM, CLASSE PN 25, INSTALADO EM PRUMADA DE ÁGUA  FORNECIMENTO E INSTALAÇÃO. AF_06/2015</v>
          </cell>
          <cell r="C4062" t="str">
            <v>UN</v>
          </cell>
          <cell r="D4062" t="str">
            <v>7,07</v>
          </cell>
        </row>
        <row r="4063">
          <cell r="A4063">
            <v>96704</v>
          </cell>
          <cell r="B4063" t="str">
            <v>BUCHA DE REDUÇÃO, PPR, 40 X 25, CLASSE PN 25, INSTALADO EM PRUMADA DE ÁGUA  FORNECIMENTO E INSTALAÇÃO . AF_06/2015</v>
          </cell>
          <cell r="C4063" t="str">
            <v>UN</v>
          </cell>
          <cell r="D4063" t="str">
            <v>8,17</v>
          </cell>
        </row>
        <row r="4064">
          <cell r="A4064">
            <v>96705</v>
          </cell>
          <cell r="B4064" t="str">
            <v>LUVA, PPR, DN 50 MM, CLASSE PN 25, INSTALADO EM PRUMADA DE ÁGUA  FORNECIMENTO E INSTALAÇÃO. AF_06/2015</v>
          </cell>
          <cell r="C4064" t="str">
            <v>UN</v>
          </cell>
          <cell r="D4064" t="str">
            <v>10,66</v>
          </cell>
        </row>
        <row r="4065">
          <cell r="A4065">
            <v>96706</v>
          </cell>
          <cell r="B4065" t="str">
            <v>LUVA, PPR, DN 63 MM, CLASSE PN 25, INSTALADO EM PRUMADA DE ÁGUA  FORNECIMENTO E INSTALAÇÃO. AF_06/2015</v>
          </cell>
          <cell r="C4065" t="str">
            <v>UN</v>
          </cell>
          <cell r="D4065" t="str">
            <v>16,01</v>
          </cell>
        </row>
        <row r="4066">
          <cell r="A4066">
            <v>96707</v>
          </cell>
          <cell r="B4066" t="str">
            <v>LUVA, PPR, DN 75 MM, CLASSE PN 25, INSTALADO EM PRUMADA DE ÁGUA  FORNECIMENTO E INSTALAÇÃO. AF_06/2015</v>
          </cell>
          <cell r="C4066" t="str">
            <v>UN</v>
          </cell>
          <cell r="D4066" t="str">
            <v>33,09</v>
          </cell>
        </row>
        <row r="4067">
          <cell r="A4067">
            <v>96708</v>
          </cell>
          <cell r="B4067" t="str">
            <v>LUVA, PPR, DN 90 MM, CLASSE PN 25, INSTALADO EM PRUMADA DE ÁGUA  FORNECIMENTO E INSTALAÇÃO. AF_06/2015</v>
          </cell>
          <cell r="C4067" t="str">
            <v>UN</v>
          </cell>
          <cell r="D4067" t="str">
            <v>52,13</v>
          </cell>
        </row>
        <row r="4068">
          <cell r="A4068">
            <v>96709</v>
          </cell>
          <cell r="B4068" t="str">
            <v>LUVA, PPR, DN 110 MM, CLASSE PN 25, INSTALADO EM PRUMADA DE ÁGUA  FORNECIMENTO E INSTALAÇÃO. AF_06/2015</v>
          </cell>
          <cell r="C4068" t="str">
            <v>UN</v>
          </cell>
          <cell r="D4068" t="str">
            <v>82,31</v>
          </cell>
        </row>
        <row r="4069">
          <cell r="A4069">
            <v>96710</v>
          </cell>
          <cell r="B4069" t="str">
            <v>TÊ NORMAL, PPR, DN 25 MM, CLASSE PN 25, INSTALADO EM PRUMADA DE ÁGUA  FORNECIMENTO E INSTALAÇÃO . AF_06/2015</v>
          </cell>
          <cell r="C4069" t="str">
            <v>UN</v>
          </cell>
          <cell r="D4069" t="str">
            <v>4,29</v>
          </cell>
        </row>
        <row r="4070">
          <cell r="A4070">
            <v>96711</v>
          </cell>
          <cell r="B4070" t="str">
            <v>TÊ NORMAL, PPR, DN 32 MM, CLASSE PN 25, INSTALADO EM PRUMADA DE ÁGUA  FORNECIMENTO E INSTALAÇÃO . AF_06/2015</v>
          </cell>
          <cell r="C4070" t="str">
            <v>UN</v>
          </cell>
          <cell r="D4070" t="str">
            <v>6,66</v>
          </cell>
        </row>
        <row r="4071">
          <cell r="A4071">
            <v>96712</v>
          </cell>
          <cell r="B4071" t="str">
            <v>TÊ NORMAL, PPR, DN 40 MM, CLASSE PN 25, INSTALADO EM PRUMADA DE ÁGUA  FORNECIMENTO E INSTALAÇÃO . AF_06/2015</v>
          </cell>
          <cell r="C4071" t="str">
            <v>UN</v>
          </cell>
          <cell r="D4071" t="str">
            <v>12,70</v>
          </cell>
        </row>
        <row r="4072">
          <cell r="A4072">
            <v>96713</v>
          </cell>
          <cell r="B4072" t="str">
            <v>TÊ NORMAL, PPR, DN 50 MM, CLASSE PN 25, INSTALADO EM PRUMADA DE ÁGUA  FORNECIMENTO E INSTALAÇÃO . AF_06/2015</v>
          </cell>
          <cell r="C4072" t="str">
            <v>UN</v>
          </cell>
          <cell r="D4072" t="str">
            <v>17,66</v>
          </cell>
        </row>
        <row r="4073">
          <cell r="A4073">
            <v>96714</v>
          </cell>
          <cell r="B4073" t="str">
            <v>TÊ NORMAL, PPR, DN 63 MM, CLASSE PN 25, INSTALADO EM PRUMADA DE ÁGUA  FORNECIMENTO E INSTALAÇÃO . AF_06/2015</v>
          </cell>
          <cell r="C4073" t="str">
            <v>UN</v>
          </cell>
          <cell r="D4073" t="str">
            <v>29,73</v>
          </cell>
        </row>
        <row r="4074">
          <cell r="A4074">
            <v>96715</v>
          </cell>
          <cell r="B4074" t="str">
            <v>TÊ NORMAL, PPR, DN 75 MM, CLASSE PN 25, INSTALADO EM PRUMADA DE ÁGUA  FORNECIMENTO E INSTALAÇÃO . AF_06/2015</v>
          </cell>
          <cell r="C4074" t="str">
            <v>UN</v>
          </cell>
          <cell r="D4074" t="str">
            <v>55,56</v>
          </cell>
        </row>
        <row r="4075">
          <cell r="A4075">
            <v>96716</v>
          </cell>
          <cell r="B4075" t="str">
            <v>TÊ NORMAL, PPR, DN 90 MM, CLASSE PN 25, INSTALADO EM PRUMADA DE ÁGUA  FORNECIMENTO E INSTALAÇÃO . AF_06/2015</v>
          </cell>
          <cell r="C4075" t="str">
            <v>UN</v>
          </cell>
          <cell r="D4075" t="str">
            <v>83,37</v>
          </cell>
        </row>
        <row r="4076">
          <cell r="A4076">
            <v>96717</v>
          </cell>
          <cell r="B4076" t="str">
            <v>TÊ NORMAL, PPR, DN 110 MM, CLASSE PN 25, INSTALADO EM PRUMADA DE ÁGUA  FORNECIMENTO E INSTALAÇÃO . AF_06/2015</v>
          </cell>
          <cell r="C4076" t="str">
            <v>UN</v>
          </cell>
          <cell r="D4076" t="str">
            <v>131,17</v>
          </cell>
        </row>
        <row r="4077">
          <cell r="A4077">
            <v>96736</v>
          </cell>
          <cell r="B4077" t="str">
            <v>LUVA, PPR, DN 20 MM, CLASSE PN 25, INSTALADO EM RESERVAÇÃO DE ÁGUA DE EDIFICAÇÃO QUE POSSUA RESERVATÓRIO DE FIBRA/FIBROCIMENTO  FORNECIMENTO E INSTALAÇÃO. AF_06/2016</v>
          </cell>
          <cell r="C4077" t="str">
            <v>UN</v>
          </cell>
          <cell r="D4077" t="str">
            <v>3,71</v>
          </cell>
        </row>
        <row r="4078">
          <cell r="A4078">
            <v>96737</v>
          </cell>
          <cell r="B4078" t="str">
            <v>LUVA, PPR, DN 25 MM, CLASSE PN 25, INSTALADO EM RESERVAÇÃO DE ÁGUA DE EDIFICAÇÃO QUE POSSUA RESERVATÓRIO DE FIBRA/FIBROCIMENTO  FORNECIMENTO E INSTALAÇÃO. AF_06/2016</v>
          </cell>
          <cell r="C4078" t="str">
            <v>UN</v>
          </cell>
          <cell r="D4078" t="str">
            <v>4,22</v>
          </cell>
        </row>
        <row r="4079">
          <cell r="A4079">
            <v>96738</v>
          </cell>
          <cell r="B4079" t="str">
            <v>CONECTOR MACHO, PPR, 25 X 1/2'', CLASSE PN 25,  INSTALADO EM RESERVAÇÃO DE ÁGUA DE EDIFICAÇÃO QUE POSSUA RESERVATÓRIO DE FIBRA/FIBROCIMENTO   FORNECIMENTO E INSTALAÇÃO. AF_06/2016</v>
          </cell>
          <cell r="C4079" t="str">
            <v>UN</v>
          </cell>
          <cell r="D4079" t="str">
            <v>13,59</v>
          </cell>
        </row>
        <row r="4080">
          <cell r="A4080">
            <v>96739</v>
          </cell>
          <cell r="B4080" t="str">
            <v>LUVA, PPR, DN 32 MM, CLASSE PN 25, INSTALADO EM RESERVAÇÃO DE ÁGUA DE EDIFICAÇÃO QUE POSSUA RESERVATÓRIO DE FIBRA/FIBROCIMENTO  FORNECIMENTO E INSTALAÇÃO. AF_06/2016</v>
          </cell>
          <cell r="C4080" t="str">
            <v>UN</v>
          </cell>
          <cell r="D4080" t="str">
            <v>5,46</v>
          </cell>
        </row>
        <row r="4081">
          <cell r="A4081">
            <v>96740</v>
          </cell>
          <cell r="B4081" t="str">
            <v>CONECTOR MACHO, PPR, 32 X 3/4'', CLASSE PN 25,  INSTALADO EM RESERVAÇÃO DE ÁGUA DE EDIFICAÇÃO QUE POSSUA RESERVATÓRIO DE FIBRA/FIBROCIMENTO   FORNECIMENTO E INSTALAÇÃO. AF_06/2016</v>
          </cell>
          <cell r="C4081" t="str">
            <v>UN</v>
          </cell>
          <cell r="D4081" t="str">
            <v>21,09</v>
          </cell>
        </row>
        <row r="4082">
          <cell r="A4082">
            <v>96741</v>
          </cell>
          <cell r="B4082" t="str">
            <v>LUVA, PPR, DN 40 MM, CLASSE PN 25, INSTALADO EM RESERVAÇÃO DE ÁGUA DE EDIFICAÇÃO QUE POSSUA RESERVATÓRIO DE FIBRA/FIBROCIMENTO  FORNECIMENTO E INSTALAÇÃO. AF_06/2016</v>
          </cell>
          <cell r="C4082" t="str">
            <v>UN</v>
          </cell>
          <cell r="D4082" t="str">
            <v>8,51</v>
          </cell>
        </row>
        <row r="4083">
          <cell r="A4083">
            <v>96742</v>
          </cell>
          <cell r="B4083" t="str">
            <v>LUVA, PPR, DN 50 MM, CLASSE PN 25, INSTALADO EM RESERVAÇÃO DE ÁGUA DE EDIFICAÇÃO QUE POSSUA RESERVATÓRIO DE FIBRA/FIBROCIMENTO  FORNECIMENTO E INSTALAÇÃO. AF_06/2016</v>
          </cell>
          <cell r="C4083" t="str">
            <v>UN</v>
          </cell>
          <cell r="D4083" t="str">
            <v>12,91</v>
          </cell>
        </row>
        <row r="4084">
          <cell r="A4084">
            <v>96743</v>
          </cell>
          <cell r="B4084" t="str">
            <v>LUVA, PPR, DN 63 MM, CLASSE PN 25, INSTALADO EM RESERVAÇÃO DE ÁGUA DE EDIFICAÇÃO QUE POSSUA RESERVATÓRIO DE FIBRA/FIBROCIMENTO  FORNECIMENTO E INSTALAÇÃO. AF_06/2016</v>
          </cell>
          <cell r="C4084" t="str">
            <v>UN</v>
          </cell>
          <cell r="D4084" t="str">
            <v>16,62</v>
          </cell>
        </row>
        <row r="4085">
          <cell r="A4085">
            <v>96744</v>
          </cell>
          <cell r="B4085" t="str">
            <v>LUVA, PPR, DN 75 MM, CLASSE PN 25, INSTALADO EM RESERVAÇÃO DE ÁGUA DE EDIFICAÇÃO QUE POSSUA RESERVATÓRIO DE FIBRA/FIBROCIMENTO  FORNECIMENTO E INSTALAÇÃO. AF_06/2016</v>
          </cell>
          <cell r="C4085" t="str">
            <v>UN</v>
          </cell>
          <cell r="D4085" t="str">
            <v>35,32</v>
          </cell>
        </row>
        <row r="4086">
          <cell r="A4086">
            <v>96745</v>
          </cell>
          <cell r="B4086" t="str">
            <v>LUVA, PPR, DN 90 MM, CLASSE PN 25, INSTALADO EM RESERVAÇÃO DE ÁGUA DE EDIFICAÇÃO QUE POSSUA RESERVATÓRIO DE FIBRA/FIBROCIMENTO  FORNECIMENTO E INSTALAÇÃO. AF_06/2016</v>
          </cell>
          <cell r="C4086" t="str">
            <v>UN</v>
          </cell>
          <cell r="D4086" t="str">
            <v>51,60</v>
          </cell>
        </row>
        <row r="4087">
          <cell r="A4087">
            <v>96746</v>
          </cell>
          <cell r="B4087" t="str">
            <v>LUVA, PPR, DN 110 MM, CLASSE PN 25, INSTALADO EM RESERVAÇÃO DE ÁGUA DE EDIFICAÇÃO QUE POSSUA RESERVATÓRIO DE FIBRA/FIBROCIMENTO  FORNECIMENTO E INSTALAÇÃO. AF_06/2016</v>
          </cell>
          <cell r="C4087" t="str">
            <v>UN</v>
          </cell>
          <cell r="D4087" t="str">
            <v>82,27</v>
          </cell>
        </row>
        <row r="4088">
          <cell r="A4088">
            <v>96747</v>
          </cell>
          <cell r="B4088" t="str">
            <v>JOELHO 90 GRAUS, PPR, DN 20 MM, CLASSE PN 25,  INSTALADO EM RESERVAÇÃO DE ÁGUA DE EDIFICAÇÃO QUE POSSUA RESERVATÓRIO DE FIBRA/FIBROCIMENTO  FORNECIMENTO E INSTALAÇÃO. AF_06/2016</v>
          </cell>
          <cell r="C4088" t="str">
            <v>UN</v>
          </cell>
          <cell r="D4088" t="str">
            <v>5,27</v>
          </cell>
        </row>
        <row r="4089">
          <cell r="A4089">
            <v>96748</v>
          </cell>
          <cell r="B4089" t="str">
            <v>JOELHO 90 GRAUS, PPR, DN 25 MM, CLASSE PN 25,  INSTALADO EM RESERVAÇÃO DE ÁGUA DE EDIFICAÇÃO QUE POSSUA RESERVATÓRIO DE FIBRA/FIBROCIMENTO  FORNECIMENTO E INSTALAÇÃO. AF_06/2016</v>
          </cell>
          <cell r="C4089" t="str">
            <v>UN</v>
          </cell>
          <cell r="D4089" t="str">
            <v>5,91</v>
          </cell>
        </row>
        <row r="4090">
          <cell r="A4090">
            <v>96749</v>
          </cell>
          <cell r="B4090" t="str">
            <v>JOELHO 90 GRAUS, PPR, DN 32 MM, CLASSE PN 25,  INSTALADO EM RESERVAÇÃO DE ÁGUA DE EDIFICAÇÃO QUE POSSUA RESERVATÓRIO DE FIBRA/FIBROCIMENTO  FORNECIMENTO E INSTALAÇÃO. AF_06/2016</v>
          </cell>
          <cell r="C4090" t="str">
            <v>UN</v>
          </cell>
          <cell r="D4090" t="str">
            <v>8,03</v>
          </cell>
        </row>
        <row r="4091">
          <cell r="A4091">
            <v>96750</v>
          </cell>
          <cell r="B4091" t="str">
            <v>JOELHO 90 GRAUS, PPR, DN 40 MM, CLASSE PN 25,  INSTALADO EM RESERVAÇÃO DE ÁGUA DE EDIFICAÇÃO QUE POSSUA RESERVATÓRIO DE FIBRA/FIBROCIMENTO  FORNECIMENTO E INSTALAÇÃO. AF_06/2016</v>
          </cell>
          <cell r="C4091" t="str">
            <v>UN</v>
          </cell>
          <cell r="D4091" t="str">
            <v>10,54</v>
          </cell>
        </row>
        <row r="4092">
          <cell r="A4092">
            <v>96751</v>
          </cell>
          <cell r="B4092" t="str">
            <v>JOELHO 90 GRAUS, PPR, DN 50 MM, CLASSE PN 25,  INSTALADO EM RESERVAÇÃO DE ÁGUA DE EDIFICAÇÃO QUE POSSUA RESERVATÓRIO DE FIBRA/FIBROCIMENTO  FORNECIMENTO E INSTALAÇÃO. AF_06/2016</v>
          </cell>
          <cell r="C4092" t="str">
            <v>UN</v>
          </cell>
          <cell r="D4092" t="str">
            <v>18,93</v>
          </cell>
        </row>
        <row r="4093">
          <cell r="A4093">
            <v>96752</v>
          </cell>
          <cell r="B4093" t="str">
            <v>JOELHO 90 GRAUS, PPR, DN 63 MM, CLASSE PN 25,  INSTALADO EM RESERVAÇÃO DE ÁGUA DE EDIFICAÇÃO QUE POSSUA RESERVATÓRIO DE FIBRA/FIBROCIMENTO  FORNECIMENTO E INSTALAÇÃO. AF_06/2016</v>
          </cell>
          <cell r="C4093" t="str">
            <v>UN</v>
          </cell>
          <cell r="D4093" t="str">
            <v>24,43</v>
          </cell>
        </row>
        <row r="4094">
          <cell r="A4094">
            <v>96753</v>
          </cell>
          <cell r="B4094" t="str">
            <v>JOELHO 90 GRAUS, PPR, DN 75 MM, CLASSE PN 25,  INSTALADO EM RESERVAÇÃO DE ÁGUA DE EDIFICAÇÃO QUE POSSUA RESERVATÓRIO DE FIBRA/FIBROCIMENTO  FORNECIMENTO E INSTALAÇÃO. AF_06/2016</v>
          </cell>
          <cell r="C4094" t="str">
            <v>UN</v>
          </cell>
          <cell r="D4094" t="str">
            <v>54,81</v>
          </cell>
        </row>
        <row r="4095">
          <cell r="A4095">
            <v>96754</v>
          </cell>
          <cell r="B4095" t="str">
            <v>JOELHO 90 GRAUS, PPR, DN 90 MM, CLASSE PN 25,  INSTALADO EM RESERVAÇÃO DE ÁGUA DE EDIFICAÇÃO QUE POSSUA RESERVATÓRIO DE FIBRA/FIBROCIMENTO  FORNECIMENTO E INSTALAÇÃO. AF_06/2016</v>
          </cell>
          <cell r="C4095" t="str">
            <v>UN</v>
          </cell>
          <cell r="D4095" t="str">
            <v>76,63</v>
          </cell>
        </row>
        <row r="4096">
          <cell r="A4096">
            <v>96755</v>
          </cell>
          <cell r="B4096" t="str">
            <v>JOELHO 90 GRAUS, PPR, DN 110 MM, CLASSE PN 25,  INSTALADO EM RESERVAÇÃO DE ÁGUA DE EDIFICAÇÃO QUE POSSUA RESERVATÓRIO DE FIBRA/FIBROCIMENTO  FORNECIMENTO E INSTALAÇÃO. AF_06/2016</v>
          </cell>
          <cell r="C4096" t="str">
            <v>UN</v>
          </cell>
          <cell r="D4096" t="str">
            <v>115,84</v>
          </cell>
        </row>
        <row r="4097">
          <cell r="A4097">
            <v>96756</v>
          </cell>
          <cell r="B4097" t="str">
            <v>TÊ MISTURADOR, PPR, DN 20 MM, CLASSE PN 25,  INSTALADO EM RESERVAÇÃO DE ÁGUA DE EDIFICAÇÃO QUE POSSUA RESERVATÓRIO DE FIBRA/FIBROCIMENTO  FORNECIMENTO E INSTALAÇÃO. AF_06/2016</v>
          </cell>
          <cell r="C4097" t="str">
            <v>UN</v>
          </cell>
          <cell r="D4097" t="str">
            <v>9,45</v>
          </cell>
        </row>
        <row r="4098">
          <cell r="A4098">
            <v>96757</v>
          </cell>
          <cell r="B4098" t="str">
            <v>TÊ MISTURADOR, PPR, DN 25 MM, CLASSE PN 25,  INSTALADO EM RESERVAÇÃO DE ÁGUA DE EDIFICAÇÃO QUE POSSUA RESERVATÓRIO DE FIBRA/FIBROCIMENTO  FORNECIMENTO E INSTALAÇÃO. AF_06/2016</v>
          </cell>
          <cell r="C4098" t="str">
            <v>UN</v>
          </cell>
          <cell r="D4098" t="str">
            <v>9,11</v>
          </cell>
        </row>
        <row r="4099">
          <cell r="A4099">
            <v>96758</v>
          </cell>
          <cell r="B4099" t="str">
            <v>TÊ, PPR, DN 32 MM, CLASSE PN 25,  INSTALADO EM RESERVAÇÃO DE ÁGUA DE EDIFICAÇÃO QUE POSSUA RESERVATÓRIO DE FIBRA/FIBROCIMENTO  FORNECIMENTO E INSTALAÇÃO. AF_06/2016</v>
          </cell>
          <cell r="C4099" t="str">
            <v>UN</v>
          </cell>
          <cell r="D4099" t="str">
            <v>10,79</v>
          </cell>
        </row>
        <row r="4100">
          <cell r="A4100">
            <v>96759</v>
          </cell>
          <cell r="B4100" t="str">
            <v>TÊ, PPR, DN 40 MM, CLASSE PN 25,  INSTALADO EM RESERVAÇÃO DE ÁGUA DE EDIFICAÇÃO QUE POSSUA RESERVATÓRIO DE FIBRA/FIBROCIMENTO  FORNECIMENTO E INSTALAÇÃO. AF_06/2016</v>
          </cell>
          <cell r="C4100" t="str">
            <v>UN</v>
          </cell>
          <cell r="D4100" t="str">
            <v>15,56</v>
          </cell>
        </row>
        <row r="4101">
          <cell r="A4101">
            <v>96760</v>
          </cell>
          <cell r="B4101" t="str">
            <v>TÊ, PPR, DN 50 MM, CLASSE PN 25,  INSTALADO EM RESERVAÇÃO DE ÁGUA DE EDIFICAÇÃO QUE POSSUA RESERVATÓRIO DE FIBRA/FIBROCIMENTO  FORNECIMENTO E INSTALAÇÃO. AF_06/2016</v>
          </cell>
          <cell r="C4101" t="str">
            <v>UN</v>
          </cell>
          <cell r="D4101" t="str">
            <v>22,13</v>
          </cell>
        </row>
        <row r="4102">
          <cell r="A4102">
            <v>96761</v>
          </cell>
          <cell r="B4102" t="str">
            <v>TÊ, PPR, DN 63 MM, CLASSE PN 25,  INSTALADO EM RESERVAÇÃO DE ÁGUA DE EDIFICAÇÃO QUE POSSUA RESERVATÓRIO DE FIBRA/FIBROCIMENTO  FORNECIMENTO E INSTALAÇÃO. AF_06/2016</v>
          </cell>
          <cell r="C4102" t="str">
            <v>UN</v>
          </cell>
          <cell r="D4102" t="str">
            <v>30,93</v>
          </cell>
        </row>
        <row r="4103">
          <cell r="A4103">
            <v>96762</v>
          </cell>
          <cell r="B4103" t="str">
            <v>TÊ, PPR, DN 75 MM, CLASSE PN 25,  INSTALADO EM RESERVAÇÃO DE ÁGUA DE EDIFICAÇÃO QUE POSSUA RESERVATÓRIO DE FIBRA/FIBROCIMENTO  FORNECIMENTO E INSTALAÇÃO. AF_06/2016</v>
          </cell>
          <cell r="C4103" t="str">
            <v>UN</v>
          </cell>
          <cell r="D4103" t="str">
            <v>59,97</v>
          </cell>
        </row>
        <row r="4104">
          <cell r="A4104">
            <v>96763</v>
          </cell>
          <cell r="B4104" t="str">
            <v>TÊ, PPR, DN 90 MM, CLASSE PN 25,  INSTALADO EM RESERVAÇÃO DE ÁGUA DE EDIFICAÇÃO QUE POSSUA RESERVATÓRIO DE FIBRA/FIBROCIMENTO  FORNECIMENTO E INSTALAÇÃO. AF_06/2016</v>
          </cell>
          <cell r="C4104" t="str">
            <v>UN</v>
          </cell>
          <cell r="D4104" t="str">
            <v>82,26</v>
          </cell>
        </row>
        <row r="4105">
          <cell r="A4105">
            <v>96764</v>
          </cell>
          <cell r="B4105" t="str">
            <v>TÊ, PPR, DN 110 MM, CLASSE PN 25,  INSTALADO EM RESERVAÇÃO DE ÁGUA DE EDIFICAÇÃO QUE POSSUA RESERVATÓRIO DE FIBRA/FIBROCIMENTO  FORNECIMENTO E INSTALAÇÃO. AF_06/2016</v>
          </cell>
          <cell r="C4105" t="str">
            <v>UN</v>
          </cell>
          <cell r="D4105" t="str">
            <v>131,10</v>
          </cell>
        </row>
        <row r="4106">
          <cell r="A4106">
            <v>96802</v>
          </cell>
          <cell r="B4106" t="str">
            <v>KIT CHASSI PEX, PRÉ-FABRICADO, PARA CHUVEIRO COM REGISTROS DE PRESSÃO E CONEXÕES POR CRIMPAGEM  FORNECIMENTO E INSTALAÇÃO. AF_06/2015</v>
          </cell>
          <cell r="C4106" t="str">
            <v>UN</v>
          </cell>
          <cell r="D4106" t="str">
            <v>200,89</v>
          </cell>
        </row>
        <row r="4107">
          <cell r="A4107">
            <v>96803</v>
          </cell>
          <cell r="B4107" t="str">
            <v>KIT CHASSI PEX, PRÉ-FABRICADO, PARA COZINHA COM CUBA SIMPLES E CONEXÕES POR CRIMPAGEM  FORNECIMENTO E INSTALAÇÃO. AF_06/2015</v>
          </cell>
          <cell r="C4107" t="str">
            <v>UN</v>
          </cell>
          <cell r="D4107" t="str">
            <v>102,97</v>
          </cell>
        </row>
        <row r="4108">
          <cell r="A4108">
            <v>96804</v>
          </cell>
          <cell r="B4108" t="str">
            <v>KIT CHASSI PEX, PRÉ-FABRICADO, PARA ÁREA DE SERVIÇO COM TANQUE E MÁQUINA DE LAVAR ROUPA, E CONEXÕES POR CRIMPAGEM  FORNECIMENTO E INSTALAÇÃO. AF_06/2015</v>
          </cell>
          <cell r="C4108" t="str">
            <v>UN</v>
          </cell>
          <cell r="D4108" t="str">
            <v>183,78</v>
          </cell>
        </row>
        <row r="4109">
          <cell r="A4109">
            <v>96805</v>
          </cell>
          <cell r="B4109" t="str">
            <v>KIT CHASSI PEX, PRÉ-FABRICADO, PARA CHUVEIRO COM REGISTROS DE PRESSÃO E CONEXÕES POR ANEL DESLIZANTE  FORNECIMENTO E INSTALAÇÃO. AF_06/2015</v>
          </cell>
          <cell r="C4109" t="str">
            <v>UN</v>
          </cell>
          <cell r="D4109" t="str">
            <v>207,08</v>
          </cell>
        </row>
        <row r="4110">
          <cell r="A4110">
            <v>96806</v>
          </cell>
          <cell r="B4110" t="str">
            <v>KIT CHASSI PEX, PRÉ-FABRICADO, PARA COZINHA COM CUBA SIMPLES E CONEXÕES POR ANEL DESLIZANTE  FORNECIMENTO E INSTALAÇÃO. AF_06/2015</v>
          </cell>
          <cell r="C4110" t="str">
            <v>UN</v>
          </cell>
          <cell r="D4110" t="str">
            <v>100,09</v>
          </cell>
        </row>
        <row r="4111">
          <cell r="A4111">
            <v>96807</v>
          </cell>
          <cell r="B4111" t="str">
            <v>KIT CHASSI PEX, PRÉ-FABRICADO, PARA ÁREA DE SERVIÇO COM TANQUE E MÁQUINA DE LAVAR ROUPA, E CONEXÕES POR ANEL DESLIZANTE  FORNECIMENTO E INSTALAÇÃO. AF_06/2015</v>
          </cell>
          <cell r="C4111" t="str">
            <v>UN</v>
          </cell>
          <cell r="D4111" t="str">
            <v>166,55</v>
          </cell>
        </row>
        <row r="4112">
          <cell r="A4112">
            <v>96808</v>
          </cell>
          <cell r="B4112" t="str">
            <v>UNIÃO METÁLICA PARA INSTALAÇÕES EM PEX, DN 16 MM, FIXAÇÃO DAS CONEXÕES POR ANEL DESLIZANTE  FORNECIMENTO E INSTALAÇÃO . AF_06/2015</v>
          </cell>
          <cell r="C4112" t="str">
            <v>UN</v>
          </cell>
          <cell r="D4112" t="str">
            <v>9,25</v>
          </cell>
        </row>
        <row r="4113">
          <cell r="A4113">
            <v>96809</v>
          </cell>
          <cell r="B4113" t="str">
            <v>CONEXÃO FIXA, ROSCA FÊMEA, METÁLICA, PARA INSTALAÇÕES EM PEX, DN 16 MM X 1/2", COM ANEL DESLIZANTE. FORNECIMENTO E INSTALAÇÃO. AF_06/2015</v>
          </cell>
          <cell r="C4113" t="str">
            <v>UN</v>
          </cell>
          <cell r="D4113" t="str">
            <v>10,61</v>
          </cell>
        </row>
        <row r="4114">
          <cell r="A4114">
            <v>96810</v>
          </cell>
          <cell r="B4114" t="str">
            <v>CONEXÃO MÓVEL, ROSCA FÊMEA, METÁLICA, PARA INSTALAÇÕES EM PEX, DN 16 MM X 3/4", COM ANEL DESLIZANTE. FORNECIMENTO E INSTALAÇÃO. AF_06/2015</v>
          </cell>
          <cell r="C4114" t="str">
            <v>UN</v>
          </cell>
          <cell r="D4114" t="str">
            <v>11,53</v>
          </cell>
        </row>
        <row r="4115">
          <cell r="A4115">
            <v>96811</v>
          </cell>
          <cell r="B4115" t="str">
            <v>UNIÃO METÁLICA PARA INSTALAÇÕES EM PEX, DN 20 MM, FIXAÇÃO DAS CONEXÕES POR ANEL DESLIZANTE  FORNECIMENTO E INSTALAÇÃO . AF_06/2015</v>
          </cell>
          <cell r="C4115" t="str">
            <v>UN</v>
          </cell>
          <cell r="D4115" t="str">
            <v>12,38</v>
          </cell>
        </row>
        <row r="4116">
          <cell r="A4116">
            <v>96812</v>
          </cell>
          <cell r="B4116" t="str">
            <v>CONEXÃO FIXA, ROSCA FÊMEA, METÁLICA, PARA INSTALAÇÕES EM PEX, DN 20 MM X 1/2", COM ANEL DESLIZANTE. FORNECIMENTO E INSTALAÇÃO. AF_06/2015</v>
          </cell>
          <cell r="C4116" t="str">
            <v>UN</v>
          </cell>
          <cell r="D4116" t="str">
            <v>11,90</v>
          </cell>
        </row>
        <row r="4117">
          <cell r="A4117">
            <v>96813</v>
          </cell>
          <cell r="B4117" t="str">
            <v>CONEXÃO FIXA, ROSCA FÊMEA, METÁLICA, PARA INSTALAÇÕES EM PEX, DN 20 MM X 3/4", COM ANEL DESLIZANTE. FORNECIMENTO E INSTALAÇÃO. AF_06/2015</v>
          </cell>
          <cell r="C4117" t="str">
            <v>UN</v>
          </cell>
          <cell r="D4117" t="str">
            <v>13,72</v>
          </cell>
        </row>
        <row r="4118">
          <cell r="A4118">
            <v>96814</v>
          </cell>
          <cell r="B4118" t="str">
            <v>UNIÃO DE REDUÇÃO, METÁLICA, PARA INSTALAÇÕES EM PEX, DN 20 X 16 MM, CONEXÃO POR ANEL DESLIZANTE  FORNECIMENTO E INSTALAÇÃO. AF_06/2015</v>
          </cell>
          <cell r="C4118" t="str">
            <v>UN</v>
          </cell>
          <cell r="D4118" t="str">
            <v>11,59</v>
          </cell>
        </row>
        <row r="4119">
          <cell r="A4119">
            <v>96815</v>
          </cell>
          <cell r="B4119" t="str">
            <v>UNIÃO METÁLICA PARA INSTALAÇÕES EM PEX, DN 25 MM, FIXAÇÃO DAS CONEXÕES POR ANEL DESLIZANTE   FORNECIMENTO E INSTALAÇÃO. AF_06/2015</v>
          </cell>
          <cell r="C4119" t="str">
            <v>UN</v>
          </cell>
          <cell r="D4119" t="str">
            <v>19,58</v>
          </cell>
        </row>
        <row r="4120">
          <cell r="A4120">
            <v>96816</v>
          </cell>
          <cell r="B4120" t="str">
            <v>CONEXÃO FIXA, ROSCA FÊMEA, METÁLICA, PARA INSTALAÇÕES EM PEX, DN 25 MM X 3/4", COM ANEL DESLIZANTE. FORNECIMENTO E INSTALAÇÃO. AF_06/2015</v>
          </cell>
          <cell r="C4120" t="str">
            <v>UN</v>
          </cell>
          <cell r="D4120" t="str">
            <v>16,10</v>
          </cell>
        </row>
        <row r="4121">
          <cell r="A4121">
            <v>96817</v>
          </cell>
          <cell r="B4121" t="str">
            <v>CONEXÃO FIXA, ROSCA FÊMEA, METÁLICA, PARA INSTALAÇÕES EM PEX, DN 25 MM X 1", COM ANEL DESLIZANTE. FORNECIMENTO E INSTALAÇÃO. AF_06/2015</v>
          </cell>
          <cell r="C4121" t="str">
            <v>UN</v>
          </cell>
          <cell r="D4121" t="str">
            <v>18,32</v>
          </cell>
        </row>
        <row r="4122">
          <cell r="A4122">
            <v>96818</v>
          </cell>
          <cell r="B4122" t="str">
            <v>UNIÃO DE REDUÇÃO, METÁLICA, PEX, DN 25 X 16 MM, CONEXÃO POR ANEL DESLIZANTE  FORNECIMENTO E INSTALAÇÃO. AF_06/2015</v>
          </cell>
          <cell r="C4122" t="str">
            <v>UN</v>
          </cell>
          <cell r="D4122" t="str">
            <v>17,06</v>
          </cell>
        </row>
        <row r="4123">
          <cell r="A4123">
            <v>96819</v>
          </cell>
          <cell r="B4123" t="str">
            <v>UNIÃO DE REDUÇÃO, METÁLICA, PEX, DN 25 X 20 MM, CONEXÃO POR ANEL DESLIZANTE  FORNECIMENTO E INSTALAÇÃO. AF_06/2015</v>
          </cell>
          <cell r="C4123" t="str">
            <v>UN</v>
          </cell>
          <cell r="D4123" t="str">
            <v>17,06</v>
          </cell>
        </row>
        <row r="4124">
          <cell r="A4124">
            <v>96820</v>
          </cell>
          <cell r="B4124" t="str">
            <v>UNIÃO METÁLICA PARA INSTALAÇÕES EM PEX, DN 32 MM, FIXAÇÃO DAS CONEXÕES POR ANEL DESLIZANTE   FORNECIMENTO E INSTALAÇÃO. AF_06/2015</v>
          </cell>
          <cell r="C4124" t="str">
            <v>UN</v>
          </cell>
          <cell r="D4124" t="str">
            <v>31,07</v>
          </cell>
        </row>
        <row r="4125">
          <cell r="A4125">
            <v>96821</v>
          </cell>
          <cell r="B4125" t="str">
            <v>CONEXÃO FIXA, ROSCA FÊMEA, METÁLICA, PARA INSTALAÇÕES EM PEX, DN 32 MM X 1", COM ANEL DESLIZANTE  FORNECIMENTO E INSTALAÇÃO. AF_06/2015</v>
          </cell>
          <cell r="C4125" t="str">
            <v>UN</v>
          </cell>
          <cell r="D4125" t="str">
            <v>26,45</v>
          </cell>
        </row>
        <row r="4126">
          <cell r="A4126">
            <v>96822</v>
          </cell>
          <cell r="B4126" t="str">
            <v>UNIÃO DE REDUÇÃO, METÁLICA, PEX, DN 32 X 25 MM, CONEXÃO POR ANEL DESLIZANTE  FORNECIMENTO E INSTALAÇÃO. AF_06/2015</v>
          </cell>
          <cell r="C4126" t="str">
            <v>UN</v>
          </cell>
          <cell r="D4126" t="str">
            <v>26,81</v>
          </cell>
        </row>
        <row r="4127">
          <cell r="A4127">
            <v>96823</v>
          </cell>
          <cell r="B4127" t="str">
            <v>LUVA PARA INSTALAÇÕES EM PEX, DN 16 MM, CONEXÃO POR CRIMPAGEM  FORNECIMENTO E INSTALAÇÃO . AF_06/2015</v>
          </cell>
          <cell r="C4127" t="str">
            <v>UN</v>
          </cell>
          <cell r="D4127" t="str">
            <v>11,05</v>
          </cell>
        </row>
        <row r="4128">
          <cell r="A4128">
            <v>96824</v>
          </cell>
          <cell r="B4128" t="str">
            <v>CONEXÃO FIXA, ROSCA FÊMEA, PARA INSTALAÇÕES EM PEX, DN 16MM X 1/2", CONEXÃO POR CRIMPAGEM  FORNECIMENTO E INSTALAÇÃO. AF_06/2015</v>
          </cell>
          <cell r="C4128" t="str">
            <v>UN</v>
          </cell>
          <cell r="D4128" t="str">
            <v>12,47</v>
          </cell>
        </row>
        <row r="4129">
          <cell r="A4129">
            <v>96825</v>
          </cell>
          <cell r="B4129" t="str">
            <v>CONEXÃO FIXA, ROSCA FÊMEA, PARA INSTALAÇÕES EM PEX, DN 16MM X 3/4", CONEXÃO POR CRIMPAGEM  FORNECIMENTO E INSTALAÇÃO. AF_06/2015</v>
          </cell>
          <cell r="C4129" t="str">
            <v>UN</v>
          </cell>
          <cell r="D4129" t="str">
            <v>16,91</v>
          </cell>
        </row>
        <row r="4130">
          <cell r="A4130">
            <v>96826</v>
          </cell>
          <cell r="B4130" t="str">
            <v>LUVA PARA INSTALAÇÕES EM PEX, DN 20 MM, CONEXÃO POR CRIMPAGEM   FORNECIMENTO E INSTALAÇÃO. AF_06/2015</v>
          </cell>
          <cell r="C4130" t="str">
            <v>UN</v>
          </cell>
          <cell r="D4130" t="str">
            <v>15,33</v>
          </cell>
        </row>
        <row r="4131">
          <cell r="A4131">
            <v>96827</v>
          </cell>
          <cell r="B4131" t="str">
            <v>CONEXÃO FIXA, ROSCA FÊMEA, PARA INSTALAÇÕES EM PEX, DN 20MM X 1/2", CONEXÃO POR CRIMPAGEM  FORNECIMENTO E INSTALAÇÃO. AF_06/2015</v>
          </cell>
          <cell r="C4131" t="str">
            <v>UN</v>
          </cell>
          <cell r="D4131" t="str">
            <v>15,90</v>
          </cell>
        </row>
        <row r="4132">
          <cell r="A4132">
            <v>96828</v>
          </cell>
          <cell r="B4132" t="str">
            <v>CONEXÃO FIXA, ROSCA FÊMEA, PARA INSTALAÇÕES EM PEX, DN 20MM X 3/4", CONEXÃO POR CRIMPAGEM  FORNECIMENTO E INSTALAÇÃO. AF_06/2015</v>
          </cell>
          <cell r="C4132" t="str">
            <v>UN</v>
          </cell>
          <cell r="D4132" t="str">
            <v>19,97</v>
          </cell>
        </row>
        <row r="4133">
          <cell r="A4133">
            <v>96829</v>
          </cell>
          <cell r="B4133" t="str">
            <v>LUVA DE REDUÇÃO PARA INSTALAÇÕES EM PEX, DN 20 X 16 MM, CONEXÃO POR CRIMPAGEM  FORNECIMENTO E INSTALAÇÃO. AF_06/2015</v>
          </cell>
          <cell r="C4133" t="str">
            <v>UN</v>
          </cell>
          <cell r="D4133" t="str">
            <v>15,30</v>
          </cell>
        </row>
        <row r="4134">
          <cell r="A4134">
            <v>96830</v>
          </cell>
          <cell r="B4134" t="str">
            <v>LUVA PARA INSTALAÇÕES EM PEX, DN 25 MM, CONEXÃO POR CRIMPAGEM   FORNECIMENTO E INSTALAÇÃO. AF_06/2015</v>
          </cell>
          <cell r="C4134" t="str">
            <v>UN</v>
          </cell>
          <cell r="D4134" t="str">
            <v>22,26</v>
          </cell>
        </row>
        <row r="4135">
          <cell r="A4135">
            <v>96831</v>
          </cell>
          <cell r="B4135" t="str">
            <v>CONEXÃO FIXA, ROSCA FÊMEA, PARA INSTALAÇÕES EM PEX, DN 25MM X 1/2", CONEXÃO POR CRIMPAGEM  FORNECIMENTO E INSTALAÇÃO. AF_06/2015</v>
          </cell>
          <cell r="C4135" t="str">
            <v>UN</v>
          </cell>
          <cell r="D4135" t="str">
            <v>18,15</v>
          </cell>
        </row>
        <row r="4136">
          <cell r="A4136">
            <v>96832</v>
          </cell>
          <cell r="B4136" t="str">
            <v>CONEXÃO FIXA, ROSCA FÊMEA, PARA INSTALAÇÕES EM PEX, DN 25MM X 3/4", CONEXÃO POR CRIMPAGEM  FORNECIMENTO E INSTALAÇÃO. AF_06/2015</v>
          </cell>
          <cell r="C4136" t="str">
            <v>UN</v>
          </cell>
          <cell r="D4136" t="str">
            <v>20,98</v>
          </cell>
        </row>
        <row r="4137">
          <cell r="A4137">
            <v>96833</v>
          </cell>
          <cell r="B4137" t="str">
            <v>LUVA DE REDUÇÃO PARA INSTALAÇÕES EM PEX, DN 25 X 16 MM, CONEXÃO POR CRIMPAGEM  FORNECIMENTO E INSTALAÇÃO. AF_06/2015</v>
          </cell>
          <cell r="C4137" t="str">
            <v>UN</v>
          </cell>
          <cell r="D4137" t="str">
            <v>19,65</v>
          </cell>
        </row>
        <row r="4138">
          <cell r="A4138">
            <v>96834</v>
          </cell>
          <cell r="B4138" t="str">
            <v>LUVA PARA INSTALAÇÕES EM PEX, DN 32 MM, CONEXÃO POR CRIMPAGEM  FORNECIMENTO E INSTALAÇÃO . AF_06/2015</v>
          </cell>
          <cell r="C4138" t="str">
            <v>UN</v>
          </cell>
          <cell r="D4138" t="str">
            <v>32,46</v>
          </cell>
        </row>
        <row r="4139">
          <cell r="A4139">
            <v>96835</v>
          </cell>
          <cell r="B4139" t="str">
            <v>CONEXÃO FIXA, ROSCA FÊMEA, PARA INSTALAÇÕES EM PEX, DN 32 MM X 3/4", CONEXÃO POR CRIMPAGEM  FORNECIMENTO E INSTALAÇÃO. AF_06/2015</v>
          </cell>
          <cell r="C4139" t="str">
            <v>UN</v>
          </cell>
          <cell r="D4139" t="str">
            <v>28,06</v>
          </cell>
        </row>
        <row r="4140">
          <cell r="A4140">
            <v>96836</v>
          </cell>
          <cell r="B4140" t="str">
            <v>LUVA DE REDUÇÃO PARA INSTALAÇÕES EM PEX, DN 32 X 25 MM, CONEXÃO POR CRIMPAGEM  FORNECIMENTO E INSTALAÇÃO. AF_06/2015</v>
          </cell>
          <cell r="C4140" t="str">
            <v>UN</v>
          </cell>
          <cell r="D4140" t="str">
            <v>29,89</v>
          </cell>
        </row>
        <row r="4141">
          <cell r="A4141">
            <v>96837</v>
          </cell>
          <cell r="B4141" t="str">
            <v>JOELHO 90 GRAUS, METÁLICO, PARA INSTALAÇÕES EM PEX, DN 16 MM, CONEXÃO POR ANEL DESLIZANTE   FORNECIMENTO E INSTALAÇÃO. AF_06/2015</v>
          </cell>
          <cell r="C4141" t="str">
            <v>UN</v>
          </cell>
          <cell r="D4141" t="str">
            <v>16,17</v>
          </cell>
        </row>
        <row r="4142">
          <cell r="A4142">
            <v>96838</v>
          </cell>
          <cell r="B4142" t="str">
            <v>JOELHO 90 GRAUS, ROSCA FÊMEA TERMINAL, METÁLICO, PARA INSTALAÇÕES EM PEX, DN 16MM X 1/2", CONEXÃO POR ANEL DESLIZANTE  FORNECIMENTO E INSTALAÇÃO. AF_06/2015</v>
          </cell>
          <cell r="C4142" t="str">
            <v>UN</v>
          </cell>
          <cell r="D4142" t="str">
            <v>14,86</v>
          </cell>
        </row>
        <row r="4143">
          <cell r="A4143">
            <v>96839</v>
          </cell>
          <cell r="B4143" t="str">
            <v>JOELHO, ROSCA FÊMEA, COM BASE FIXA, METÁLICO, PARA INSTALAÇÕES EM PEX, DN 16MM X 1/2", CONEXÃO POR ANEL DESLIZANTE  FORNECIMENTO E INSTALAÇÃO. AF_06/2015</v>
          </cell>
          <cell r="C4143" t="str">
            <v>UN</v>
          </cell>
          <cell r="D4143" t="str">
            <v>14,63</v>
          </cell>
        </row>
        <row r="4144">
          <cell r="A4144">
            <v>96840</v>
          </cell>
          <cell r="B4144" t="str">
            <v>JOELHO 90 GRAUS, METÁLICO, PARA INSTALAÇÕES EM PEX, DN 20 MM, CONEXÃO POR ANEL DESLIZANTE  FORNECIMENTO E INSTALAÇÃO . AF_06/2015</v>
          </cell>
          <cell r="C4144" t="str">
            <v>UN</v>
          </cell>
          <cell r="D4144" t="str">
            <v>18,91</v>
          </cell>
        </row>
        <row r="4145">
          <cell r="A4145">
            <v>96841</v>
          </cell>
          <cell r="B4145" t="str">
            <v>JOELHO 90 GRAUS, ROSCA FÊMEA TERMINAL, METÁLICO, PARA INSTALAÇÕES EM PEX, DN 20 MM X 1/2", CONEXÃO POR ANEL DESLIZANTE  FORNECIMENTO E INSTALAÇÃO. AF_06/2015</v>
          </cell>
          <cell r="C4145" t="str">
            <v>UN</v>
          </cell>
          <cell r="D4145" t="str">
            <v>16,54</v>
          </cell>
        </row>
        <row r="4146">
          <cell r="A4146">
            <v>96842</v>
          </cell>
          <cell r="B4146" t="str">
            <v>JOELHO 90 GRAUS, ROSCA FÊMEA TERMINAL, METÁLICO, PARA INSTALAÇÕES EM PEX, DN 20 MM X 3/4", CONEXÃO POR ANEL DESLIZANTE  FORNECIMENTO E INSTALAÇÃO. AF_06/2015</v>
          </cell>
          <cell r="C4146" t="str">
            <v>UN</v>
          </cell>
          <cell r="D4146" t="str">
            <v>21,07</v>
          </cell>
        </row>
        <row r="4147">
          <cell r="A4147">
            <v>96843</v>
          </cell>
          <cell r="B4147" t="str">
            <v>JOELHO ROSCA FÊMEA, COM BASE FIXA, METÁLICO, PARA INSTALAÇÕES EM PEX, DN 20MM X 1/2", CONEXÃO POR ANEL DESLIZANTE  FORNECIMENTO E INSTALAÇÃO. AF_06/2015</v>
          </cell>
          <cell r="C4147" t="str">
            <v>UN</v>
          </cell>
          <cell r="D4147" t="str">
            <v>20,26</v>
          </cell>
        </row>
        <row r="4148">
          <cell r="A4148">
            <v>96844</v>
          </cell>
          <cell r="B4148" t="str">
            <v>JOELHO ROSCA FÊMEA, MÓVEL, METÁLICO, PARA INSTALAÇÕES EM PEX, DN 20MM X 3/4", CONEXÃO POR ANEL DESLIZANTE  FORNECIMENTO E INSTALAÇÃO. AF_06/2015</v>
          </cell>
          <cell r="C4148" t="str">
            <v>UN</v>
          </cell>
          <cell r="D4148" t="str">
            <v>27,64</v>
          </cell>
        </row>
        <row r="4149">
          <cell r="A4149">
            <v>96845</v>
          </cell>
          <cell r="B4149" t="str">
            <v>JOELHO 90 GRAUS, METÁLICO, PARA INSTALAÇÕES EM PEX, DN 25 MM, CONEXÃO POR ANEL DESLIZANTE   FORNECIMENTO E INSTALAÇÃO. AF_06/2015</v>
          </cell>
          <cell r="C4149" t="str">
            <v>UN</v>
          </cell>
          <cell r="D4149" t="str">
            <v>29,59</v>
          </cell>
        </row>
        <row r="4150">
          <cell r="A4150">
            <v>96846</v>
          </cell>
          <cell r="B4150" t="str">
            <v>JOELHO 90 GRAUS, ROSCA FÊMEA TERMINAL, METÁLICO, PARA INSTALAÇÕES EM PEX, DN 25 MM X 3/4", CONEXÃO POR ANEL DESLIZANTE  FORNECIMENTO E INSTALAÇÃO. AF_06/2015</v>
          </cell>
          <cell r="C4150" t="str">
            <v>UN</v>
          </cell>
          <cell r="D4150" t="str">
            <v>23,28</v>
          </cell>
        </row>
        <row r="4151">
          <cell r="A4151">
            <v>96847</v>
          </cell>
          <cell r="B4151" t="str">
            <v>JOELHO ROSCA FÊMEA, COM BASE FIXA, METÁLICO, PARA INSTALAÇÕES EM PEX, DN 25MM X 3/4", CONEXÃO POR ANEL DESLIZANTE  FORNECIMENTO E INSTALAÇÃO. AF_06/2015</v>
          </cell>
          <cell r="C4151" t="str">
            <v>UN</v>
          </cell>
          <cell r="D4151" t="str">
            <v>25,59</v>
          </cell>
        </row>
        <row r="4152">
          <cell r="A4152">
            <v>96848</v>
          </cell>
          <cell r="B4152" t="str">
            <v>JOELHO 90 GRAUS, METÁLICO, PARA INSTALAÇÕES EM PEX, DN 32 MM, CONEXÃO POR ANEL DESLIZANTE  FORNECIMENTO E INSTALAÇÃO . AF_06/2015</v>
          </cell>
          <cell r="C4152" t="str">
            <v>UN</v>
          </cell>
          <cell r="D4152" t="str">
            <v>38,37</v>
          </cell>
        </row>
        <row r="4153">
          <cell r="A4153">
            <v>96849</v>
          </cell>
          <cell r="B4153" t="str">
            <v>JOELHO 90 GRAUS, PARA INSTALAÇÕES EM PEX, DN 16 MM, CONEXÃO POR CRIMPAGEM   FORNECIMENTO E INSTALAÇÃO. AF_06/2015</v>
          </cell>
          <cell r="C4153" t="str">
            <v>UN</v>
          </cell>
          <cell r="D4153" t="str">
            <v>13,92</v>
          </cell>
        </row>
        <row r="4154">
          <cell r="A4154">
            <v>96850</v>
          </cell>
          <cell r="B4154" t="str">
            <v>JOELHO 90 GRAUS, ROSCA FÊMEA TERMINAL, PARA INSTALAÇÕES EM PEX, DN 16MM X 1/2", CONEXÃO POR CRIMPAGEM  FORNECIMENTO E INSTALAÇÃO. AF_06/2015</v>
          </cell>
          <cell r="C4154" t="str">
            <v>UN</v>
          </cell>
          <cell r="D4154" t="str">
            <v>16,28</v>
          </cell>
        </row>
        <row r="4155">
          <cell r="A4155">
            <v>96851</v>
          </cell>
          <cell r="B4155" t="str">
            <v>JOELHO 90 GRAUS, ROSCA FÊMEA TERMINAL, PARA INSTALAÇÕES EM PEX, DN 16MM X 3/4", CONEXÃO POR CRIMPAGEM  FORNECIMENTO E INSTALAÇÃO. AF_06/2015</v>
          </cell>
          <cell r="C4155" t="str">
            <v>UN</v>
          </cell>
          <cell r="D4155" t="str">
            <v>21,57</v>
          </cell>
        </row>
        <row r="4156">
          <cell r="A4156">
            <v>96852</v>
          </cell>
          <cell r="B4156" t="str">
            <v>JOELHO 90 GRAUS, PARA INSTALAÇÕES EM PEX, DN 20 MM, CONEXÃO POR CRIMPAGEM   FORNECIMENTO E INSTALAÇÃO. AF_06/2015</v>
          </cell>
          <cell r="C4156" t="str">
            <v>UN</v>
          </cell>
          <cell r="D4156" t="str">
            <v>18,53</v>
          </cell>
        </row>
        <row r="4157">
          <cell r="A4157">
            <v>96853</v>
          </cell>
          <cell r="B4157" t="str">
            <v>JOELHO 90 GRAUS, ROSCA FÊMEA TERMINAL, PARA INSTALAÇÕES EM PEX, DN 20MM X 1/2", CONEXÃO POR CRIMPAGEM  FORNECIMENTO E INSTALAÇÃO. AF_06/2015</v>
          </cell>
          <cell r="C4157" t="str">
            <v>UN</v>
          </cell>
          <cell r="D4157" t="str">
            <v>20,84</v>
          </cell>
        </row>
        <row r="4158">
          <cell r="A4158">
            <v>96854</v>
          </cell>
          <cell r="B4158" t="str">
            <v>JOELHO 90 GRAUS, ROSCA FÊMEA TERMINAL, PARA INSTALAÇÕES EM PEX, DN 20MM X 3/4", CONEXÃO POR CRIMPAGEM  FORNECIMENTO E INSTALAÇÃO. AF_06/2015</v>
          </cell>
          <cell r="C4158" t="str">
            <v>UN</v>
          </cell>
          <cell r="D4158" t="str">
            <v>24,93</v>
          </cell>
        </row>
        <row r="4159">
          <cell r="A4159">
            <v>96855</v>
          </cell>
          <cell r="B4159" t="str">
            <v>JOELHO 90 GRAUS, PARA INSTALAÇÕES EM PEX, DN 25 MM, CONEXÃO POR CRIMPAGEM   FORNECIMENTO E INSTALAÇÃO. AF_06/2015</v>
          </cell>
          <cell r="C4159" t="str">
            <v>UN</v>
          </cell>
          <cell r="D4159" t="str">
            <v>23,00</v>
          </cell>
        </row>
        <row r="4160">
          <cell r="A4160">
            <v>96856</v>
          </cell>
          <cell r="B4160" t="str">
            <v>JOELHO 90 GRAUS, ROSCA FÊMEA TERMINAL, PARA INSTALAÇÕES EM PEX, DN 25MM X 1/2", CONEXÃO POR CRIMPAGEM  FORNECIMENTO E INSTALAÇÃO. AF_06/2015</v>
          </cell>
          <cell r="C4160" t="str">
            <v>UN</v>
          </cell>
          <cell r="D4160" t="str">
            <v>23,34</v>
          </cell>
        </row>
        <row r="4161">
          <cell r="A4161">
            <v>96857</v>
          </cell>
          <cell r="B4161" t="str">
            <v>JOELHO 90 GRAUS, ROSCA FÊMEA TERMINAL, PARA INSTALAÇÕES EM PEX, DN 25MM X 1, CONEXÃO POR CRIMPAGEM  FORNECIMENTO E INSTALAÇÃO. AF_06/2015</v>
          </cell>
          <cell r="C4161" t="str">
            <v>UN</v>
          </cell>
          <cell r="D4161" t="str">
            <v>37,17</v>
          </cell>
        </row>
        <row r="4162">
          <cell r="A4162">
            <v>96858</v>
          </cell>
          <cell r="B4162" t="str">
            <v>JOELHO 90 GRAUS, PARA INSTALAÇÕES EM PEX, DN 32 MM, CONEXÃO POR CRIMPAGEM   FORNECIMENTO E INSTALAÇÃO. AF_06/2015</v>
          </cell>
          <cell r="C4162" t="str">
            <v>UN</v>
          </cell>
          <cell r="D4162" t="str">
            <v>37,59</v>
          </cell>
        </row>
        <row r="4163">
          <cell r="A4163">
            <v>96859</v>
          </cell>
          <cell r="B4163" t="str">
            <v>JOELHO 90 GRAUS, ROSCA FÊMEA TERMINAL, PARA INSTALAÇÕES EM PEX, DN 32 MM X 1", CONEXÃO POR CRIMPAGEM  FORNECIMENTO E INSTALAÇÃO. AF_06/2015</v>
          </cell>
          <cell r="C4163" t="str">
            <v>UN</v>
          </cell>
          <cell r="D4163" t="str">
            <v>46,57</v>
          </cell>
        </row>
        <row r="4164">
          <cell r="A4164">
            <v>96860</v>
          </cell>
          <cell r="B4164" t="str">
            <v>TÊ, METÁLICO, PARA INSTALAÇÕES EM PEX, DN 16 MM, CONEXÃO POR ANEL DESLIZANTE  FORNECIMENTO E INSTALAÇÃO. AF_06/2015</v>
          </cell>
          <cell r="C4164" t="str">
            <v>UN</v>
          </cell>
          <cell r="D4164" t="str">
            <v>18,78</v>
          </cell>
        </row>
        <row r="4165">
          <cell r="A4165">
            <v>96861</v>
          </cell>
          <cell r="B4165" t="str">
            <v>TÊ, ROSCA FÊMEA, METÁLICO, PARA INSTALAÇÕES EM PEX, DN 16 MM X ½, CONEXÃO POR ANEL DESLIZANTE   FORNECIMENTO E INSTALAÇÃO. AF_06/2015</v>
          </cell>
          <cell r="C4165" t="str">
            <v>UN</v>
          </cell>
          <cell r="D4165" t="str">
            <v>20,27</v>
          </cell>
        </row>
        <row r="4166">
          <cell r="A4166">
            <v>96862</v>
          </cell>
          <cell r="B4166" t="str">
            <v>TÊ, METÁLICO, PARA INSTALAÇÕES EM PEX, DN 20 MM, CONEXÃO POR ANEL DESLIZANTE  FORNECIMENTO E INSTALAÇÃO. AF_06/2015</v>
          </cell>
          <cell r="C4166" t="str">
            <v>UN</v>
          </cell>
          <cell r="D4166" t="str">
            <v>22,64</v>
          </cell>
        </row>
        <row r="4167">
          <cell r="A4167">
            <v>96863</v>
          </cell>
          <cell r="B4167" t="str">
            <v>TÊ, ROSCA FÊMEA, METÁLICO, PARA INSTALAÇÕES EM PEX, DN 20 MM X ½, CONEXÃO POR ANEL DESLIZANTE   FORNECIMENTO E INSTALAÇÃO. AF_06/2015</v>
          </cell>
          <cell r="C4167" t="str">
            <v>UN</v>
          </cell>
          <cell r="D4167" t="str">
            <v>22,39</v>
          </cell>
        </row>
        <row r="4168">
          <cell r="A4168">
            <v>96864</v>
          </cell>
          <cell r="B4168" t="str">
            <v>TÊ, METÁLICO, PARA INSTALAÇÕES EM PEX, DN 25 MM, CONEXÃO POR ANEL DESLIZANTE  FORNECIMENTO E INSTALAÇÃO. AF_06/2015</v>
          </cell>
          <cell r="C4168" t="str">
            <v>UN</v>
          </cell>
          <cell r="D4168" t="str">
            <v>35,44</v>
          </cell>
        </row>
        <row r="4169">
          <cell r="A4169">
            <v>96865</v>
          </cell>
          <cell r="B4169" t="str">
            <v>TÊ, ROSCA FÊMEA, METÁLICO, PARA INSTALAÇÕES EM PEX, DN 25 MM X 3/4", CONEXÃO POR ANEL DESLIZANTE  FORNECIMENTO E INSTALAÇÃO. AF_06/2015</v>
          </cell>
          <cell r="C4169" t="str">
            <v>UN</v>
          </cell>
          <cell r="D4169" t="str">
            <v>34,72</v>
          </cell>
        </row>
        <row r="4170">
          <cell r="A4170">
            <v>96866</v>
          </cell>
          <cell r="B4170" t="str">
            <v>TÊ, METÁLICO, PARA INSTALAÇÕES EM PEX, DN 32 MM, CONEXÃO POR ANEL DESLIZANTE  FORNECIMENTO E INSTALAÇÃO. AF_06/2015</v>
          </cell>
          <cell r="C4170" t="str">
            <v>UN</v>
          </cell>
          <cell r="D4170" t="str">
            <v>46,59</v>
          </cell>
        </row>
        <row r="4171">
          <cell r="A4171">
            <v>96867</v>
          </cell>
          <cell r="B4171" t="str">
            <v>TÊ, ROSCA MACHO, METÁLICO, PARA INSTALAÇÕES EM PEX, DN 32 MM X 1", CONEXÃO POR ANEL DESLIZANTE  FORNECIMENTO E INSTALAÇÃO. AF_06/2015</v>
          </cell>
          <cell r="C4171" t="str">
            <v>UN</v>
          </cell>
          <cell r="D4171" t="str">
            <v>54,13</v>
          </cell>
        </row>
        <row r="4172">
          <cell r="A4172">
            <v>96868</v>
          </cell>
          <cell r="B4172" t="str">
            <v>TÊ, PARA INSTALAÇÕES EM PEX, DN 16 MM, CONEXÃO POR CRIMPAGEM  FORNECIMENTO E INSTALAÇÃO. AF_06/2015</v>
          </cell>
          <cell r="C4172" t="str">
            <v>UN</v>
          </cell>
          <cell r="D4172" t="str">
            <v>21,57</v>
          </cell>
        </row>
        <row r="4173">
          <cell r="A4173">
            <v>96869</v>
          </cell>
          <cell r="B4173" t="str">
            <v>TÊ, PARA INSTALAÇÕES EM PEX, DN 20 MM, CONEXÃO POR CRIMPAGEM  FORNECIMENTO E INSTALAÇÃO. AF_06/2015</v>
          </cell>
          <cell r="C4173" t="str">
            <v>UN</v>
          </cell>
          <cell r="D4173" t="str">
            <v>25,78</v>
          </cell>
        </row>
        <row r="4174">
          <cell r="A4174">
            <v>96870</v>
          </cell>
          <cell r="B4174" t="str">
            <v>TÊ, PEX, DN 25 MM, CONEXÃO POR CRIMPAGEM  FORNECIMENTO E INSTALAÇÃO. AF_06/2015</v>
          </cell>
          <cell r="C4174" t="str">
            <v>UN</v>
          </cell>
          <cell r="D4174" t="str">
            <v>40,71</v>
          </cell>
        </row>
        <row r="4175">
          <cell r="A4175">
            <v>96871</v>
          </cell>
          <cell r="B4175" t="str">
            <v>TÊ, PARA INSTALAÇÕES EM PEX, DN 32 MM, CONEXÃO POR CRIMPAGEM  FORNECIMENTO E INSTALAÇÃO. AF_06/2015</v>
          </cell>
          <cell r="C4175" t="str">
            <v>UN</v>
          </cell>
          <cell r="D4175" t="str">
            <v>59,01</v>
          </cell>
        </row>
        <row r="4176">
          <cell r="A4176">
            <v>96872</v>
          </cell>
          <cell r="B4176" t="str">
            <v>DISTRIBUIDOR 2 SAÍDAS, METÁLICO, PARA INSTALAÇÕES EM PEX, ENTRADA DE 3/4" X 2 SAÍDAS DE 1/2", CONEXÃO POR ANEL DESLIZANTE  FORNECIMENTO E INSTALAÇÃO. AF_06/2015</v>
          </cell>
          <cell r="C4176" t="str">
            <v>UN</v>
          </cell>
          <cell r="D4176" t="str">
            <v>54,65</v>
          </cell>
        </row>
        <row r="4177">
          <cell r="A4177">
            <v>96873</v>
          </cell>
          <cell r="B4177" t="str">
            <v>DISTRIBUIDOR 2 SAÍDAS, METÁLICO, PARA INSTALAÇÕES EM PEX, ENTRADA DE 1" X 2 SAÍDAS DE 1/2", CONEXÃO POR ANEL DESLIZANTE  FORNECIMENTO E INSTALAÇÃO. AF_06/2015</v>
          </cell>
          <cell r="C4177" t="str">
            <v>UN</v>
          </cell>
          <cell r="D4177" t="str">
            <v>62,98</v>
          </cell>
        </row>
        <row r="4178">
          <cell r="A4178">
            <v>96874</v>
          </cell>
          <cell r="B4178" t="str">
            <v>DISTRIBUIDOR 3 SAÍDAS, METÁLICO, PARA INSTALAÇÕES EM PEX, ENTRADA DE 3/4" X 3 SAÍDAS DE 1/2", CONEXÃO POR ANEL DESLIZANTE  FORNECIMENTO E INSTALAÇÃO . AF_06/2015</v>
          </cell>
          <cell r="C4178" t="str">
            <v>UN</v>
          </cell>
          <cell r="D4178" t="str">
            <v>66,46</v>
          </cell>
        </row>
        <row r="4179">
          <cell r="A4179">
            <v>96875</v>
          </cell>
          <cell r="B4179" t="str">
            <v>DISTRIBUIDOR 3 SAÍDAS, METÁLICO, PARA INSTALAÇÕES EM PEX, ENTRADA DE 1 X 3 SAÍDAS DE 1/2, CONEXÃO POR ANEL DESLIZANTE   FORNECIMENTO E INSTALAÇÃO. AF_06/2015</v>
          </cell>
          <cell r="C4179" t="str">
            <v>UN</v>
          </cell>
          <cell r="D4179" t="str">
            <v>79,84</v>
          </cell>
        </row>
        <row r="4180">
          <cell r="A4180">
            <v>96876</v>
          </cell>
          <cell r="B4180" t="str">
            <v>DISTRIBUIDOR 2 SAÍDAS, PARA INSTALAÇÕES EM PEX, ENTRADA DE 32 MM X 2 SAÍDAS DE 16 MM, CONEXÃO POR CRIMPAGEM FORNECIMENTO E INSTALAÇÃO. AF_06/2015</v>
          </cell>
          <cell r="C4180" t="str">
            <v>UN</v>
          </cell>
          <cell r="D4180" t="str">
            <v>139,94</v>
          </cell>
        </row>
        <row r="4181">
          <cell r="A4181">
            <v>96877</v>
          </cell>
          <cell r="B4181" t="str">
            <v>DISTRIBUIDOR 2 SAÍDAS, PARA INSTALAÇÕES EM PEX, ENTRADA DE 32 MM X 2 SAÍDAS DE 20 MM, CONEXÃO POR CRIMPAGEM  FORNECIMENTO E INSTALAÇÃO. AF_06/2015</v>
          </cell>
          <cell r="C4181" t="str">
            <v>UN</v>
          </cell>
          <cell r="D4181" t="str">
            <v>149,65</v>
          </cell>
        </row>
        <row r="4182">
          <cell r="A4182">
            <v>96878</v>
          </cell>
          <cell r="B4182" t="str">
            <v>DISTRIBUIDOR 2 SAÍDAS, PARA INSTALAÇÕES EM PEX, ENTRADA DE 32 MM X 2 SAÍDAS DE 25 MM, CONEXÃO POR CRIMPAGEM  FORNECIMENTO E INSTALAÇÃO. AF_06/2015</v>
          </cell>
          <cell r="C4182" t="str">
            <v>UN</v>
          </cell>
          <cell r="D4182" t="str">
            <v>151,47</v>
          </cell>
        </row>
        <row r="4183">
          <cell r="A4183">
            <v>96879</v>
          </cell>
          <cell r="B4183" t="str">
            <v>DISTRIBUIDOR 3 SAÍDAS, PARA INSTALAÇÕES EM PEX, ENTRADA DE 32 MM X 3 SAÍDAS DE 16 MM, CONEXÃO POR CRIMPAGEM  FORNECIMENTO E INSTALAÇÃO. AF_06/2015</v>
          </cell>
          <cell r="C4183" t="str">
            <v>UN</v>
          </cell>
          <cell r="D4183" t="str">
            <v>152,11</v>
          </cell>
        </row>
        <row r="4184">
          <cell r="A4184">
            <v>96880</v>
          </cell>
          <cell r="B4184" t="str">
            <v>DISTRIBUIDOR 3 SAÍDAS, PARA INSTALAÇÕES EM PEX, ENTRADA DE 32 MM X 3 SAÍDAS DE 20 MM, CONEXÃO POR CRIMPAGEM  FORNECIMENTO E INSTALAÇÃO. AF_06/2015</v>
          </cell>
          <cell r="C4184" t="str">
            <v>UN</v>
          </cell>
          <cell r="D4184" t="str">
            <v>173,86</v>
          </cell>
        </row>
        <row r="4185">
          <cell r="A4185">
            <v>96881</v>
          </cell>
          <cell r="B4185" t="str">
            <v>DISTRIBUIDOR 3 SAÍDAS, PARA INSTALAÇÕES EM PEX, ENTRADA DE 32 MM X 3 SAÍDAS DE 25 MM, CONEXÃO POR CRIMPAGEM  FORNECIMENTO E INSTALAÇÃO. AF_06/2015</v>
          </cell>
          <cell r="C4185" t="str">
            <v>UN</v>
          </cell>
          <cell r="D4185" t="str">
            <v>183,71</v>
          </cell>
        </row>
        <row r="4186">
          <cell r="A4186">
            <v>97425</v>
          </cell>
          <cell r="B4186" t="str">
            <v>FLANGE EM AÇO, DN 15 MM X 1/2'', INSTALADO EM RESERVAÇÃO DE ÁGUA DE EDIFICAÇÃO QUE POSSUA RESERVATÓRIO DE FIBRA/FIBROCIMENTO - FORNECIMENTO E INSTALAÇÃO. AF_06/2016</v>
          </cell>
          <cell r="C4186" t="str">
            <v>UN</v>
          </cell>
          <cell r="D4186" t="str">
            <v>17,81</v>
          </cell>
        </row>
        <row r="4187">
          <cell r="A4187">
            <v>97426</v>
          </cell>
          <cell r="B4187" t="str">
            <v>FLANGE EM AÇO, DN 20 MM X 3/4'', INSTALADO EM RESERVAÇÃO DE ÁGUA DE EDIFICAÇÃO QUE POSSUA RESERVATÓRIO DE FIBRA/FIBROCIMENTO - FORNECIMENTO E INSTALAÇÃO. AF_06/2016</v>
          </cell>
          <cell r="C4187" t="str">
            <v>UN</v>
          </cell>
          <cell r="D4187" t="str">
            <v>21,21</v>
          </cell>
        </row>
        <row r="4188">
          <cell r="A4188">
            <v>97427</v>
          </cell>
          <cell r="B4188" t="str">
            <v>FLANGE EM AÇO, DN 25 MM X 1'', INSTALADO EM RESERVAÇÃO DE ÁGUA DE EDIFICAÇÃO QUE POSSUA RESERVATÓRIO DE FIBRA/FIBROCIMENTO - FORNECIMENTO E INSTALAÇÃO. AF_06/2016</v>
          </cell>
          <cell r="C4188" t="str">
            <v>UN</v>
          </cell>
          <cell r="D4188" t="str">
            <v>23,78</v>
          </cell>
        </row>
        <row r="4189">
          <cell r="A4189">
            <v>97428</v>
          </cell>
          <cell r="B4189" t="str">
            <v>FLANGE EM AÇO, DN 32 MM X 1 1/4'', INSTALADO EM RESERVAÇÃO DE ÁGUA DE EDIFICAÇÃO QUE POSSUA RESERVATÓRIO DE FIBRA/FIBROCIMENTO - FORNECIMENTO E INSTALAÇÃO. AF_06/2016</v>
          </cell>
          <cell r="C4189" t="str">
            <v>UN</v>
          </cell>
          <cell r="D4189" t="str">
            <v>29,75</v>
          </cell>
        </row>
        <row r="4190">
          <cell r="A4190">
            <v>97429</v>
          </cell>
          <cell r="B4190" t="str">
            <v>FLANGE EM AÇO, DN 40 MM X 1 1/2'', INSTALADO EM RESERVAÇÃO DE ÁGUA DE EDIFICAÇÃO QUE POSSUA RESERVATÓRIO DE FIBRA/FIBROCIMENTO - FORNECIMENTO E INSTALAÇÃO. AF_06/2016</v>
          </cell>
          <cell r="C4190" t="str">
            <v>UN</v>
          </cell>
          <cell r="D4190" t="str">
            <v>35,25</v>
          </cell>
        </row>
        <row r="4191">
          <cell r="A4191">
            <v>97430</v>
          </cell>
          <cell r="B4191" t="str">
            <v>ACOPLAMENTO RÍGIDO EM AÇO, CONEXÃO RANHURADA, DN 50 (2"), INSTALADO EM PRUMADAS - FORNECIMENTO E INSTALAÇÃO. AF_12/2015</v>
          </cell>
          <cell r="C4191" t="str">
            <v>UN</v>
          </cell>
          <cell r="D4191" t="str">
            <v>28,14</v>
          </cell>
        </row>
        <row r="4192">
          <cell r="A4192">
            <v>97431</v>
          </cell>
          <cell r="B4192" t="str">
            <v>ACOPLAMENTO RÍGIDO EM AÇO, CONEXÃO RANHURADA, DN 65 (2 1/2"), INSTALADO EM PRUMADAS - FORNECIMENTO E INSTALAÇÃO. AF_12/2015</v>
          </cell>
          <cell r="C4192" t="str">
            <v>UN</v>
          </cell>
          <cell r="D4192" t="str">
            <v>31,34</v>
          </cell>
        </row>
        <row r="4193">
          <cell r="A4193">
            <v>97432</v>
          </cell>
          <cell r="B4193" t="str">
            <v>ACOPLAMENTO RÍGIDO EM AÇO, CONEXÃO RANHURADA, DN 80 (3"), INSTALADO EM PRUMADAS - FORNECIMENTO E INSTALAÇÃO. AF_12/2015</v>
          </cell>
          <cell r="C4193" t="str">
            <v>UN</v>
          </cell>
          <cell r="D4193" t="str">
            <v>35,35</v>
          </cell>
        </row>
        <row r="4194">
          <cell r="A4194">
            <v>97433</v>
          </cell>
          <cell r="B4194" t="str">
            <v>CURVA 45 GRAUS, EM AÇO, CONEXÃO RANHURADA, DN 50 (2"), INSTALADO EM PRUMADAS - FORNECIMENTO E INSTALAÇÃO. AF_12/2015,</v>
          </cell>
          <cell r="C4194" t="str">
            <v>UN</v>
          </cell>
          <cell r="D4194" t="str">
            <v>65,17</v>
          </cell>
        </row>
        <row r="4195">
          <cell r="A4195">
            <v>97434</v>
          </cell>
          <cell r="B4195" t="str">
            <v>CURVA 90 GRAUS, EM AÇO, CONEXÃO RANHURADA, DN 50 (2"), INSTALADO EM PRUMADAS - FORNECIMENTO E INSTALAÇÃO. AF_12/2015</v>
          </cell>
          <cell r="C4195" t="str">
            <v>UN</v>
          </cell>
          <cell r="D4195" t="str">
            <v>66,43</v>
          </cell>
        </row>
        <row r="4196">
          <cell r="A4196">
            <v>97435</v>
          </cell>
          <cell r="B4196" t="str">
            <v>CURVA 45 GRAUS, EM AÇO, CONEXÃO RANHURADA, DN 65 (2 1/2"), INSTALADO EM PRUMADAS - FORNECIMENTO E INSTALAÇÃO. AF_12/2015</v>
          </cell>
          <cell r="C4196" t="str">
            <v>UN</v>
          </cell>
          <cell r="D4196" t="str">
            <v>76,27</v>
          </cell>
        </row>
        <row r="4197">
          <cell r="A4197">
            <v>97436</v>
          </cell>
          <cell r="B4197" t="str">
            <v>CURVA 90 GRAUS, EM AÇO, CONEXÃO RANHURADA, DN 65 (2 1/2"), INSTALADO EM PRUMADAS - FORNECIMENTO E INSTALAÇÃO. AF_12/2015,</v>
          </cell>
          <cell r="C4197" t="str">
            <v>UN</v>
          </cell>
          <cell r="D4197" t="str">
            <v>78,68</v>
          </cell>
        </row>
        <row r="4198">
          <cell r="A4198">
            <v>97437</v>
          </cell>
          <cell r="B4198" t="str">
            <v>CURVA 45 GRAUS, EM AÇO, CONEXÃO RANHURADA, DN 80 (3"), INSTALADO EM PRUMADAS - FORNECIMENTO E INSTALAÇÃO. AF_12/2015</v>
          </cell>
          <cell r="C4198" t="str">
            <v>UN</v>
          </cell>
          <cell r="D4198" t="str">
            <v>87,31</v>
          </cell>
        </row>
        <row r="4199">
          <cell r="A4199">
            <v>97438</v>
          </cell>
          <cell r="B4199" t="str">
            <v>CURVA 90 GRAUS, EM AÇO, CONEXÃO RANHURADA, DN 80 (3"), INSTALADO EM PRUMADAS - FORNECIMENTO E INSTALAÇÃO. AF_12/2015</v>
          </cell>
          <cell r="C4199" t="str">
            <v>UN</v>
          </cell>
          <cell r="D4199" t="str">
            <v>89,90</v>
          </cell>
        </row>
        <row r="4200">
          <cell r="A4200">
            <v>97439</v>
          </cell>
          <cell r="B4200" t="str">
            <v>TÊ, EM AÇO, CONEXÃO RANHURADA, DN 50 (2"), INSTALADO EM PRUMADAS - FORNECIMENTO E INSTALAÇÃO. AF_12/2015</v>
          </cell>
          <cell r="C4200" t="str">
            <v>UN</v>
          </cell>
          <cell r="D4200" t="str">
            <v>98,95</v>
          </cell>
        </row>
        <row r="4201">
          <cell r="A4201">
            <v>97440</v>
          </cell>
          <cell r="B4201" t="str">
            <v>TÊ, EM AÇO, CONEXÃO RANHURADA, DN 65 (2 1/2"), INSTALADO EM PRUMADAS - FORNECIMENTO E INSTALAÇÃO. AF_12/2015</v>
          </cell>
          <cell r="C4201" t="str">
            <v>UN</v>
          </cell>
          <cell r="D4201" t="str">
            <v>118,75</v>
          </cell>
        </row>
        <row r="4202">
          <cell r="A4202">
            <v>97442</v>
          </cell>
          <cell r="B4202" t="str">
            <v>TÊ, EM AÇO, CONEXÃO RANHURADA, DN 80 (3"), INSTALADO EM PRUMADAS - FORNECIMENTO E INSTALAÇÃO. AF_12/2015</v>
          </cell>
          <cell r="C4202" t="str">
            <v>UN</v>
          </cell>
          <cell r="D4202" t="str">
            <v>131,09</v>
          </cell>
        </row>
        <row r="4203">
          <cell r="A4203">
            <v>97443</v>
          </cell>
          <cell r="B4203" t="str">
            <v>LUVA, EM AÇO, CONEXÃO SOLDADA, DN 50 (2"), INSTALADO EM PRUMADAS - FORNECIMENTO E INSTALAÇÃO. AF_12/2015</v>
          </cell>
          <cell r="C4203" t="str">
            <v>UN</v>
          </cell>
          <cell r="D4203" t="str">
            <v>58,15</v>
          </cell>
        </row>
        <row r="4204">
          <cell r="A4204">
            <v>97444</v>
          </cell>
          <cell r="B4204" t="str">
            <v>LUVA COM REDUÇÃO, EM AÇO, CONEXÃO SOLDADA, DN 50 X 40 MM (2" X 1 1/2"), INSTALADO EM PRUMADAS - FORNECIMENTO E INSTALAÇÃO. AF_12/2015,</v>
          </cell>
          <cell r="C4204" t="str">
            <v>UN</v>
          </cell>
          <cell r="D4204" t="str">
            <v>67,38</v>
          </cell>
        </row>
        <row r="4205">
          <cell r="A4205">
            <v>97446</v>
          </cell>
          <cell r="B4205" t="str">
            <v>LUVA, EM AÇO, CONEXÃO SOLDADA, DN 65 (2 1/2"), INSTALADO EM PRUMADAS - FORNECIMENTO E INSTALAÇÃO. AF_12/2015</v>
          </cell>
          <cell r="C4205" t="str">
            <v>UN</v>
          </cell>
          <cell r="D4205" t="str">
            <v>112,71</v>
          </cell>
        </row>
        <row r="4206">
          <cell r="A4206">
            <v>97447</v>
          </cell>
          <cell r="B4206" t="str">
            <v>LUVA COM REDUÇÃO, EM AÇO, CONEXÃO SOLDADA, DN 65 X 50 MM (2 1/2" X 2"), INSTALADO EM PRUMADAS - FORNECIMENTO E INSTALAÇÃO. AF_12/2015</v>
          </cell>
          <cell r="C4206" t="str">
            <v>UN</v>
          </cell>
          <cell r="D4206" t="str">
            <v>112,71</v>
          </cell>
        </row>
        <row r="4207">
          <cell r="A4207">
            <v>97449</v>
          </cell>
          <cell r="B4207" t="str">
            <v>LUVA, EM AÇO, CONEXÃO SOLDADA, DN 80 (3"), INSTALADO EM PRUMADAS - FORNECIMENTO E INSTALAÇÃO. AF_12/2015,</v>
          </cell>
          <cell r="C4207" t="str">
            <v>UN</v>
          </cell>
          <cell r="D4207" t="str">
            <v>120,20</v>
          </cell>
        </row>
        <row r="4208">
          <cell r="A4208">
            <v>97450</v>
          </cell>
          <cell r="B4208" t="str">
            <v>LUVA COM REDUÇÃO, EM AÇO, CONEXÃO SOLDADA, DN 80 X 65 MM (3" X 2 1/2"), INSTALADO EM PRUMADAS - FORNECIMENTO E INSTALAÇÃO. AF_12/2015</v>
          </cell>
          <cell r="C4208" t="str">
            <v>UN</v>
          </cell>
          <cell r="D4208" t="str">
            <v>145,33</v>
          </cell>
        </row>
        <row r="4209">
          <cell r="A4209">
            <v>97452</v>
          </cell>
          <cell r="B4209" t="str">
            <v>CURVA 45 GRAUS, EM AÇO, CONEXÃO SOLDADA, DN 50 (2"), INSTALADO EM PRUMADAS - FORNECIMENTO E INSTALAÇÃO. AF_12/2015,</v>
          </cell>
          <cell r="C4209" t="str">
            <v>UN</v>
          </cell>
          <cell r="D4209" t="str">
            <v>94,84</v>
          </cell>
        </row>
        <row r="4210">
          <cell r="A4210">
            <v>97453</v>
          </cell>
          <cell r="B4210" t="str">
            <v>CURVA 90 GRAUS, EM AÇO, CONEXÃO SOLDADA, DN 50 (2"), INSTALADO EM PRUMADAS - FORNECIMENTO E INSTALAÇÃO. AF_12/2015,</v>
          </cell>
          <cell r="C4210" t="str">
            <v>UN</v>
          </cell>
          <cell r="D4210" t="str">
            <v>100,11</v>
          </cell>
        </row>
        <row r="4211">
          <cell r="A4211">
            <v>97454</v>
          </cell>
          <cell r="B4211" t="str">
            <v>CURVA 45 GRAUS, EM AÇO, CONEXÃO SOLDADA, DN 65 (2 1/2"), INSTALADO EM PRUMADAS - FORNECIMENTO E INSTALAÇÃO. AF_12/2015,</v>
          </cell>
          <cell r="C4211" t="str">
            <v>UN</v>
          </cell>
          <cell r="D4211" t="str">
            <v>155,90</v>
          </cell>
        </row>
        <row r="4212">
          <cell r="A4212">
            <v>97455</v>
          </cell>
          <cell r="B4212" t="str">
            <v>CURVA 90 GRAUS, EM AÇO, CONEXÃO SOLDADA, DN 65 (2 1/2"), INSTALADO EM PRUMADAS - FORNECIMENTO E INSTALAÇÃO. AF_12/2015,</v>
          </cell>
          <cell r="C4212" t="str">
            <v>UN</v>
          </cell>
          <cell r="D4212" t="str">
            <v>164,33</v>
          </cell>
        </row>
        <row r="4213">
          <cell r="A4213">
            <v>97456</v>
          </cell>
          <cell r="B4213" t="str">
            <v>CURVA 45 GRAUS, EM AÇO, CONEXÃO SOLDADA, DN 80 (3"), INSTALADO EM PRUMADAS - FORNECIMENTO E INSTALAÇÃO. AF_12/2015,</v>
          </cell>
          <cell r="C4213" t="str">
            <v>UN</v>
          </cell>
          <cell r="D4213" t="str">
            <v>341,29</v>
          </cell>
        </row>
        <row r="4214">
          <cell r="A4214">
            <v>97457</v>
          </cell>
          <cell r="B4214" t="str">
            <v>CURVA 90 GRAUS, EM AÇO, CONEXÃO SOLDADA, DN 80 (3"), INSTALADO EM PRUMADAS - FORNECIMENTO E INSTALAÇÃO. AF_12/2015,</v>
          </cell>
          <cell r="C4214" t="str">
            <v>UN</v>
          </cell>
          <cell r="D4214" t="str">
            <v>303,48</v>
          </cell>
        </row>
        <row r="4215">
          <cell r="A4215">
            <v>97458</v>
          </cell>
          <cell r="B4215" t="str">
            <v>TÊ, EM AÇO, CONEXÃO SOLDADA, DN 50 (2"), INSTALADO EM PRUMADAS - FORNECIMENTO E INSTALAÇÃO. AF_12/2015</v>
          </cell>
          <cell r="C4215" t="str">
            <v>UN</v>
          </cell>
          <cell r="D4215" t="str">
            <v>147,63</v>
          </cell>
        </row>
        <row r="4216">
          <cell r="A4216">
            <v>97459</v>
          </cell>
          <cell r="B4216" t="str">
            <v>TÊ, EM AÇO, CONEXÃO SOLDADA, DN 65 (2 1/2"), INSTALADO EM PRUMADAS - FORNECIMENTO E INSTALAÇÃO. AF_12/2015</v>
          </cell>
          <cell r="C4216" t="str">
            <v>UN</v>
          </cell>
          <cell r="D4216" t="str">
            <v>245,67</v>
          </cell>
        </row>
        <row r="4217">
          <cell r="A4217">
            <v>97460</v>
          </cell>
          <cell r="B4217" t="str">
            <v>TÊ, EM AÇO, CONEXÃO SOLDADA, DN 80 (3"), INSTALADO EM PRUMADAS - FORNECIMENTO E INSTALAÇÃO. AF_12/2015</v>
          </cell>
          <cell r="C4217" t="str">
            <v>UN</v>
          </cell>
          <cell r="D4217" t="str">
            <v>371,61</v>
          </cell>
        </row>
        <row r="4218">
          <cell r="A4218">
            <v>97461</v>
          </cell>
          <cell r="B4218" t="str">
            <v>LUVA, EM AÇO, CONEXÃO SOLDADA, DN 25 (1"), INSTALADO EM REDE DE ALIMENTAÇÃO PARA HIDRANTE - FORNECIMENTO E INSTALAÇÃO. AF_12/2015,</v>
          </cell>
          <cell r="C4218" t="str">
            <v>UN</v>
          </cell>
          <cell r="D4218" t="str">
            <v>18,16</v>
          </cell>
        </row>
        <row r="4219">
          <cell r="A4219">
            <v>97462</v>
          </cell>
          <cell r="B4219" t="str">
            <v>LUVA COM REDUÇÃO, EM AÇO, CONEXÃO SOLDADA, DN 25 X 20 MM (1" X 3/4"), INSTALADO EM REDE DE ALIMENTAÇÃO PARA HIDRANTE - FORNECIMENTO E INSTALAÇÃO. AF_12/2015,</v>
          </cell>
          <cell r="C4219" t="str">
            <v>UN</v>
          </cell>
          <cell r="D4219" t="str">
            <v>15,46</v>
          </cell>
        </row>
        <row r="4220">
          <cell r="A4220">
            <v>97464</v>
          </cell>
          <cell r="B4220" t="str">
            <v>LUVA, EM AÇO, CONEXÃO SOLDADA, DN 32 (1 1/4"), INSTALADO EM REDE DE ALIMENTAÇÃO PARA HIDRANTE - FORNECIMENTO E INSTALAÇÃO. AF_12/2015,</v>
          </cell>
          <cell r="C4220" t="str">
            <v>UN</v>
          </cell>
          <cell r="D4220" t="str">
            <v>25,87</v>
          </cell>
        </row>
        <row r="4221">
          <cell r="A4221">
            <v>97465</v>
          </cell>
          <cell r="B4221" t="str">
            <v>LUVA COM REDUÇÃO, EM AÇO, CONEXÃO SOLDADA, DN 32 X 25 MM (1 1/4"  X 1"), INSTALADO EM REDE DE ALIMENTAÇÃO PARA HIDRANTE - FORNECIMENTO E INSTALAÇÃO. AF_12/2015,</v>
          </cell>
          <cell r="C4221" t="str">
            <v>UN</v>
          </cell>
          <cell r="D4221" t="str">
            <v>30,43</v>
          </cell>
        </row>
        <row r="4222">
          <cell r="A4222">
            <v>97467</v>
          </cell>
          <cell r="B4222" t="str">
            <v>LUVA, EM AÇO, CONEXÃO SOLDADA, DN 40 (1 1/2"), INSTALADO EM REDE DE ALIMENTAÇÃO PARA HIDRANTE - FORNECIMENTO E INSTALAÇÃO. AF_12/2015,</v>
          </cell>
          <cell r="C4222" t="str">
            <v>UN</v>
          </cell>
          <cell r="D4222" t="str">
            <v>32,80</v>
          </cell>
        </row>
        <row r="4223">
          <cell r="A4223">
            <v>97468</v>
          </cell>
          <cell r="B4223" t="str">
            <v>LUVA COM REDUÇÃO, EM AÇO, CONEXÃO SOLDADA, DN 40  X 32 MM (1 1/2" X 1 1/4"), INSTALADO EM REDE DE ALIMENTAÇÃO PARA HIDRANTE - FORNECIMENTO E INSTALAÇÃO. AF_12/2015,</v>
          </cell>
          <cell r="C4223" t="str">
            <v>UN</v>
          </cell>
          <cell r="D4223" t="str">
            <v>38,64</v>
          </cell>
        </row>
        <row r="4224">
          <cell r="A4224">
            <v>97470</v>
          </cell>
          <cell r="B4224" t="str">
            <v>LUVA, EM AÇO, CONEXÃO SOLDADA, DN 50 (2"), INSTALADO EM REDE DE ALIMENTAÇÃO PARA HIDRANTE - FORNECIMENTO E INSTALAÇÃO. AF_12/2015,</v>
          </cell>
          <cell r="C4224" t="str">
            <v>UN</v>
          </cell>
          <cell r="D4224" t="str">
            <v>47,79</v>
          </cell>
        </row>
        <row r="4225">
          <cell r="A4225">
            <v>97471</v>
          </cell>
          <cell r="B4225" t="str">
            <v>LUVA COM REDUÇÃO, EM AÇO, CONEXÃO SOLDADA, DN 50 X 40 MM (2" X 1 1/2"), INSTALADO EM REDE DE ALIMENTAÇÃO PARA HIDRANTE - FORNECIMENTO E INSTALAÇÃO. AF_12/2015,</v>
          </cell>
          <cell r="C4225" t="str">
            <v>UN</v>
          </cell>
          <cell r="D4225" t="str">
            <v>57,02</v>
          </cell>
        </row>
        <row r="4226">
          <cell r="A4226">
            <v>97474</v>
          </cell>
          <cell r="B4226" t="str">
            <v>LUVA, EM AÇO, CONEXÃO SOLDADA, DN 65 (2 1/2"), INSTALADO EM REDE DE ALIMENTAÇÃO PARA HIDRANTE - FORNECIMENTO E INSTALAÇÃO. AF_12/2015,</v>
          </cell>
          <cell r="C4226" t="str">
            <v>UN</v>
          </cell>
          <cell r="D4226" t="str">
            <v>85,46</v>
          </cell>
        </row>
        <row r="4227">
          <cell r="A4227">
            <v>97475</v>
          </cell>
          <cell r="B4227" t="str">
            <v>LUVA COM REDUÇÃO, EM AÇO, CONEXÃO SOLDADA, DN 65 X 50 MM (2 1/2" X 2"), INSTALADO EM REDE DE ALIMENTAÇÃO PARA HIDRANTE - FORNECIMENTO E INSTALAÇÃO. AF_12/2015,</v>
          </cell>
          <cell r="C4227" t="str">
            <v>UN</v>
          </cell>
          <cell r="D4227" t="str">
            <v>104,12</v>
          </cell>
        </row>
        <row r="4228">
          <cell r="A4228">
            <v>97477</v>
          </cell>
          <cell r="B4228" t="str">
            <v>LUVA, EM AÇO, CONEXÃO SOLDADA, DN 80 (3"), INSTALADO EM REDE DE ALIMENTAÇÃO PARA HIDRANTE - FORNECIMENTO E INSTALAÇÃO. AF_12/2015,</v>
          </cell>
          <cell r="C4228" t="str">
            <v>UN</v>
          </cell>
          <cell r="D4228" t="str">
            <v>113,38</v>
          </cell>
        </row>
        <row r="4229">
          <cell r="A4229">
            <v>97478</v>
          </cell>
          <cell r="B4229" t="str">
            <v>LUVA COM REDUÇÃO, EM AÇO, CONEXÃO SOLDADA, DN 80 X 65 MM (3" X 2 1/2"), INSTALADO EM REDE DE ALIMENTAÇÃO PARA HIDRANTE - FORNECIMENTO E INSTALAÇÃO. AF_12/2015,</v>
          </cell>
          <cell r="C4229" t="str">
            <v>UN</v>
          </cell>
          <cell r="D4229" t="str">
            <v>138,51</v>
          </cell>
        </row>
        <row r="4230">
          <cell r="A4230">
            <v>97479</v>
          </cell>
          <cell r="B4230" t="str">
            <v>CURVA 45 GRAUS, EM AÇO, CONEXÃO SOLDADA, DN 25 (1"), INSTALADO EM REDE DE ALIMENTAÇÃO PARA HIDRANTE - FORNECIMENTO E INSTALAÇÃO. AF_12/2015,</v>
          </cell>
          <cell r="C4230" t="str">
            <v>UN</v>
          </cell>
          <cell r="D4230" t="str">
            <v>29,13</v>
          </cell>
        </row>
        <row r="4231">
          <cell r="A4231">
            <v>97480</v>
          </cell>
          <cell r="B4231" t="str">
            <v>CURVA 90 GRAUS, EM AÇO, CONEXÃO SOLDADA, DN 25 (1"), INSTALADO EM REDE DE ALIMENTAÇÃO PARA HIDRANTE - FORNECIMENTO E INSTALAÇÃO. AF_12/2015,</v>
          </cell>
          <cell r="C4231" t="str">
            <v>UN</v>
          </cell>
          <cell r="D4231" t="str">
            <v>29,13</v>
          </cell>
        </row>
        <row r="4232">
          <cell r="A4232">
            <v>97481</v>
          </cell>
          <cell r="B4232" t="str">
            <v>CURVA 45 GRAUS, EM AÇO, CONEXÃO SOLDADA, DN 32 (1 1/4"), INSTALADO EM REDE DE ALIMENTAÇÃO PARA HIDRANTE - FORNECIMENTO E INSTALAÇÃO. AF_12/2015,</v>
          </cell>
          <cell r="C4232" t="str">
            <v>UN</v>
          </cell>
          <cell r="D4232" t="str">
            <v>41,75</v>
          </cell>
        </row>
        <row r="4233">
          <cell r="A4233">
            <v>97482</v>
          </cell>
          <cell r="B4233" t="str">
            <v>CURVA 90 GRAUS, EM AÇO, CONEXÃO SOLDADA, DN 32 (1 1/4"), INSTALADO EM REDE DE ALIMENTAÇÃO PARA HIDRANTE - FORNECIMENTO E INSTALAÇÃO. AF_12/2015,</v>
          </cell>
          <cell r="C4233" t="str">
            <v>UN</v>
          </cell>
          <cell r="D4233" t="str">
            <v>41,75</v>
          </cell>
        </row>
        <row r="4234">
          <cell r="A4234">
            <v>97483</v>
          </cell>
          <cell r="B4234" t="str">
            <v>CURVA 45 GRAUS, EM AÇO, CONEXÃO SOLDADA, DN 40 (1 1/2"), INSTALADO EM REDE DE ALIMENTAÇÃO PARA HIDRANTE - FORNECIMENTO E INSTALAÇÃO. AF_12/2015</v>
          </cell>
          <cell r="C4234" t="str">
            <v>UN</v>
          </cell>
          <cell r="D4234" t="str">
            <v>57,95</v>
          </cell>
        </row>
        <row r="4235">
          <cell r="A4235">
            <v>97484</v>
          </cell>
          <cell r="B4235" t="str">
            <v>CURVA 90 GRAUS, EM AÇO, CONEXÃO SOLDADA, DN 40 (1 1/2"), INSTALADO EM REDE DE ALIMENTAÇÃO PARA HIDRANTE - FORNECIMENTO E INSTALAÇÃO. AF_12/2015</v>
          </cell>
          <cell r="C4235" t="str">
            <v>UN</v>
          </cell>
          <cell r="D4235" t="str">
            <v>57,95</v>
          </cell>
        </row>
        <row r="4236">
          <cell r="A4236">
            <v>97485</v>
          </cell>
          <cell r="B4236" t="str">
            <v>CURVA 45 GRAUS, EM AÇO, CONEXÃO SOLDADA, DN 50 (2"), INSTALADO EM REDE DE ALIMENTAÇÃO PARA HIDRANTE - FORNECIMENTO E INSTALAÇÃO. AF_12/2015</v>
          </cell>
          <cell r="C4236" t="str">
            <v>UN</v>
          </cell>
          <cell r="D4236" t="str">
            <v>79,33</v>
          </cell>
        </row>
        <row r="4237">
          <cell r="A4237">
            <v>97486</v>
          </cell>
          <cell r="B4237" t="str">
            <v>CURVA 90 GRAUS, EM AÇO, CONEXÃO SOLDADA, DN 50 (2"), INSTALADO EM REDE DE ALIMENTAÇÃO PARA HIDRANTE - FORNECIMENTO E INSTALAÇÃO. AF_12/2015</v>
          </cell>
          <cell r="C4237" t="str">
            <v>UN</v>
          </cell>
          <cell r="D4237" t="str">
            <v>84,60</v>
          </cell>
        </row>
        <row r="4238">
          <cell r="A4238">
            <v>97487</v>
          </cell>
          <cell r="B4238" t="str">
            <v>CURVA 45 GRAUS, EM AÇO, CONEXÃO SOLDADA, DN 65 (2 1/2"), INSTALADO EM REDE DE ALIMENTAÇÃO PARA HIDRANTE - FORNECIMENTO E INSTALAÇÃO. AF_12/2015</v>
          </cell>
          <cell r="C4238" t="str">
            <v>UN</v>
          </cell>
          <cell r="D4238" t="str">
            <v>143,03</v>
          </cell>
        </row>
        <row r="4239">
          <cell r="A4239">
            <v>97488</v>
          </cell>
          <cell r="B4239" t="str">
            <v>CURVA 90 GRAUS, EM AÇO, CONEXÃO SOLDADA, DN 65 (2 1/2"), INSTALADO EM REDE DE ALIMENTAÇÃO PARA HIDRANTE - FORNECIMENTO E INSTALAÇÃO. AF_12/2015</v>
          </cell>
          <cell r="C4239" t="str">
            <v>UN</v>
          </cell>
          <cell r="D4239" t="str">
            <v>151,46</v>
          </cell>
        </row>
        <row r="4240">
          <cell r="A4240">
            <v>97489</v>
          </cell>
          <cell r="B4240" t="str">
            <v>CURVA 45 GRAUS, EM AÇO, CONEXÃO SOLDADA, DN 80 (3"), INSTALADO EM REDE DE ALIMENTAÇÃO PARA HIDRANTE - FORNECIMENTO E INSTALAÇÃO. AF_12/2015</v>
          </cell>
          <cell r="C4240" t="str">
            <v>UN</v>
          </cell>
          <cell r="D4240" t="str">
            <v>331,03</v>
          </cell>
        </row>
        <row r="4241">
          <cell r="A4241">
            <v>97490</v>
          </cell>
          <cell r="B4241" t="str">
            <v>CURVA 90 GRAUS, EM AÇO, CONEXÃO SOLDADA, DN 80 (3"), INSTALADO EM REDE DE ALIMENTAÇÃO PARA HIDRANTE - FORNECIMENTO E INSTALAÇÃO. AF_12/2015</v>
          </cell>
          <cell r="C4241" t="str">
            <v>UN</v>
          </cell>
          <cell r="D4241" t="str">
            <v>293,22</v>
          </cell>
        </row>
        <row r="4242">
          <cell r="A4242">
            <v>97491</v>
          </cell>
          <cell r="B4242" t="str">
            <v>TÊ, EM AÇO, CONEXÃO SOLDADA, DN 25 (1"), INSTALADO EM REDE DE ALIMENTAÇÃO PARA HIDRANTE - FORNECIMENTO E INSTALAÇÃO. AF_12/2015</v>
          </cell>
          <cell r="C4242" t="str">
            <v>UN</v>
          </cell>
          <cell r="D4242" t="str">
            <v>44,40</v>
          </cell>
        </row>
        <row r="4243">
          <cell r="A4243">
            <v>97492</v>
          </cell>
          <cell r="B4243" t="str">
            <v>TÊ, EM AÇO, CONEXÃO SOLDADA, DN 32 (1 1/4"), INSTALADO EM REDE DE ALIMENTAÇÃO PARA HIDRANTE - FORNECIMENTO E INSTALAÇÃO. AF_12/2015</v>
          </cell>
          <cell r="C4243" t="str">
            <v>UN</v>
          </cell>
          <cell r="D4243" t="str">
            <v>64,48</v>
          </cell>
        </row>
        <row r="4244">
          <cell r="A4244">
            <v>97493</v>
          </cell>
          <cell r="B4244" t="str">
            <v>TÊ, EM AÇO, CONEXÃO SOLDADA, DN 40 (1 1/2"), INSTALADO EM REDE DE ALIMENTAÇÃO PARA HIDRANTE - FORNECIMENTO E INSTALAÇÃO. AF_12/2015</v>
          </cell>
          <cell r="C4244" t="str">
            <v>UN</v>
          </cell>
          <cell r="D4244" t="str">
            <v>82,97</v>
          </cell>
        </row>
        <row r="4245">
          <cell r="A4245">
            <v>97494</v>
          </cell>
          <cell r="B4245" t="str">
            <v>TÊ, EM AÇO, CONEXÃO SOLDADA, DN 50 (2"), INSTALADO EM REDE DE ALIMENTAÇÃO PARA HIDRANTE - FORNECIMENTO E INSTALAÇÃO. AF_12/2015</v>
          </cell>
          <cell r="C4245" t="str">
            <v>UN</v>
          </cell>
          <cell r="D4245" t="str">
            <v>126,91</v>
          </cell>
        </row>
        <row r="4246">
          <cell r="A4246">
            <v>97495</v>
          </cell>
          <cell r="B4246" t="str">
            <v>TÊ, EM AÇO, CONEXÃO SOLDADA, DN 65 (2 1/2"), INSTALADO EM REDE DE ALIMENTAÇÃO PARA HIDRANTE - FORNECIMENTO E INSTALAÇÃO. AF_12/2015</v>
          </cell>
          <cell r="C4246" t="str">
            <v>UN</v>
          </cell>
          <cell r="D4246" t="str">
            <v>228,49</v>
          </cell>
        </row>
        <row r="4247">
          <cell r="A4247">
            <v>97496</v>
          </cell>
          <cell r="B4247" t="str">
            <v>TÊ, EM AÇO, CONEXÃO SOLDADA, DN 80 (3"), INSTALADO EM REDE DE ALIMENTAÇÃO PARA HIDRANTE - FORNECIMENTO E INSTALAÇÃO. AF_12/2015</v>
          </cell>
          <cell r="C4247" t="str">
            <v>UN</v>
          </cell>
          <cell r="D4247" t="str">
            <v>357,97</v>
          </cell>
        </row>
        <row r="4248">
          <cell r="A4248">
            <v>97499</v>
          </cell>
          <cell r="B4248" t="str">
            <v>LUVA, EM AÇO, CONEXÃO SOLDADA, DN 25 (1"), INSTALADO EM REDE DE ALIMENTAÇÃO PARA SPRINKLER - FORNECIMENTO E INSTALAÇÃO. AF_12/2015</v>
          </cell>
          <cell r="C4248" t="str">
            <v>UN</v>
          </cell>
          <cell r="D4248" t="str">
            <v>16,48</v>
          </cell>
        </row>
        <row r="4249">
          <cell r="A4249">
            <v>97500</v>
          </cell>
          <cell r="B4249" t="str">
            <v>LUVA COM REDUÇÃO, EM AÇO, CONEXÃO SOLDADA, DN 25 X 20 MM (1" X 3/4"), INSTALADO EM REDE DE ALIMENTAÇÃO PARA SPRINKLER - FORNECIMENTO E INSTALAÇÃO. AF_12/2015</v>
          </cell>
          <cell r="C4249" t="str">
            <v>UN</v>
          </cell>
          <cell r="D4249" t="str">
            <v>13,78</v>
          </cell>
        </row>
        <row r="4250">
          <cell r="A4250">
            <v>97502</v>
          </cell>
          <cell r="B4250" t="str">
            <v>LUVA, EM AÇO, CONEXÃO SOLDADA, DN 32 (1 1/4"), INSTALADO EM REDE DE ALIMENTAÇÃO PARA SPRINKLER - FORNECIMENTO E INSTALAÇÃO. AF_12/2015</v>
          </cell>
          <cell r="C4250" t="str">
            <v>UN</v>
          </cell>
          <cell r="D4250" t="str">
            <v>22,77</v>
          </cell>
        </row>
        <row r="4251">
          <cell r="A4251">
            <v>97503</v>
          </cell>
          <cell r="B4251" t="str">
            <v>LUVA COM REDUÇÃO, EM AÇO, CONEXÃO SOLDADA, DN 32 X 25 MM (1 1/4"  X 1"), INSTALADO EM REDE DE ALIMENTAÇÃO PARA SPRINKLER - FORNECIMENTO E INSTALAÇÃO. AF_12/2015</v>
          </cell>
          <cell r="C4251" t="str">
            <v>UN</v>
          </cell>
          <cell r="D4251" t="str">
            <v>27,49</v>
          </cell>
        </row>
        <row r="4252">
          <cell r="A4252">
            <v>97505</v>
          </cell>
          <cell r="B4252" t="str">
            <v>LUVA, EM AÇO, CONEXÃO SOLDADA, DN 40 (1 1/2"), INSTALADO EM REDE DE ALIMENTAÇÃO PARA SPRINKLER - FORNECIMENTO E INSTALAÇÃO. AF_12/2015</v>
          </cell>
          <cell r="C4252" t="str">
            <v>UN</v>
          </cell>
          <cell r="D4252" t="str">
            <v>28,43</v>
          </cell>
        </row>
        <row r="4253">
          <cell r="A4253">
            <v>97506</v>
          </cell>
          <cell r="B4253" t="str">
            <v>LUVA COM REDUÇÃO, EM AÇO, CONEXÃO SOLDADA, DN 40  X 32 MM (1 1/2" X 1 1/4"), INSTALADO EM REDE DE ALIMENTAÇÃO PARA SPRINKLER - FORNECIMENTO E INSTALAÇÃO. AF_12/2015</v>
          </cell>
          <cell r="C4253" t="str">
            <v>UN</v>
          </cell>
          <cell r="D4253" t="str">
            <v>34,27</v>
          </cell>
        </row>
        <row r="4254">
          <cell r="A4254">
            <v>97508</v>
          </cell>
          <cell r="B4254" t="str">
            <v>LUVA, EM AÇO, CONEXÃO SOLDADA, DN 50 (2"), INSTALADO EM REDE DE ALIMENTAÇÃO PARA SPRINKLER - FORNECIMENTO E INSTALAÇÃO. AF_12/2015</v>
          </cell>
          <cell r="C4254" t="str">
            <v>UN</v>
          </cell>
          <cell r="D4254" t="str">
            <v>41,60</v>
          </cell>
        </row>
        <row r="4255">
          <cell r="A4255">
            <v>97509</v>
          </cell>
          <cell r="B4255" t="str">
            <v>LUVA COM REDUÇÃO, EM AÇO, CONEXÃO SOLDADA, DN 50 X 40 MM (2" X 1 1/2"), INSTALADO EM REDE DE ALIMENTAÇÃO PARA SPRINKLER - FORNECIMENTO E INSTALAÇÃO. AF_12/2015</v>
          </cell>
          <cell r="C4255" t="str">
            <v>UN</v>
          </cell>
          <cell r="D4255" t="str">
            <v>50,83</v>
          </cell>
        </row>
        <row r="4256">
          <cell r="A4256">
            <v>97511</v>
          </cell>
          <cell r="B4256" t="str">
            <v>LUVA, EM AÇO, CONEXÃO SOLDADA, DN 65 (2 1/2"), INSTALADO EM REDE DE ALIMENTAÇÃO PARA SPRINKLER - FORNECIMENTO E INSTALAÇÃO. AF_12/2015</v>
          </cell>
          <cell r="C4256" t="str">
            <v>UN</v>
          </cell>
          <cell r="D4256" t="str">
            <v>76,57</v>
          </cell>
        </row>
        <row r="4257">
          <cell r="A4257">
            <v>97512</v>
          </cell>
          <cell r="B4257" t="str">
            <v>LUVA COM REDUÇÃO, EM AÇO, CONEXÃO SOLDADA, DN 65 X 50 MM (2 1/2" X 2"), INSTALADO EM REDE DE ALIMENTAÇÃO PARA SPRINKLER - FORNECIMENTO E INSTALAÇÃO. AF_12/2015</v>
          </cell>
          <cell r="C4257" t="str">
            <v>UN</v>
          </cell>
          <cell r="D4257" t="str">
            <v>95,23</v>
          </cell>
        </row>
        <row r="4258">
          <cell r="A4258">
            <v>97514</v>
          </cell>
          <cell r="B4258" t="str">
            <v>LUVA, EM AÇO, CONEXÃO SOLDADA, DN 80 (3"), INSTALADO EM REDE DE ALIMENTAÇÃO PARA SPRINKLER - FORNECIMENTO E INSTALAÇÃO. AF_12/2015</v>
          </cell>
          <cell r="C4258" t="str">
            <v>UN</v>
          </cell>
          <cell r="D4258" t="str">
            <v>101,68</v>
          </cell>
        </row>
        <row r="4259">
          <cell r="A4259">
            <v>97515</v>
          </cell>
          <cell r="B4259" t="str">
            <v>LUVA COM REDUÇÃO, EM AÇO, CONEXÃO SOLDADA, DN 80 X 65 MM (3" X 2 1/2"), INSTALADO EM REDE DE ALIMENTAÇÃO PARA SPRINKLER - FORNECIMENTO E INSTALAÇÃO. AF_12/2015</v>
          </cell>
          <cell r="C4259" t="str">
            <v>UN</v>
          </cell>
          <cell r="D4259" t="str">
            <v>126,81</v>
          </cell>
        </row>
        <row r="4260">
          <cell r="A4260">
            <v>97517</v>
          </cell>
          <cell r="B4260" t="str">
            <v>CURVA 45 GRAUS, EM AÇO, CONEXÃO SOLDADA, DN 25 (1"), INSTALADO EM REDE DE ALIMENTAÇÃO PARA SPRINKLER - FORNECIMENTO E INSTALAÇÃO. AF_12/2015</v>
          </cell>
          <cell r="C4260" t="str">
            <v>UN</v>
          </cell>
          <cell r="D4260" t="str">
            <v>26,63</v>
          </cell>
        </row>
        <row r="4261">
          <cell r="A4261">
            <v>97518</v>
          </cell>
          <cell r="B4261" t="str">
            <v>CURVA 90 GRAUS, EM AÇO, CONEXÃO SOLDADA, DN 25 (1"), INSTALADO EM REDE DE ALIMENTAÇÃO PARA SPRINKLER - FORNECIMENTO E INSTALAÇÃO. AF_12/2015</v>
          </cell>
          <cell r="C4261" t="str">
            <v>UN</v>
          </cell>
          <cell r="D4261" t="str">
            <v>26,63</v>
          </cell>
        </row>
        <row r="4262">
          <cell r="A4262">
            <v>97519</v>
          </cell>
          <cell r="B4262" t="str">
            <v>CURVA 45 GRAUS, EM AÇO, CONEXÃO SOLDADA, DN 32 (1 1/4"), INSTALADO EM REDE DE ALIMENTAÇÃO PARA SPRINKLER - FORNECIMENTO E INSTALAÇÃO. AF_12/2015</v>
          </cell>
          <cell r="C4262" t="str">
            <v>UN</v>
          </cell>
          <cell r="D4262" t="str">
            <v>37,34</v>
          </cell>
        </row>
        <row r="4263">
          <cell r="A4263">
            <v>97520</v>
          </cell>
          <cell r="B4263" t="str">
            <v>CURVA 90 GRAUS, EM AÇO, CONEXÃO SOLDADA, DN 32 (1 1/4"), INSTALADO EM REDE DE ALIMENTAÇÃO PARA SPRINKLER - FORNECIMENTO E INSTALAÇÃO. AF_12/2015</v>
          </cell>
          <cell r="C4263" t="str">
            <v>UN</v>
          </cell>
          <cell r="D4263" t="str">
            <v>37,34</v>
          </cell>
        </row>
        <row r="4264">
          <cell r="A4264">
            <v>97521</v>
          </cell>
          <cell r="B4264" t="str">
            <v>CURVA 45 GRAUS, EM AÇO, CONEXÃO SOLDADA, DN 40 (1 1/2"), INSTALADO EM REDE DE ALIMENTAÇÃO PARA SPRINKLER - FORNECIMENTO E INSTALAÇÃO. AF_12/2015</v>
          </cell>
          <cell r="C4264" t="str">
            <v>UN</v>
          </cell>
          <cell r="D4264" t="str">
            <v>51,38</v>
          </cell>
        </row>
        <row r="4265">
          <cell r="A4265">
            <v>97522</v>
          </cell>
          <cell r="B4265" t="str">
            <v>CURVA 90 GRAUS, EM AÇO, CONEXÃO SOLDADA, DN 40 (1 1/2"), INSTALADO EM REDE DE ALIMENTAÇÃO PARA SPRINKLER - FORNECIMENTO E INSTALAÇÃO. AF_12/2015</v>
          </cell>
          <cell r="C4265" t="str">
            <v>UN</v>
          </cell>
          <cell r="D4265" t="str">
            <v>51,38</v>
          </cell>
        </row>
        <row r="4266">
          <cell r="A4266">
            <v>97523</v>
          </cell>
          <cell r="B4266" t="str">
            <v>CURVA 45 GRAUS, EM AÇO, CONEXÃO SOLDADA, DN 50 (2"), INSTALADO EM REDE DE ALIMENTAÇÃO PARA SPRINKLER - FORNECIMENTO E INSTALAÇÃO. AF_12/2015</v>
          </cell>
          <cell r="C4266" t="str">
            <v>UN</v>
          </cell>
          <cell r="D4266" t="str">
            <v>70,05</v>
          </cell>
        </row>
        <row r="4267">
          <cell r="A4267">
            <v>97524</v>
          </cell>
          <cell r="B4267" t="str">
            <v>CURVA 90 GRAUS, EM AÇO, CONEXÃO SOLDADA, DN 50 (2"), INSTALADO EM REDE DE ALIMENTAÇÃO PARA SPRINKLER - FORNECIMENTO E INSTALAÇÃO. AF_12/2015</v>
          </cell>
          <cell r="C4267" t="str">
            <v>UN</v>
          </cell>
          <cell r="D4267" t="str">
            <v>75,32</v>
          </cell>
        </row>
        <row r="4268">
          <cell r="A4268">
            <v>97525</v>
          </cell>
          <cell r="B4268" t="str">
            <v>CURVA 45 GRAUS, EM AÇO, CONEXÃO SOLDADA, DN 65 (2 1/2"), INSTALADO EM REDE DE ALIMENTAÇÃO PARA SPRINKLER - FORNECIMENTO E INSTALAÇÃO. AF_12/2015</v>
          </cell>
          <cell r="C4268" t="str">
            <v>UN</v>
          </cell>
          <cell r="D4268" t="str">
            <v>129,64</v>
          </cell>
        </row>
        <row r="4269">
          <cell r="A4269">
            <v>97526</v>
          </cell>
          <cell r="B4269" t="str">
            <v>CURVA 90 GRAUS, EM AÇO, CONEXÃO SOLDADA, DN 65 (2 1/2"), INSTALADO EM REDE DE ALIMENTAÇÃO PARA SPRINKLER - FORNECIMENTO E INSTALAÇÃO. AF_12/2015</v>
          </cell>
          <cell r="C4269" t="str">
            <v>UN</v>
          </cell>
          <cell r="D4269" t="str">
            <v>138,07</v>
          </cell>
        </row>
        <row r="4270">
          <cell r="A4270">
            <v>97527</v>
          </cell>
          <cell r="B4270" t="str">
            <v>CURVA 45 GRAUS, EM AÇO, CONEXÃO SOLDADA, DN 80 (3"), INSTALADO EM REDE DE ALIMENTAÇÃO PARA SPRINKLER - FORNECIMENTO E INSTALAÇÃO. AF_12/2015</v>
          </cell>
          <cell r="C4270" t="str">
            <v>UN</v>
          </cell>
          <cell r="D4270" t="str">
            <v>313,55</v>
          </cell>
        </row>
        <row r="4271">
          <cell r="A4271">
            <v>97528</v>
          </cell>
          <cell r="B4271" t="str">
            <v>CURVA 90 GRAUS, EM AÇO, CONEXÃO SOLDADA, DN 80 (3"), INSTALADO EM REDE DE ALIMENTAÇÃO PARA SPRINKLER - FORNECIMENTO E INSTALAÇÃO. AF_12/2015</v>
          </cell>
          <cell r="C4271" t="str">
            <v>UN</v>
          </cell>
          <cell r="D4271" t="str">
            <v>275,74</v>
          </cell>
        </row>
        <row r="4272">
          <cell r="A4272">
            <v>97529</v>
          </cell>
          <cell r="B4272" t="str">
            <v>TÊ, EM AÇO, CONEXÃO SOLDADA, DN 25 (1"), INSTALADO EM REDE DE ALIMENTAÇÃO PARA SPRINKLER - FORNECIMENTO E INSTALAÇÃO. AF_12/2015</v>
          </cell>
          <cell r="C4272" t="str">
            <v>UN</v>
          </cell>
          <cell r="D4272" t="str">
            <v>41,11</v>
          </cell>
        </row>
        <row r="4273">
          <cell r="A4273">
            <v>97530</v>
          </cell>
          <cell r="B4273" t="str">
            <v>TÊ, EM AÇO, CONEXÃO SOLDADA, DN 32 (1 1/4"), INSTALADO EM REDE DE ALIMENTAÇÃO PARA SPRINKLER - FORNECIMENTO E INSTALAÇÃO. AF_12/2015</v>
          </cell>
          <cell r="C4273" t="str">
            <v>UN</v>
          </cell>
          <cell r="D4273" t="str">
            <v>58,58</v>
          </cell>
        </row>
        <row r="4274">
          <cell r="A4274">
            <v>97531</v>
          </cell>
          <cell r="B4274" t="str">
            <v>TÊ, EM AÇO, CONEXÃO SOLDADA, DN 40 (1 1/2"), INSTALADO EM REDE DE ALIMENTAÇÃO PARA SPRINKLER - FORNECIMENTO E INSTALAÇÃO. AF_12/2015</v>
          </cell>
          <cell r="C4274" t="str">
            <v>UN</v>
          </cell>
          <cell r="D4274" t="str">
            <v>74,17</v>
          </cell>
        </row>
        <row r="4275">
          <cell r="A4275">
            <v>97532</v>
          </cell>
          <cell r="B4275" t="str">
            <v>TÊ, EM AÇO, CONEXÃO SOLDADA, DN 50 (2"), INSTALADO EM REDE DE ALIMENTAÇÃO PARA SPRINKLER - FORNECIMENTO E INSTALAÇÃO. AF_12/2015</v>
          </cell>
          <cell r="C4275" t="str">
            <v>UN</v>
          </cell>
          <cell r="D4275" t="str">
            <v>114,53</v>
          </cell>
        </row>
        <row r="4276">
          <cell r="A4276">
            <v>97533</v>
          </cell>
          <cell r="B4276" t="str">
            <v>TÊ, EM AÇO, CONEXÃO SOLDADA, DN 65 (2 1/2"), INSTALADO EM REDE DE ALIMENTAÇÃO PARA SPRINKLER - FORNECIMENTO E INSTALAÇÃO. AF_12/2015</v>
          </cell>
          <cell r="C4276" t="str">
            <v>UN</v>
          </cell>
          <cell r="D4276" t="str">
            <v>213,27</v>
          </cell>
        </row>
        <row r="4277">
          <cell r="A4277">
            <v>97534</v>
          </cell>
          <cell r="B4277" t="str">
            <v>TÊ, EM AÇO, CONEXÃO SOLDADA, DN 80 (3"), INSTALADO EM REDE DE ALIMENTAÇÃO PARA SPRINKLER - FORNECIMENTO E INSTALAÇÃO. AF_12/2015</v>
          </cell>
          <cell r="C4277" t="str">
            <v>UN</v>
          </cell>
          <cell r="D4277" t="str">
            <v>334,63</v>
          </cell>
        </row>
        <row r="4278">
          <cell r="A4278">
            <v>97537</v>
          </cell>
          <cell r="B4278" t="str">
            <v>LUVA, EM AÇO, CONEXÃO SOLDADA, DN 15 (1/2"), INSTALADO EM RAMAIS E SUB-RAMAIS DE GÁS - FORNECIMENTO E INSTALAÇÃO. AF_12/2015</v>
          </cell>
          <cell r="C4278" t="str">
            <v>UN</v>
          </cell>
          <cell r="D4278" t="str">
            <v>12,73</v>
          </cell>
        </row>
        <row r="4279">
          <cell r="A4279">
            <v>97540</v>
          </cell>
          <cell r="B4279" t="str">
            <v>LUVA, EM AÇO, CONEXÃO SOLDADA, DN 20 (3/4"), INSTALADO EM RAMAIS E SUB-RAMAIS DE GÁS - FORNECIMENTO E INSTALAÇÃO. AF_12/2015</v>
          </cell>
          <cell r="C4279" t="str">
            <v>UN</v>
          </cell>
          <cell r="D4279" t="str">
            <v>17,65</v>
          </cell>
        </row>
        <row r="4280">
          <cell r="A4280">
            <v>97541</v>
          </cell>
          <cell r="B4280" t="str">
            <v>LUVA COM REDUÇÃO, EM AÇO, CONEXÃO SOLDADA, DN 20 X 15 MM (3/4 " X 1/2"), INSTALADO EM RAMAIS E SUB-RAMAIS DE GÁS - FORNECIMENTO E INSTALAÇÃO. AF_12/2015</v>
          </cell>
          <cell r="C4280" t="str">
            <v>UN</v>
          </cell>
          <cell r="D4280" t="str">
            <v>15,40</v>
          </cell>
        </row>
        <row r="4281">
          <cell r="A4281">
            <v>97543</v>
          </cell>
          <cell r="B4281" t="str">
            <v>LUVA, EM AÇO, CONEXÃO SOLDADA, DN 25 (1"), INSTALADO EM RAMAIS E SUB-RAMAIS DE GÁS - FORNECIMENTO E INSTALAÇÃO. AF_12/2015</v>
          </cell>
          <cell r="C4281" t="str">
            <v>UN</v>
          </cell>
          <cell r="D4281" t="str">
            <v>29,50</v>
          </cell>
        </row>
        <row r="4282">
          <cell r="A4282">
            <v>97544</v>
          </cell>
          <cell r="B4282" t="str">
            <v>LUVA COM REDUÇÃO, EM AÇO, CONEXÃO SOLDADA, DN 25 X 20 MM (1" X 3/4"), INSTALADO EM RAMAIS E SUB-RAMAIS DE GÁS - FORNECIMENTO E INSTALAÇÃO. AF_12/2015</v>
          </cell>
          <cell r="C4282" t="str">
            <v>UN</v>
          </cell>
          <cell r="D4282" t="str">
            <v>26,80</v>
          </cell>
        </row>
        <row r="4283">
          <cell r="A4283">
            <v>97546</v>
          </cell>
          <cell r="B4283" t="str">
            <v>CURVA 45 GRAUS, EM AÇO, CONEXÃO SOLDADA, DN 15 (1/2"), INSTALADO EM RAMAIS E SUB-RAMAIS DE GÁS - FORNECIMENTO E INSTALAÇÃO. AF_12/2015</v>
          </cell>
          <cell r="C4283" t="str">
            <v>UN</v>
          </cell>
          <cell r="D4283" t="str">
            <v>17,97</v>
          </cell>
        </row>
        <row r="4284">
          <cell r="A4284">
            <v>97547</v>
          </cell>
          <cell r="B4284" t="str">
            <v>CURVA 90 GRAUS, EM AÇO, CONEXÃO SOLDADA, DN 15 (1/2"), INSTALADO EM RAMAIS E SUB-RAMAIS DE GÁS - FORNECIMENTO E INSTALAÇÃO. AF_12/2015</v>
          </cell>
          <cell r="C4284" t="str">
            <v>UN</v>
          </cell>
          <cell r="D4284" t="str">
            <v>17,97</v>
          </cell>
        </row>
        <row r="4285">
          <cell r="A4285">
            <v>97548</v>
          </cell>
          <cell r="B4285" t="str">
            <v>CURVA 45 GRAUS, EM AÇO, CONEXÃO SOLDADA, DN 20 (3/4"), INSTALADO EM RAMAIS E SUB-RAMAIS DE GÁS - FORNECIMENTO E INSTALAÇÃO. AF_12/2015</v>
          </cell>
          <cell r="C4285" t="str">
            <v>UN</v>
          </cell>
          <cell r="D4285" t="str">
            <v>27,16</v>
          </cell>
        </row>
        <row r="4286">
          <cell r="A4286">
            <v>97549</v>
          </cell>
          <cell r="B4286" t="str">
            <v>CURVA 90 GRAUS, EM AÇO, CONEXÃO SOLDADA, DN 20 (3/4"), INSTALADO EM RAMAIS E SUB-RAMAIS DE GÁS - FORNECIMENTO E INSTALAÇÃO. AF_12/2015</v>
          </cell>
          <cell r="C4286" t="str">
            <v>UN</v>
          </cell>
          <cell r="D4286" t="str">
            <v>27,16</v>
          </cell>
        </row>
        <row r="4287">
          <cell r="A4287">
            <v>97550</v>
          </cell>
          <cell r="B4287" t="str">
            <v>CURVA 45 GRAUS, EM AÇO, CONEXÃO SOLDADA, DN 25 (1"), INSTALADO EM RAMAIS E SUB-RAMAIS DE GÁS - FORNECIMENTO E INSTALAÇÃO. AF_12/2015</v>
          </cell>
          <cell r="C4287" t="str">
            <v>UN</v>
          </cell>
          <cell r="D4287" t="str">
            <v>46,17</v>
          </cell>
        </row>
        <row r="4288">
          <cell r="A4288">
            <v>97551</v>
          </cell>
          <cell r="B4288" t="str">
            <v>CURVA 90 GRAUS, EM AÇO, CONEXÃO SOLDADA, DN 25 (1"), INSTALADO EM RAMAIS E SUB-RAMAIS DE GÁS - FORNECIMENTO E INSTALAÇÃO. AF_12/2015</v>
          </cell>
          <cell r="C4288" t="str">
            <v>UN</v>
          </cell>
          <cell r="D4288" t="str">
            <v>46,17</v>
          </cell>
        </row>
        <row r="4289">
          <cell r="A4289">
            <v>97552</v>
          </cell>
          <cell r="B4289" t="str">
            <v>TÊ, EM AÇO, CONEXÃO SOLDADA, DN 15 (1/2"), INSTALADO EM RAMAIS E SUB-RAMAIS DE GÁS - FORNECIMENTO E INSTALAÇÃO. AF_12/2015</v>
          </cell>
          <cell r="C4289" t="str">
            <v>UN</v>
          </cell>
          <cell r="D4289" t="str">
            <v>25,93</v>
          </cell>
        </row>
        <row r="4290">
          <cell r="A4290">
            <v>97553</v>
          </cell>
          <cell r="B4290" t="str">
            <v>TÊ, EM AÇO, CONEXÃO SOLDADA, DN 20 (3/4"), INSTALADO EM RAMAIS E SUB-RAMAIS DE GÁS - FORNECIMENTO E INSTALAÇÃO. AF_12/2015</v>
          </cell>
          <cell r="C4290" t="str">
            <v>UN</v>
          </cell>
          <cell r="D4290" t="str">
            <v>38,17</v>
          </cell>
        </row>
        <row r="4291">
          <cell r="A4291">
            <v>97554</v>
          </cell>
          <cell r="B4291" t="str">
            <v>TÊ, EM AÇO, CONEXÃO SOLDADA, DN 25 (1"), INSTALADO EM RAMAIS E SUB-RAMAIS DE GÁS - FORNECIMENTO E INSTALAÇÃO. AF_12/2015</v>
          </cell>
          <cell r="C4291" t="str">
            <v>UN</v>
          </cell>
          <cell r="D4291" t="str">
            <v>67,19</v>
          </cell>
        </row>
        <row r="4292">
          <cell r="A4292">
            <v>98602</v>
          </cell>
          <cell r="B4292" t="str">
            <v>CONECTOR EM BRONZE/LATÃO, SEM ANEL DE SOLDA, BOLSA X ROSCA F, 22 MM X 1/2", INSTALADO EM PRUMADA  FORNECIMENTO E INSTALAÇÃO. AF_01/2016_P</v>
          </cell>
          <cell r="C4292" t="str">
            <v>UN</v>
          </cell>
          <cell r="D4292" t="str">
            <v>9,64</v>
          </cell>
        </row>
        <row r="4293">
          <cell r="A4293">
            <v>6171</v>
          </cell>
          <cell r="B4293" t="str">
            <v>TAMPA DE CONCRETO ARMADO 60X60X5CM PARA CAIXA</v>
          </cell>
          <cell r="C4293" t="str">
            <v>UN</v>
          </cell>
          <cell r="D4293" t="str">
            <v>21,62</v>
          </cell>
        </row>
        <row r="4294">
          <cell r="A4294" t="str">
            <v>74166/1</v>
          </cell>
          <cell r="B4294" t="str">
            <v>CAIXA DE INSPEÇÃO EM CONCRETO PRÉ-MOLDADO DN 60CM COM TAMPA H= 60CM - FORNECIMENTO E INSTALACAO</v>
          </cell>
          <cell r="C4294" t="str">
            <v>UN</v>
          </cell>
          <cell r="D4294" t="str">
            <v>167,10</v>
          </cell>
        </row>
        <row r="4295">
          <cell r="A4295" t="str">
            <v>74166/2</v>
          </cell>
          <cell r="B4295" t="str">
            <v>CAIXA DE INSPECAO EM ANEL DE CONCRETO PRE MOLDADO, COM 950MM DE ALTURA TOTAL. ANEIS COM ESP=50MM, DIAM.=600MM. EXCLUSIVE TAMPAO E ESCAVACAO - FORNECIMENTO E INSTALACAO</v>
          </cell>
          <cell r="C4295" t="str">
            <v>UN</v>
          </cell>
          <cell r="D4295" t="str">
            <v>213,80</v>
          </cell>
        </row>
        <row r="4296">
          <cell r="A4296">
            <v>88503</v>
          </cell>
          <cell r="B4296" t="str">
            <v>CAIXA D´ÁGUA EM POLIETILENO, 1000 LITROS, COM ACESSÓRIOS</v>
          </cell>
          <cell r="C4296" t="str">
            <v>UN</v>
          </cell>
          <cell r="D4296" t="str">
            <v>639,88</v>
          </cell>
        </row>
        <row r="4297">
          <cell r="A4297">
            <v>88504</v>
          </cell>
          <cell r="B4297" t="str">
            <v>CAIXA D´AGUA EM POLIETILENO, 500 LITROS, COM ACESSÓRIOS</v>
          </cell>
          <cell r="C4297" t="str">
            <v>UN</v>
          </cell>
          <cell r="D4297" t="str">
            <v>522,37</v>
          </cell>
        </row>
        <row r="4298">
          <cell r="A4298">
            <v>97900</v>
          </cell>
          <cell r="B4298" t="str">
            <v>CAIXA ENTERRADA HIDRÁULICA RETANGULAR EM ALVENARIA COM TIJOLOS CERÂMICOS MACIÇOS, DIMENSÕES INTERNAS: 0,3X0,3X0,3 M PARA REDE DE ESGOTO. AF_05/2018</v>
          </cell>
          <cell r="C4298" t="str">
            <v>UN</v>
          </cell>
          <cell r="D4298" t="str">
            <v>125,52</v>
          </cell>
        </row>
        <row r="4299">
          <cell r="A4299">
            <v>97901</v>
          </cell>
          <cell r="B4299" t="str">
            <v>CAIXA ENTERRADA HIDRÁULICA RETANGULAR EM ALVENARIA COM TIJOLOS CERÂMICOS MACIÇOS, DIMENSÕES INTERNAS: 0,4X0,4X0,4 M PARA REDE DE ESGOTO. AF_05/2018</v>
          </cell>
          <cell r="C4299" t="str">
            <v>UN</v>
          </cell>
          <cell r="D4299" t="str">
            <v>199,20</v>
          </cell>
        </row>
        <row r="4300">
          <cell r="A4300">
            <v>97902</v>
          </cell>
          <cell r="B4300" t="str">
            <v>CAIXA ENTERRADA HIDRÁULICA RETANGULAR EM ALVENARIA COM TIJOLOS CERÂMICOS MACIÇOS, DIMENSÕES INTERNAS: 0,6X0,6X0,6 M PARA REDE DE ESGOTO. AF_05/2018</v>
          </cell>
          <cell r="C4300" t="str">
            <v>UN</v>
          </cell>
          <cell r="D4300" t="str">
            <v>393,03</v>
          </cell>
        </row>
        <row r="4301">
          <cell r="A4301">
            <v>97903</v>
          </cell>
          <cell r="B4301" t="str">
            <v>CAIXA ENTERRADA HIDRÁULICA RETANGULAR EM ALVENARIA COM TIJOLOS CERÂMICOS MACIÇOS, DIMENSÕES INTERNAS: 0,8X0,8X0,6 M PARA REDE DE ESGOTO. AF_05/2018</v>
          </cell>
          <cell r="C4301" t="str">
            <v>UN</v>
          </cell>
          <cell r="D4301" t="str">
            <v>542,73</v>
          </cell>
        </row>
        <row r="4302">
          <cell r="A4302">
            <v>97904</v>
          </cell>
          <cell r="B4302" t="str">
            <v>CAIXA ENTERRADA HIDRÁULICA RETANGULAR EM ALVENARIA COM TIJOLOS CERÂMICOS MACIÇOS, DIMENSÕES INTERNAS: 1X1X0,6 M PARA REDE DE ESGOTO. AF_05/2018</v>
          </cell>
          <cell r="C4302" t="str">
            <v>UN</v>
          </cell>
          <cell r="D4302" t="str">
            <v>643,09</v>
          </cell>
        </row>
        <row r="4303">
          <cell r="A4303">
            <v>97905</v>
          </cell>
          <cell r="B4303" t="str">
            <v>CAIXA ENTERRADA HIDRÁULICA RETANGULAR, EM ALVENARIA COM BLOCOS DE CONCRETO, DIMENSÕES INTERNAS: 0,4X0,4X0,4 M PARA REDE DE ESGOTO. AF_05/2018</v>
          </cell>
          <cell r="C4303" t="str">
            <v>UN</v>
          </cell>
          <cell r="D4303" t="str">
            <v>161,00</v>
          </cell>
        </row>
        <row r="4304">
          <cell r="A4304">
            <v>97906</v>
          </cell>
          <cell r="B4304" t="str">
            <v>CAIXA ENTERRADA HIDRÁULICA RETANGULAR, EM ALVENARIA COM BLOCOS DE CONCRETO, DIMENSÕES INTERNAS: 0,6X0,6X0,6 M PARA REDE DE ESGOTO. AF_05/2018</v>
          </cell>
          <cell r="C4304" t="str">
            <v>UN</v>
          </cell>
          <cell r="D4304" t="str">
            <v>301,33</v>
          </cell>
        </row>
        <row r="4305">
          <cell r="A4305">
            <v>97907</v>
          </cell>
          <cell r="B4305" t="str">
            <v>CAIXA ENTERRADA HIDRÁULICA RETANGULAR, EM ALVENARIA COM BLOCOS DE CONCRETO, DIMENSÕES INTERNAS: 0,8X0,8X0,6 M PARA REDE DE ESGOTO. AF_05/2018</v>
          </cell>
          <cell r="C4305" t="str">
            <v>UN</v>
          </cell>
          <cell r="D4305" t="str">
            <v>425,72</v>
          </cell>
        </row>
        <row r="4306">
          <cell r="A4306">
            <v>97908</v>
          </cell>
          <cell r="B4306" t="str">
            <v>CAIXA ENTERRADA HIDRÁULICA RETANGULAR, EM ALVENARIA COM BLOCOS DE CONCRETO, DIMENSÕES INTERNAS: 1X1X0,6 M PARA REDE DE ESGOTO. AF_05/2018</v>
          </cell>
          <cell r="C4306" t="str">
            <v>UN</v>
          </cell>
          <cell r="D4306" t="str">
            <v>504,63</v>
          </cell>
        </row>
        <row r="4307">
          <cell r="A4307">
            <v>98102</v>
          </cell>
          <cell r="B4307" t="str">
            <v>CAIXA DE GORDURA SIMPLES, CIRCULAR, EM CONCRETO PRÉ-MOLDADO, DIÂMETRO INTERNO = 0,4 M, ALTURA INTERNA = 0,4 M. AF_05/2018</v>
          </cell>
          <cell r="C4307" t="str">
            <v>UN</v>
          </cell>
          <cell r="D4307" t="str">
            <v>54,39</v>
          </cell>
        </row>
        <row r="4308">
          <cell r="A4308">
            <v>98103</v>
          </cell>
          <cell r="B4308" t="str">
            <v>CAIXA DE GORDURA DUPLA, CIRCULAR, EM CONCRETO PRÉ-MOLDADO, DIÂMETRO INTERNO = 0,6 M, ALTURA INTERNA = 0,6 M. AF_05/2018</v>
          </cell>
          <cell r="C4308" t="str">
            <v>UN</v>
          </cell>
          <cell r="D4308" t="str">
            <v>113,45</v>
          </cell>
        </row>
        <row r="4309">
          <cell r="A4309">
            <v>98104</v>
          </cell>
          <cell r="B4309" t="str">
            <v>CAIXA DE GORDURA SIMPLES (CAPACIDADE: 36L), RETANGULAR, EM ALVENARIA COM TIJOLOS CERÂMICOS MACIÇOS, DIMENSÕES INTERNAS = 0,2X0,4 M, ALTURA INTERNA = 0,8 M. AF_05/2018</v>
          </cell>
          <cell r="C4309" t="str">
            <v>UN</v>
          </cell>
          <cell r="D4309" t="str">
            <v>264,09</v>
          </cell>
        </row>
        <row r="4310">
          <cell r="A4310">
            <v>98105</v>
          </cell>
          <cell r="B4310" t="str">
            <v>CAIXA DE GORDURA DUPLA (CAPACIDADE: 126 L), RETANGULAR, EM ALVENARIA COM TIJOLOS CERÂMICOS MACIÇOS, DIMENSÕES INTERNAS = 0,4X0,7 M, ALTURA INTERNA = 0,8 M. AF_05/2018</v>
          </cell>
          <cell r="C4310" t="str">
            <v>UN</v>
          </cell>
          <cell r="D4310" t="str">
            <v>457,34</v>
          </cell>
        </row>
        <row r="4311">
          <cell r="A4311">
            <v>98106</v>
          </cell>
          <cell r="B4311" t="str">
            <v>CAIXA DE GORDURA ESPECIAL (CAPACIDADE: 312 L - PARA ATÉ 146 PESSOAS SERVIDAS NO PICO), RETANGULAR, EM ALVENARIA COM TIJOLOS CERÂMICOS MACIÇOS, DIMENSÕES INTERNAS = 0,4X1,2 M, ALTURA INTERNA = 1 M. AF_05/2018</v>
          </cell>
          <cell r="C4311" t="str">
            <v>UN</v>
          </cell>
          <cell r="D4311" t="str">
            <v>756,64</v>
          </cell>
        </row>
        <row r="4312">
          <cell r="A4312">
            <v>98107</v>
          </cell>
          <cell r="B4312" t="str">
            <v>CAIXA DE GORDURA SIMPLES (CAPACIDADE: 36 L), RETANGULAR, EM ALVENARIA COM BLOCOS DE CONCRETO, DIMENSÕES INTERNAS = 0,2X0,4 M, ALTURA INTERNA = 0,8 M. AF_05/2018</v>
          </cell>
          <cell r="C4312" t="str">
            <v>UN</v>
          </cell>
          <cell r="D4312" t="str">
            <v>192,72</v>
          </cell>
        </row>
        <row r="4313">
          <cell r="A4313">
            <v>98108</v>
          </cell>
          <cell r="B4313" t="str">
            <v>CAIXA DE GORDURA DUPLA (CAPACIDADE: 126 L), RETANGULAR, EM ALVENARIA COM BLOCOS DE CONCRETO, DIMENSÕES INTERNAS = 0,4X0,7 M, ALTURA INTERNA = 0,8 M. AF_05/2018</v>
          </cell>
          <cell r="C4313" t="str">
            <v>UN</v>
          </cell>
          <cell r="D4313" t="str">
            <v>342,29</v>
          </cell>
        </row>
        <row r="4314">
          <cell r="A4314">
            <v>89482</v>
          </cell>
          <cell r="B4314" t="str">
            <v>CAIXA SIFONADA, PVC, DN 100 X 100 X 50 MM, FORNECIDA E INSTALADA EM RAMAIS DE ENCAMINHAMENTO DE ÁGUA PLUVIAL. AF_12/2014</v>
          </cell>
          <cell r="C4314" t="str">
            <v>UN</v>
          </cell>
          <cell r="D4314" t="str">
            <v>17,17</v>
          </cell>
        </row>
        <row r="4315">
          <cell r="A4315">
            <v>89491</v>
          </cell>
          <cell r="B4315" t="str">
            <v>CAIXA SIFONADA, PVC, DN 150 X 185 X 75 MM, FORNECIDA E INSTALADA EM RAMAIS DE ENCAMINHAMENTO DE ÁGUA PLUVIAL. AF_12/2014</v>
          </cell>
          <cell r="C4315" t="str">
            <v>UN</v>
          </cell>
          <cell r="D4315" t="str">
            <v>41,69</v>
          </cell>
        </row>
        <row r="4316">
          <cell r="A4316">
            <v>89495</v>
          </cell>
          <cell r="B4316" t="str">
            <v>RALO SIFONADO, PVC, DN 100 X 40 MM, JUNTA SOLDÁVEL, FORNECIDO E INSTALADO EM RAMAIS DE ENCAMINHAMENTO DE ÁGUA PLUVIAL. AF_12/2014</v>
          </cell>
          <cell r="C4316" t="str">
            <v>UN</v>
          </cell>
          <cell r="D4316" t="str">
            <v>6,76</v>
          </cell>
        </row>
        <row r="4317">
          <cell r="A4317">
            <v>89707</v>
          </cell>
          <cell r="B4317" t="str">
            <v>CAIXA SIFONADA, PVC, DN 100 X 100 X 50 MM, JUNTA ELÁSTICA, FORNECIDA E INSTALADA EM RAMAL DE DESCARGA OU EM RAMAL DE ESGOTO SANITÁRIO. AF_12/2014</v>
          </cell>
          <cell r="C4317" t="str">
            <v>UN</v>
          </cell>
          <cell r="D4317" t="str">
            <v>20,99</v>
          </cell>
        </row>
        <row r="4318">
          <cell r="A4318">
            <v>89708</v>
          </cell>
          <cell r="B4318" t="str">
            <v>CAIXA SIFONADA, PVC, DN 150 X 185 X 75 MM, JUNTA ELÁSTICA, FORNECIDA E INSTALADA EM RAMAL DE DESCARGA OU EM RAMAL DE ESGOTO SANITÁRIO. AF_12/2014</v>
          </cell>
          <cell r="C4318" t="str">
            <v>UN</v>
          </cell>
          <cell r="D4318" t="str">
            <v>46,93</v>
          </cell>
        </row>
        <row r="4319">
          <cell r="A4319">
            <v>89709</v>
          </cell>
          <cell r="B4319" t="str">
            <v>RALO SIFONADO, PVC, DN 100 X 40 MM, JUNTA SOLDÁVEL, FORNECIDO E INSTALADO EM RAMAL DE DESCARGA OU EM RAMAL DE ESGOTO SANITÁRIO. AF_12/2014</v>
          </cell>
          <cell r="C4319" t="str">
            <v>UN</v>
          </cell>
          <cell r="D4319" t="str">
            <v>7,88</v>
          </cell>
        </row>
        <row r="4320">
          <cell r="A4320">
            <v>89710</v>
          </cell>
          <cell r="B4320" t="str">
            <v>RALO SECO, PVC, DN 100 X 40 MM, JUNTA SOLDÁVEL, FORNECIDO E INSTALADO EM RAMAL DE DESCARGA OU EM RAMAL DE ESGOTO SANITÁRIO. AF_12/2014</v>
          </cell>
          <cell r="C4320" t="str">
            <v>UN</v>
          </cell>
          <cell r="D4320" t="str">
            <v>7,73</v>
          </cell>
        </row>
        <row r="4321">
          <cell r="A4321">
            <v>72739</v>
          </cell>
          <cell r="B4321" t="str">
            <v>VASO SANITARIO INFANTIL SIFONADO, PARA VALVULA DE DESCARGA, EM LOUCA BRANCA, COM ACESSORIOS, INCLUSIVE ASSENTO PLASTICO, BOLSA DE BORRACHA PARA LIGACAO, TUBO PVC LIGACAO - FORNECIMENTO E INSTALACAO</v>
          </cell>
          <cell r="C4321" t="str">
            <v>UN</v>
          </cell>
          <cell r="D4321" t="str">
            <v>416,68</v>
          </cell>
        </row>
        <row r="4322">
          <cell r="A4322" t="str">
            <v>74234/1</v>
          </cell>
          <cell r="B4322" t="str">
            <v>MICTORIO SIFONADO DE LOUCA BRANCA COM PERTENCES, COM REGISTRO DE PRESSAO 1/2" COM CANOPLA CROMADA ACABAMENTO SIMPLES E CONJUNTO PARA FIXACAO  - FORNECIMENTO E INSTALACAO</v>
          </cell>
          <cell r="C4322" t="str">
            <v>UN</v>
          </cell>
          <cell r="D4322" t="str">
            <v>419,34</v>
          </cell>
        </row>
        <row r="4323">
          <cell r="A4323">
            <v>86872</v>
          </cell>
          <cell r="B4323" t="str">
            <v>TANQUE DE LOUÇA BRANCA COM COLUNA, 30L OU EQUIVALENTE - FORNECIMENTO E INSTALAÇÃO. AF_12/2013</v>
          </cell>
          <cell r="C4323" t="str">
            <v>UN</v>
          </cell>
          <cell r="D4323" t="str">
            <v>573,30</v>
          </cell>
        </row>
        <row r="4324">
          <cell r="A4324">
            <v>86874</v>
          </cell>
          <cell r="B4324" t="str">
            <v>TANQUE DE LOUÇA BRANCA SUSPENSO, 18L OU EQUIVALENTE - FORNECIMENTO E INSTALAÇÃO. AF_12/2013</v>
          </cell>
          <cell r="C4324" t="str">
            <v>UN</v>
          </cell>
          <cell r="D4324" t="str">
            <v>350,94</v>
          </cell>
        </row>
        <row r="4325">
          <cell r="A4325">
            <v>86875</v>
          </cell>
          <cell r="B4325" t="str">
            <v>TANQUE DE MÁRMORE SINTÉTICO COM COLUNA, 22L OU EQUIVALENTE  FORNECIMENTO E INSTALAÇÃO. AF_12/2013</v>
          </cell>
          <cell r="C4325" t="str">
            <v>UN</v>
          </cell>
          <cell r="D4325" t="str">
            <v>289,58</v>
          </cell>
        </row>
        <row r="4326">
          <cell r="A4326">
            <v>86876</v>
          </cell>
          <cell r="B4326" t="str">
            <v>TANQUE DE MÁRMORE SINTÉTICO SUSPENSO, 22L OU EQUIVALENTE - FORNECIMENTO E INSTALAÇÃO. AF_12/2013</v>
          </cell>
          <cell r="C4326" t="str">
            <v>UN</v>
          </cell>
          <cell r="D4326" t="str">
            <v>165,00</v>
          </cell>
        </row>
        <row r="4327">
          <cell r="A4327">
            <v>86877</v>
          </cell>
          <cell r="B4327" t="str">
            <v>VÁLVULA EM METAL CROMADO 1.1/2" X 1.1/2" PARA TANQUE OU LAVATÓRIO, COM OU SEM LADRÃO - FORNECIMENTO E INSTALAÇÃO. AF_12/2013</v>
          </cell>
          <cell r="C4327" t="str">
            <v>UN</v>
          </cell>
          <cell r="D4327" t="str">
            <v>25,95</v>
          </cell>
        </row>
        <row r="4328">
          <cell r="A4328">
            <v>86878</v>
          </cell>
          <cell r="B4328" t="str">
            <v>VÁLVULA EM METAL CROMADO TIPO AMERICANA 3.1/2" X 1.1/2" PARA PIA - FORNECIMENTO E INSTALAÇÃO. AF_12/2013</v>
          </cell>
          <cell r="C4328" t="str">
            <v>UN</v>
          </cell>
          <cell r="D4328" t="str">
            <v>48,56</v>
          </cell>
        </row>
        <row r="4329">
          <cell r="A4329">
            <v>86879</v>
          </cell>
          <cell r="B4329" t="str">
            <v>VÁLVULA EM PLÁSTICO 1" PARA PIA, TANQUE OU LAVATÓRIO, COM OU SEM LADRÃO - FORNECIMENTO E INSTALAÇÃO. AF_12/2013</v>
          </cell>
          <cell r="C4329" t="str">
            <v>UN</v>
          </cell>
          <cell r="D4329" t="str">
            <v>5,09</v>
          </cell>
        </row>
        <row r="4330">
          <cell r="A4330">
            <v>86880</v>
          </cell>
          <cell r="B4330" t="str">
            <v>VÁLVULA EM PLÁSTICO CROMADO TIPO AMERICANA 3.1/2" X 1.1/2" SEM ADAPTADOR PARA PIA - FORNECIMENTO E INSTALAÇÃO. AF_12/2013</v>
          </cell>
          <cell r="C4330" t="str">
            <v>UN</v>
          </cell>
          <cell r="D4330" t="str">
            <v>13,99</v>
          </cell>
        </row>
        <row r="4331">
          <cell r="A4331">
            <v>86881</v>
          </cell>
          <cell r="B4331" t="str">
            <v>SIFÃO DO TIPO GARRAFA EM METAL CROMADO 1 X 1.1/2" - FORNECIMENTO E INSTALAÇÃO. AF_12/2013</v>
          </cell>
          <cell r="C4331" t="str">
            <v>UN</v>
          </cell>
          <cell r="D4331" t="str">
            <v>137,16</v>
          </cell>
        </row>
        <row r="4332">
          <cell r="A4332">
            <v>86882</v>
          </cell>
          <cell r="B4332" t="str">
            <v>SIFÃO DO TIPO GARRAFA/COPO EM PVC 1.1/4 X 1.1/2" - FORNECIMENTO E INSTALAÇÃO. AF_12/2013</v>
          </cell>
          <cell r="C4332" t="str">
            <v>UN</v>
          </cell>
          <cell r="D4332" t="str">
            <v>14,50</v>
          </cell>
        </row>
        <row r="4333">
          <cell r="A4333">
            <v>86883</v>
          </cell>
          <cell r="B4333" t="str">
            <v>SIFÃO DO TIPO FLEXÍVEL EM PVC 1 X 1.1/2 - FORNECIMENTO E INSTALAÇÃO. AF_12/2013</v>
          </cell>
          <cell r="C4333" t="str">
            <v>UN</v>
          </cell>
          <cell r="D4333" t="str">
            <v>8,29</v>
          </cell>
        </row>
        <row r="4334">
          <cell r="A4334">
            <v>86884</v>
          </cell>
          <cell r="B4334" t="str">
            <v>ENGATE FLEXÍVEL EM PLÁSTICO BRANCO, 1/2" X 30CM - FORNECIMENTO E INSTALAÇÃO. AF_12/2013</v>
          </cell>
          <cell r="C4334" t="str">
            <v>UN</v>
          </cell>
          <cell r="D4334" t="str">
            <v>6,25</v>
          </cell>
        </row>
        <row r="4335">
          <cell r="A4335">
            <v>86885</v>
          </cell>
          <cell r="B4335" t="str">
            <v>ENGATE FLEXÍVEL EM PLÁSTICO BRANCO, 1/2" X 40CM - FORNECIMENTO E INSTALAÇÃO. AF_12/2013</v>
          </cell>
          <cell r="C4335" t="str">
            <v>UN</v>
          </cell>
          <cell r="D4335" t="str">
            <v>8,15</v>
          </cell>
        </row>
        <row r="4336">
          <cell r="A4336">
            <v>86886</v>
          </cell>
          <cell r="B4336" t="str">
            <v>ENGATE FLEXÍVEL EM INOX, 1/2 X 30CM - FORNECIMENTO E INSTALAÇÃO. AF_12/2013</v>
          </cell>
          <cell r="C4336" t="str">
            <v>UN</v>
          </cell>
          <cell r="D4336" t="str">
            <v>33,44</v>
          </cell>
        </row>
        <row r="4337">
          <cell r="A4337">
            <v>86887</v>
          </cell>
          <cell r="B4337" t="str">
            <v>ENGATE FLEXÍVEL EM INOX, 1/2 X 40CM - FORNECIMENTO E INSTALAÇÃO. AF_12/2013</v>
          </cell>
          <cell r="C4337" t="str">
            <v>UN</v>
          </cell>
          <cell r="D4337" t="str">
            <v>36,28</v>
          </cell>
        </row>
        <row r="4338">
          <cell r="A4338">
            <v>86888</v>
          </cell>
          <cell r="B4338" t="str">
            <v>VASO SANITÁRIO SIFONADO COM CAIXA ACOPLADA LOUÇA BRANCA - FORNECIMENTO E INSTALAÇÃO. AF_12/2013</v>
          </cell>
          <cell r="C4338" t="str">
            <v>UN</v>
          </cell>
          <cell r="D4338" t="str">
            <v>342,68</v>
          </cell>
        </row>
        <row r="4339">
          <cell r="A4339">
            <v>86889</v>
          </cell>
          <cell r="B4339" t="str">
            <v>BANCADA DE GRANITO CINZA POLIDO PARA PIA DE COZINHA 1,50 X 0,60 M - FORNECIMENTO E INSTALAÇÃO. AF_12/2013</v>
          </cell>
          <cell r="C4339" t="str">
            <v>UN</v>
          </cell>
          <cell r="D4339" t="str">
            <v>625,94</v>
          </cell>
        </row>
        <row r="4340">
          <cell r="A4340">
            <v>86893</v>
          </cell>
          <cell r="B4340" t="str">
            <v>BANCADA DE MÁRMORE BRANCO POLIDO PARA PIA DE COZINHA 1,50 X 0,60 M - FORNECIMENTO E INSTALAÇÃO. AF_12/2013</v>
          </cell>
          <cell r="C4340" t="str">
            <v>UN</v>
          </cell>
          <cell r="D4340" t="str">
            <v>491,08</v>
          </cell>
        </row>
        <row r="4341">
          <cell r="A4341">
            <v>86894</v>
          </cell>
          <cell r="B4341" t="str">
            <v>BANCADA DE MÁRMORE SINTÉTICO 120 X 60CM, COM CUBA INTEGRADA - FORNECIMENTO E INSTALAÇÃO. AF_12/2013</v>
          </cell>
          <cell r="C4341" t="str">
            <v>UN</v>
          </cell>
          <cell r="D4341" t="str">
            <v>231,86</v>
          </cell>
        </row>
        <row r="4342">
          <cell r="A4342">
            <v>86895</v>
          </cell>
          <cell r="B4342" t="str">
            <v>BANCADA DE GRANITO CINZA POLIDO PARA LAVATÓRIO 0,50 X 0,60 M - FORNECIMENTO E INSTALAÇÃO. AF_12/2013</v>
          </cell>
          <cell r="C4342" t="str">
            <v>UN</v>
          </cell>
          <cell r="D4342" t="str">
            <v>303,26</v>
          </cell>
        </row>
        <row r="4343">
          <cell r="A4343">
            <v>86899</v>
          </cell>
          <cell r="B4343" t="str">
            <v>BANCADA DE MÁRMORE BRANCO POLIDO PARA LAVATÓRIO 0,50 X 0,60 M - FORNECIMENTO E INSTALAÇÃO. AF_12/2013</v>
          </cell>
          <cell r="C4343" t="str">
            <v>UN</v>
          </cell>
          <cell r="D4343" t="str">
            <v>252,67</v>
          </cell>
        </row>
        <row r="4344">
          <cell r="A4344">
            <v>86900</v>
          </cell>
          <cell r="B4344" t="str">
            <v>CUBA DE EMBUTIR DE AÇO INOXIDÁVEL MÉDIA - FORNECIMENTO E INSTALAÇÃO. AF_12/2013</v>
          </cell>
          <cell r="C4344" t="str">
            <v>UN</v>
          </cell>
          <cell r="D4344" t="str">
            <v>126,35</v>
          </cell>
        </row>
        <row r="4345">
          <cell r="A4345">
            <v>86901</v>
          </cell>
          <cell r="B4345" t="str">
            <v>CUBA DE EMBUTIR OVAL EM LOUÇA BRANCA, 35 X 50CM OU EQUIVALENTE - FORNECIMENTO E INSTALAÇÃO. AF_12/2013</v>
          </cell>
          <cell r="C4345" t="str">
            <v>UN</v>
          </cell>
          <cell r="D4345" t="str">
            <v>104,51</v>
          </cell>
        </row>
        <row r="4346">
          <cell r="A4346">
            <v>86902</v>
          </cell>
          <cell r="B4346" t="str">
            <v>LAVATÓRIO LOUÇA BRANCA COM COLUNA, *44 X 35,5* CM, PADRÃO POPULAR - FORNECIMENTO E INSTALAÇÃO. AF_12/2013</v>
          </cell>
          <cell r="C4346" t="str">
            <v>UN</v>
          </cell>
          <cell r="D4346" t="str">
            <v>187,56</v>
          </cell>
        </row>
        <row r="4347">
          <cell r="A4347">
            <v>86903</v>
          </cell>
          <cell r="B4347" t="str">
            <v>LAVATÓRIO LOUÇA BRANCA COM COLUNA, 45 X 55CM OU EQUIVALENTE, PADRÃO MÉDIO - FORNECIMENTO E INSTALAÇÃO. AF_12/2013</v>
          </cell>
          <cell r="C4347" t="str">
            <v>UN</v>
          </cell>
          <cell r="D4347" t="str">
            <v>250,93</v>
          </cell>
        </row>
        <row r="4348">
          <cell r="A4348">
            <v>86904</v>
          </cell>
          <cell r="B4348" t="str">
            <v>LAVATÓRIO LOUÇA BRANCA SUSPENSO, 29,5 X 39CM OU EQUIVALENTE, PADRÃO POPULAR - FORNECIMENTO E INSTALAÇÃO. AF_12/2013</v>
          </cell>
          <cell r="C4348" t="str">
            <v>UN</v>
          </cell>
          <cell r="D4348" t="str">
            <v>99,12</v>
          </cell>
        </row>
        <row r="4349">
          <cell r="A4349">
            <v>86905</v>
          </cell>
          <cell r="B4349" t="str">
            <v>APARELHO MISTURADOR DE MESA PARA LAVATÓRIO, PADRÃO MÉDIO - FORNECIMENTO E INSTALAÇÃO. AF_12/2013</v>
          </cell>
          <cell r="C4349" t="str">
            <v>UN</v>
          </cell>
          <cell r="D4349" t="str">
            <v>218,78</v>
          </cell>
        </row>
        <row r="4350">
          <cell r="A4350">
            <v>86906</v>
          </cell>
          <cell r="B4350" t="str">
            <v>TORNEIRA CROMADA DE MESA, 1/2" OU 3/4", PARA LAVATÓRIO, PADRÃO POPULAR - FORNECIMENTO E INSTALAÇÃO. AF_12/2013</v>
          </cell>
          <cell r="C4350" t="str">
            <v>UN</v>
          </cell>
          <cell r="D4350" t="str">
            <v>51,19</v>
          </cell>
        </row>
        <row r="4351">
          <cell r="A4351">
            <v>86908</v>
          </cell>
          <cell r="B4351" t="str">
            <v>APARELHO MISTURADOR DE MESA PARA PIA DE COZINHA, PADRÃO MÉDIO - FORNECIMENTO E INSTALAÇÃO. AF_12/2013</v>
          </cell>
          <cell r="C4351" t="str">
            <v>UN</v>
          </cell>
          <cell r="D4351" t="str">
            <v>263,62</v>
          </cell>
        </row>
        <row r="4352">
          <cell r="A4352">
            <v>86909</v>
          </cell>
          <cell r="B4352" t="str">
            <v>TORNEIRA CROMADA TUBO MÓVEL, DE MESA, 1/2" OU 3/4", PARA PIA DE COZINHA, PADRÃO ALTO - FORNECIMENTO E INSTALAÇÃO. AF_12/2013</v>
          </cell>
          <cell r="C4352" t="str">
            <v>UN</v>
          </cell>
          <cell r="D4352" t="str">
            <v>102,42</v>
          </cell>
        </row>
        <row r="4353">
          <cell r="A4353">
            <v>86910</v>
          </cell>
          <cell r="B4353" t="str">
            <v>TORNEIRA CROMADA TUBO MÓVEL, DE PAREDE, 1/2" OU 3/4", PARA PIA DE COZINHA, PADRÃO MÉDIO - FORNECIMENTO E INSTALAÇÃO. AF_12/2013</v>
          </cell>
          <cell r="C4353" t="str">
            <v>UN</v>
          </cell>
          <cell r="D4353" t="str">
            <v>97,95</v>
          </cell>
        </row>
        <row r="4354">
          <cell r="A4354">
            <v>86911</v>
          </cell>
          <cell r="B4354" t="str">
            <v>TORNEIRA CROMADA LONGA, DE PAREDE, 1/2" OU 3/4", PARA PIA DE COZINHA, PADRÃO POPULAR - FORNECIMENTO E INSTALAÇÃO. AF_12/2013</v>
          </cell>
          <cell r="C4354" t="str">
            <v>UN</v>
          </cell>
          <cell r="D4354" t="str">
            <v>43,29</v>
          </cell>
        </row>
        <row r="4355">
          <cell r="A4355">
            <v>86912</v>
          </cell>
          <cell r="B4355" t="str">
            <v>TORNEIRA CROMADA LONGA, DE PAREDE, 1/2" OU 3/4", PARA PIA DE COZINHA, PADRÃO MÉDIO - FORNECIMENTO E INSTALAÇÃO. AF_12/2013</v>
          </cell>
          <cell r="C4355" t="str">
            <v>UN</v>
          </cell>
          <cell r="D4355" t="str">
            <v>43,29</v>
          </cell>
        </row>
        <row r="4356">
          <cell r="A4356">
            <v>86913</v>
          </cell>
          <cell r="B4356" t="str">
            <v>TORNEIRA CROMADA 1/2" OU 3/4" PARA TANQUE, PADRÃO POPULAR - FORNECIMENTO E INSTALAÇÃO. AF_12/2013</v>
          </cell>
          <cell r="C4356" t="str">
            <v>UN</v>
          </cell>
          <cell r="D4356" t="str">
            <v>18,93</v>
          </cell>
        </row>
        <row r="4357">
          <cell r="A4357">
            <v>86914</v>
          </cell>
          <cell r="B4357" t="str">
            <v>TORNEIRA CROMADA 1/2" OU 3/4" PARA TANQUE, PADRÃO MÉDIO - FORNECIMENTO E INSTALAÇÃO. AF_12/2013</v>
          </cell>
          <cell r="C4357" t="str">
            <v>UN</v>
          </cell>
          <cell r="D4357" t="str">
            <v>39,18</v>
          </cell>
        </row>
        <row r="4358">
          <cell r="A4358">
            <v>86915</v>
          </cell>
          <cell r="B4358" t="str">
            <v>TORNEIRA CROMADA DE MESA, 1/2" OU 3/4", PARA LAVATÓRIO, PADRÃO MÉDIO - FORNECIMENTO E INSTALAÇÃO. AF_12/2013</v>
          </cell>
          <cell r="C4358" t="str">
            <v>UN</v>
          </cell>
          <cell r="D4358" t="str">
            <v>86,41</v>
          </cell>
        </row>
        <row r="4359">
          <cell r="A4359">
            <v>86916</v>
          </cell>
          <cell r="B4359" t="str">
            <v>TORNEIRA PLÁSTICA 3/4" PARA TANQUE - FORNECIMENTO E INSTALAÇÃO. AF_12/2013</v>
          </cell>
          <cell r="C4359" t="str">
            <v>UN</v>
          </cell>
          <cell r="D4359" t="str">
            <v>24,40</v>
          </cell>
        </row>
        <row r="4360">
          <cell r="A4360">
            <v>86919</v>
          </cell>
          <cell r="B4360" t="str">
            <v>TANQUE DE LOUÇA BRANCA COM COLUNA, 30L OU EQUIVALENTE, INCLUSO SIFÃO FLEXÍVEL EM PVC, VÁLVULA METÁLICA E TORNEIRA DE METAL CROMADO PADRÃO MÉDIO - FORNECIMENTO E INSTALAÇÃO. AF_12/2013</v>
          </cell>
          <cell r="C4360" t="str">
            <v>UN</v>
          </cell>
          <cell r="D4360" t="str">
            <v>646,72</v>
          </cell>
        </row>
        <row r="4361">
          <cell r="A4361">
            <v>86920</v>
          </cell>
          <cell r="B4361" t="str">
            <v>TANQUE DE LOUÇA BRANCA COM COLUNA, 30L OU EQUIVALENTE, INCLUSO SIFÃO FLEXÍVEL EM PVC, VÁLVULA PLÁSTICA E TORNEIRA DE METAL CROMADO PADRÃO POPULAR - FORNECIMENTO E INSTALAÇÃO. AF_12/2013_P</v>
          </cell>
          <cell r="C4361" t="str">
            <v>UN</v>
          </cell>
          <cell r="D4361" t="str">
            <v>605,61</v>
          </cell>
        </row>
        <row r="4362">
          <cell r="A4362">
            <v>86921</v>
          </cell>
          <cell r="B4362" t="str">
            <v>TANQUE DE LOUÇA BRANCA COM COLUNA, 30L OU EQUIVALENTE, INCLUSO SIFÃO FLEXÍVEL EM PVC, VÁLVULA PLÁSTICA E TORNEIRA DE PLÁSTICO - FORNECIMENTO E INSTALAÇÃO. AF_12/2013</v>
          </cell>
          <cell r="C4362" t="str">
            <v>UN</v>
          </cell>
          <cell r="D4362" t="str">
            <v>611,08</v>
          </cell>
        </row>
        <row r="4363">
          <cell r="A4363">
            <v>86922</v>
          </cell>
          <cell r="B4363" t="str">
            <v>TANQUE DE LOUÇA BRANCA SUSPENSO, 18L OU EQUIVALENTE, INCLUSO SIFÃO TIPO GARRAFA EM METAL CROMADO, VÁLVULA METÁLICA E TORNEIRA DE METAL CROMADO PADRÃO MÉDIO - FORNECIMENTO E INSTALAÇÃO. AF_12/2013</v>
          </cell>
          <cell r="C4363" t="str">
            <v>UN</v>
          </cell>
          <cell r="D4363" t="str">
            <v>553,23</v>
          </cell>
        </row>
        <row r="4364">
          <cell r="A4364">
            <v>86923</v>
          </cell>
          <cell r="B4364" t="str">
            <v>TANQUE DE LOUÇA BRANCA SUSPENSO, 18L OU EQUIVALENTE, INCLUSO SIFÃO TIPO GARRAFA EM PVC, VÁLVULA PLÁSTICA E TORNEIRA DE METAL CROMADO PADRÃO POPULAR - FORNECIMENTO E INSTALAÇÃO. AF_12/2013</v>
          </cell>
          <cell r="C4364" t="str">
            <v>UN</v>
          </cell>
          <cell r="D4364" t="str">
            <v>389,46</v>
          </cell>
        </row>
        <row r="4365">
          <cell r="A4365">
            <v>86924</v>
          </cell>
          <cell r="B4365" t="str">
            <v>TANQUE DE LOUÇA BRANCA SUSPENSO, 18L OU EQUIVALENTE, INCLUSO SIFÃO TIPO GARRAFA EM PVC, VÁLVULA PLÁSTICA E TORNEIRA DE PLÁSTICO - FORNECIMENTO E INSTALAÇÃO. AF_12/2013</v>
          </cell>
          <cell r="C4365" t="str">
            <v>UN</v>
          </cell>
          <cell r="D4365" t="str">
            <v>394,93</v>
          </cell>
        </row>
        <row r="4366">
          <cell r="A4366">
            <v>86925</v>
          </cell>
          <cell r="B4366" t="str">
            <v>TANQUE DE MÁRMORE SINTÉTICO COM COLUNA, 22L OU EQUIVALENTE, INCLUSO SIFÃO FLEXÍVEL EM PVC, VÁLVULA PLÁSTICA E TORNEIRA DE METAL CROMADO PADRÃO POPULAR - FORNECIMENTO E INSTALAÇÃO. AF_12/2013</v>
          </cell>
          <cell r="C4366" t="str">
            <v>UN</v>
          </cell>
          <cell r="D4366" t="str">
            <v>321,89</v>
          </cell>
        </row>
        <row r="4367">
          <cell r="A4367">
            <v>86926</v>
          </cell>
          <cell r="B4367" t="str">
            <v>TANQUE DE MÁRMORE SINTÉTICO COM COLUNA, 22L OU EQUIVALENTE, INCLUSO SIFÃO FLEXÍVEL EM PVC, VÁLVULA PLÁSTICA E TORNEIRA DE PLÁSTICO - FORNECIMENTO E INSTALAÇÃO. AF_12/2013</v>
          </cell>
          <cell r="C4367" t="str">
            <v>UN</v>
          </cell>
          <cell r="D4367" t="str">
            <v>327,36</v>
          </cell>
        </row>
        <row r="4368">
          <cell r="A4368">
            <v>86927</v>
          </cell>
          <cell r="B4368" t="str">
            <v>TANQUE DE MÁRMORE SINTÉTICO SUSPENSO, 22L OU EQUIVALENTE, INCLUSO SIFÃO TIPO GARRAFA EM PVC, VÁLVULA PLÁSTICA E TORNEIRA DE METAL CROMADO PADRÃO POPULAR - FORNECIMENTO E INSTALAÇÃO. AF_12/2013</v>
          </cell>
          <cell r="C4368" t="str">
            <v>UN</v>
          </cell>
          <cell r="D4368" t="str">
            <v>203,52</v>
          </cell>
        </row>
        <row r="4369">
          <cell r="A4369">
            <v>86928</v>
          </cell>
          <cell r="B4369" t="str">
            <v>TANQUE DE MÁRMORE SINTÉTICO SUSPENSO, 22L OU EQUIVALENTE, INCLUSO SIFÃO TIPO GARRAFA EM PVC, VÁLVULA PLÁSTICA E TORNEIRA DE PLÁSTICO - FORNECIMENTO E INSTALAÇÃO. AF_12/2013</v>
          </cell>
          <cell r="C4369" t="str">
            <v>UN</v>
          </cell>
          <cell r="D4369" t="str">
            <v>208,99</v>
          </cell>
        </row>
        <row r="4370">
          <cell r="A4370">
            <v>86929</v>
          </cell>
          <cell r="B4370" t="str">
            <v>TANQUE DE MÁRMORE SINTÉTICO SUSPENSO, 22L OU EQUIVALENTE, INCLUSO SIFÃO FLEXÍVEL EM PVC, VÁLVULA PLÁSTICA E TORNEIRA DE METAL CROMADO PADRÃO POPULAR - FORNECIMENTO E INSTALAÇÃO. AF_12/2013</v>
          </cell>
          <cell r="C4370" t="str">
            <v>UN</v>
          </cell>
          <cell r="D4370" t="str">
            <v>197,31</v>
          </cell>
        </row>
        <row r="4371">
          <cell r="A4371">
            <v>86930</v>
          </cell>
          <cell r="B4371" t="str">
            <v>TANQUE DE MÁRMORE SINTÉTICO SUSPENSO, 22L OU EQUIVALENTE, INCLUSO SIFÃO FLEXÍVEL EM PVC, VÁLVULA PLÁSTICA E TORNEIRA DE PLÁSTICO - FORNECIMENTO E INSTALAÇÃO. AF_12/2013</v>
          </cell>
          <cell r="C4371" t="str">
            <v>UN</v>
          </cell>
          <cell r="D4371" t="str">
            <v>202,78</v>
          </cell>
        </row>
        <row r="4372">
          <cell r="A4372">
            <v>86931</v>
          </cell>
          <cell r="B4372" t="str">
            <v>VASO SANITÁRIO SIFONADO COM CAIXA ACOPLADA LOUÇA BRANCA, INCLUSO ENGATE FLEXÍVEL EM PLÁSTICO BRANCO, 1/2  X 40CM - FORNECIMENTO E INSTALAÇÃO. AF_12/2013</v>
          </cell>
          <cell r="C4372" t="str">
            <v>UN</v>
          </cell>
          <cell r="D4372" t="str">
            <v>350,83</v>
          </cell>
        </row>
        <row r="4373">
          <cell r="A4373">
            <v>86932</v>
          </cell>
          <cell r="B4373" t="str">
            <v>VASO SANITÁRIO SIFONADO COM CAIXA ACOPLADA LOUÇA BRANCA - PADRÃO MÉDIO, INCLUSO ENGATE FLEXÍVEL EM METAL CROMADO, 1/2 X 40CM - FORNECIMENTO E INSTALAÇÃO. AF_12/2013</v>
          </cell>
          <cell r="C4373" t="str">
            <v>UN</v>
          </cell>
          <cell r="D4373" t="str">
            <v>378,96</v>
          </cell>
        </row>
        <row r="4374">
          <cell r="A4374">
            <v>86933</v>
          </cell>
          <cell r="B4374" t="str">
            <v>BANCADA DE MÁRMORE SINTÉTICO 120 X 60CM, COM CUBA INTEGRADA, INCLUSO SIFÃO TIPO GARRAFA EM PVC, VÁLVULA EM PLÁSTICO CROMADO TIPO AMERICANA E TORNEIRA CROMADA LONGA, DE PAREDE, PADRÃO POPULAR - FORNECIMENTO E INSTALAÇÃO. AF_12/2013</v>
          </cell>
          <cell r="C4374" t="str">
            <v>UN</v>
          </cell>
          <cell r="D4374" t="str">
            <v>303,64</v>
          </cell>
        </row>
        <row r="4375">
          <cell r="A4375">
            <v>86934</v>
          </cell>
          <cell r="B4375" t="str">
            <v>BANCADA DE MÁRMORE SINTÉTICO 120 X 60CM, COM CUBA INTEGRADA, INCLUSO SIFÃO TIPO FLEXÍVEL EM PVC, VÁLVULA EM PLÁSTICO CROMADO TIPO AMERICANA E TORNEIRA CROMADA LONGA, DE PAREDE, PADRÃO POPULAR - FORNECIMENTO E INSTALAÇÃO. AF_12/2013</v>
          </cell>
          <cell r="C4375" t="str">
            <v>UN</v>
          </cell>
          <cell r="D4375" t="str">
            <v>297,43</v>
          </cell>
        </row>
        <row r="4376">
          <cell r="A4376">
            <v>86935</v>
          </cell>
          <cell r="B4376" t="str">
            <v>CUBA DE EMBUTIR DE AÇO INOXIDÁVEL MÉDIA, INCLUSO VÁLVULA TIPO AMERICANA EM METAL CROMADO E SIFÃO FLEXÍVEL EM PVC - FORNECIMENTO E INSTALAÇÃO. AF_12/2013</v>
          </cell>
          <cell r="C4376" t="str">
            <v>UN</v>
          </cell>
          <cell r="D4376" t="str">
            <v>183,20</v>
          </cell>
        </row>
        <row r="4377">
          <cell r="A4377">
            <v>86936</v>
          </cell>
          <cell r="B4377" t="str">
            <v>CUBA DE EMBUTIR DE AÇO INOXIDÁVEL MÉDIA, INCLUSO VÁLVULA TIPO AMERICANA E SIFÃO TIPO GARRAFA EM METAL CROMADO - FORNECIMENTO E INSTALAÇÃO. AF_12/2013</v>
          </cell>
          <cell r="C4377" t="str">
            <v>UN</v>
          </cell>
          <cell r="D4377" t="str">
            <v>312,07</v>
          </cell>
        </row>
        <row r="4378">
          <cell r="A4378">
            <v>86937</v>
          </cell>
          <cell r="B4378" t="str">
            <v>CUBA DE EMBUTIR OVAL EM LOUÇA BRANCA, 35 X 50CM OU EQUIVALENTE, INCLUSO VÁLVULA EM METAL CROMADO E SIFÃO FLEXÍVEL EM PVC - FORNECIMENTO E INSTALAÇÃO. AF_12/2013</v>
          </cell>
          <cell r="C4378" t="str">
            <v>UN</v>
          </cell>
          <cell r="D4378" t="str">
            <v>138,75</v>
          </cell>
        </row>
        <row r="4379">
          <cell r="A4379">
            <v>86938</v>
          </cell>
          <cell r="B4379" t="str">
            <v>CUBA DE EMBUTIR OVAL EM LOUÇA BRANCA, 35 X 50CM OU EQUIVALENTE, INCLUSO VÁLVULA E SIFÃO TIPO GARRAFA EM METAL CROMADO - FORNECIMENTO E INSTALAÇÃO. AF_12/2013</v>
          </cell>
          <cell r="C4379" t="str">
            <v>UN</v>
          </cell>
          <cell r="D4379" t="str">
            <v>267,62</v>
          </cell>
        </row>
        <row r="4380">
          <cell r="A4380">
            <v>86939</v>
          </cell>
          <cell r="B4380" t="str">
            <v>LAVATÓRIO LOUÇA BRANCA COM COLUNA, *44 X 35,5* CM, PADRÃO POPULAR, INCLUSO SIFÃO FLEXÍVEL EM PVC, VÁLVULA E ENGATE FLEXÍVEL 30CM EM PLÁSTICO E COM TORNEIRA CROMADA PADRÃO POPULAR - FORNECIMENTO E INSTALAÇÃO. AF_12/2013</v>
          </cell>
          <cell r="C4380" t="str">
            <v>UN</v>
          </cell>
          <cell r="D4380" t="str">
            <v>258,38</v>
          </cell>
        </row>
        <row r="4381">
          <cell r="A4381">
            <v>86940</v>
          </cell>
          <cell r="B4381" t="str">
            <v>LAVATÓRIO LOUÇA BRANCA COM COLUNA, 45 X 55CM OU EQUIVALENTE, PADRÃO MÉDIO, INCLUSO SIFÃO TIPO GARRAFA, VÁLVULA E ENGATE FLEXÍVEL DE 40CM EM METAL CROMADO, COM APARELHO MISTURADOR PADRÃO MÉDIO - FORNECIMENTO E INSTALAÇÃO. AF_12/2013</v>
          </cell>
          <cell r="C4381" t="str">
            <v>UN</v>
          </cell>
          <cell r="D4381" t="str">
            <v>705,38</v>
          </cell>
        </row>
        <row r="4382">
          <cell r="A4382">
            <v>86941</v>
          </cell>
          <cell r="B4382" t="str">
            <v>LAVATÓRIO LOUÇA BRANCA COM COLUNA, 45 X 55CM OU EQUIVALENTE, PADRÃO MÉDIO, INCLUSO SIFÃO TIPO GARRAFA, VÁLVULA E ENGATE FLEXÍVEL DE 40CM EM METAL CROMADO, COM TORNEIRA CROMADA DE MESA, PADRÃO MÉDIO - FORNECIMENTO E INSTALAÇÃO. AF_12/2013</v>
          </cell>
          <cell r="C4382" t="str">
            <v>UN</v>
          </cell>
          <cell r="D4382" t="str">
            <v>536,73</v>
          </cell>
        </row>
        <row r="4383">
          <cell r="A4383">
            <v>86942</v>
          </cell>
          <cell r="B4383" t="str">
            <v>LAVATÓRIO LOUÇA BRANCA SUSPENSO, 29,5 X 39CM OU EQUIVALENTE, PADRÃO POPULAR, INCLUSO SIFÃO TIPO GARRAFA EM PVC, VÁLVULA E ENGATE FLEXÍVEL 30CM EM PLÁSTICO E TORNEIRA CROMADA DE MESA, PADRÃO POPULAR - FORNECIMENTO E INSTALAÇÃO. AF_12/2013</v>
          </cell>
          <cell r="C4383" t="str">
            <v>UN</v>
          </cell>
          <cell r="D4383" t="str">
            <v>176,15</v>
          </cell>
        </row>
        <row r="4384">
          <cell r="A4384">
            <v>86943</v>
          </cell>
          <cell r="B4384" t="str">
            <v>LAVATÓRIO LOUÇA BRANCA SUSPENSO, 29,5 X 39CM OU EQUIVALENTE, PADRÃO POPULAR, INCLUSO SIFÃO FLEXÍVEL EM PVC, VÁLVULA E ENGATE FLEXÍVEL 30CM EM PLÁSTICO E TORNEIRA CROMADA DE MESA, PADRÃO POPULAR - FORNECIMENTO E INSTALAÇÃO. AF_12/2013</v>
          </cell>
          <cell r="C4384" t="str">
            <v>UN</v>
          </cell>
          <cell r="D4384" t="str">
            <v>169,94</v>
          </cell>
        </row>
        <row r="4385">
          <cell r="A4385">
            <v>86947</v>
          </cell>
          <cell r="B4385" t="str">
            <v>BANCADA MÁRMORE BRANCO POLIDO 0,50 X 0,60M, INCLUSO CUBA DE EMBUTIR OVAL EM LOUÇA BRANCA 35 X 50CM, VÁLVULA, SIFÃO TIPO GARRAFA E ENGATE FLEXÍVEL 40CM EM METAL CROMADO E APARELHO MISTURADOR DE MESA, PADRÃO MÉDIO - FORNECIMENTO E INSTALAÇÃO. AF_12/2013</v>
          </cell>
          <cell r="C4385" t="str">
            <v>UN</v>
          </cell>
          <cell r="D4385" t="str">
            <v>811,63</v>
          </cell>
        </row>
        <row r="4386">
          <cell r="A4386">
            <v>88571</v>
          </cell>
          <cell r="B4386" t="str">
            <v>SABONETEIRA DE SOBREPOR (FIXADA NA PAREDE), TIPO CONCHA, EM ACO INOXIDAVEL - FORNECIMENTO E INSTALACAO</v>
          </cell>
          <cell r="C4386" t="str">
            <v>UN</v>
          </cell>
          <cell r="D4386" t="str">
            <v>57,79</v>
          </cell>
        </row>
        <row r="4387">
          <cell r="A4387">
            <v>93396</v>
          </cell>
          <cell r="B4387" t="str">
            <v>BANCADA GRANITO CINZA POLIDO 0,50 X 0,60M, INCL. CUBA DE EMBUTIR OVAL LOUÇA BRANCA 35 X 50CM, VÁLVULA METAL CROMADO, SIFÃO FLEXÍVEL PVC, ENGATE 30CM FLEXÍVEL PLÁSTICO E TORNEIRA CROMADA DE MESA, PADRÃO POPULAR - FORNEC. E INSTALAÇÃO. AF_12/2013</v>
          </cell>
          <cell r="C4387" t="str">
            <v>UN</v>
          </cell>
          <cell r="D4387" t="str">
            <v>499,45</v>
          </cell>
        </row>
        <row r="4388">
          <cell r="A4388">
            <v>93441</v>
          </cell>
          <cell r="B4388"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388" t="str">
            <v>UN</v>
          </cell>
          <cell r="D4388" t="str">
            <v>858,68</v>
          </cell>
        </row>
        <row r="4389">
          <cell r="A4389">
            <v>93442</v>
          </cell>
          <cell r="B4389"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389" t="str">
            <v>UN</v>
          </cell>
          <cell r="D4389" t="str">
            <v>911,82</v>
          </cell>
        </row>
        <row r="4390">
          <cell r="A4390">
            <v>95469</v>
          </cell>
          <cell r="B4390" t="str">
            <v>VASO SANITARIO SIFONADO CONVENCIONAL COM  LOUÇA BRANCA - FORNECIMENTO E INSTALAÇÃO. AF_10/2016</v>
          </cell>
          <cell r="C4390" t="str">
            <v>UN</v>
          </cell>
          <cell r="D4390" t="str">
            <v>159,39</v>
          </cell>
        </row>
        <row r="4391">
          <cell r="A4391">
            <v>95470</v>
          </cell>
          <cell r="B4391" t="str">
            <v>VASO SANITARIO SIFONADO CONVENCIONAL COM LOUÇA BRANCA, INCLUSO CONJUNTO DE LIGAÇÃO PARA BACIA SANITÁRIA AJUSTÁVEL - FORNECIMENTO E INSTALAÇÃO. AF_10/2016</v>
          </cell>
          <cell r="C4391" t="str">
            <v>UN</v>
          </cell>
          <cell r="D4391" t="str">
            <v>164,66</v>
          </cell>
        </row>
        <row r="4392">
          <cell r="A4392">
            <v>95471</v>
          </cell>
          <cell r="B4392" t="str">
            <v>VASO SANITARIO SIFONADO CONVENCIONAL PARA PCD SEM FURO FRONTAL COM  LOUÇA BRANCA SEM ASSENTO -  FORNECIMENTO E INSTALAÇÃO. AF_10/2016</v>
          </cell>
          <cell r="C4392" t="str">
            <v>UN</v>
          </cell>
          <cell r="D4392" t="str">
            <v>597,42</v>
          </cell>
        </row>
        <row r="4393">
          <cell r="A4393">
            <v>95472</v>
          </cell>
          <cell r="B4393" t="str">
            <v>VASO SANITARIO SIFONADO CONVENCIONAL PARA PCD SEM FURO FRONTAL COM LOUÇA BRANCA SEM ASSENTO, INCLUSO CONJUNTO DE LIGAÇÃO PARA BACIA SANITÁRIA AJUSTÁVEL - FORNECIMENTO E INSTALAÇÃO. AF_10/2016</v>
          </cell>
          <cell r="C4393" t="str">
            <v>UN</v>
          </cell>
          <cell r="D4393" t="str">
            <v>602,69</v>
          </cell>
        </row>
        <row r="4394">
          <cell r="A4394">
            <v>95542</v>
          </cell>
          <cell r="B4394" t="str">
            <v>PORTA TOALHA ROSTO EM METAL CROMADO, TIPO ARGOLA, INCLUSO FIXAÇÃO. AF_10/2016</v>
          </cell>
          <cell r="C4394" t="str">
            <v>UN</v>
          </cell>
          <cell r="D4394" t="str">
            <v>36,03</v>
          </cell>
        </row>
        <row r="4395">
          <cell r="A4395">
            <v>95543</v>
          </cell>
          <cell r="B4395" t="str">
            <v>PORTA TOALHA BANHO EM METAL CROMADO, TIPO BARRA, INCLUSO FIXAÇÃO. AF_10/2016</v>
          </cell>
          <cell r="C4395" t="str">
            <v>UN</v>
          </cell>
          <cell r="D4395" t="str">
            <v>57,53</v>
          </cell>
        </row>
        <row r="4396">
          <cell r="A4396">
            <v>95544</v>
          </cell>
          <cell r="B4396" t="str">
            <v>PAPELEIRA DE PAREDE EM METAL CROMADO SEM TAMPA, INCLUSO FIXAÇÃO. AF_10/2016</v>
          </cell>
          <cell r="C4396" t="str">
            <v>UN</v>
          </cell>
          <cell r="D4396" t="str">
            <v>46,18</v>
          </cell>
        </row>
        <row r="4397">
          <cell r="A4397">
            <v>95545</v>
          </cell>
          <cell r="B4397" t="str">
            <v>SABONETEIRA DE PAREDE EM METAL CROMADO, INCLUSO FIXAÇÃO. AF_10/2016</v>
          </cell>
          <cell r="C4397" t="str">
            <v>UN</v>
          </cell>
          <cell r="D4397" t="str">
            <v>45,10</v>
          </cell>
        </row>
        <row r="4398">
          <cell r="A4398">
            <v>95546</v>
          </cell>
          <cell r="B4398" t="str">
            <v>KIT DE ACESSORIOS PARA BANHEIRO EM METAL CROMADO, 5 PECAS, INCLUSO FIXAÇÃO. AF_10/2016</v>
          </cell>
          <cell r="C4398" t="str">
            <v>UN</v>
          </cell>
          <cell r="D4398" t="str">
            <v>129,66</v>
          </cell>
        </row>
        <row r="4399">
          <cell r="A4399">
            <v>95547</v>
          </cell>
          <cell r="B4399" t="str">
            <v>SABONETEIRA PLASTICA TIPO DISPENSER PARA SABONETE LIQUIDO COM RESERVATORIO 800 A 1500 ML, INCLUSO FIXAÇÃO. AF_10/2016</v>
          </cell>
          <cell r="C4399" t="str">
            <v>UN</v>
          </cell>
          <cell r="D4399" t="str">
            <v>56,02</v>
          </cell>
        </row>
        <row r="4400">
          <cell r="A4400">
            <v>6087</v>
          </cell>
          <cell r="B4400" t="str">
            <v>TAMPA EM CONCRETO ARMADO 60X60X5CM P/CX INSPECAO/FOSSA SEPTICA</v>
          </cell>
          <cell r="C4400" t="str">
            <v>UN</v>
          </cell>
          <cell r="D4400" t="str">
            <v>21,50</v>
          </cell>
        </row>
        <row r="4401">
          <cell r="A4401">
            <v>98052</v>
          </cell>
          <cell r="B4401" t="str">
            <v>TANQUE SÉPTICO CIRCULAR, EM CONCRETO PRÉ-MOLDADO, DIÂMETRO INTERNO = 1,10 M, ALTURA INTERNA = 2,50 M, VOLUME ÚTIL: 2138,2 L (PARA 5 CONTRIBUINTES). AF_05/2018</v>
          </cell>
          <cell r="C4401" t="str">
            <v>UN</v>
          </cell>
          <cell r="D4401" t="str">
            <v>961,11</v>
          </cell>
        </row>
        <row r="4402">
          <cell r="A4402">
            <v>98053</v>
          </cell>
          <cell r="B4402" t="str">
            <v>TANQUE SÉPTICO CIRCULAR, EM CONCRETO PRÉ-MOLDADO, DIÂMETRO INTERNO = 1,40 M, ALTURA INTERNA = 2,50 M, VOLUME ÚTIL: 3463,6 L (PARA 13 CONTRIBUINTES). AF_05/2018</v>
          </cell>
          <cell r="C4402" t="str">
            <v>UN</v>
          </cell>
          <cell r="D4402" t="str">
            <v>1.401,10</v>
          </cell>
        </row>
        <row r="4403">
          <cell r="A4403">
            <v>98054</v>
          </cell>
          <cell r="B4403" t="str">
            <v>TANQUE SÉPTICO CIRCULAR, EM CONCRETO PRÉ-MOLDADO, DIÂMETRO INTERNO = 1,88 M, ALTURA INTERNA = 2,50 M, VOLUME ÚTIL: 6245,8 L (PARA 32 CONTRIBUINTES). AF_05/2018</v>
          </cell>
          <cell r="C4403" t="str">
            <v>UN</v>
          </cell>
          <cell r="D4403" t="str">
            <v>2.055,77</v>
          </cell>
        </row>
        <row r="4404">
          <cell r="A4404">
            <v>98055</v>
          </cell>
          <cell r="B4404" t="str">
            <v>TANQUE SÉPTICO CIRCULAR, EM CONCRETO PRÉ-MOLDADO, DIÂMETRO INTERNO = 2,38 M, ALTURA INTERNA = 2,50 M, VOLUME ÚTIL: 10009,8 L (PARA 69 CONTRIBUINTES). AF_05/2018</v>
          </cell>
          <cell r="C4404" t="str">
            <v>UN</v>
          </cell>
          <cell r="D4404" t="str">
            <v>2.734,55</v>
          </cell>
        </row>
        <row r="4405">
          <cell r="A4405">
            <v>98056</v>
          </cell>
          <cell r="B4405" t="str">
            <v>TANQUE SÉPTICO CIRCULAR, EM CONCRETO PRÉ-MOLDADO, DIÂMETRO INTERNO = 2,38 M, ALTURA INTERNA = 3,0 M, VOLUME ÚTIL: 12234,2 L (PARA 86 CONTRIBUINTES). AF_05/2018</v>
          </cell>
          <cell r="C4405" t="str">
            <v>UN</v>
          </cell>
          <cell r="D4405" t="str">
            <v>3.148,52</v>
          </cell>
        </row>
        <row r="4406">
          <cell r="A4406">
            <v>98057</v>
          </cell>
          <cell r="B4406" t="str">
            <v>TANQUE SÉPTICO CIRCULAR, EM CONCRETO PRÉ-MOLDADO, DIÂMETRO INTERNO = 2,88 M, ALTURA INTERNA = 2,50 M, VOLUME ÚTIL: 14657,4 L (PARA 105 CONTRIBUINTES). AF_05/2018</v>
          </cell>
          <cell r="C4406" t="str">
            <v>UN</v>
          </cell>
          <cell r="D4406" t="str">
            <v>4.140,38</v>
          </cell>
        </row>
        <row r="4407">
          <cell r="A4407">
            <v>98066</v>
          </cell>
          <cell r="B4407" t="str">
            <v>TANQUE SÉPTICO RETANGULAR, EM ALVENARIA COM TIJOLOS CERÂMICOS MACIÇOS, DIMENSÕES INTERNAS: 1,0 X 2,0 X 1,4 M, VOLUME ÚTIL: 2000 L (PARA 5 CONTRIBUINTES). AF_05/2018</v>
          </cell>
          <cell r="C4407" t="str">
            <v>UN</v>
          </cell>
          <cell r="D4407" t="str">
            <v>3.366,28</v>
          </cell>
        </row>
        <row r="4408">
          <cell r="A4408">
            <v>98067</v>
          </cell>
          <cell r="B4408" t="str">
            <v>TANQUE SÉPTICO RETANGULAR, EM ALVENARIA COM TIJOLOS CERÂMICOS MACIÇOS, DIMENSÕES INTERNAS: 1,2 X 2,4 X 1,6 M, VOLUME ÚTIL: 3456 L (PARA 13 CONTRIBUINTES). AF_05/2018</v>
          </cell>
          <cell r="C4408" t="str">
            <v>UN</v>
          </cell>
          <cell r="D4408" t="str">
            <v>4.500,44</v>
          </cell>
        </row>
        <row r="4409">
          <cell r="A4409">
            <v>98068</v>
          </cell>
          <cell r="B4409" t="str">
            <v>TANQUE SÉPTICO RETANGULAR, EM ALVENARIA COM TIJOLOS CERÂMICOS MACIÇOS, DIMENSÕES INTERNAS: 1,4 X 3,2 X 1,8 M, VOLUME ÚTIL: 6272 L (PARA 32 CONTRIBUINTES). AF_05/2018</v>
          </cell>
          <cell r="C4409" t="str">
            <v>UN</v>
          </cell>
          <cell r="D4409" t="str">
            <v>6.366,22</v>
          </cell>
        </row>
        <row r="4410">
          <cell r="A4410">
            <v>98069</v>
          </cell>
          <cell r="B4410" t="str">
            <v>TANQUE SÉPTICO RETANGULAR, EM ALVENARIA COM TIJOLOS CERÂMICOS MACIÇOS, DIMENSÕES INTERNAS: 1,6 X 4,4 X 1,8 M, VOLUME ÚTIL: 9856 L (PARA 68 CONTRIBUINTES). AF_05/2018</v>
          </cell>
          <cell r="C4410" t="str">
            <v>UN</v>
          </cell>
          <cell r="D4410" t="str">
            <v>8.529,56</v>
          </cell>
        </row>
        <row r="4411">
          <cell r="A4411">
            <v>98070</v>
          </cell>
          <cell r="B4411" t="str">
            <v>TANQUE SÉPTICO RETANGULAR, EM ALVENARIA COM TIJOLOS CERÂMICOS MACIÇOS, DIMENSÕES INTERNAS: 1,6 X 4,8 X 2,0 M, VOLUME ÚTIL: 12288 L (PARA 86 CONTRIBUINTES). AF_05/2018</v>
          </cell>
          <cell r="C4411" t="str">
            <v>UN</v>
          </cell>
          <cell r="D4411" t="str">
            <v>9.781,91</v>
          </cell>
        </row>
        <row r="4412">
          <cell r="A4412">
            <v>98071</v>
          </cell>
          <cell r="B4412" t="str">
            <v>TANQUE SÉPTICO RETANGULAR, EM ALVENARIA COM TIJOLOS CERÂMICOS MACIÇOS, DIMENSÕES INTERNAS: 1,6 X 4,6 X 2,4 M, VOLUME ÚTIL: 14720 L (PARA 105 CONTRIBUINTES). AF_05/2018</v>
          </cell>
          <cell r="C4412" t="str">
            <v>UN</v>
          </cell>
          <cell r="D4412" t="str">
            <v>10.750,61</v>
          </cell>
        </row>
        <row r="4413">
          <cell r="A4413">
            <v>98072</v>
          </cell>
          <cell r="B4413" t="str">
            <v>FILTRO ANAERÓBIO RETANGULAR, EM ALVENARIA COM TIJOLOS CERÂMICOS MACIÇOS, DIMENSÕES INTERNAS: 0,8 X 1,2 X 1,67 M, VOLUME ÚTIL: 1152 L (PARA 5 CONTRIBUINTES). AF_05/2018</v>
          </cell>
          <cell r="C4413" t="str">
            <v>UN</v>
          </cell>
          <cell r="D4413" t="str">
            <v>2.801,89</v>
          </cell>
        </row>
        <row r="4414">
          <cell r="A4414">
            <v>98073</v>
          </cell>
          <cell r="B4414" t="str">
            <v>FILTRO ANAERÓBIO RETANGULAR, EM ALVENARIA COM TIJOLOS CERÂMICOS MACIÇOS, DIMENSÕES INTERNAS: 1,2 X 1,8 X 1,67 M, VOLUME ÚTIL: 2592 L (PARA 13 CONTRIBUINTES). AF_05/2018</v>
          </cell>
          <cell r="C4414" t="str">
            <v>UN</v>
          </cell>
          <cell r="D4414" t="str">
            <v>4.371,33</v>
          </cell>
        </row>
        <row r="4415">
          <cell r="A4415">
            <v>98074</v>
          </cell>
          <cell r="B4415" t="str">
            <v>FILTRO ANAERÓBIO RETANGULAR, EM ALVENARIA COM TIJOLOS CERÂMICOS MACIÇOS, DIMENSÕES INTERNAS: 1,4 X 3,0 X 1,67 M, VOLUME ÚTIL: 5040 L (PARA 32 CONTRIBUINTES). AF_05/2018</v>
          </cell>
          <cell r="C4415" t="str">
            <v>UN</v>
          </cell>
          <cell r="D4415" t="str">
            <v>6.775,94</v>
          </cell>
        </row>
        <row r="4416">
          <cell r="A4416">
            <v>98075</v>
          </cell>
          <cell r="B4416" t="str">
            <v>FILTRO ANAERÓBIO RETANGULAR, EM ALVENARIA COM TIJOLOS CERÂMICOS MACIÇOS, DIMENSÕES INTERNAS: 1,4 X 4,2 X 1,67 M, VOLUME ÚTIL: 7056 L (PARA 67 CONTRIBUINTES). AF_05/2018</v>
          </cell>
          <cell r="C4416" t="str">
            <v>UN</v>
          </cell>
          <cell r="D4416" t="str">
            <v>8.805,07</v>
          </cell>
        </row>
        <row r="4417">
          <cell r="A4417">
            <v>98076</v>
          </cell>
          <cell r="B4417" t="str">
            <v>FILTRO ANAERÓBIO RETANGULAR, EM ALVENARIA COM TIJOLOS CERÂMICOS MACIÇOS, DIMENSÕES INTERNAS: 1,6 X 4,6 X 1,67 M, VOLUME ÚTIL: 8832 L (PARA 84 CONTRIBUINTES). AF_05/2018</v>
          </cell>
          <cell r="C4417" t="str">
            <v>UN</v>
          </cell>
          <cell r="D4417" t="str">
            <v>10.139,46</v>
          </cell>
        </row>
        <row r="4418">
          <cell r="A4418">
            <v>98077</v>
          </cell>
          <cell r="B4418" t="str">
            <v>FILTRO ANAERÓBIO RETANGULAR, EM ALVENARIA COM TIJOLOS CERÂMICOS MACIÇOS, DIMENSÕES INTERNAS: 1,6 X 5,6 X 1,67 M, VOLUME ÚTIL: 10752 L (PARA 103 CONTRIBUINTES). AF_05/2018</v>
          </cell>
          <cell r="C4418" t="str">
            <v>UN</v>
          </cell>
          <cell r="D4418" t="str">
            <v>11.933,18</v>
          </cell>
        </row>
        <row r="4419">
          <cell r="A4419">
            <v>98078</v>
          </cell>
          <cell r="B4419" t="str">
            <v>SUMIDOURO RETANGULAR, EM ALVENARIA COM TIJOLOS CERÂMICOS MACIÇOS, DIMENSÕES INTERNAS: 0,8 X 1,4 X 3,0 M, ÁREA DE INFILTRAÇÃO: 13,2 M² (PARA 5 CONTRIBUINTES). AF_05/2018</v>
          </cell>
          <cell r="C4419" t="str">
            <v>UN</v>
          </cell>
          <cell r="D4419" t="str">
            <v>2.855,47</v>
          </cell>
        </row>
        <row r="4420">
          <cell r="A4420">
            <v>98079</v>
          </cell>
          <cell r="B4420" t="str">
            <v>SUMIDOURO RETANGULAR, EM ALVENARIA COM TIJOLOS CERÂMICOS MACIÇOS, DIMENSÕES INTERNAS: 1,0 X 3,0 X 3,0 M, ÁREA DE INFILTRAÇÃO: 25 M² (PARA 10 CONTRIBUINTES). AF_05/2018</v>
          </cell>
          <cell r="C4420" t="str">
            <v>UN</v>
          </cell>
          <cell r="D4420" t="str">
            <v>5.002,63</v>
          </cell>
        </row>
        <row r="4421">
          <cell r="A4421">
            <v>98080</v>
          </cell>
          <cell r="B4421" t="str">
            <v>SUMIDOURO RETANGULAR, EM ALVENARIA COM TIJOLOS CERÂMICOS MACIÇOS, DIMENSÕES INTERNAS: 1,6 X 3,4 X 3,0 M, ÁREA DE INFILTRAÇÃO: 32,9 M² (PARA 13 CONTRIBUINTES). AF_05/2018</v>
          </cell>
          <cell r="C4421" t="str">
            <v>UN</v>
          </cell>
          <cell r="D4421" t="str">
            <v>6.431,66</v>
          </cell>
        </row>
        <row r="4422">
          <cell r="A4422">
            <v>98081</v>
          </cell>
          <cell r="B4422" t="str">
            <v>SUMIDOURO RETANGULAR, EM ALVENARIA COM TIJOLOS CERÂMICOS MACIÇOS, DIMENSÕES INTERNAS: 1,6 X 5,8 X 3,0 M, ÁREA DE INFILTRAÇÃO: 50 M² (PARA 20 CONTRIBUINTES). AF_05/2018</v>
          </cell>
          <cell r="C4422" t="str">
            <v>UN</v>
          </cell>
          <cell r="D4422" t="str">
            <v>9.527,29</v>
          </cell>
        </row>
        <row r="4423">
          <cell r="A4423">
            <v>98082</v>
          </cell>
          <cell r="B4423" t="str">
            <v>TANQUE SÉPTICO RETANGULAR, EM ALVENARIA COM BLOCOS DE CONCRETO, DIMENSÕES INTERNAS: 1,0 X 2,0 X 1,4 M, VOLUME ÚTIL: 2000 L (PARA 5 CONTRIBUINTES). AF_05/2018</v>
          </cell>
          <cell r="C4423" t="str">
            <v>UN</v>
          </cell>
          <cell r="D4423" t="str">
            <v>2.634,23</v>
          </cell>
        </row>
        <row r="4424">
          <cell r="A4424">
            <v>98083</v>
          </cell>
          <cell r="B4424" t="str">
            <v>TANQUE SÉPTICO RETANGULAR, EM ALVENARIA COM BLOCOS DE CONCRETO, DIMENSÕES INTERNAS: 1,2 X 2,4 X 1,6 M, VOLUME ÚTIL: 3456 L (PARA 13 CONTRIBUINTES). AF_05/2018</v>
          </cell>
          <cell r="C4424" t="str">
            <v>UN</v>
          </cell>
          <cell r="D4424" t="str">
            <v>3.486,28</v>
          </cell>
        </row>
        <row r="4425">
          <cell r="A4425">
            <v>98084</v>
          </cell>
          <cell r="B4425" t="str">
            <v>TANQUE SÉPTICO RETANGULAR, EM ALVENARIA COM BLOCOS DE CONCRETO, DIMENSÕES INTERNAS: 1,4 X 3,2 X 1,8 M, VOLUME ÚTIL: 6272 L (PARA 32 CONTRIBUINTES). AF_05/2018</v>
          </cell>
          <cell r="C4425" t="str">
            <v>UN</v>
          </cell>
          <cell r="D4425" t="str">
            <v>4.900,41</v>
          </cell>
        </row>
        <row r="4426">
          <cell r="A4426">
            <v>98085</v>
          </cell>
          <cell r="B4426" t="str">
            <v>TANQUE SÉPTICO RETANGULAR, EM ALVENARIA COM BLOCOS DE CONCRETO, DIMENSÕES INTERNAS: 1,6 X 4,4 X 1,8 M, VOLUME ÚTIL: 9856 L (PARA 68 CONTRIBUINTES). AF_05/2018</v>
          </cell>
          <cell r="C4426" t="str">
            <v>UN</v>
          </cell>
          <cell r="D4426" t="str">
            <v>6.632,55</v>
          </cell>
        </row>
        <row r="4427">
          <cell r="A4427">
            <v>98086</v>
          </cell>
          <cell r="B4427" t="str">
            <v>TANQUE SÉPTICO RETANGULAR, EM ALVENARIA COM BLOCOS DE CONCRETO, DIMENSÕES INTERNAS: 1,6 X 4,8 X 2,0 M, VOLUME ÚTIL: 12288 L (PARA 86 CONTRIBUINTES). AF_05/2018</v>
          </cell>
          <cell r="C4427" t="str">
            <v>UN</v>
          </cell>
          <cell r="D4427" t="str">
            <v>7.511,54</v>
          </cell>
        </row>
        <row r="4428">
          <cell r="A4428">
            <v>98087</v>
          </cell>
          <cell r="B4428" t="str">
            <v>TANQUE SÉPTICO RETANGULAR, EM ALVENARIA COM BLOCOS DE CONCRETO, DIMENSÕES INTERNAS: 1,6 X 4,6 X 2,4 M, VOLUME ÚTIL: 14720 L (PARA 105 CONTRIBUINTES). AF_05/2018</v>
          </cell>
          <cell r="C4428" t="str">
            <v>UN</v>
          </cell>
          <cell r="D4428" t="str">
            <v>8.065,98</v>
          </cell>
        </row>
        <row r="4429">
          <cell r="A4429">
            <v>98088</v>
          </cell>
          <cell r="B4429" t="str">
            <v>FILTRO ANAERÓBIO RETANGULAR, EM ALVENARIA COM BLOCOS DE CONCRETO, DIMENSÕES INTERNAS: 0,8 X 1,2 X 1,67 M, VOLUME ÚTIL: 1152 L (PARA 5 CONTRIBUINTES). AF_05/2018</v>
          </cell>
          <cell r="C4429" t="str">
            <v>UN</v>
          </cell>
          <cell r="D4429" t="str">
            <v>2.244,07</v>
          </cell>
        </row>
        <row r="4430">
          <cell r="A4430">
            <v>98089</v>
          </cell>
          <cell r="B4430" t="str">
            <v>FILTRO ANAERÓBIO RETANGULAR, EM ALVENARIA COM BLOCOS DE CONCRETO, DIMENSÕES INTERNAS: 1,2 X 1,8 X 1,67 M, VOLUME ÚTIL: 2592 L (PARA 13 CONTRIBUINTES). AF_05/2018</v>
          </cell>
          <cell r="C4430" t="str">
            <v>UN</v>
          </cell>
          <cell r="D4430" t="str">
            <v>3.544,85</v>
          </cell>
        </row>
        <row r="4431">
          <cell r="A4431">
            <v>98090</v>
          </cell>
          <cell r="B4431" t="str">
            <v>FILTRO ANAERÓBIO RETANGULAR, EM ALVENARIA COM BLOCOS DE CONCRETO, DIMENSÕES INTERNAS: 1,4 X 3,0 X 1,67 M, VOLUME ÚTIL: 5040 L (PARA 32 CONTRIBUINTES). AF_05/2018</v>
          </cell>
          <cell r="C4431" t="str">
            <v>UN</v>
          </cell>
          <cell r="D4431" t="str">
            <v>5.562,87</v>
          </cell>
        </row>
        <row r="4432">
          <cell r="A4432">
            <v>98091</v>
          </cell>
          <cell r="B4432" t="str">
            <v>FILTRO ANAERÓBIO RETANGULAR, EM ALVENARIA COM BLOCOS DE CONCRETO, DIMENSÕES INTERNAS: 1,4 X 4,2 X 1,67 M, VOLUME ÚTIL: 7056 L (PARA 67 CONTRIBUINTES). AF_05/2018</v>
          </cell>
          <cell r="C4432" t="str">
            <v>UN</v>
          </cell>
          <cell r="D4432" t="str">
            <v>7.184,29</v>
          </cell>
        </row>
        <row r="4433">
          <cell r="A4433">
            <v>98092</v>
          </cell>
          <cell r="B4433" t="str">
            <v>FILTRO ANAERÓBIO RETANGULAR, EM ALVENARIA COM BLOCOS DE CONCRETO, DIMENSÕES INTERNAS: 1,6 X 4,6 X 1,67 M, VOLUME ÚTIL: 8832 L (PARA 84 CONTRIBUINTES). AF_05/2018</v>
          </cell>
          <cell r="C4433" t="str">
            <v>UN</v>
          </cell>
          <cell r="D4433" t="str">
            <v>8.429,47</v>
          </cell>
        </row>
        <row r="4434">
          <cell r="A4434">
            <v>98093</v>
          </cell>
          <cell r="B4434" t="str">
            <v>FILTRO ANAERÓBIO RETANGULAR, EM ALVENARIA COM BLOCOS DE CONCRETO, DIMENSÕES INTERNAS: 1,6 X 5,6 X 1,67 M, VOLUME ÚTIL: 10752 L (PARA 103 CONTRIBUINTES). AF_05/2018</v>
          </cell>
          <cell r="C4434" t="str">
            <v>UN</v>
          </cell>
          <cell r="D4434" t="str">
            <v>9.948,35</v>
          </cell>
        </row>
        <row r="4435">
          <cell r="A4435">
            <v>98094</v>
          </cell>
          <cell r="B4435" t="str">
            <v>SUMIDOURO RETANGULAR, EM ALVENARIA COM BLOCOS DE CONCRETO, DIMENSÕES INTERNAS: 0,8 X 1,4 X 3,0 M, ÁREA DE INFILTRAÇÃO: 13,2 M² (PARA 5 CONTRIBUINTES). AF_05/2018</v>
          </cell>
          <cell r="C4435" t="str">
            <v>UN</v>
          </cell>
          <cell r="D4435" t="str">
            <v>1.896,26</v>
          </cell>
        </row>
        <row r="4436">
          <cell r="A4436">
            <v>98099</v>
          </cell>
          <cell r="B4436" t="str">
            <v>SUMIDOURO RETANGULAR, EM ALVENARIA COM BLOCOS DE CONCRETO, DIMENSÕES INTERNAS: 1,0 X 3,0 X 3,0 M, ÁREA DE INFILTRAÇÃO: 25 M² (PARA 10 CONTRIBUINTES). AF_05/2018</v>
          </cell>
          <cell r="C4436" t="str">
            <v>UN</v>
          </cell>
          <cell r="D4436" t="str">
            <v>3.258,06</v>
          </cell>
        </row>
        <row r="4437">
          <cell r="A4437">
            <v>98100</v>
          </cell>
          <cell r="B4437" t="str">
            <v>SUMIDOURO RETANGULAR, EM ALVENARIA COM BLOCOS DE CONCRETO, DIMENSÕES INTERNAS: 1,6 X 3,4 X 3,0 M, ÁREA DE INFILTRAÇÃO: 32,9 M² (PARA 13 CONTRIBUINTES). AF_05/2018</v>
          </cell>
          <cell r="C4437" t="str">
            <v>UN</v>
          </cell>
          <cell r="D4437" t="str">
            <v>4.250,77</v>
          </cell>
        </row>
        <row r="4438">
          <cell r="A4438">
            <v>98101</v>
          </cell>
          <cell r="B4438" t="str">
            <v>SUMIDOURO RETANGULAR, EM ALVENARIA COM BLOCOS DE CONCRETO, DIMENSÕES INTERNAS: 1,6 X 5,8 X 3,0 M, ÁREA DE INFILTRAÇÃO: 50 M² (PARA 20 CONTRIBUINTES). AF_05/2018</v>
          </cell>
          <cell r="C4438" t="str">
            <v>UN</v>
          </cell>
          <cell r="D4438" t="str">
            <v>6.287,61</v>
          </cell>
        </row>
        <row r="4439">
          <cell r="A4439">
            <v>98109</v>
          </cell>
          <cell r="B4439" t="str">
            <v>CAIXA DE GORDURA ESPECIAL (CAPACIDADE: 312 L - PARA ATÉ 146 PESSOAS SERVIDAS NO PICO), RETANGULAR, EM ALVENARIA COM BLOCOS DE CONCRETO, DIMENSÕES INTERNAS = 0,4X1,2 M, ALTURA INTERNA = 1 M. AF_05/2018</v>
          </cell>
          <cell r="C4439" t="str">
            <v>UN</v>
          </cell>
          <cell r="D4439" t="str">
            <v>558,13</v>
          </cell>
        </row>
        <row r="4440">
          <cell r="A4440">
            <v>98110</v>
          </cell>
          <cell r="B4440" t="str">
            <v>CAIXA DE GORDURA PEQUENA (CAPACIDADE: 19 L), CIRCULAR, EM PVC, DIÂMETRO INTERNO= 0,3 M. AF_05/2018</v>
          </cell>
          <cell r="C4440" t="str">
            <v>UN</v>
          </cell>
          <cell r="D4440" t="str">
            <v>338,20</v>
          </cell>
        </row>
        <row r="4441">
          <cell r="A4441">
            <v>98111</v>
          </cell>
          <cell r="B4441" t="str">
            <v>CAIXA DE INSPEÇÃO PARA ATERRAMENTO, CIRCULAR, EM POLIETILENO, DIÂMETRO INTERNO = 0,3 M. AF_05/2018</v>
          </cell>
          <cell r="C4441" t="str">
            <v>UN</v>
          </cell>
          <cell r="D4441" t="str">
            <v>17,97</v>
          </cell>
        </row>
        <row r="4442">
          <cell r="A4442">
            <v>98114</v>
          </cell>
          <cell r="B4442" t="str">
            <v>TAMPA CIRCULAR PARA ESGOTO E DRENAGEM, EM FERRO FUNDIDO, DIÂMETRO INTERNO = 0,6 M. AF_05/2018</v>
          </cell>
          <cell r="C4442" t="str">
            <v>UN</v>
          </cell>
          <cell r="D4442" t="str">
            <v>450,53</v>
          </cell>
        </row>
        <row r="4443">
          <cell r="A4443">
            <v>98115</v>
          </cell>
          <cell r="B4443" t="str">
            <v>TAMPA CIRCULAR PARA ESGOTO E DRENAGEM, EM CONCRETO PRÉ-MOLDADO, DIÂMETRO INTERNO = 0,6 M. AF_05/2018</v>
          </cell>
          <cell r="C4443" t="str">
            <v>UN</v>
          </cell>
          <cell r="D4443" t="str">
            <v>82,14</v>
          </cell>
        </row>
        <row r="4444">
          <cell r="A4444">
            <v>89957</v>
          </cell>
          <cell r="B4444" t="str">
            <v>PONTO DE CONSUMO TERMINAL DE ÁGUA FRIA (SUBRAMAL) COM TUBULAÇÃO DE PVC, DN 25 MM, INSTALADO EM RAMAL DE ÁGUA, INCLUSOS RASGO E CHUMBAMENTO EM ALVENARIA. AF_12/2014</v>
          </cell>
          <cell r="C4444" t="str">
            <v>UN</v>
          </cell>
          <cell r="D4444" t="str">
            <v>95,57</v>
          </cell>
        </row>
        <row r="4445">
          <cell r="A4445">
            <v>89959</v>
          </cell>
          <cell r="B4445" t="str">
            <v>PONTO DE CONSUMO TERMINAL DE ÁGUA QUENTE (SUBRAMAL) COM TUBULAÇÃO DE CPVC, DN 22 MM, INSTALADO EM RAMAL DE ÁGUA, INCLUSOS RASGO E CHUMBAMENTO EM ALVENARIA. AF_12/2014</v>
          </cell>
          <cell r="C4445" t="str">
            <v>UN</v>
          </cell>
          <cell r="D4445" t="str">
            <v>161,68</v>
          </cell>
        </row>
        <row r="4446">
          <cell r="A4446">
            <v>40729</v>
          </cell>
          <cell r="B4446" t="str">
            <v>VALVULA DESCARGA 1.1/2" COM REGISTRO, ACABAMENTO EM METAL CROMADO - FORNECIMENTO E INSTALACAO</v>
          </cell>
          <cell r="C4446" t="str">
            <v>UN</v>
          </cell>
          <cell r="D4446" t="str">
            <v>176,45</v>
          </cell>
        </row>
        <row r="4447">
          <cell r="A4447" t="str">
            <v>73795/1</v>
          </cell>
          <cell r="B4447" t="str">
            <v>VÁLVULA DE RETENÇÃO VERTICAL Ø 20MM (3/4") - FORNECIMENTO E INSTALAÇÃO</v>
          </cell>
          <cell r="C4447" t="str">
            <v>UN</v>
          </cell>
          <cell r="D4447" t="str">
            <v>50,72</v>
          </cell>
        </row>
        <row r="4448">
          <cell r="A4448" t="str">
            <v>73795/2</v>
          </cell>
          <cell r="B4448" t="str">
            <v>VÁLVULA DE RETENÇÃO VERTICAL Ø 25MM (1") - FORNECIMENTO E INSTALAÇÃO</v>
          </cell>
          <cell r="C4448" t="str">
            <v>UN</v>
          </cell>
          <cell r="D4448" t="str">
            <v>53,68</v>
          </cell>
        </row>
        <row r="4449">
          <cell r="A4449" t="str">
            <v>73795/3</v>
          </cell>
          <cell r="B4449" t="str">
            <v>VÁLVULA DE RETENÇÃO VERTICAL Ø 32MM (1.1/4") - FORNECIMENTO E INSTALAÇÃO</v>
          </cell>
          <cell r="C4449" t="str">
            <v>UN</v>
          </cell>
          <cell r="D4449" t="str">
            <v>70,94</v>
          </cell>
        </row>
        <row r="4450">
          <cell r="A4450" t="str">
            <v>73795/4</v>
          </cell>
          <cell r="B4450" t="str">
            <v>VÁLVULA DE RETENÇÃO VERTICAL Ø 40MM (1.1/2") - FORNECIMENTO E INSTALAÇÃO</v>
          </cell>
          <cell r="C4450" t="str">
            <v>UN</v>
          </cell>
          <cell r="D4450" t="str">
            <v>82,07</v>
          </cell>
        </row>
        <row r="4451">
          <cell r="A4451" t="str">
            <v>73795/5</v>
          </cell>
          <cell r="B4451" t="str">
            <v>VÁLVULA DE RETENÇÃO VERTICAL Ø 50MM (2") - FORNECIMENTO E INSTALAÇÃO</v>
          </cell>
          <cell r="C4451" t="str">
            <v>UN</v>
          </cell>
          <cell r="D4451" t="str">
            <v>109,27</v>
          </cell>
        </row>
        <row r="4452">
          <cell r="A4452" t="str">
            <v>73795/6</v>
          </cell>
          <cell r="B4452" t="str">
            <v>VÁLVULA DE RETENÇÃO VERTICAL Ø 80MM (3") - FORNECIMENTO E INSTALAÇÃO</v>
          </cell>
          <cell r="C4452" t="str">
            <v>UN</v>
          </cell>
          <cell r="D4452" t="str">
            <v>215,46</v>
          </cell>
        </row>
        <row r="4453">
          <cell r="A4453" t="str">
            <v>73795/7</v>
          </cell>
          <cell r="B4453" t="str">
            <v>VÁLVULA DE RETENÇÃO VERTICAL Ø 100MM (4") - FORNECIMENTO E INSTALAÇÃO</v>
          </cell>
          <cell r="C4453" t="str">
            <v>UN</v>
          </cell>
          <cell r="D4453" t="str">
            <v>361,13</v>
          </cell>
        </row>
        <row r="4454">
          <cell r="A4454" t="str">
            <v>73795/8</v>
          </cell>
          <cell r="B4454" t="str">
            <v>VÁLVULA DE RETENÇÃO HORIZONTAL Ø 20MM (3/4") - FORNECIMENTO E INSTALAÇÃO</v>
          </cell>
          <cell r="C4454" t="str">
            <v>UN</v>
          </cell>
          <cell r="D4454" t="str">
            <v>68,31</v>
          </cell>
        </row>
        <row r="4455">
          <cell r="A4455" t="str">
            <v>73795/9</v>
          </cell>
          <cell r="B4455" t="str">
            <v>VALVULA DE RETENCAO HORIZONTAL Ø 25MM (1) - FORNECIMENTO E INSTALACAO</v>
          </cell>
          <cell r="C4455" t="str">
            <v>UN</v>
          </cell>
          <cell r="D4455" t="str">
            <v>86,13</v>
          </cell>
        </row>
        <row r="4456">
          <cell r="A4456" t="str">
            <v>73795/10</v>
          </cell>
          <cell r="B4456" t="str">
            <v>VÁLVULA DE RETENÇÃO HORIZONTAL Ø 32MM (1.1/4") - FORNECIMENTO E INSTALAÇÃO</v>
          </cell>
          <cell r="C4456" t="str">
            <v>UN</v>
          </cell>
          <cell r="D4456" t="str">
            <v>119,14</v>
          </cell>
        </row>
        <row r="4457">
          <cell r="A4457" t="str">
            <v>73795/11</v>
          </cell>
          <cell r="B4457" t="str">
            <v>VÁLVULA DE RETENÇÃO HORIZONTAL Ø 40MM (1.1/2") - FORNECIMENTO E INSTALAÇÃO</v>
          </cell>
          <cell r="C4457" t="str">
            <v>UN</v>
          </cell>
          <cell r="D4457" t="str">
            <v>134,16</v>
          </cell>
        </row>
        <row r="4458">
          <cell r="A4458" t="str">
            <v>73795/12</v>
          </cell>
          <cell r="B4458" t="str">
            <v>VÁLVULA DE RETENÇÃO HORIZONTAL Ø 50MM (2") - FORNECIMENTO E INSTALAÇÃO</v>
          </cell>
          <cell r="C4458" t="str">
            <v>UN</v>
          </cell>
          <cell r="D4458" t="str">
            <v>178,93</v>
          </cell>
        </row>
        <row r="4459">
          <cell r="A4459" t="str">
            <v>73795/13</v>
          </cell>
          <cell r="B4459" t="str">
            <v>VÁLVULA DE RETENÇÃO HORIZONTAL Ø 65MM (2.1/2") - FORNECIMENTO E INSTALAÇÃO</v>
          </cell>
          <cell r="C4459" t="str">
            <v>UN</v>
          </cell>
          <cell r="D4459" t="str">
            <v>255,25</v>
          </cell>
        </row>
        <row r="4460">
          <cell r="A4460" t="str">
            <v>73795/14</v>
          </cell>
          <cell r="B4460" t="str">
            <v>VÁLVULA DE RETENÇÃO HORIZONTAL Ø 80MM (3") - FORNECIMENTO E INSTALAÇÃO</v>
          </cell>
          <cell r="C4460" t="str">
            <v>UN</v>
          </cell>
          <cell r="D4460" t="str">
            <v>334,63</v>
          </cell>
        </row>
        <row r="4461">
          <cell r="A4461" t="str">
            <v>73795/15</v>
          </cell>
          <cell r="B4461" t="str">
            <v>VÁLVULA DE RETENÇÃO HORIZONTAL Ø 100MM (4") - FORNECIMENTO E INSTALAÇÃO</v>
          </cell>
          <cell r="C4461" t="str">
            <v>UN</v>
          </cell>
          <cell r="D4461" t="str">
            <v>511,08</v>
          </cell>
        </row>
        <row r="4462">
          <cell r="A4462" t="str">
            <v>73796/1</v>
          </cell>
          <cell r="B4462" t="str">
            <v>VÁLVULA DE PÉ COM CRIVO Ø 20MM (3/4") - FORNECIMENTO E INSTALAÇÃO</v>
          </cell>
          <cell r="C4462" t="str">
            <v>UN</v>
          </cell>
          <cell r="D4462" t="str">
            <v>49,97</v>
          </cell>
        </row>
        <row r="4463">
          <cell r="A4463" t="str">
            <v>73796/2</v>
          </cell>
          <cell r="B4463" t="str">
            <v>VÁLVULA DE PÉ COM CRIVO Ø 25MM (1") - FORNECIMENTO E INSTALAÇÃO</v>
          </cell>
          <cell r="C4463" t="str">
            <v>UN</v>
          </cell>
          <cell r="D4463" t="str">
            <v>53,26</v>
          </cell>
        </row>
        <row r="4464">
          <cell r="A4464" t="str">
            <v>73796/3</v>
          </cell>
          <cell r="B4464" t="str">
            <v>VÁLVULA DE PÉ COM CRIVO Ø 40MM (1.1/2") - FORNECIMENTO E INSTALAÇÃO</v>
          </cell>
          <cell r="C4464" t="str">
            <v>UN</v>
          </cell>
          <cell r="D4464" t="str">
            <v>80,18</v>
          </cell>
        </row>
        <row r="4465">
          <cell r="A4465" t="str">
            <v>73796/4</v>
          </cell>
          <cell r="B4465" t="str">
            <v>VÁLVULA DE PÉ COM CRIVO Ø 50MM (2") - FORNECIMENTO E INSTALAÇÃO</v>
          </cell>
          <cell r="C4465" t="str">
            <v>UN</v>
          </cell>
          <cell r="D4465" t="str">
            <v>109,83</v>
          </cell>
        </row>
        <row r="4466">
          <cell r="A4466" t="str">
            <v>73796/5</v>
          </cell>
          <cell r="B4466" t="str">
            <v>VÁLVULA DE PÉ COM CRIVO Ø 65MM (2.1/2") - FORNECIMENTO E INSTALAÇÃO</v>
          </cell>
          <cell r="C4466" t="str">
            <v>UN</v>
          </cell>
          <cell r="D4466" t="str">
            <v>187,48</v>
          </cell>
        </row>
        <row r="4467">
          <cell r="A4467" t="str">
            <v>73796/6</v>
          </cell>
          <cell r="B4467" t="str">
            <v>VÁLVULA DE PÉ COM CRIVO Ø 80MM (3") - FORNECIMENTO E INSTALAÇÃO</v>
          </cell>
          <cell r="C4467" t="str">
            <v>UN</v>
          </cell>
          <cell r="D4467" t="str">
            <v>239,43</v>
          </cell>
        </row>
        <row r="4468">
          <cell r="A4468" t="str">
            <v>73796/7</v>
          </cell>
          <cell r="B4468" t="str">
            <v>VÁLVULA DE PÉ COM CRIVO Ø 100MM (4") - FORNECIMENTO E INSTALAÇÃO</v>
          </cell>
          <cell r="C4468" t="str">
            <v>UN</v>
          </cell>
          <cell r="D4468" t="str">
            <v>407,93</v>
          </cell>
        </row>
        <row r="4469">
          <cell r="A4469" t="str">
            <v>73870/4</v>
          </cell>
          <cell r="B4469" t="str">
            <v>REGISTRO DE ESFERA EM BRONZE D= 1.1/4" FORNEC E COLOCACAO</v>
          </cell>
          <cell r="C4469" t="str">
            <v>UN</v>
          </cell>
          <cell r="D4469" t="str">
            <v>52,24</v>
          </cell>
        </row>
        <row r="4470">
          <cell r="A4470" t="str">
            <v>74091/1</v>
          </cell>
          <cell r="B4470" t="str">
            <v>VALVULA RETENCAO VERTICAL BRONZE (PN-16) 2.1/2" 200PSI - EXTREMIDADES COM ROSCA - FORNECIMENTO E INSTALACAO</v>
          </cell>
          <cell r="C4470" t="str">
            <v>UN</v>
          </cell>
          <cell r="D4470" t="str">
            <v>166,66</v>
          </cell>
        </row>
        <row r="4471">
          <cell r="A4471" t="str">
            <v>74093/1</v>
          </cell>
          <cell r="B4471" t="str">
            <v>VALVULA PE COM CRIVO BRONZE 1.1/4" - FORNECIMENTO E INSTALACAO</v>
          </cell>
          <cell r="C4471" t="str">
            <v>UN</v>
          </cell>
          <cell r="D4471" t="str">
            <v>73,14</v>
          </cell>
        </row>
        <row r="4472">
          <cell r="A4472" t="str">
            <v>74169/1</v>
          </cell>
          <cell r="B4472" t="str">
            <v>REGISTRO/VALVULA GLOBO ANGULAR 45 GRAUS EM LATAO PARA HIDRANTES DE INCÊNDIO PREDIAL DN 2.1/2, COM VOLANTE, CLASSE DE PRESSAO DE ATE 200 PSI - FORNECIMENTO E INSTALACAO</v>
          </cell>
          <cell r="C4472" t="str">
            <v>UN</v>
          </cell>
          <cell r="D4472" t="str">
            <v>186,63</v>
          </cell>
        </row>
        <row r="4473">
          <cell r="A4473">
            <v>85117</v>
          </cell>
          <cell r="B4473" t="str">
            <v>VALVULA DE RETENCAO VERTICAL BRONZE (PN-16) 1/2" 200 PSI - EXTREMIDADE COM ROSCA - FORNECIMENTO E INSTALACAO</v>
          </cell>
          <cell r="C4473" t="str">
            <v>UN</v>
          </cell>
          <cell r="D4473" t="str">
            <v>35,06</v>
          </cell>
        </row>
        <row r="4474">
          <cell r="A4474">
            <v>89349</v>
          </cell>
          <cell r="B4474" t="str">
            <v>REGISTRO DE PRESSÃO BRUTO, LATÃO, ROSCÁVEL, 1/2", FORNECIDO E INSTALADO EM RAMAL DE ÁGUA. AF_12/2014</v>
          </cell>
          <cell r="C4474" t="str">
            <v>UN</v>
          </cell>
          <cell r="D4474" t="str">
            <v>13,16</v>
          </cell>
        </row>
        <row r="4475">
          <cell r="A4475">
            <v>89351</v>
          </cell>
          <cell r="B4475" t="str">
            <v>REGISTRO DE PRESSÃO BRUTO, ROSCÁVEL, 3/4", FORNECIDO E INSTALADO EM RAMAL DE ÁGUA. AF_12/2014</v>
          </cell>
          <cell r="C4475" t="str">
            <v>UN</v>
          </cell>
          <cell r="D4475" t="str">
            <v>14,45</v>
          </cell>
        </row>
        <row r="4476">
          <cell r="A4476">
            <v>89352</v>
          </cell>
          <cell r="B4476" t="str">
            <v>REGISTRO DE GAVETA BRUTO, LATÃO, ROSCÁVEL, 1/2", FORNECIDO E INSTALADO EM RAMAL DE ÁGUA. AF_12/2014</v>
          </cell>
          <cell r="C4476" t="str">
            <v>UN</v>
          </cell>
          <cell r="D4476" t="str">
            <v>15,90</v>
          </cell>
        </row>
        <row r="4477">
          <cell r="A4477">
            <v>89353</v>
          </cell>
          <cell r="B4477" t="str">
            <v>REGISTRO DE GAVETA BRUTO, LATÃO, ROSCÁVEL, 3/4", FORNECIDO E INSTALADO EM RAMAL DE ÁGUA. AF_12/2014</v>
          </cell>
          <cell r="C4477" t="str">
            <v>UN</v>
          </cell>
          <cell r="D4477" t="str">
            <v>16,41</v>
          </cell>
        </row>
        <row r="4478">
          <cell r="A4478">
            <v>89354</v>
          </cell>
          <cell r="B4478" t="str">
            <v>MISTURADOR MONOCOMANDO PARA CHUVEIRO, BASE BRUTA E ACABAMENTO CROMADO, FORNECIDO E INSTALADO EM RAMAL DE ÁGUA. AF_12/2014</v>
          </cell>
          <cell r="C4478" t="str">
            <v>UN</v>
          </cell>
          <cell r="D4478" t="str">
            <v>247,91</v>
          </cell>
        </row>
        <row r="4479">
          <cell r="A4479">
            <v>89969</v>
          </cell>
          <cell r="B4479" t="str">
            <v>KIT DE REGISTRO DE PRESSÃO BRUTO DE LATÃO ½", INCLUSIVE CONEXÕES,  ROSCÁVEL, INSTALADO EM RAMAL DE ÁGUA FRIA - FORNECIMENTO E INSTALAÇÃO. AF_12/2014</v>
          </cell>
          <cell r="C4479" t="str">
            <v>UN</v>
          </cell>
          <cell r="D4479" t="str">
            <v>23,32</v>
          </cell>
        </row>
        <row r="4480">
          <cell r="A4480">
            <v>89970</v>
          </cell>
          <cell r="B4480" t="str">
            <v>KIT DE REGISTRO DE PRESSÃO BRUTO DE LATÃO ¾", INCLUSIVE CONEXÕES, ROSCÁVEL, INSTALADO EM RAMAL DE ÁGUA FRIA - FORNECIMENTO E INSTALAÇÃO. AF_12/2014</v>
          </cell>
          <cell r="C4480" t="str">
            <v>UN</v>
          </cell>
          <cell r="D4480" t="str">
            <v>24,22</v>
          </cell>
        </row>
        <row r="4481">
          <cell r="A4481">
            <v>89971</v>
          </cell>
          <cell r="B4481" t="str">
            <v>KIT DE REGISTRO DE GAVETA BRUTO DE LATÃO ½", INCLUSIVE CONEXÕES, ROSCÁVEL, INSTALADO EM RAMAL DE ÁGUA FRIA - FORNECIMENTO E INSTALAÇÃO. AF_12/2014</v>
          </cell>
          <cell r="C4481" t="str">
            <v>UN</v>
          </cell>
          <cell r="D4481" t="str">
            <v>24,02</v>
          </cell>
        </row>
        <row r="4482">
          <cell r="A4482">
            <v>89972</v>
          </cell>
          <cell r="B4482" t="str">
            <v>KIT DE REGISTRO DE GAVETA BRUTO DE LATÃO ¾", INCLUSIVE CONEXÕES, ROSCÁVEL, INSTALADO EM RAMAL DE ÁGUA FRIA - FORNECIMENTO E INSTALAÇÃO. AF_12/2014</v>
          </cell>
          <cell r="C4482" t="str">
            <v>UN</v>
          </cell>
          <cell r="D4482" t="str">
            <v>25,91</v>
          </cell>
        </row>
        <row r="4483">
          <cell r="A4483">
            <v>89973</v>
          </cell>
          <cell r="B4483" t="str">
            <v>KIT DE MISTURADOR BASE BRUTA DE LATÃO ¾" MONOCOMANDO PARA CHUVEIRO, INCLUSIVE CONEXÕES, INSTALADO EM RAMAL DE ÁGUA - FORNECIMENTO E INSTALAÇÃO. AF_12/2014</v>
          </cell>
          <cell r="C4483" t="str">
            <v>UN</v>
          </cell>
          <cell r="D4483" t="str">
            <v>404,05</v>
          </cell>
        </row>
        <row r="4484">
          <cell r="A4484">
            <v>89974</v>
          </cell>
          <cell r="B4484" t="str">
            <v>KIT DE TÊ MISTURADOR EM CPVC ¾" COM DUPLO COMANDO PARA CHUVEIRO, INCLUSIVE CONEXÕES, INSTALADO EM RAMAL DE ÁGUA - FORNECIMENTO E INSTALAÇÃO. AF_12/2014</v>
          </cell>
          <cell r="C4484" t="str">
            <v>UN</v>
          </cell>
          <cell r="D4484" t="str">
            <v>198,74</v>
          </cell>
        </row>
        <row r="4485">
          <cell r="A4485">
            <v>89984</v>
          </cell>
          <cell r="B4485" t="str">
            <v>REGISTRO DE PRESSÃO BRUTO, LATÃO, ROSCÁVEL, 1/2", COM ACABAMENTO E CANOPLA CROMADOS. FORNECIDO E INSTALADO EM RAMAL DE ÁGUA. AF_12/2014</v>
          </cell>
          <cell r="C4485" t="str">
            <v>UN</v>
          </cell>
          <cell r="D4485" t="str">
            <v>30,79</v>
          </cell>
        </row>
        <row r="4486">
          <cell r="A4486">
            <v>89985</v>
          </cell>
          <cell r="B4486" t="str">
            <v>REGISTRO DE PRESSÃO BRUTO, LATÃO, ROSCÁVEL, 3/4", COM ACABAMENTO E CANOPLA CROMADOS. FORNECIDO E INSTALADO EM RAMAL DE ÁGUA. AF_12/2014</v>
          </cell>
          <cell r="C4486" t="str">
            <v>UN</v>
          </cell>
          <cell r="D4486" t="str">
            <v>31,54</v>
          </cell>
        </row>
        <row r="4487">
          <cell r="A4487">
            <v>89986</v>
          </cell>
          <cell r="B4487" t="str">
            <v>REGISTRO DE GAVETA BRUTO, LATÃO, ROSCÁVEL, 1/2", COM ACABAMENTO E CANOPLA CROMADOS. FORNECIDO E INSTALADO EM RAMAL DE ÁGUA. AF_12/2014</v>
          </cell>
          <cell r="C4487" t="str">
            <v>UN</v>
          </cell>
          <cell r="D4487" t="str">
            <v>30,17</v>
          </cell>
        </row>
        <row r="4488">
          <cell r="A4488">
            <v>89987</v>
          </cell>
          <cell r="B4488" t="str">
            <v>REGISTRO DE GAVETA BRUTO, LATÃO, ROSCÁVEL, 3/4", COM ACABAMENTO E CANOPLA CROMADOS. FORNECIDO E INSTALADO EM RAMAL DE ÁGUA. AF_12/2014</v>
          </cell>
          <cell r="C4488" t="str">
            <v>UN</v>
          </cell>
          <cell r="D4488" t="str">
            <v>32,92</v>
          </cell>
        </row>
        <row r="4489">
          <cell r="A4489">
            <v>90371</v>
          </cell>
          <cell r="B4489" t="str">
            <v>REGISTRO DE ESFERA, PVC, ROSCÁVEL, 3/4", FORNECIDO E INSTALADO EM RAMAL DE ÁGUA. AF_03/2015</v>
          </cell>
          <cell r="C4489" t="str">
            <v>UN</v>
          </cell>
          <cell r="D4489" t="str">
            <v>23,22</v>
          </cell>
        </row>
        <row r="4490">
          <cell r="A4490">
            <v>94489</v>
          </cell>
          <cell r="B4490" t="str">
            <v>REGISTRO DE ESFERA, PVC, SOLDÁVEL, DN  25 MM, INSTALADO EM RESERVAÇÃO DE ÁGUA DE EDIFICAÇÃO QUE POSSUA RESERVATÓRIO DE FIBRA/FIBROCIMENTO   FORNECIMENTO E INSTALAÇÃO. AF_06/2016</v>
          </cell>
          <cell r="C4490" t="str">
            <v>UN</v>
          </cell>
          <cell r="D4490" t="str">
            <v>20,20</v>
          </cell>
        </row>
        <row r="4491">
          <cell r="A4491">
            <v>94490</v>
          </cell>
          <cell r="B4491" t="str">
            <v>REGISTRO DE ESFERA, PVC, SOLDÁVEL, DN  32 MM, INSTALADO EM RESERVAÇÃO DE ÁGUA DE EDIFICAÇÃO QUE POSSUA RESERVATÓRIO DE FIBRA/FIBROCIMENTO   FORNECIMENTO E INSTALAÇÃO. AF_06/2016</v>
          </cell>
          <cell r="C4491" t="str">
            <v>UN</v>
          </cell>
          <cell r="D4491" t="str">
            <v>33,54</v>
          </cell>
        </row>
        <row r="4492">
          <cell r="A4492">
            <v>94491</v>
          </cell>
          <cell r="B4492" t="str">
            <v>REGISTRO DE ESFERA, PVC, SOLDÁVEL, DN  40 MM, INSTALADO EM RESERVAÇÃO DE ÁGUA DE EDIFICAÇÃO QUE POSSUA RESERVATÓRIO DE FIBRA/FIBROCIMENTO   FORNECIMENTO E INSTALAÇÃO. AF_06/2016</v>
          </cell>
          <cell r="C4492" t="str">
            <v>UN</v>
          </cell>
          <cell r="D4492" t="str">
            <v>46,11</v>
          </cell>
        </row>
        <row r="4493">
          <cell r="A4493">
            <v>94492</v>
          </cell>
          <cell r="B4493" t="str">
            <v>REGISTRO DE ESFERA, PVC, SOLDÁVEL, DN  50 MM, INSTALADO EM RESERVAÇÃO DE ÁGUA DE EDIFICAÇÃO QUE POSSUA RESERVATÓRIO DE FIBRA/FIBROCIMENTO   FORNECIMENTO E INSTALAÇÃO. AF_06/2016</v>
          </cell>
          <cell r="C4493" t="str">
            <v>UN</v>
          </cell>
          <cell r="D4493" t="str">
            <v>47,29</v>
          </cell>
        </row>
        <row r="4494">
          <cell r="A4494">
            <v>94493</v>
          </cell>
          <cell r="B4494" t="str">
            <v>REGISTRO DE ESFERA, PVC, SOLDÁVEL, DN  60 MM, INSTALADO EM RESERVAÇÃO DE ÁGUA DE EDIFICAÇÃO QUE POSSUA RESERVATÓRIO DE FIBRA/FIBROCIMENTO   FORNECIMENTO E INSTALAÇÃO. AF_06/2016</v>
          </cell>
          <cell r="C4494" t="str">
            <v>UN</v>
          </cell>
          <cell r="D4494" t="str">
            <v>86,21</v>
          </cell>
        </row>
        <row r="4495">
          <cell r="A4495">
            <v>94494</v>
          </cell>
          <cell r="B4495" t="str">
            <v>REGISTRO DE GAVETA BRUTO, LATÃO, ROSCÁVEL, 3/4, INSTALADO EM RESERVAÇÃO DE ÁGUA DE EDIFICAÇÃO QUE POSSUA RESERVATÓRIO DE FIBRA/FIBROCIMENTO  FORNECIMENTO E INSTALAÇÃO. AF_06/2016</v>
          </cell>
          <cell r="C4495" t="str">
            <v>UN</v>
          </cell>
          <cell r="D4495" t="str">
            <v>34,63</v>
          </cell>
        </row>
        <row r="4496">
          <cell r="A4496">
            <v>94495</v>
          </cell>
          <cell r="B4496" t="str">
            <v>REGISTRO DE GAVETA BRUTO, LATÃO, ROSCÁVEL, 1, INSTALADO EM RESERVAÇÃO DE ÁGUA DE EDIFICAÇÃO QUE POSSUA RESERVATÓRIO DE FIBRA/FIBROCIMENTO  FORNECIMENTO E INSTALAÇÃO. AF_06/2016</v>
          </cell>
          <cell r="C4496" t="str">
            <v>UN</v>
          </cell>
          <cell r="D4496" t="str">
            <v>40,38</v>
          </cell>
        </row>
        <row r="4497">
          <cell r="A4497">
            <v>94496</v>
          </cell>
          <cell r="B4497" t="str">
            <v>REGISTRO DE GAVETA BRUTO, LATÃO, ROSCÁVEL, 1 1/4, INSTALADO EM RESERVAÇÃO DE ÁGUA DE EDIFICAÇÃO QUE POSSUA RESERVATÓRIO DE FIBRA/FIBROCIMENTO  FORNECIMENTO E INSTALAÇÃO. AF_06/2016</v>
          </cell>
          <cell r="C4497" t="str">
            <v>UN</v>
          </cell>
          <cell r="D4497" t="str">
            <v>46,63</v>
          </cell>
        </row>
        <row r="4498">
          <cell r="A4498">
            <v>94497</v>
          </cell>
          <cell r="B4498" t="str">
            <v>REGISTRO DE GAVETA BRUTO, LATÃO, ROSCÁVEL, 1 1/2, INSTALADO EM RESERVAÇÃO DE ÁGUA DE EDIFICAÇÃO QUE POSSUA RESERVATÓRIO DE FIBRA/FIBROCIMENTO  FORNECIMENTO E INSTALAÇÃO. AF_06/2016</v>
          </cell>
          <cell r="C4498" t="str">
            <v>UN</v>
          </cell>
          <cell r="D4498" t="str">
            <v>52,24</v>
          </cell>
        </row>
        <row r="4499">
          <cell r="A4499">
            <v>94498</v>
          </cell>
          <cell r="B4499" t="str">
            <v>REGISTRO DE GAVETA BRUTO, LATÃO, ROSCÁVEL, 2, INSTALADO EM RESERVAÇÃO DE ÁGUA DE EDIFICAÇÃO QUE POSSUA RESERVATÓRIO DE FIBRA/FIBROCIMENTO  FORNECIMENTO E INSTALAÇÃO. AF_06/2016</v>
          </cell>
          <cell r="C4499" t="str">
            <v>UN</v>
          </cell>
          <cell r="D4499" t="str">
            <v>63,98</v>
          </cell>
        </row>
        <row r="4500">
          <cell r="A4500">
            <v>94499</v>
          </cell>
          <cell r="B4500" t="str">
            <v>REGISTRO DE GAVETA BRUTO, LATÃO, ROSCÁVEL, 2 1/2, INSTALADO EM RESERVAÇÃO DE ÁGUA DE EDIFICAÇÃO QUE POSSUA RESERVATÓRIO DE FIBRA/FIBROCIMENTO  FORNECIMENTO E INSTALAÇÃO. AF_06/2016</v>
          </cell>
          <cell r="C4500" t="str">
            <v>UN</v>
          </cell>
          <cell r="D4500" t="str">
            <v>104,31</v>
          </cell>
        </row>
        <row r="4501">
          <cell r="A4501">
            <v>94500</v>
          </cell>
          <cell r="B4501" t="str">
            <v>REGISTRO DE GAVETA BRUTO, LATÃO, ROSCÁVEL, 3, INSTALADO EM RESERVAÇÃO DE ÁGUA DE EDIFICAÇÃO QUE POSSUA RESERVATÓRIO DE FIBRA/FIBROCIMENTO  FORNECIMENTO E INSTALAÇÃO. AF_06/2016</v>
          </cell>
          <cell r="C4501" t="str">
            <v>UN</v>
          </cell>
          <cell r="D4501" t="str">
            <v>121,87</v>
          </cell>
        </row>
        <row r="4502">
          <cell r="A4502">
            <v>94501</v>
          </cell>
          <cell r="B4502" t="str">
            <v>REGISTRO DE GAVETA BRUTO, LATÃO, ROSCÁVEL, 4, INSTALADO EM RESERVAÇÃO DE ÁGUA DE EDIFICAÇÃO QUE POSSUA RESERVATÓRIO DE FIBRA/FIBROCIMENTO  FORNECIMENTO E INSTALAÇÃO. AF_06/2016</v>
          </cell>
          <cell r="C4502" t="str">
            <v>UN</v>
          </cell>
          <cell r="D4502" t="str">
            <v>224,06</v>
          </cell>
        </row>
        <row r="4503">
          <cell r="A4503">
            <v>94792</v>
          </cell>
          <cell r="B4503" t="str">
            <v>REGISTRO DE GAVETA BRUTO, LATÃO, ROSCÁVEL, 1, COM ACABAMENTO E CANOPLA CROMADOS, INSTALADO EM RESERVAÇÃO DE ÁGUA DE EDIFICAÇÃO QUE POSSUA RESERVATÓRIO DE FIBRA/FIBROCIMENTO  FORNECIMENTO E INSTALAÇÃO. AF_06/2016</v>
          </cell>
          <cell r="C4503" t="str">
            <v>UN</v>
          </cell>
          <cell r="D4503" t="str">
            <v>54,35</v>
          </cell>
        </row>
        <row r="4504">
          <cell r="A4504">
            <v>94793</v>
          </cell>
          <cell r="B4504" t="str">
            <v>REGISTRO DE GAVETA BRUTO, LATÃO, ROSCÁVEL, 1 1/4, COM ACABAMENTO E CANOPLA CROMADOS, INSTALADO EM RESERVAÇÃO DE ÁGUA DE EDIFICAÇÃO QUE POSSUA RESERVATÓRIO DE FIBRA/FIBROCIMENTO  FORNECIMENTO E INSTALAÇÃO. AF_06/2016</v>
          </cell>
          <cell r="C4504" t="str">
            <v>UN</v>
          </cell>
          <cell r="D4504" t="str">
            <v>66,50</v>
          </cell>
        </row>
        <row r="4505">
          <cell r="A4505">
            <v>94794</v>
          </cell>
          <cell r="B4505" t="str">
            <v>REGISTRO DE GAVETA BRUTO, LATÃO, ROSCÁVEL, 1 1/2, COM ACABAMENTO E CANOPLA CROMADOS, INSTALADO EM RESERVAÇÃO DE ÁGUA DE EDIFICAÇÃO QUE POSSUA RESERVATÓRIO DE FIBRA/FIBROCIMENTO  FORNECIMENTO E INSTALAÇÃO. AF_06/2016</v>
          </cell>
          <cell r="C4505" t="str">
            <v>UN</v>
          </cell>
          <cell r="D4505" t="str">
            <v>68,39</v>
          </cell>
        </row>
        <row r="4506">
          <cell r="A4506">
            <v>94795</v>
          </cell>
          <cell r="B4506" t="str">
            <v>TORNEIRA DE BÓIA REAL, ROSCÁVEL, 1/2", FORNECIDA E INSTALADA EM RESERVAÇÃO DE ÁGUA. AF_06/2016</v>
          </cell>
          <cell r="C4506" t="str">
            <v>UN</v>
          </cell>
          <cell r="D4506" t="str">
            <v>27,73</v>
          </cell>
        </row>
        <row r="4507">
          <cell r="A4507">
            <v>94796</v>
          </cell>
          <cell r="B4507" t="str">
            <v>TORNEIRA DE BÓIA REAL, ROSCÁVEL, 3/4", FORNECIDA E INSTALADA EM RESERVAÇÃO DE ÁGUA. AF_06/2016</v>
          </cell>
          <cell r="C4507" t="str">
            <v>UN</v>
          </cell>
          <cell r="D4507" t="str">
            <v>34,37</v>
          </cell>
        </row>
        <row r="4508">
          <cell r="A4508">
            <v>94797</v>
          </cell>
          <cell r="B4508" t="str">
            <v>TORNEIRA DE BÓIA REAL, ROSCÁVEL, 1", FORNECIDA E INSTALADA EM RESERVAÇÃO DE ÁGUA. AF_06/2016</v>
          </cell>
          <cell r="C4508" t="str">
            <v>UN</v>
          </cell>
          <cell r="D4508" t="str">
            <v>32,78</v>
          </cell>
        </row>
        <row r="4509">
          <cell r="A4509">
            <v>94798</v>
          </cell>
          <cell r="B4509" t="str">
            <v>TORNEIRA DE BÓIA REAL, ROSCÁVEL, 1 1/4", FORNECIDA E INSTALADA EM RESERVAÇÃO DE ÁGUA. AF_06/2016</v>
          </cell>
          <cell r="C4509" t="str">
            <v>UN</v>
          </cell>
          <cell r="D4509" t="str">
            <v>69,53</v>
          </cell>
        </row>
        <row r="4510">
          <cell r="A4510">
            <v>94799</v>
          </cell>
          <cell r="B4510" t="str">
            <v>TORNEIRA DE BÓIA REAL, ROSCÁVEL, 1 1/2", FORNECIDA E INSTALADA EM RESERVAÇÃO DE ÁGUA. AF_06/2016</v>
          </cell>
          <cell r="C4510" t="str">
            <v>UN</v>
          </cell>
          <cell r="D4510" t="str">
            <v>67,95</v>
          </cell>
        </row>
        <row r="4511">
          <cell r="A4511">
            <v>94800</v>
          </cell>
          <cell r="B4511" t="str">
            <v>TORNEIRA DE BÓIA REAL, ROSCÁVEL, 2", FORNECIDA E INSTALADA EM RESERVAÇÃO DE ÁGUA. AF_06/2016</v>
          </cell>
          <cell r="C4511" t="str">
            <v>UN</v>
          </cell>
          <cell r="D4511" t="str">
            <v>114,77</v>
          </cell>
        </row>
        <row r="4512">
          <cell r="A4512">
            <v>95248</v>
          </cell>
          <cell r="B4512" t="str">
            <v>VÁLVULA DE ESFERA BRUTA, BRONZE, ROSCÁVEL, 1/2  , INSTALADO EM RESERVAÇÃO DE ÁGUA DE EDIFICAÇÃO QUE POSSUA RESERVATÓRIO DE FIBRA/FIBROCIMENTO - FORNECIMENTO E INSTALAÇÃO. AF_06/2016</v>
          </cell>
          <cell r="C4512" t="str">
            <v>UN</v>
          </cell>
          <cell r="D4512" t="str">
            <v>38,81</v>
          </cell>
        </row>
        <row r="4513">
          <cell r="A4513">
            <v>95249</v>
          </cell>
          <cell r="B4513" t="str">
            <v>VÁLVULA DE ESFERA BRUTA, BRONZE, ROSCÁVEL, 3/4'', INSTALADO EM RESERVAÇÃO DE ÁGUA DE EDIFICAÇÃO QUE POSSUA RESERVATÓRIO DE FIBRA/FIBROCIMENTO - FORNECIMENTO E INSTALAÇÃO. AF_06/2016</v>
          </cell>
          <cell r="C4513" t="str">
            <v>UN</v>
          </cell>
          <cell r="D4513" t="str">
            <v>40,99</v>
          </cell>
        </row>
        <row r="4514">
          <cell r="A4514">
            <v>95250</v>
          </cell>
          <cell r="B4514" t="str">
            <v>VÁLVULA DE ESFERA BRUTA, BRONZE, ROSCÁVEL, 1'', INSTALADO EM RESERVAÇÃO DE ÁGUA DE EDIFICAÇÃO QUE POSSUA RESERVATÓRIO DE FIBRA/FIBROCIMENTO -   FORNECIMENTO E INSTALAÇÃO. AF_06/2016</v>
          </cell>
          <cell r="C4514" t="str">
            <v>UN</v>
          </cell>
          <cell r="D4514" t="str">
            <v>46,69</v>
          </cell>
        </row>
        <row r="4515">
          <cell r="A4515">
            <v>95251</v>
          </cell>
          <cell r="B4515" t="str">
            <v>VÁLVULA DE ESFERA BRUTA, BRONZE, ROSCÁVEL, 1 1/4'', INSTALADO EM RESERVAÇÃO DE ÁGUA DE EDIFICAÇÃO QUE POSSUA RESERVATÓRIO DE FIBRA/FIBROCIMENTO -   FORNECIMENTO E INSTALAÇÃO. AF_06/2016</v>
          </cell>
          <cell r="C4515" t="str">
            <v>UN</v>
          </cell>
          <cell r="D4515" t="str">
            <v>58,05</v>
          </cell>
        </row>
        <row r="4516">
          <cell r="A4516">
            <v>95252</v>
          </cell>
          <cell r="B4516" t="str">
            <v>VÁLVULA DE ESFERA BRUTA, BRONZE, ROSCÁVEL, 1 1/2'', INSTALADO EM RESERVAÇÃO DE ÁGUA DE EDIFICAÇÃO QUE POSSUA RESERVATÓRIO DE FIBRA/FIBROCIMENTO -   FORNECIMENTO E INSTALAÇÃO. AF_06/2016</v>
          </cell>
          <cell r="C4516" t="str">
            <v>UN</v>
          </cell>
          <cell r="D4516" t="str">
            <v>64,76</v>
          </cell>
        </row>
        <row r="4517">
          <cell r="A4517">
            <v>95253</v>
          </cell>
          <cell r="B4517" t="str">
            <v>VÁLVULA DE ESFERA BRUTA, BRONZE, ROSCÁVEL, 2'', INSTALADO EM RESERVAÇÃO DE ÁGUA DE EDIFICAÇÃO QUE POSSUA RESERVATÓRIO DE FIBRA/FIBROCIMENTO - FORNECIMENTO E INSTALAÇÃO. AF_06/2016</v>
          </cell>
          <cell r="C4517" t="str">
            <v>UN</v>
          </cell>
          <cell r="D4517" t="str">
            <v>87,32</v>
          </cell>
        </row>
        <row r="4518">
          <cell r="A4518">
            <v>95634</v>
          </cell>
          <cell r="B4518" t="str">
            <v>KIT CAVALETE PARA MEDIÇÃO DE ÁGUA - ENTRADA PRINCIPAL, EM PVC SOLDÁVEL DN 20 (½ )   FORNECIMENTO E INSTALAÇÃO (EXCLUSIVE HIDRÔMETRO). AF_11/2016</v>
          </cell>
          <cell r="C4518" t="str">
            <v>UN</v>
          </cell>
          <cell r="D4518" t="str">
            <v>113,37</v>
          </cell>
        </row>
        <row r="4519">
          <cell r="A4519">
            <v>95635</v>
          </cell>
          <cell r="B4519" t="str">
            <v>KIT CAVALETE PARA MEDIÇÃO DE ÁGUA - ENTRADA PRINCIPAL, EM PVC SOLDÁVEL DN 25 (¾ )   FORNECIMENTO E INSTALAÇÃO (EXCLUSIVE HIDRÔMETRO). AF_11/2016</v>
          </cell>
          <cell r="C4519" t="str">
            <v>UN</v>
          </cell>
          <cell r="D4519" t="str">
            <v>119,14</v>
          </cell>
        </row>
        <row r="4520">
          <cell r="A4520">
            <v>95637</v>
          </cell>
          <cell r="B4520" t="str">
            <v>KIT CAVALETE PARA MEDIÇÃO DE ÁGUA - ENTRADA PRINCIPAL, EM AÇO GALVANIZADO DN 32 (1 ¼)  FORNECIMENTO E INSTALAÇÃO (EXCLUSIVE HIDRÔMETRO). AF_11/2016</v>
          </cell>
          <cell r="C4520" t="str">
            <v>UN</v>
          </cell>
          <cell r="D4520" t="str">
            <v>312,26</v>
          </cell>
        </row>
        <row r="4521">
          <cell r="A4521">
            <v>95638</v>
          </cell>
          <cell r="B4521" t="str">
            <v>KIT CAVALETE PARA MEDIÇÃO DE ÁGUA - ENTRADA PRINCIPAL, EM AÇO GALVANIZADO DN 40 (1 ½)  FORNECIMENTO E INSTALAÇÃO (EXCLUSIVE HIDRÔMETRO). AF_11/2016</v>
          </cell>
          <cell r="C4521" t="str">
            <v>UN</v>
          </cell>
          <cell r="D4521" t="str">
            <v>376,38</v>
          </cell>
        </row>
        <row r="4522">
          <cell r="A4522">
            <v>95639</v>
          </cell>
          <cell r="B4522" t="str">
            <v>KIT CAVALETE PARA MEDIÇÃO DE ÁGUA - ENTRADA PRINCIPAL, EM AÇO GALVANIZADO DN 50 (2)  FORNECIMENTO E INSTALAÇÃO (EXCLUSIVE HIDRÔMETRO). AF_11/2016</v>
          </cell>
          <cell r="C4522" t="str">
            <v>UN</v>
          </cell>
          <cell r="D4522" t="str">
            <v>467,63</v>
          </cell>
        </row>
        <row r="4523">
          <cell r="A4523">
            <v>95641</v>
          </cell>
          <cell r="B4523" t="str">
            <v>KIT CAVALETE PARA MEDIÇÃO DE ÁGUA - ENTRADA INDIVIDUALIZADA, EM PVC DN 25 (¾), PARA 2 MEDIDORES  FORNECIMENTO E INSTALAÇÃO (EXCLUSIVE HIDRÔMETRO). AF_11/2016</v>
          </cell>
          <cell r="C4523" t="str">
            <v>UN</v>
          </cell>
          <cell r="D4523" t="str">
            <v>179,30</v>
          </cell>
        </row>
        <row r="4524">
          <cell r="A4524">
            <v>95642</v>
          </cell>
          <cell r="B4524" t="str">
            <v>KIT CAVALETE PARA MEDIÇÃO DE ÁGUA - ENTRADA INDIVIDUALIZADA, EM PVC DN 25 (¾), PARA 3 MEDIDORES  FORNECIMENTO E INSTALAÇÃO (EXCLUSIVE HIDRÔMETRO). AF_11/2016</v>
          </cell>
          <cell r="C4524" t="str">
            <v>UN</v>
          </cell>
          <cell r="D4524" t="str">
            <v>264,30</v>
          </cell>
        </row>
        <row r="4525">
          <cell r="A4525">
            <v>95643</v>
          </cell>
          <cell r="B4525" t="str">
            <v>KIT CAVALETE PARA MEDIÇÃO DE ÁGUA - ENTRADA INDIVIDUALIZADA, EM PVC DN 25 (¾), PARA 4 MEDIDORES  FORNECIMENTO E INSTALAÇÃO (EXCLUSIVE HIDRÔMETRO). AF_11/2016</v>
          </cell>
          <cell r="C4525" t="str">
            <v>UN</v>
          </cell>
          <cell r="D4525" t="str">
            <v>344,89</v>
          </cell>
        </row>
        <row r="4526">
          <cell r="A4526">
            <v>95644</v>
          </cell>
          <cell r="B4526" t="str">
            <v>KIT CAVALETE PARA MEDIÇÃO DE ÁGUA - ENTRADA INDIVIDUALIZADA, EM PVC DN 32 (1), PARA 1 MEDIDOR  FORNECIMENTO E INSTALAÇÃO (EXCLUSIVE HIDRÔMETRO). AF_11/2016</v>
          </cell>
          <cell r="C4526" t="str">
            <v>UN</v>
          </cell>
          <cell r="D4526" t="str">
            <v>128,25</v>
          </cell>
        </row>
        <row r="4527">
          <cell r="A4527">
            <v>95645</v>
          </cell>
          <cell r="B4527" t="str">
            <v>KIT CAVALETE PARA MEDIÇÃO DE ÁGUA - ENTRADA INDIVIDUALIZADA, EM PVC DN 32 (1), PARA 2 MEDIDORES  FORNECIMENTO E INSTALAÇÃO (EXCLUSIVE HIDRÔMETRO). AF_11/2016</v>
          </cell>
          <cell r="C4527" t="str">
            <v>UN</v>
          </cell>
          <cell r="D4527" t="str">
            <v>231,26</v>
          </cell>
        </row>
        <row r="4528">
          <cell r="A4528">
            <v>95646</v>
          </cell>
          <cell r="B4528" t="str">
            <v>KIT CAVALETE PARA MEDIÇÃO DE ÁGUA - ENTRADA INDIVIDUALIZADA, EM PVC DN 32 (1), PARA 3 MEDIDORES  FORNECIMENTO E INSTALAÇÃO (EXCLUSIVE HIDRÔMETRO). AF_11/2016</v>
          </cell>
          <cell r="C4528" t="str">
            <v>UN</v>
          </cell>
          <cell r="D4528" t="str">
            <v>343,87</v>
          </cell>
        </row>
        <row r="4529">
          <cell r="A4529">
            <v>95647</v>
          </cell>
          <cell r="B4529" t="str">
            <v>KIT CAVALETE PARA MEDIÇÃO DE ÁGUA - ENTRADA INDIVIDUALIZADA, EM PVC DN 32 (1), PARA 4 MEDIDORES  FORNECIMENTO E INSTALAÇÃO (EXCLUSIVE HIDRÔMETRO). AF_11/2016</v>
          </cell>
          <cell r="C4529" t="str">
            <v>UN</v>
          </cell>
          <cell r="D4529" t="str">
            <v>449,65</v>
          </cell>
        </row>
        <row r="4530">
          <cell r="A4530">
            <v>95673</v>
          </cell>
          <cell r="B4530" t="str">
            <v>HIDRÔMETRO DN 20 (½), 1,5 M³/H  FORNECIMENTO E INSTALAÇÃO. AF_11/2016</v>
          </cell>
          <cell r="C4530" t="str">
            <v>UN</v>
          </cell>
          <cell r="D4530" t="str">
            <v>91,19</v>
          </cell>
        </row>
        <row r="4531">
          <cell r="A4531">
            <v>95674</v>
          </cell>
          <cell r="B4531" t="str">
            <v>HIDRÔMETRO DN 20 (½), 3,0 M³/H  FORNECIMENTO E INSTALAÇÃO. AF_11/2016</v>
          </cell>
          <cell r="C4531" t="str">
            <v>UN</v>
          </cell>
          <cell r="D4531" t="str">
            <v>96,82</v>
          </cell>
        </row>
        <row r="4532">
          <cell r="A4532">
            <v>95675</v>
          </cell>
          <cell r="B4532" t="str">
            <v>HIDRÔMETRO DN 25 (¾ ), 5,0 M³/H FORNECIMENTO E INSTALAÇÃO. AF_11/2016</v>
          </cell>
          <cell r="C4532" t="str">
            <v>UN</v>
          </cell>
          <cell r="D4532" t="str">
            <v>118,28</v>
          </cell>
        </row>
        <row r="4533">
          <cell r="A4533">
            <v>95676</v>
          </cell>
          <cell r="B4533" t="str">
            <v>CAIXA EM CONCRETO PRÉ-MOLDADO PARA ABRIGO DE HIDRÔMETRO COM DN 20 (½)  FORNECIMENTO E INSTALAÇÃO. AF_11/2016</v>
          </cell>
          <cell r="C4533" t="str">
            <v>UN</v>
          </cell>
          <cell r="D4533" t="str">
            <v>59,54</v>
          </cell>
        </row>
        <row r="4534">
          <cell r="A4534">
            <v>97741</v>
          </cell>
          <cell r="B4534" t="str">
            <v>KIT CAVALETE PARA MEDIÇÃO DE ÁGUA - ENTRADA INDIVIDUALIZADA, EM PVC DN 25 (¾), PARA 1 MEDIDOR  FORNECIMENTO E INSTALAÇÃO (EXCLUSIVE HIDRÔMETRO). AF_11/2016</v>
          </cell>
          <cell r="C4534" t="str">
            <v>UN</v>
          </cell>
          <cell r="D4534" t="str">
            <v>101,96</v>
          </cell>
        </row>
        <row r="4535">
          <cell r="A4535">
            <v>72285</v>
          </cell>
          <cell r="B4535" t="str">
            <v>CAIXA DE AREIA 40X40X40CM EM ALVENARIA - EXECUÇÃO</v>
          </cell>
          <cell r="C4535" t="str">
            <v>UN</v>
          </cell>
          <cell r="D4535" t="str">
            <v>75,45</v>
          </cell>
        </row>
        <row r="4536">
          <cell r="A4536">
            <v>90436</v>
          </cell>
          <cell r="B4536" t="str">
            <v>FURO EM ALVENARIA PARA DIÂMETROS MENORES OU IGUAIS A 40 MM. AF_05/2015</v>
          </cell>
          <cell r="C4536" t="str">
            <v>UN</v>
          </cell>
          <cell r="D4536" t="str">
            <v>9,88</v>
          </cell>
        </row>
        <row r="4537">
          <cell r="A4537">
            <v>90437</v>
          </cell>
          <cell r="B4537" t="str">
            <v>FURO EM ALVENARIA PARA DIÂMETROS MAIORES QUE 40 MM E MENORES OU IGUAIS A 75 MM. AF_05/2015</v>
          </cell>
          <cell r="C4537" t="str">
            <v>UN</v>
          </cell>
          <cell r="D4537" t="str">
            <v>24,00</v>
          </cell>
        </row>
        <row r="4538">
          <cell r="A4538">
            <v>90438</v>
          </cell>
          <cell r="B4538" t="str">
            <v>FURO EM ALVENARIA PARA DIÂMETROS MAIORES QUE 75 MM. AF_05/2015</v>
          </cell>
          <cell r="C4538" t="str">
            <v>UN</v>
          </cell>
          <cell r="D4538" t="str">
            <v>34,40</v>
          </cell>
        </row>
        <row r="4539">
          <cell r="A4539">
            <v>90439</v>
          </cell>
          <cell r="B4539" t="str">
            <v>FURO EM CONCRETO PARA DIÂMETROS MENORES OU IGUAIS A 40 MM. AF_05/2015</v>
          </cell>
          <cell r="C4539" t="str">
            <v>UN</v>
          </cell>
          <cell r="D4539" t="str">
            <v>39,53</v>
          </cell>
        </row>
        <row r="4540">
          <cell r="A4540">
            <v>90440</v>
          </cell>
          <cell r="B4540" t="str">
            <v>FURO EM CONCRETO PARA DIÂMETROS MAIORES QUE 40 MM E MENORES OU IGUAIS A 75 MM. AF_05/2015</v>
          </cell>
          <cell r="C4540" t="str">
            <v>UN</v>
          </cell>
          <cell r="D4540" t="str">
            <v>63,31</v>
          </cell>
        </row>
        <row r="4541">
          <cell r="A4541">
            <v>90441</v>
          </cell>
          <cell r="B4541" t="str">
            <v>FURO EM CONCRETO PARA DIÂMETROS MAIORES QUE 75 MM. AF_05/2015</v>
          </cell>
          <cell r="C4541" t="str">
            <v>UN</v>
          </cell>
          <cell r="D4541" t="str">
            <v>80,87</v>
          </cell>
        </row>
        <row r="4542">
          <cell r="A4542">
            <v>90443</v>
          </cell>
          <cell r="B4542" t="str">
            <v>RASGO EM ALVENARIA PARA RAMAIS/ DISTRIBUIÇÃO COM DIAMETROS MENORES OU IGUAIS A 40 MM. AF_05/2015</v>
          </cell>
          <cell r="C4542" t="str">
            <v>M</v>
          </cell>
          <cell r="D4542" t="str">
            <v>8,98</v>
          </cell>
        </row>
        <row r="4543">
          <cell r="A4543">
            <v>90444</v>
          </cell>
          <cell r="B4543" t="str">
            <v>RASGO EM CONTRAPISO PARA RAMAIS/ DISTRIBUIÇÃO COM DIÂMETROS MENORES OU IGUAIS A 40 MM. AF_05/2015</v>
          </cell>
          <cell r="C4543" t="str">
            <v>M</v>
          </cell>
          <cell r="D4543" t="str">
            <v>16,96</v>
          </cell>
        </row>
        <row r="4544">
          <cell r="A4544">
            <v>90445</v>
          </cell>
          <cell r="B4544" t="str">
            <v>RASGO EM CONTRAPISO PARA RAMAIS/ DISTRIBUIÇÃO COM DIÂMETROS MAIORES QUE 40 MM E MENORES OU IGUAIS A 75 MM. AF_05/2015</v>
          </cell>
          <cell r="C4544" t="str">
            <v>M</v>
          </cell>
          <cell r="D4544" t="str">
            <v>18,11</v>
          </cell>
        </row>
        <row r="4545">
          <cell r="A4545">
            <v>90446</v>
          </cell>
          <cell r="B4545" t="str">
            <v>RASGO EM CONTRAPISO PARA RAMAIS/ DISTRIBUIÇÃO COM DIÂMETROS MAIORES QUE 75 MM. AF_05/2015</v>
          </cell>
          <cell r="C4545" t="str">
            <v>M</v>
          </cell>
          <cell r="D4545" t="str">
            <v>19,67</v>
          </cell>
        </row>
        <row r="4546">
          <cell r="A4546">
            <v>90447</v>
          </cell>
          <cell r="B4546" t="str">
            <v>RASGO EM ALVENARIA PARA ELETRODUTOS COM DIAMETROS MENORES OU IGUAIS A 40 MM. AF_05/2015</v>
          </cell>
          <cell r="C4546" t="str">
            <v>M</v>
          </cell>
          <cell r="D4546" t="str">
            <v>4,36</v>
          </cell>
        </row>
        <row r="4547">
          <cell r="A4547">
            <v>90451</v>
          </cell>
          <cell r="B4547" t="str">
            <v>PASSANTE TIPO PEÇA EM POLIESTIRENO PARA ABERTURA PARA PASSAGEM DE 1 TUBO, FIXADO EM LAJE. AF_05/2015</v>
          </cell>
          <cell r="C4547" t="str">
            <v>UN</v>
          </cell>
          <cell r="D4547" t="str">
            <v>3,11</v>
          </cell>
        </row>
        <row r="4548">
          <cell r="A4548">
            <v>90452</v>
          </cell>
          <cell r="B4548" t="str">
            <v>PASSANTE TIPO PEÇA EM POLIESTIRENO PARA ABERTURA PARA PASSAGEM DE MAIS DE 1 TUBO, FIXADO EM LAJE. AF_05/2015</v>
          </cell>
          <cell r="C4548" t="str">
            <v>UN</v>
          </cell>
          <cell r="D4548" t="str">
            <v>14,53</v>
          </cell>
        </row>
        <row r="4549">
          <cell r="A4549">
            <v>90453</v>
          </cell>
          <cell r="B4549" t="str">
            <v>PASSANTE TIPO TUBO DE DIÂMETRO MENOR OU IGUAL A 40 MM, FIXADO EM LAJE. AF_05/2015</v>
          </cell>
          <cell r="C4549" t="str">
            <v>UN</v>
          </cell>
          <cell r="D4549" t="str">
            <v>1,80</v>
          </cell>
        </row>
        <row r="4550">
          <cell r="A4550">
            <v>90454</v>
          </cell>
          <cell r="B4550" t="str">
            <v>PASSANTE TIPO TUBO DE DIÂMETRO MAIORES QUE 40 MM E MENORES OU IGUAIS A 75 MM, FIXADO EM LAJE. AF_05/2015</v>
          </cell>
          <cell r="C4550" t="str">
            <v>UN</v>
          </cell>
          <cell r="D4550" t="str">
            <v>3,13</v>
          </cell>
        </row>
        <row r="4551">
          <cell r="A4551">
            <v>90455</v>
          </cell>
          <cell r="B4551" t="str">
            <v>PASSANTE TIPO TUBO DE DIÂMETRO MAIOR QUE 75 MM, FIXADO EM LAJE. AF_05/2015</v>
          </cell>
          <cell r="C4551" t="str">
            <v>UN</v>
          </cell>
          <cell r="D4551" t="str">
            <v>4,21</v>
          </cell>
        </row>
        <row r="4552">
          <cell r="A4552">
            <v>90456</v>
          </cell>
          <cell r="B4552" t="str">
            <v>QUEBRA EM ALVENARIA PARA INSTALAÇÃO DE CAIXA DE TOMADA (4X4 OU 4X2). AF_05/2015</v>
          </cell>
          <cell r="C4552" t="str">
            <v>UN</v>
          </cell>
          <cell r="D4552" t="str">
            <v>2,88</v>
          </cell>
        </row>
        <row r="4553">
          <cell r="A4553">
            <v>90457</v>
          </cell>
          <cell r="B4553" t="str">
            <v>QUEBRA EM ALVENARIA PARA INSTALAÇÃO DE QUADRO DISTRIBUIÇÃO PEQUENO (19X25 CM). AF_05/2015</v>
          </cell>
          <cell r="C4553" t="str">
            <v>UN</v>
          </cell>
          <cell r="D4553" t="str">
            <v>6,57</v>
          </cell>
        </row>
        <row r="4554">
          <cell r="A4554">
            <v>90458</v>
          </cell>
          <cell r="B4554" t="str">
            <v>QUEBRA EM ALVENARIA PARA INSTALAÇÃO DE QUADRO DISTRIBUIÇÃO GRANDE (76X40 CM). AF_05/2015</v>
          </cell>
          <cell r="C4554" t="str">
            <v>UN</v>
          </cell>
          <cell r="D4554" t="str">
            <v>18,65</v>
          </cell>
        </row>
        <row r="4555">
          <cell r="A4555">
            <v>90459</v>
          </cell>
          <cell r="B4555" t="str">
            <v>QUEBRA EM ALVENARIA PARA INSTALAÇÃO DE ABRIGO PARA MANGUEIRAS (90X60 CM). AF_05/2015</v>
          </cell>
          <cell r="C4555" t="str">
            <v>UN</v>
          </cell>
          <cell r="D4555" t="str">
            <v>26,30</v>
          </cell>
        </row>
        <row r="4556">
          <cell r="A4556">
            <v>90460</v>
          </cell>
          <cell r="B4556" t="str">
            <v>PERFILADO DE SEÇÃO 38X76 MM PARA SUPORTE DE ATÉ 3 TUBOS HORIZONTAIS. AF_05/2015</v>
          </cell>
          <cell r="C4556" t="str">
            <v>M</v>
          </cell>
          <cell r="D4556" t="str">
            <v>20,38</v>
          </cell>
        </row>
        <row r="4557">
          <cell r="A4557">
            <v>90461</v>
          </cell>
          <cell r="B4557" t="str">
            <v>PERFILADO DE SEÇÃO 38X76 MM PARA SUPORTE DE MAIS DE 3 TUBOS HORIZONTAIS. AF_05/2015</v>
          </cell>
          <cell r="C4557" t="str">
            <v>M</v>
          </cell>
          <cell r="D4557" t="str">
            <v>11,26</v>
          </cell>
        </row>
        <row r="4558">
          <cell r="A4558">
            <v>90462</v>
          </cell>
          <cell r="B4558" t="str">
            <v>PERFILADO DE SEÇÃO 38X38 MM PARA SUPORTE DE ATÉ 3 TUBOS VERTICAIS. AF_05/2015</v>
          </cell>
          <cell r="C4558" t="str">
            <v>M</v>
          </cell>
          <cell r="D4558" t="str">
            <v>2,43</v>
          </cell>
        </row>
        <row r="4559">
          <cell r="A4559">
            <v>90463</v>
          </cell>
          <cell r="B4559" t="str">
            <v>PERFILADO DE SEÇÃO 38X38 MM PARA SUPORTE DE MAIS DE 3 TUBOS VERTICAIS. AF_05/2015</v>
          </cell>
          <cell r="C4559" t="str">
            <v>M</v>
          </cell>
          <cell r="D4559" t="str">
            <v>1,94</v>
          </cell>
        </row>
        <row r="4560">
          <cell r="A4560">
            <v>90466</v>
          </cell>
          <cell r="B4560" t="str">
            <v>CHUMBAMENTO LINEAR EM ALVENARIA PARA RAMAIS/DISTRIBUIÇÃO COM DIÂMETROS MENORES OU IGUAIS A 40 MM. AF_05/2015</v>
          </cell>
          <cell r="C4560" t="str">
            <v>M</v>
          </cell>
          <cell r="D4560" t="str">
            <v>8,96</v>
          </cell>
        </row>
        <row r="4561">
          <cell r="A4561">
            <v>90467</v>
          </cell>
          <cell r="B4561" t="str">
            <v>CHUMBAMENTO LINEAR EM ALVENARIA PARA RAMAIS/DISTRIBUIÇÃO COM DIÂMETROS MAIORES QUE 40 MM E MENORES OU IGUAIS A 75 MM. AF_05/2015</v>
          </cell>
          <cell r="C4561" t="str">
            <v>M</v>
          </cell>
          <cell r="D4561" t="str">
            <v>14,18</v>
          </cell>
        </row>
        <row r="4562">
          <cell r="A4562">
            <v>90468</v>
          </cell>
          <cell r="B4562" t="str">
            <v>CHUMBAMENTO LINEAR EM CONTRAPISO PARA RAMAIS/DISTRIBUIÇÃO COM DIÂMETROS MENORES OU IGUAIS A 40 MM. AF_05/2015</v>
          </cell>
          <cell r="C4562" t="str">
            <v>M</v>
          </cell>
          <cell r="D4562" t="str">
            <v>3,93</v>
          </cell>
        </row>
        <row r="4563">
          <cell r="A4563">
            <v>90469</v>
          </cell>
          <cell r="B4563" t="str">
            <v>CHUMBAMENTO LINEAR EM CONTRAPISO PARA RAMAIS/DISTRIBUIÇÃO COM DIÂMETROS MAIORES QUE 40 MM E MENORES OU IGUAIS A 75 MM. AF_05/2015</v>
          </cell>
          <cell r="C4563" t="str">
            <v>M</v>
          </cell>
          <cell r="D4563" t="str">
            <v>6,30</v>
          </cell>
        </row>
        <row r="4564">
          <cell r="A4564">
            <v>90470</v>
          </cell>
          <cell r="B4564" t="str">
            <v>CHUMBAMENTO LINEAR EM CONTRAPISO PARA RAMAIS/DISTRIBUIÇÃO COM DIÂMETROS MAIORES QUE 75 MM. AF_05/2015</v>
          </cell>
          <cell r="C4564" t="str">
            <v>M</v>
          </cell>
          <cell r="D4564" t="str">
            <v>8,67</v>
          </cell>
        </row>
        <row r="4565">
          <cell r="A4565">
            <v>91166</v>
          </cell>
          <cell r="B4565" t="str">
            <v>FIXAÇÃO DE TUBOS HORIZONTAIS DE PEX DIAMETROS IGUAIS OU INFERIORES A 40 MM COM ABRAÇADEIRA PLÁSTICA 390 MM, FIXADA EM LAJE. AF_05/2015</v>
          </cell>
          <cell r="C4565" t="str">
            <v>M</v>
          </cell>
          <cell r="D4565" t="str">
            <v>2,92</v>
          </cell>
        </row>
        <row r="4566">
          <cell r="A4566">
            <v>91167</v>
          </cell>
          <cell r="B4566" t="str">
            <v>FIXAÇÃO DE TUBOS HORIZONTAIS DE PPR DIÂMETROS MENORES OU IGUAIS A 40 MM COM ABRAÇADEIRA METÁLICA RÍGIDA TIPO D 1/2", FIXADA EM PERFILADO EM LAJE. AF_05/2015</v>
          </cell>
          <cell r="C4566" t="str">
            <v>M</v>
          </cell>
          <cell r="D4566" t="str">
            <v>7,94</v>
          </cell>
        </row>
        <row r="4567">
          <cell r="A4567">
            <v>91168</v>
          </cell>
          <cell r="B4567" t="str">
            <v>FIXAÇÃO DE TUBOS HORIZONTAIS DE PPR DIÂMETROS MAIORES QUE 40 MM E MENORES OU IGUAIS A 75 MM COM ABRAÇADEIRA METÁLICA RÍGIDA TIPO D 1 1/2", FIXADA EM PERFILADO EM LAJE. AF_05/2015</v>
          </cell>
          <cell r="C4567" t="str">
            <v>M</v>
          </cell>
          <cell r="D4567" t="str">
            <v>6,00</v>
          </cell>
        </row>
        <row r="4568">
          <cell r="A4568">
            <v>91169</v>
          </cell>
          <cell r="B4568" t="str">
            <v>FIXAÇÃO DE TUBOS HORIZONTAIS DE PPR DIÂMETROS MAIORES QUE 75 MM COM ABRAÇADEIRA METÁLICA RÍGIDA TIPO D 3", FIXADA EM PERFILADO EM LAJE. AF_05/2015</v>
          </cell>
          <cell r="C4568" t="str">
            <v>M</v>
          </cell>
          <cell r="D4568" t="str">
            <v>7,12</v>
          </cell>
        </row>
        <row r="4569">
          <cell r="A4569">
            <v>91170</v>
          </cell>
          <cell r="B4569" t="str">
            <v>FIXAÇÃO DE TUBOS HORIZONTAIS DE PVC, CPVC OU COBRE DIÂMETROS MENORES OU IGUAIS A 40 MM OU ELETROCALHAS ATÉ 150MM DE LARGURA, COM ABRAÇADEIRA METÁLICA RÍGIDA TIPO D 1/2, FIXADA EM PERFILADO EM LAJE. AF_05/2015</v>
          </cell>
          <cell r="C4569" t="str">
            <v>M</v>
          </cell>
          <cell r="D4569" t="str">
            <v>2,04</v>
          </cell>
        </row>
        <row r="4570">
          <cell r="A4570">
            <v>91171</v>
          </cell>
          <cell r="B4570" t="str">
            <v>FIXAÇÃO DE TUBOS HORIZONTAIS DE PVC, CPVC OU COBRE DIÂMETROS MAIORES QUE 40 MM E MENORES OU IGUAIS A 75 MM COM ABRAÇADEIRA METÁLICA RÍGIDA TIPO D 1 1/2", FIXADA EM PERFILADO EM LAJE. AF_05/2015</v>
          </cell>
          <cell r="C4570" t="str">
            <v>M</v>
          </cell>
          <cell r="D4570" t="str">
            <v>2,54</v>
          </cell>
        </row>
        <row r="4571">
          <cell r="A4571">
            <v>91172</v>
          </cell>
          <cell r="B4571" t="str">
            <v>FIXAÇÃO DE TUBOS HORIZONTAIS DE PVC, CPVC OU COBRE DIÂMETROS MAIORES QUE 75 MM COM ABRAÇADEIRA METÁLICA RÍGIDA TIPO D 3", FIXADA EM PERFILADO EM LAJE. AF_05/2015</v>
          </cell>
          <cell r="C4571" t="str">
            <v>M</v>
          </cell>
          <cell r="D4571" t="str">
            <v>3,75</v>
          </cell>
        </row>
        <row r="4572">
          <cell r="A4572">
            <v>91173</v>
          </cell>
          <cell r="B4572" t="str">
            <v>FIXAÇÃO DE TUBOS VERTICAIS DE PPR DIÂMETROS MENORES OU IGUAIS A 40 MM COM ABRAÇADEIRA METÁLICA RÍGIDA TIPO D 1/2", FIXADA EM PERFILADO EM ALVENARIA. AF_05/2015</v>
          </cell>
          <cell r="C4572" t="str">
            <v>M</v>
          </cell>
          <cell r="D4572" t="str">
            <v>1,02</v>
          </cell>
        </row>
        <row r="4573">
          <cell r="A4573">
            <v>91174</v>
          </cell>
          <cell r="B4573" t="str">
            <v>FIXAÇÃO DE TUBOS VERTICAIS DE PPR DIÂMETROS MAIORES QUE 40 MM E MENORES OU IGUAIS A 75 MM COM ABRAÇADEIRA METÁLICA RÍGIDA TIPO D 1 1/2", FIXADA EM PERFILADO EM ALVENARIA. AF_05/2015</v>
          </cell>
          <cell r="C4573" t="str">
            <v>M</v>
          </cell>
          <cell r="D4573" t="str">
            <v>2,02</v>
          </cell>
        </row>
        <row r="4574">
          <cell r="A4574">
            <v>91175</v>
          </cell>
          <cell r="B4574" t="str">
            <v>FIXAÇÃO DE TUBOS VERTICAIS DE PPR DIÂMETROS MAIORES QUE 75 MM COM ABRAÇADEIRA METÁLICA RÍGIDA TIPO D 3", FIXADA EM PERFILADO EM ALVENARIA. AF_05/2015</v>
          </cell>
          <cell r="C4574" t="str">
            <v>M</v>
          </cell>
          <cell r="D4574" t="str">
            <v>3,30</v>
          </cell>
        </row>
        <row r="4575">
          <cell r="A4575">
            <v>91176</v>
          </cell>
          <cell r="B4575" t="str">
            <v>FIXAÇÃO DE TUBOS HORIZONTAIS DE PPR DIÂMETROS MENORES OU IGUAIS A 40 MM COM ABRAÇADEIRA METÁLICA RÍGIDA TIPO  D  1/2" , FIXADA DIRETAMENTE NA LAJE. AF_05/2015</v>
          </cell>
          <cell r="C4575" t="str">
            <v>M</v>
          </cell>
          <cell r="D4575" t="str">
            <v>29,14</v>
          </cell>
        </row>
        <row r="4576">
          <cell r="A4576">
            <v>91177</v>
          </cell>
          <cell r="B4576" t="str">
            <v>FIXAÇÃO DE TUBOS HORIZONTAIS DE PPR DIÂMETROS MAIORES QUE 40 MM E MENORES OU IGUAIS A 75 MM COM ABRAÇADEIRA METÁLICA RÍGIDA TIPO  D  1 1/2" , FIXADA DIRETAMENTE NA LAJE. AF_05/2015</v>
          </cell>
          <cell r="C4576" t="str">
            <v>M</v>
          </cell>
          <cell r="D4576" t="str">
            <v>13,10</v>
          </cell>
        </row>
        <row r="4577">
          <cell r="A4577">
            <v>91178</v>
          </cell>
          <cell r="B4577" t="str">
            <v>FIXAÇÃO DE TUBOS HORIZONTAIS DE PPR DIÂMETROS MAIORES QUE 75 MM COM ABRAÇADEIRA METÁLICA RÍGIDA TIPO  D  3" , FIXADA DIRETAMENTE NA LAJE. AF_05/2015</v>
          </cell>
          <cell r="C4577" t="str">
            <v>M</v>
          </cell>
          <cell r="D4577" t="str">
            <v>13,09</v>
          </cell>
        </row>
        <row r="4578">
          <cell r="A4578">
            <v>91179</v>
          </cell>
          <cell r="B4578" t="str">
            <v>FIXAÇÃO DE TUBOS HORIZONTAIS DE PVC, CPVC OU COBRE DIÂMETROS MENORES OU IGUAIS A 40 MM COM ABRAÇADEIRA METÁLICA RÍGIDA TIPO  D  1/2" , FIXADA DIRETAMENTE NA LAJE. AF_05/2015</v>
          </cell>
          <cell r="C4578" t="str">
            <v>M</v>
          </cell>
          <cell r="D4578" t="str">
            <v>7,47</v>
          </cell>
        </row>
        <row r="4579">
          <cell r="A4579">
            <v>91180</v>
          </cell>
          <cell r="B4579" t="str">
            <v>FIXAÇÃO DE TUBOS HORIZONTAIS DE PVC, CPVC OU COBRE DIÂMETROS MAIORES QUE 40 MM E MENORES OU IGUAIS A 75 MM COM ABRAÇADEIRA METÁLICA RÍGIDA TIPO D 1 1/2, FIXADA DIRETAMENTE NA LAJE. AF_05/2015</v>
          </cell>
          <cell r="C4579" t="str">
            <v>M</v>
          </cell>
          <cell r="D4579" t="str">
            <v>6,02</v>
          </cell>
        </row>
        <row r="4580">
          <cell r="A4580">
            <v>91181</v>
          </cell>
          <cell r="B4580" t="str">
            <v>FIXAÇÃO DE TUBOS HORIZONTAIS DE PVC, CPVC OU COBRE DIÂMETROS MAIORES QUE 75 MM COM ABRAÇADEIRA METÁLICA RÍGIDA TIPO  D  3" , FIXADA DIRETAMENTE NA LAJE. AF_05/2015</v>
          </cell>
          <cell r="C4580" t="str">
            <v>M</v>
          </cell>
          <cell r="D4580" t="str">
            <v>6,43</v>
          </cell>
        </row>
        <row r="4581">
          <cell r="A4581">
            <v>91182</v>
          </cell>
          <cell r="B4581" t="str">
            <v>FIXAÇÃO DE TUBOS HORIZONTAIS DE PPR DIÂMETROS MENORES OU IGUAIS A 40 MM COM ABRAÇADEIRA METÁLICA FLEXÍVEL 18 MM, FIXADA DIRETAMENTE NA LAJE. AF_05/2015</v>
          </cell>
          <cell r="C4581" t="str">
            <v>M</v>
          </cell>
          <cell r="D4581" t="str">
            <v>18,69</v>
          </cell>
        </row>
        <row r="4582">
          <cell r="A4582">
            <v>91183</v>
          </cell>
          <cell r="B4582" t="str">
            <v>FIXAÇÃO DE TUBOS HORIZONTAIS DE PPR DIÂMETROS MAIORES QUE 40 MM E MENORES OU IGUAIS A 75 MM COM ABRAÇADEIRA METÁLICA FLEXÍVEL 18 MM, FIXADA DIRETAMENTE NA LAJE. AF_05/2015</v>
          </cell>
          <cell r="C4582" t="str">
            <v>M</v>
          </cell>
          <cell r="D4582" t="str">
            <v>9,27</v>
          </cell>
        </row>
        <row r="4583">
          <cell r="A4583">
            <v>91184</v>
          </cell>
          <cell r="B4583" t="str">
            <v>FIXAÇÃO DE TUBOS HORIZONTAIS DE PPR DIÂMETROS MAIORES QUE 75 MM COM ABRAÇADEIRA METÁLICA FLEXÍVEL 18 MM, FIXADA DIRETAMENTE NA LAJE. AF_05/2015</v>
          </cell>
          <cell r="C4583" t="str">
            <v>M</v>
          </cell>
          <cell r="D4583" t="str">
            <v>8,69</v>
          </cell>
        </row>
        <row r="4584">
          <cell r="A4584">
            <v>91185</v>
          </cell>
          <cell r="B4584" t="str">
            <v>FIXAÇÃO DE TUBOS HORIZONTAIS DE PVC, CPVC OU COBRE DIÂMETROS MENORES OU IGUAIS A 40 MM COM ABRAÇADEIRA METÁLICA FLEXÍVEL 18 MM, FIXADA DIRETAMENTE NA LAJE. AF_05/2015</v>
          </cell>
          <cell r="C4584" t="str">
            <v>M</v>
          </cell>
          <cell r="D4584" t="str">
            <v>4,79</v>
          </cell>
        </row>
        <row r="4585">
          <cell r="A4585">
            <v>91186</v>
          </cell>
          <cell r="B4585" t="str">
            <v>FIXAÇÃO DE TUBOS HORIZONTAIS DE PVC, CPVC OU COBRE DIÂMETROS MAIORES QUE 40 MM E MENORES OU IGUAIS A 75 MM COM ABRAÇADEIRA METÁLICA FLEXÍVEL 18 MM, FIXADA DIRETAMENTE NA LAJE. AF_05/2015</v>
          </cell>
          <cell r="C4585" t="str">
            <v>M</v>
          </cell>
          <cell r="D4585" t="str">
            <v>3,96</v>
          </cell>
        </row>
        <row r="4586">
          <cell r="A4586">
            <v>91187</v>
          </cell>
          <cell r="B4586" t="str">
            <v>FIXAÇÃO DE TUBOS HORIZONTAIS DE PVC, CPVC OU COBRE DIÂMETROS MAIORES QUE 75 MM COM ABRAÇADEIRA METÁLICA FLEXÍVEL 18 MM, FIXADA DIRETAMENTE NA LAJE. AF_05/2015</v>
          </cell>
          <cell r="C4586" t="str">
            <v>M</v>
          </cell>
          <cell r="D4586" t="str">
            <v>4,59</v>
          </cell>
        </row>
        <row r="4587">
          <cell r="A4587">
            <v>91188</v>
          </cell>
          <cell r="B4587" t="str">
            <v>CHUMBAMENTO PONTUAL DE ABERTURA EM LAJE COM PASSAGEM DE 1 TUBO DE DIAMETRO EQUIVALENTE IGUAL À  50 MM. AF_05/2015</v>
          </cell>
          <cell r="C4587" t="str">
            <v>UN</v>
          </cell>
          <cell r="D4587" t="str">
            <v>4,80</v>
          </cell>
        </row>
        <row r="4588">
          <cell r="A4588">
            <v>91189</v>
          </cell>
          <cell r="B4588" t="str">
            <v>CHUMBAMENTO PONTUAL DE ABERTURA EM LAJE COM PASSAGEM DE MAIS DE 1 TUBO DE  DIAMETRO EQUIVALENTE IGUAL À  50 MM. AF_05/2015</v>
          </cell>
          <cell r="C4588" t="str">
            <v>UN</v>
          </cell>
          <cell r="D4588" t="str">
            <v>32,26</v>
          </cell>
        </row>
        <row r="4589">
          <cell r="A4589">
            <v>91190</v>
          </cell>
          <cell r="B4589" t="str">
            <v>CHUMBAMENTO PONTUAL EM PASSAGEM DE TUBO COM DIÂMETRO MENOR OU IGUAL A 40 MM. AF_05/2015</v>
          </cell>
          <cell r="C4589" t="str">
            <v>UN</v>
          </cell>
          <cell r="D4589" t="str">
            <v>3,47</v>
          </cell>
        </row>
        <row r="4590">
          <cell r="A4590">
            <v>91191</v>
          </cell>
          <cell r="B4590" t="str">
            <v>CHUMBAMENTO PONTUAL EM PASSAGEM DE TUBO COM DIÂMETROS ENTRE 40 MM E 75 MM. AF_05/2015</v>
          </cell>
          <cell r="C4590" t="str">
            <v>UN</v>
          </cell>
          <cell r="D4590" t="str">
            <v>3,69</v>
          </cell>
        </row>
        <row r="4591">
          <cell r="A4591">
            <v>91192</v>
          </cell>
          <cell r="B4591" t="str">
            <v>CHUMBAMENTO PONTUAL EM PASSAGEM DE TUBO COM DIÂMETRO MAIOR QUE 75 MM. AF_05/2015</v>
          </cell>
          <cell r="C4591" t="str">
            <v>UN</v>
          </cell>
          <cell r="D4591" t="str">
            <v>4,08</v>
          </cell>
        </row>
        <row r="4592">
          <cell r="A4592">
            <v>91222</v>
          </cell>
          <cell r="B4592" t="str">
            <v>RASGO EM ALVENARIA PARA RAMAIS/ DISTRIBUIÇÃO COM DIÂMETROS MAIORES QUE 40 MM E MENORES OU IGUAIS A 75 MM. AF_05/2015</v>
          </cell>
          <cell r="C4592" t="str">
            <v>M</v>
          </cell>
          <cell r="D4592" t="str">
            <v>9,66</v>
          </cell>
        </row>
        <row r="4593">
          <cell r="A4593">
            <v>94480</v>
          </cell>
          <cell r="B4593" t="str">
            <v>CONJUNTO HIDRÁULICO PARA INSTALAÇÃO DE BOMBA EM AÇO ROSCÁVEL, DN SUCÇÃO 65 (2½) E DN RECALQUE 50 (2), PARA EDIFICAÇÃO ENTRE 12 E 18 PAVIMENTOS  FORNECIMENTO E INSTALAÇÃO. AF_06/2016</v>
          </cell>
          <cell r="C4593" t="str">
            <v>UN</v>
          </cell>
          <cell r="D4593" t="str">
            <v>1.426,85</v>
          </cell>
        </row>
        <row r="4594">
          <cell r="A4594">
            <v>94481</v>
          </cell>
          <cell r="B4594" t="str">
            <v>CONJUNTO HIDRÁULICO PARA INSTALAÇÃO DE BOMBA EM AÇO ROSCÁVEL, DN SUCÇÃO 50 (2) E DN RECALQUE 40 (1 1/2), PARA EDIFICAÇÃO ENTRE 8 E 12 PAVIMENTOS  FORNECIMENTO E INSTALAÇÃO. AF_06/2016</v>
          </cell>
          <cell r="C4594" t="str">
            <v>UN</v>
          </cell>
          <cell r="D4594" t="str">
            <v>1.040,30</v>
          </cell>
        </row>
        <row r="4595">
          <cell r="A4595">
            <v>94482</v>
          </cell>
          <cell r="B4595" t="str">
            <v>CONJUNTO HIDRÁULICO PARA INSTALAÇÃO DE BOMBA EM AÇO ROSCÁVEL, DN SUCÇÃO 40 (1 1/2) E DN RECALQUE 32 (1 1/4), PARA EDIFICAÇÃO ENTRE 4 E 8 PAVIMENTOS  FORNECIMENTO E INSTALAÇÃO. AF_06/2016</v>
          </cell>
          <cell r="C4595" t="str">
            <v>UN</v>
          </cell>
          <cell r="D4595" t="str">
            <v>838,55</v>
          </cell>
        </row>
        <row r="4596">
          <cell r="A4596">
            <v>94483</v>
          </cell>
          <cell r="B4596" t="str">
            <v>CONJUNTO HIDRÁULICO PARA INSTALAÇÃO DE BOMBA EM AÇO ROSCÁVEL, DN SUCÇÃO 32 (1 1/4) E DN RECALQUE 25 (1), PARA EDIFICAÇÃO ATÉ 4 PAVIMENTOS  FORNECIMENTO E INSTALAÇÃO. AF_06/2016</v>
          </cell>
          <cell r="C4596" t="str">
            <v>UN</v>
          </cell>
          <cell r="D4596" t="str">
            <v>716,95</v>
          </cell>
        </row>
        <row r="4597">
          <cell r="A4597">
            <v>95541</v>
          </cell>
          <cell r="B4597" t="str">
            <v>FIXAÇÃO UTILIZANDO PARAFUSO E BUCHA DE NYLON, SOMENTE MÃO DE OBRA. AF_10/2016</v>
          </cell>
          <cell r="C4597" t="str">
            <v>UN</v>
          </cell>
          <cell r="D4597" t="str">
            <v>3,20</v>
          </cell>
        </row>
        <row r="4598">
          <cell r="A4598">
            <v>95573</v>
          </cell>
          <cell r="B4598" t="str">
            <v>MÃO-FRANCESA EM AÇO, ABAS IGUAIS 40 CM, CAPACIDADE MÍNIMA 70 KG, BRANCO  FORNECIMENTO E INSTALAÇÃO. AF_11/2016</v>
          </cell>
          <cell r="C4598" t="str">
            <v>UN</v>
          </cell>
          <cell r="D4598" t="str">
            <v>45,36</v>
          </cell>
        </row>
        <row r="4599">
          <cell r="A4599">
            <v>95574</v>
          </cell>
          <cell r="B4599" t="str">
            <v>MÃO-FRANCESA EM AÇO, ABAS IGUAIS 30 CM, CAPACIDADE MÍNIMA 60 KG, BRANCO  FORNECIMENTO E INSTALAÇÃO. AF_11/2016</v>
          </cell>
          <cell r="C4599" t="str">
            <v>UN</v>
          </cell>
          <cell r="D4599" t="str">
            <v>34,11</v>
          </cell>
        </row>
        <row r="4600">
          <cell r="A4600">
            <v>96559</v>
          </cell>
          <cell r="B4600" t="str">
            <v>PERFILADO DE SEÇÃO 38X76 MM PARA SUPORTE DE DUTO EM CHAPA GALVANIZADA BITOLA 26. AF_07/2017</v>
          </cell>
          <cell r="C4600" t="str">
            <v>M2</v>
          </cell>
          <cell r="D4600" t="str">
            <v>57,48</v>
          </cell>
        </row>
        <row r="4601">
          <cell r="A4601">
            <v>96560</v>
          </cell>
          <cell r="B4601" t="str">
            <v>PERFILADO DE SEÇÃO 38X76 MM PARA SUPORTE DE DUTO EM CHAPA GALVANIZADA BITOLA 24. AF_07/2017</v>
          </cell>
          <cell r="C4601" t="str">
            <v>M2</v>
          </cell>
          <cell r="D4601" t="str">
            <v>30,10</v>
          </cell>
        </row>
        <row r="4602">
          <cell r="A4602">
            <v>96561</v>
          </cell>
          <cell r="B4602" t="str">
            <v>PERFILADO DE SEÇÃO 38X76 MM PARA SUPORTE DE DUTO EM CHAPA GALVANIZADA BITOLA 22. AF_07/2017</v>
          </cell>
          <cell r="C4602" t="str">
            <v>M2</v>
          </cell>
          <cell r="D4602" t="str">
            <v>19,07</v>
          </cell>
        </row>
        <row r="4603">
          <cell r="A4603">
            <v>96562</v>
          </cell>
          <cell r="B4603" t="str">
            <v>PERFILADO DE SEÇÃO 38X76 MM PARA SUPORTE DE ELETROCALHA LISA OU PERFURADA EM AÇO GALVANIZADO, LARGURA 200 OU 400 MM E ALTURA 50 MM. AF_07/2017</v>
          </cell>
          <cell r="C4603" t="str">
            <v>M</v>
          </cell>
          <cell r="D4603" t="str">
            <v>30,17</v>
          </cell>
        </row>
        <row r="4604">
          <cell r="A4604">
            <v>96563</v>
          </cell>
          <cell r="B4604" t="str">
            <v>PERFILADO DE SEÇÃO 38X76 MM PARA SUPORTE DE ELETROCALHA LISA OU PERFURADA EM AÇO GALVANIZADO, LARGURA 500 OU 800 MM E ALTURA 50 MM. AF_07/2017</v>
          </cell>
          <cell r="C4604" t="str">
            <v>M</v>
          </cell>
          <cell r="D4604" t="str">
            <v>33,32</v>
          </cell>
        </row>
        <row r="4605">
          <cell r="A4605">
            <v>98113</v>
          </cell>
          <cell r="B4605" t="str">
            <v>TIL (TUBO DE INSPEÇÃO E LIMPEZA) RADIAL PARA ESGOTO, EM PVC, DN 300 X 200 MM. AF_05/2018</v>
          </cell>
          <cell r="C4605" t="str">
            <v>UN</v>
          </cell>
          <cell r="D4605" t="str">
            <v>1.628,79</v>
          </cell>
        </row>
        <row r="4606">
          <cell r="A4606" t="str">
            <v>73826/1</v>
          </cell>
          <cell r="B4606" t="str">
            <v>INSTALACAO DE COMPRESSOR DE AR, POTENCIA &lt;= 5 CV</v>
          </cell>
          <cell r="C4606" t="str">
            <v>UN</v>
          </cell>
          <cell r="D4606" t="str">
            <v>360,60</v>
          </cell>
        </row>
        <row r="4607">
          <cell r="A4607" t="str">
            <v>73826/2</v>
          </cell>
          <cell r="B4607" t="str">
            <v>INSTALACAO DE COMPRESSOR DE AR, POTENCIA &gt; 5 E &lt;= 10 CV</v>
          </cell>
          <cell r="C4607" t="str">
            <v>UN</v>
          </cell>
          <cell r="D4607" t="str">
            <v>468,78</v>
          </cell>
        </row>
        <row r="4608">
          <cell r="A4608" t="str">
            <v>73834/1</v>
          </cell>
          <cell r="B4608" t="str">
            <v>INSTALACAO DE CONJ.MOTO BOMBA SUBMERSIVEL ATE 10 CV</v>
          </cell>
          <cell r="C4608" t="str">
            <v>UN</v>
          </cell>
          <cell r="D4608" t="str">
            <v>151,35</v>
          </cell>
        </row>
        <row r="4609">
          <cell r="A4609" t="str">
            <v>73834/2</v>
          </cell>
          <cell r="B4609" t="str">
            <v>INSTALACAO DE CONJ.MOTO BOMBA SUBMERSIVEL DE 11 A 25 CV</v>
          </cell>
          <cell r="C4609" t="str">
            <v>UN</v>
          </cell>
          <cell r="D4609" t="str">
            <v>242,16</v>
          </cell>
        </row>
        <row r="4610">
          <cell r="A4610" t="str">
            <v>73834/3</v>
          </cell>
          <cell r="B4610" t="str">
            <v>INSTALACAO DE CONJ.MOTO BOMBA SUBMERSIVEL DE 26 A 50 CV</v>
          </cell>
          <cell r="C4610" t="str">
            <v>UN</v>
          </cell>
          <cell r="D4610" t="str">
            <v>484,32</v>
          </cell>
        </row>
        <row r="4611">
          <cell r="A4611" t="str">
            <v>73834/4</v>
          </cell>
          <cell r="B4611" t="str">
            <v>INSTALACAO DE CONJ.MOTO BOMBA SUBMERSIVEL DE 51 A 100 CV</v>
          </cell>
          <cell r="C4611" t="str">
            <v>UN</v>
          </cell>
          <cell r="D4611" t="str">
            <v>726,48</v>
          </cell>
        </row>
        <row r="4612">
          <cell r="A4612" t="str">
            <v>73835/1</v>
          </cell>
          <cell r="B4612" t="str">
            <v>INSTALACAO DE CONJ.MOTO BOMBA VERTICAL POT &lt;= 100 CV</v>
          </cell>
          <cell r="C4612" t="str">
            <v>UN</v>
          </cell>
          <cell r="D4612" t="str">
            <v>936,50</v>
          </cell>
        </row>
        <row r="4613">
          <cell r="A4613" t="str">
            <v>73835/2</v>
          </cell>
          <cell r="B4613" t="str">
            <v>INSTALACAO DE CONJ.MOTO BOMBA VERTICAL 100 &lt; POT &lt;= 200 CV</v>
          </cell>
          <cell r="C4613" t="str">
            <v>UN</v>
          </cell>
          <cell r="D4613" t="str">
            <v>1.273,64</v>
          </cell>
        </row>
        <row r="4614">
          <cell r="A4614" t="str">
            <v>73835/3</v>
          </cell>
          <cell r="B4614" t="str">
            <v>INSTALACAO DE CONJ.MOTO BOMBA VERTICAL 200 &lt; POT &lt;= 300 CV</v>
          </cell>
          <cell r="C4614" t="str">
            <v>UN</v>
          </cell>
          <cell r="D4614" t="str">
            <v>1.423,48</v>
          </cell>
        </row>
        <row r="4615">
          <cell r="A4615" t="str">
            <v>73836/1</v>
          </cell>
          <cell r="B4615" t="str">
            <v>INSTALACAO DE CONJ.MOTO BOMBA HORIZONTAL ATE 10 CV</v>
          </cell>
          <cell r="C4615" t="str">
            <v>UN</v>
          </cell>
          <cell r="D4615" t="str">
            <v>374,60</v>
          </cell>
        </row>
        <row r="4616">
          <cell r="A4616" t="str">
            <v>73836/2</v>
          </cell>
          <cell r="B4616" t="str">
            <v>INSTALACAO DE CONJ.MOTO BOMBA HORIZONTAL DE 12,5 A 25 CV</v>
          </cell>
          <cell r="C4616" t="str">
            <v>UN</v>
          </cell>
          <cell r="D4616" t="str">
            <v>486,98</v>
          </cell>
        </row>
        <row r="4617">
          <cell r="A4617" t="str">
            <v>73836/3</v>
          </cell>
          <cell r="B4617" t="str">
            <v>INSTALACAO DE CONJ.MOTO BOMBA HORIZONTAL DE 30 A 75 CV</v>
          </cell>
          <cell r="C4617" t="str">
            <v>UN</v>
          </cell>
          <cell r="D4617" t="str">
            <v>749,20</v>
          </cell>
        </row>
        <row r="4618">
          <cell r="A4618" t="str">
            <v>73836/4</v>
          </cell>
          <cell r="B4618" t="str">
            <v>INSTALACAO DE CONJ.MOTO BOMBA HORIZONTAL DE 100 A 150 CV</v>
          </cell>
          <cell r="C4618" t="str">
            <v>UN</v>
          </cell>
          <cell r="D4618" t="str">
            <v>1.198,72</v>
          </cell>
        </row>
        <row r="4619">
          <cell r="A4619" t="str">
            <v>73837/1</v>
          </cell>
          <cell r="B4619" t="str">
            <v>INSTALACAO DE CONJ.MOTO BOMBA SUBMERSO ATE 5 CV</v>
          </cell>
          <cell r="C4619" t="str">
            <v>UN</v>
          </cell>
          <cell r="D4619" t="str">
            <v>151,35</v>
          </cell>
        </row>
        <row r="4620">
          <cell r="A4620" t="str">
            <v>73837/2</v>
          </cell>
          <cell r="B4620" t="str">
            <v>INSTALACAO DE CONJ.MOTO BOMBA SUBMERSO DE 6 A 25 CV</v>
          </cell>
          <cell r="C4620" t="str">
            <v>UN</v>
          </cell>
          <cell r="D4620" t="str">
            <v>302,70</v>
          </cell>
        </row>
        <row r="4621">
          <cell r="A4621" t="str">
            <v>73837/3</v>
          </cell>
          <cell r="B4621" t="str">
            <v>INSTALACAO DE CONJ.MOTO BOMBA SUBMERSO DE 26 A 50 CV</v>
          </cell>
          <cell r="C4621" t="str">
            <v>UN</v>
          </cell>
          <cell r="D4621" t="str">
            <v>605,40</v>
          </cell>
        </row>
        <row r="4622">
          <cell r="A4622">
            <v>73612</v>
          </cell>
          <cell r="B4622" t="str">
            <v>INSTALACAO DE CLORADOR</v>
          </cell>
          <cell r="C4622" t="str">
            <v>UN</v>
          </cell>
          <cell r="D4622" t="str">
            <v>297,90</v>
          </cell>
        </row>
        <row r="4623">
          <cell r="A4623">
            <v>73660</v>
          </cell>
          <cell r="B4623" t="str">
            <v>LEITO FILTRANTE - ASSENTAMENTO DE BLOCOS LEOPOLD</v>
          </cell>
          <cell r="C4623" t="str">
            <v>M2</v>
          </cell>
          <cell r="D4623" t="str">
            <v>58,37</v>
          </cell>
        </row>
        <row r="4624">
          <cell r="A4624">
            <v>73661</v>
          </cell>
          <cell r="B4624" t="str">
            <v>FORNECIMENTO E INSTALACAO DE TALHA E TROLEY MANUAL DE 1 TONELADA</v>
          </cell>
          <cell r="C4624" t="str">
            <v>UN</v>
          </cell>
          <cell r="D4624" t="str">
            <v>1.964,96</v>
          </cell>
        </row>
        <row r="4625">
          <cell r="A4625">
            <v>73693</v>
          </cell>
          <cell r="B4625" t="str">
            <v>LEITO FILTRANTE - COLOCACAO DE LONA PLASTICA</v>
          </cell>
          <cell r="C4625" t="str">
            <v>M2</v>
          </cell>
          <cell r="D4625" t="str">
            <v>18,11</v>
          </cell>
        </row>
        <row r="4626">
          <cell r="A4626">
            <v>73694</v>
          </cell>
          <cell r="B4626" t="str">
            <v>INSTALACAO DE BOMBA DOSADORA</v>
          </cell>
          <cell r="C4626" t="str">
            <v>UN</v>
          </cell>
          <cell r="D4626" t="str">
            <v>116,47</v>
          </cell>
        </row>
        <row r="4627">
          <cell r="A4627">
            <v>73695</v>
          </cell>
          <cell r="B4627" t="str">
            <v>INSTALACAO DE AGITADOR</v>
          </cell>
          <cell r="C4627" t="str">
            <v>UN</v>
          </cell>
          <cell r="D4627" t="str">
            <v>59,90</v>
          </cell>
        </row>
        <row r="4628">
          <cell r="A4628" t="str">
            <v>73824/1</v>
          </cell>
          <cell r="B4628" t="str">
            <v>INSTALACAO DE MISTURADOR VERTICAL</v>
          </cell>
          <cell r="C4628" t="str">
            <v>UN</v>
          </cell>
          <cell r="D4628" t="str">
            <v>297,90</v>
          </cell>
        </row>
        <row r="4629">
          <cell r="A4629" t="str">
            <v>73825/2</v>
          </cell>
          <cell r="B4629" t="str">
            <v>VERTEDOR TRIANGULAR DE ALUMINIO</v>
          </cell>
          <cell r="C4629" t="str">
            <v>M2</v>
          </cell>
          <cell r="D4629" t="str">
            <v>776,87</v>
          </cell>
        </row>
        <row r="4630">
          <cell r="A4630" t="str">
            <v>73873/1</v>
          </cell>
          <cell r="B4630" t="str">
            <v>LEITO FILTRANTE - COLOCACAO E APILOAMENTO DE TERRA NO FILTRO</v>
          </cell>
          <cell r="C4630" t="str">
            <v>M3</v>
          </cell>
          <cell r="D4630" t="str">
            <v>66,25</v>
          </cell>
        </row>
        <row r="4631">
          <cell r="A4631" t="str">
            <v>73873/2</v>
          </cell>
          <cell r="B4631" t="str">
            <v>LEITO FILTRANTE - FORN.E ENCHIMENTO C/ BRITA NO. 4</v>
          </cell>
          <cell r="C4631" t="str">
            <v>M3</v>
          </cell>
          <cell r="D4631" t="str">
            <v>151,91</v>
          </cell>
        </row>
        <row r="4632">
          <cell r="A4632" t="str">
            <v>73873/3</v>
          </cell>
          <cell r="B4632" t="str">
            <v>LEITO FILTRANTE - COLOCACAO DE AREIA NOS FILTROS</v>
          </cell>
          <cell r="C4632" t="str">
            <v>M3</v>
          </cell>
          <cell r="D4632" t="str">
            <v>66,25</v>
          </cell>
        </row>
        <row r="4633">
          <cell r="A4633" t="str">
            <v>73873/4</v>
          </cell>
          <cell r="B4633" t="str">
            <v>LEITO FILTRANTE - COLOCACAO DE PEDREGULHOS NOS FILTROS</v>
          </cell>
          <cell r="C4633" t="str">
            <v>M3</v>
          </cell>
          <cell r="D4633" t="str">
            <v>72,55</v>
          </cell>
        </row>
        <row r="4634">
          <cell r="A4634" t="str">
            <v>73873/5</v>
          </cell>
          <cell r="B4634" t="str">
            <v>LEITO FILTRANTE - COLOCACAO DE ANTRACITO NOS FILTROS</v>
          </cell>
          <cell r="C4634" t="str">
            <v>M3</v>
          </cell>
          <cell r="D4634" t="str">
            <v>66,25</v>
          </cell>
        </row>
        <row r="4635">
          <cell r="A4635" t="str">
            <v>73827/1</v>
          </cell>
          <cell r="B4635" t="str">
            <v>KIT CAVALETE PVC COM REGISTRO 1/2" - FORNECIMENTO E INSTALAÇÃO</v>
          </cell>
          <cell r="C4635" t="str">
            <v>UN</v>
          </cell>
          <cell r="D4635" t="str">
            <v>75,54</v>
          </cell>
        </row>
        <row r="4636">
          <cell r="A4636" t="str">
            <v>74218/1</v>
          </cell>
          <cell r="B4636" t="str">
            <v>KIT CAVALETE PVC COM REGISTRO 3/4" - FORNECIMENTO E INSTALACAO</v>
          </cell>
          <cell r="C4636" t="str">
            <v>UN</v>
          </cell>
          <cell r="D4636" t="str">
            <v>70,74</v>
          </cell>
        </row>
        <row r="4637">
          <cell r="A4637" t="str">
            <v>74253/1</v>
          </cell>
          <cell r="B4637" t="str">
            <v>RAMAL PREDIAL EM TUBO PEAD 20MM - FORNECIMENTO, INSTALAÇÃO, ESCAVAÇÃO E REATERRO</v>
          </cell>
          <cell r="C4637" t="str">
            <v>M</v>
          </cell>
          <cell r="D4637" t="str">
            <v>20,70</v>
          </cell>
        </row>
        <row r="4638">
          <cell r="A4638">
            <v>83878</v>
          </cell>
          <cell r="B4638" t="str">
            <v>LIGACAO DA REDE 50MM AO RAMAL PREDIAL 1/2"</v>
          </cell>
          <cell r="C4638" t="str">
            <v>UN</v>
          </cell>
          <cell r="D4638" t="str">
            <v>43,57</v>
          </cell>
        </row>
        <row r="4639">
          <cell r="A4639">
            <v>83879</v>
          </cell>
          <cell r="B4639" t="str">
            <v>LIGACAO DA REDE 75MM AO RAMAL PREDIAL 1/2"</v>
          </cell>
          <cell r="C4639" t="str">
            <v>UN</v>
          </cell>
          <cell r="D4639" t="str">
            <v>50,87</v>
          </cell>
        </row>
        <row r="4640">
          <cell r="A4640">
            <v>73658</v>
          </cell>
          <cell r="B4640" t="str">
            <v>LIGAÇÃO DOMICILIAR DE ESGOTO DN 100MM, DA CASA ATÉ A CAIXA, COMPOSTO POR 10,0M TUBO DE PVC ESGOTO PREDIAL DN 100MM E CAIXA DE ALVENARIA COM TAMPA DE CONCRETO - FORNECIMENTO E INSTALAÇÃO</v>
          </cell>
          <cell r="C4640" t="str">
            <v>UN</v>
          </cell>
          <cell r="D4640" t="str">
            <v>465,89</v>
          </cell>
        </row>
        <row r="4641">
          <cell r="A4641">
            <v>93350</v>
          </cell>
          <cell r="B4641"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41" t="str">
            <v>UN</v>
          </cell>
          <cell r="D4641" t="str">
            <v>689,40</v>
          </cell>
        </row>
        <row r="4642">
          <cell r="A4642">
            <v>93351</v>
          </cell>
          <cell r="B4642"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42" t="str">
            <v>UN</v>
          </cell>
          <cell r="D4642" t="str">
            <v>561,16</v>
          </cell>
        </row>
        <row r="4643">
          <cell r="A4643">
            <v>93352</v>
          </cell>
          <cell r="B4643"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43" t="str">
            <v>UN</v>
          </cell>
          <cell r="D4643" t="str">
            <v>433,72</v>
          </cell>
        </row>
        <row r="4644">
          <cell r="A4644">
            <v>93353</v>
          </cell>
          <cell r="B4644"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44" t="str">
            <v>UN</v>
          </cell>
          <cell r="D4644" t="str">
            <v>309,37</v>
          </cell>
        </row>
        <row r="4645">
          <cell r="A4645">
            <v>93354</v>
          </cell>
          <cell r="B4645"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45" t="str">
            <v>UN</v>
          </cell>
          <cell r="D4645" t="str">
            <v>446,59</v>
          </cell>
        </row>
        <row r="4646">
          <cell r="A4646">
            <v>93355</v>
          </cell>
          <cell r="B4646"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46" t="str">
            <v>UN</v>
          </cell>
          <cell r="D4646" t="str">
            <v>369,74</v>
          </cell>
        </row>
        <row r="4647">
          <cell r="A4647">
            <v>93356</v>
          </cell>
          <cell r="B4647"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47" t="str">
            <v>UN</v>
          </cell>
          <cell r="D4647" t="str">
            <v>292,31</v>
          </cell>
        </row>
        <row r="4648">
          <cell r="A4648">
            <v>93357</v>
          </cell>
          <cell r="B4648"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48" t="str">
            <v>UN</v>
          </cell>
          <cell r="D4648" t="str">
            <v>216,52</v>
          </cell>
        </row>
        <row r="4649">
          <cell r="A4649">
            <v>83335</v>
          </cell>
          <cell r="B4649" t="str">
            <v>ESCAVACAO SUBMERSA COM DRAGA DE MANDIBULA</v>
          </cell>
          <cell r="C4649" t="str">
            <v>M3</v>
          </cell>
          <cell r="D4649" t="str">
            <v>38,06</v>
          </cell>
        </row>
        <row r="4650">
          <cell r="A4650">
            <v>88548</v>
          </cell>
          <cell r="B4650" t="str">
            <v>DRAGAGEM (C/ ESCAVADEIRA DRAG LINE DE ARRASTE 140HP)</v>
          </cell>
          <cell r="C4650" t="str">
            <v>M3</v>
          </cell>
          <cell r="D4650" t="str">
            <v>25,21</v>
          </cell>
        </row>
        <row r="4651">
          <cell r="A4651" t="str">
            <v>73903/1</v>
          </cell>
          <cell r="B4651" t="str">
            <v>LIMPEZA SUPERFICIAL DA CAMADA VEGETAL EM JAZIDA</v>
          </cell>
          <cell r="C4651" t="str">
            <v>M2</v>
          </cell>
          <cell r="D4651" t="str">
            <v>0,32</v>
          </cell>
        </row>
        <row r="4652">
          <cell r="A4652" t="str">
            <v>73903/2</v>
          </cell>
          <cell r="B4652" t="str">
            <v>EXPURGO DE JAZIDA (MATERIAL VEGETAL, OU INSERVÍVEL, EXCETO LAMA)</v>
          </cell>
          <cell r="C4652" t="str">
            <v>M3</v>
          </cell>
          <cell r="D4652" t="str">
            <v>1,73</v>
          </cell>
        </row>
        <row r="4653">
          <cell r="A4653" t="str">
            <v>74151/1</v>
          </cell>
          <cell r="B4653" t="str">
            <v>ESCAVACAO E CARGA MATERIAL 1A CATEGORIA, UTILIZANDO TRATOR DE ESTEIRAS DE 110 A 160HP COM LAMINA, PESO OPERACIONAL * 13T  E PA CARREGADEIRA COM 170 HP.</v>
          </cell>
          <cell r="C4653" t="str">
            <v>M3</v>
          </cell>
          <cell r="D4653" t="str">
            <v>2,75</v>
          </cell>
        </row>
        <row r="4654">
          <cell r="A4654" t="str">
            <v>74153/1</v>
          </cell>
          <cell r="B4654" t="str">
            <v>ESPALHAMENTO MECANIZADO (COM MOTONIVELADORA 140 HP) MATERIAL 1A. CATEGORIA</v>
          </cell>
          <cell r="C4654" t="str">
            <v>M2</v>
          </cell>
          <cell r="D4654" t="str">
            <v>0,20</v>
          </cell>
        </row>
        <row r="4655">
          <cell r="A4655" t="str">
            <v>74154/1</v>
          </cell>
          <cell r="B4655" t="str">
            <v>ESCAVACAO, CARGA E TRANSPORTE DE  MATERIAL DE 1A CATEGORIA COM TRATOR SOBRE ESTEIRAS 347 HP E CACAMBA 6M3,  DMT 50 A 200M</v>
          </cell>
          <cell r="C4655" t="str">
            <v>M3</v>
          </cell>
          <cell r="D4655" t="str">
            <v>4,42</v>
          </cell>
        </row>
        <row r="4656">
          <cell r="A4656" t="str">
            <v>74155/1</v>
          </cell>
          <cell r="B4656" t="str">
            <v>ESCAVACAO E TRANSPORTE DE MATERIAL DE  1A CAT DMT 50M COM TRATOR SOBRE  ESTEIRAS 347 HP COM LAMINA E ESCARIFICADOR</v>
          </cell>
          <cell r="C4656" t="str">
            <v>M3</v>
          </cell>
          <cell r="D4656" t="str">
            <v>1,45</v>
          </cell>
        </row>
        <row r="4657">
          <cell r="A4657" t="str">
            <v>74155/2</v>
          </cell>
          <cell r="B4657" t="str">
            <v>ESCAVACAO E TRANSPORTE DE MATERIAL DE  2A CAT DMT 50M COM TRATOR SOBRE  ESTEIRAS 347 HP COM LAMINA E ESCARIFICADOR</v>
          </cell>
          <cell r="C4657" t="str">
            <v>M3</v>
          </cell>
          <cell r="D4657" t="str">
            <v>2,81</v>
          </cell>
        </row>
        <row r="4658">
          <cell r="A4658" t="str">
            <v>74205/1</v>
          </cell>
          <cell r="B4658" t="str">
            <v>ESCAVACAO MECANICA DE MATERIAL 1A. CATEGORIA, PROVENIENTE DE CORTE DE SUBLEITO (C/TRATOR ESTEIRAS  160HP)</v>
          </cell>
          <cell r="C4658" t="str">
            <v>M3</v>
          </cell>
          <cell r="D4658" t="str">
            <v>1,41</v>
          </cell>
        </row>
        <row r="4659">
          <cell r="A4659">
            <v>79472</v>
          </cell>
          <cell r="B4659" t="str">
            <v>REGULARIZACAO DE SUPERFICIES EM TERRA COM MOTONIVELADORA</v>
          </cell>
          <cell r="C4659" t="str">
            <v>M2</v>
          </cell>
          <cell r="D4659" t="str">
            <v>0,43</v>
          </cell>
        </row>
        <row r="4660">
          <cell r="A4660">
            <v>79473</v>
          </cell>
          <cell r="B4660" t="str">
            <v>CORTE E ATERRO COMPENSADO</v>
          </cell>
          <cell r="C4660" t="str">
            <v>M3</v>
          </cell>
          <cell r="D4660" t="str">
            <v>5,06</v>
          </cell>
        </row>
        <row r="4661">
          <cell r="A4661">
            <v>79480</v>
          </cell>
          <cell r="B4661" t="str">
            <v>ESCAVACAO MECANICA CAMPO ABERTO EM SOLO EXCETO ROCHA ATE 2,00M PROFUNDIDADE</v>
          </cell>
          <cell r="C4661" t="str">
            <v>M3</v>
          </cell>
          <cell r="D4661" t="str">
            <v>2,05</v>
          </cell>
        </row>
        <row r="4662">
          <cell r="A4662">
            <v>83336</v>
          </cell>
          <cell r="B4662" t="str">
            <v>ESCAVACAO MECANICA PARA ACERTO DE TALUDES, EM MATERIAL DE 1A CATEGORIA, COM ESCAVADEIRA HIDRAULICA</v>
          </cell>
          <cell r="C4662" t="str">
            <v>M3</v>
          </cell>
          <cell r="D4662" t="str">
            <v>4,08</v>
          </cell>
        </row>
        <row r="4663">
          <cell r="A4663">
            <v>83338</v>
          </cell>
          <cell r="B4663" t="str">
            <v>ESCAVACAO MECANICA, A CEU ABERTO, EM MATERIAL DE 1A CATEGORIA, COM ESCAVADEIRA HIDRAULICA, CAPACIDADE DE 0,78 M3</v>
          </cell>
          <cell r="C4663" t="str">
            <v>M3</v>
          </cell>
          <cell r="D4663" t="str">
            <v>2,26</v>
          </cell>
        </row>
        <row r="4664">
          <cell r="A4664">
            <v>89885</v>
          </cell>
          <cell r="B4664" t="str">
            <v>ESCAVAÇÃO VERTICAL A CÉU ABERTO, INCLUINDO CARGA, DESCARGA E TRANSPORTE, EM SOLO DE 1ª CATEGORIA COM ESCAVADEIRA HIDRÁULICA (CAÇAMBA: 0,8 M³ / 111 HP), FROTA DE 3 CAMINHÕES BASCULANTES DE 14 M³, DMT DE 0,2 KM E VELOCIDADE MÉDIA 4 KM/H. AF_12/2013</v>
          </cell>
          <cell r="C4664" t="str">
            <v>M3</v>
          </cell>
          <cell r="D4664" t="str">
            <v>7,60</v>
          </cell>
        </row>
        <row r="4665">
          <cell r="A4665">
            <v>89886</v>
          </cell>
          <cell r="B4665" t="str">
            <v>ESCAVAÇÃO VERTICAL A CÉU ABERTO, INCLUINDO CARGA, DESCARGA E TRANSPORTE, EM SOLO DE 1ª CATEGORIA COM ESCAVADEIRA HIDRÁULICA (CAÇAMBA: 0,8 M³ / 111 HP), FROTA DE 3 CAMINHÕES BASCULANTES DE 14 M³, DMT DE 0,3 KM E VELOCIDADE MÉDIA 5,9 KM/H. AF_12/2013</v>
          </cell>
          <cell r="C4665" t="str">
            <v>M3</v>
          </cell>
          <cell r="D4665" t="str">
            <v>7,63</v>
          </cell>
        </row>
        <row r="4666">
          <cell r="A4666">
            <v>89887</v>
          </cell>
          <cell r="B4666" t="str">
            <v>ESCAVAÇÃO VERTICAL A CÉU ABERTO, INCLUINDO CARGA, DESCARGA E TRANSPORTE, EM SOLO DE 1ª CATEGORIA COM ESCAVADEIRA HIDRÁULICA (CAÇAMBA: 0,8 M³ / 111 HP), FROTA DE 3 CAMINHÕES BASCULANTES DE 14 M³, DMT DE 0,6 KM E VELOCIDADE MÉDIA 10 KM/H. AF_12/2013</v>
          </cell>
          <cell r="C4666" t="str">
            <v>M3</v>
          </cell>
          <cell r="D4666" t="str">
            <v>7,92</v>
          </cell>
        </row>
        <row r="4667">
          <cell r="A4667">
            <v>89888</v>
          </cell>
          <cell r="B4667" t="str">
            <v>ESCAVAÇÃO VERTICAL A CÉU ABERTO, INCLUINDO CARGA, DESCARGA E TRANSPORTE, EM SOLO DE 1ª CATEGORIA COM ESCAVADEIRA HIDRÁULICA (CAÇAMBA: 0,8 M³ / 111 HP), FROTA DE 3 CAMINHÕES BASCULANTES DE 14 M³, DMT DE 0,8 KM E VELOCIDADE MÉDIA 14 KM/H. AF_12/2013</v>
          </cell>
          <cell r="C4667" t="str">
            <v>M3</v>
          </cell>
          <cell r="D4667" t="str">
            <v>7,83</v>
          </cell>
        </row>
        <row r="4668">
          <cell r="A4668">
            <v>89889</v>
          </cell>
          <cell r="B4668" t="str">
            <v>ESCAVAÇÃO VERTICAL A CÉU ABERTO, INCLUINDO CARGA, DESCARGA E TRANSPORTE, EM SOLO DE 1ª CATEGORIA COM ESCAVADEIRA HIDRÁULICA (CAÇAMBA: 0,8 M³ / 111 HP), FROTA DE 3 CAMINHÕES BASCULANTES DE 14 M³, DMT DE 1 KM E VELOCIDADE MÉDIA 15 KM/H. AF_12/2013</v>
          </cell>
          <cell r="C4668" t="str">
            <v>M3</v>
          </cell>
          <cell r="D4668" t="str">
            <v>8,13</v>
          </cell>
        </row>
        <row r="4669">
          <cell r="A4669">
            <v>89890</v>
          </cell>
          <cell r="B4669" t="str">
            <v>ESCAVAÇÃO VERTICAL A CÉU ABERTO, INCLUINDO CARGA, DESCARGA E TRANSPORTE, EM SOLO DE 1ª CATEGORIA COM ESCAVADEIRA HIDRÁULICA (CAÇAMBA: 0,8 M³ / 111 HP), FROTA DE 4 CAMINHÕES BASCULANTES DE 14 M³, DMT DE 1,5 KM E VELOCIDADE MÉDIA 18 KM/H. AF_12/2013</v>
          </cell>
          <cell r="C4669" t="str">
            <v>M3</v>
          </cell>
          <cell r="D4669" t="str">
            <v>11,37</v>
          </cell>
        </row>
        <row r="4670">
          <cell r="A4670">
            <v>89893</v>
          </cell>
          <cell r="B4670" t="str">
            <v>ESCAVAÇÃO VERTICAL A CÉU ABERTO, INCLUINDO CARGA, DESCARGA E TRANSPORTE, EM SOLO DE 1ª CATEGORIA COM ESCAVADEIRA HIDRÁULICA (CAÇAMBA: 0,8 M³ / 111 HP), FROTA DE 5 CAMINHÕES BASCULANTES DE 14 M³, DMT DE 3 KM E VELOCIDADE MÉDIA 20 KM/H. AF_12/2013</v>
          </cell>
          <cell r="C4670" t="str">
            <v>M3</v>
          </cell>
          <cell r="D4670" t="str">
            <v>14,02</v>
          </cell>
        </row>
        <row r="4671">
          <cell r="A4671">
            <v>89894</v>
          </cell>
          <cell r="B4671" t="str">
            <v>ESCAVAÇÃO VERTICAL A CÉU ABERTO, INCLUINDO CARGA, DESCARGA E TRANSPORTE, EM SOLO DE 1ª CATEGORIA COM ESCAVADEIRA HIDRÁULICA (CAÇAMBA: 0,8 M³ / 111 HP), FROTA DE 6 CAMINHÕES BASCULANTES DE 14 M³, DMT DE 4 KM E VELOCIDADE MÉDIA 22 KM/H. AF_12/2013</v>
          </cell>
          <cell r="C4671" t="str">
            <v>M3</v>
          </cell>
          <cell r="D4671" t="str">
            <v>15,59</v>
          </cell>
        </row>
        <row r="4672">
          <cell r="A4672">
            <v>89895</v>
          </cell>
          <cell r="B4672" t="str">
            <v>ESCAVAÇÃO VERTICAL A CÉU ABERTO, INCLUINDO CARGA, DESCARGA E TRANSPORTE, EM SOLO DE 1ª CATEGORIA COM ESCAVADEIRA HIDRÁULICA (CAÇAMBA: 0,8 M³ / 111 HP), FROTA DE 7 CAMINHÕES BASCULANTES DE 14 M³, DMT DE 6 KM E VELOCIDADE MÉDIA 22 KM/H. AF_12/2013</v>
          </cell>
          <cell r="C4672" t="str">
            <v>M3</v>
          </cell>
          <cell r="D4672" t="str">
            <v>18,99</v>
          </cell>
        </row>
        <row r="4673">
          <cell r="A4673">
            <v>89903</v>
          </cell>
          <cell r="B4673" t="str">
            <v>ESCAVAÇÃO VERTICAL A CÉU ABERTO, INCLUINDO CARGA, DESCARGA E TRANSPORTE, EM SOLO DE 1ª CATEGORIA COM ESCAVADEIRA HIDRÁULICA (CAÇAMBA: 0,8 M³ / 111 HP), FROTA DE 2 CAMINHÕES BASCULANTES DE 18 M³, DMT DE 0,2 KM E VELOCIDADE MÉDIA 4 KM/H. AF_12/2013</v>
          </cell>
          <cell r="C4673" t="str">
            <v>M3</v>
          </cell>
          <cell r="D4673" t="str">
            <v>6,76</v>
          </cell>
        </row>
        <row r="4674">
          <cell r="A4674">
            <v>89904</v>
          </cell>
          <cell r="B4674" t="str">
            <v>ESCAVAÇÃO VERTICAL A CÉU ABERTO, INCLUINDO CARGA, DESCARGA E TRANSPORTE, EM SOLO DE 1ª CATEGORIA COM ESCAVADEIRA HIDRÁULICA (CAÇAMBA: 0,8 M³ / 111 HP), FROTA DE 2 CAMINHÕES BASCULANTES DE 18 M³, DMT DE 0,3 KM E VELOCIDADE MÉDIA 5,9KM/H. AF_12/2013</v>
          </cell>
          <cell r="C4674" t="str">
            <v>M3</v>
          </cell>
          <cell r="D4674" t="str">
            <v>6,80</v>
          </cell>
        </row>
        <row r="4675">
          <cell r="A4675">
            <v>89905</v>
          </cell>
          <cell r="B4675" t="str">
            <v>ESCAVAÇÃO VERTICAL A CÉU ABERTO, INCLUINDO CARGA, DESCARGA E TRANSPORTE, EM SOLO DE 1ª CATEGORIA COM ESCAVADEIRA HIDRÁULICA (CAÇAMBA: 0,8 M³ / 111 HP), FROTA DE 2 CAMINHÕES BASCULANTES DE 18 M³, DMT DE 0,6 KM E VELOCIDADE MÉDIA 10 KM/H. AF_12/2013</v>
          </cell>
          <cell r="C4675" t="str">
            <v>M3</v>
          </cell>
          <cell r="D4675" t="str">
            <v>7,03</v>
          </cell>
        </row>
        <row r="4676">
          <cell r="A4676">
            <v>89906</v>
          </cell>
          <cell r="B4676" t="str">
            <v>ESCAVAÇÃO VERTICAL A CÉU ABERTO, INCLUINDO CARGA, DESCARGA E TRANSPORTE, EM SOLO DE 1ª CATEGORIA COM ESCAVADEIRA HIDRÁULICA (CAÇAMBA: 0,8 M³ / 111 HP), FROTA DE 2 CAMINHÕES BASCULANTES DE 18 M³, DMT DE 0,8 KM E VELOCIDADE MÉDIA 14 KM/H. AF_12/2013</v>
          </cell>
          <cell r="C4676" t="str">
            <v>M3</v>
          </cell>
          <cell r="D4676" t="str">
            <v>6,96</v>
          </cell>
        </row>
        <row r="4677">
          <cell r="A4677">
            <v>89907</v>
          </cell>
          <cell r="B4677" t="str">
            <v>ESCAVAÇÃO VERTICAL A CÉU ABERTO, INCLUINDO CARGA, DESCARGA E TRANSPORTE, EM SOLO DE 1ª CATEGORIA COM ESCAVADEIRA HIDRÁULICA (CAÇAMBA: 0,8 M³ / 111 HP), FROTA DE 3 CAMINHÕES BASCULANTES DE 18 M³, DMT DE 1 KM E VELOCIDADE MÉDIA 15 KM/H. AF_12/2013</v>
          </cell>
          <cell r="C4677" t="str">
            <v>M3</v>
          </cell>
          <cell r="D4677" t="str">
            <v>7,78</v>
          </cell>
        </row>
        <row r="4678">
          <cell r="A4678">
            <v>89908</v>
          </cell>
          <cell r="B4678" t="str">
            <v>ESCAVAÇÃO VERTICAL A CÉU ABERTO, INCLUINDO CARGA, DESCARGA E TRANSPORTE, EM SOLO DE 1ª CATEGORIA COM ESCAVADEIRA HIDRÁULICA (CAÇAMBA: 0,8 M³ / 111 HP), FROTA DE 4 CAMINHÕES BASCULANTES DE 18 M³, DMT DE 1,5 KM E VELOCIDADE MÉDIA 18 KM/H. AF_12/2013</v>
          </cell>
          <cell r="C4678" t="str">
            <v>M3</v>
          </cell>
          <cell r="D4678" t="str">
            <v>10,69</v>
          </cell>
        </row>
        <row r="4679">
          <cell r="A4679">
            <v>89911</v>
          </cell>
          <cell r="B4679" t="str">
            <v>ESCAVAÇÃO VERTICAL A CÉU ABERTO, INCLUINDO CARGA, DESCARGA E TRANSPORTE, EM SOLO DE 1ª CATEGORIA COM ESCAVADEIRA HIDRÁULICA (CAÇAMBA: 0,8 M³ / 111 HP), FROTA DE 5 CAMINHÕES BASCULANTES DE 18 M³, DMT DE 3 KM E VELOCIDADE MÉDIA 20 KM/H. AF_12/2013</v>
          </cell>
          <cell r="C4679" t="str">
            <v>M3</v>
          </cell>
          <cell r="D4679" t="str">
            <v>13,06</v>
          </cell>
        </row>
        <row r="4680">
          <cell r="A4680">
            <v>89912</v>
          </cell>
          <cell r="B4680" t="str">
            <v>ESCAVAÇÃO VERTICAL A CÉU ABERTO, INCLUINDO CARGA, DESCARGA E TRANSPORTE, EM SOLO DE 1ª CATEGORIA COM ESCAVADEIRA HIDRÁULICA (CAÇAMBA: 0,8 M³ / 111 HP), FROTA DE 5 CAMINHÕES BASCULANTES DE 18 M³, DMT DE 4 KM E VELOCIDADE MÉDIA 22 KM/H. AF_12/2013</v>
          </cell>
          <cell r="C4680" t="str">
            <v>M3</v>
          </cell>
          <cell r="D4680" t="str">
            <v>13,96</v>
          </cell>
        </row>
        <row r="4681">
          <cell r="A4681">
            <v>89913</v>
          </cell>
          <cell r="B4681" t="str">
            <v>ESCAVAÇÃO VERTICAL A CÉU ABERTO, INCLUINDO CARGA, DESCARGA E TRANSPORTE, EM SOLO DE 1ª CATEGORIA COM ESCAVADEIRA HIDRÁULICA (CAÇAMBA: 0,8 M³ / 111 HP), FROTA DE 6 CAMINHÕES BASCULANTES DE 18 M³, DMT DE 6 KM E VELOCIDADE MÉDIA 22 KM/H. AF_12/2013</v>
          </cell>
          <cell r="C4681" t="str">
            <v>M3</v>
          </cell>
          <cell r="D4681" t="str">
            <v>17,02</v>
          </cell>
        </row>
        <row r="4682">
          <cell r="A4682">
            <v>89921</v>
          </cell>
          <cell r="B4682" t="str">
            <v>ESCAVAÇÃO VERTICAL A CÉU ABERTO, INCLUINDO CARGA, DESCARGA E TRANSPORTE, EM SOLO DE 1ª CATEGORIA COM ESCAVADEIRA HIDRÁULICA (CAÇAMBA: 1,2 M³ / 155 HP), FROTA DE 3 CAMINHÕES BASCULANTES DE 14 M³, DMT DE 0,2 KM E VELOCIDADE MÉDIA 4 KM/H. AF_12/2013</v>
          </cell>
          <cell r="C4682" t="str">
            <v>M3</v>
          </cell>
          <cell r="D4682" t="str">
            <v>6,24</v>
          </cell>
        </row>
        <row r="4683">
          <cell r="A4683">
            <v>89922</v>
          </cell>
          <cell r="B4683" t="str">
            <v>ESCAVAÇÃO VERTICAL A CÉU ABERTO, INCLUINDO CARGA, DESCARGA E TRANSPORTE, EM SOLO DE 1ª CATEGORIA COM ESCAVADEIRA HIDRÁULICA (CAÇAMBA: 1,2 M³ / 155 HP), FROTA DE 3 CAMINHÕES BASCULANTES DE 14 M³, DMT DE 0,3 KM E VELOCIDADE MÉDIA 5,9 KM/H. AF_12/2013</v>
          </cell>
          <cell r="C4683" t="str">
            <v>M3</v>
          </cell>
          <cell r="D4683" t="str">
            <v>6,28</v>
          </cell>
        </row>
        <row r="4684">
          <cell r="A4684">
            <v>89923</v>
          </cell>
          <cell r="B4684" t="str">
            <v>ESCAVAÇÃO VERTICAL A CÉU ABERTO, INCLUINDO CARGA, DESCARGA E TRANSPORTE, EM SOLO DE 1ª CATEGORIA COM ESCAVADEIRA HIDRÁULICA (CAÇAMBA: 1,2 M³ / 155 HP), FROTA DE 3 CAMINHÕES BASCULANTES DE 14 M³, DMT DE 0,6 KM E VELOCIDADE MÉDIA 10 KM/H. AF_12/2013</v>
          </cell>
          <cell r="C4684" t="str">
            <v>M3</v>
          </cell>
          <cell r="D4684" t="str">
            <v>6,56</v>
          </cell>
        </row>
        <row r="4685">
          <cell r="A4685">
            <v>89924</v>
          </cell>
          <cell r="B4685" t="str">
            <v>ESCAVAÇÃO VERTICAL A CÉU ABERTO, INCLUINDO CARGA, DESCARGA E TRANSPORTE, EM SOLO DE 1ª CATEGORIA COM ESCAVADEIRA HIDRÁULICA (CAÇAMBA: 1,2 M³ / 155 HP), FROTA DE 3 CAMINHÕES BASCULANTES DE 14 M³, DMT DE 0,8 KM E VELOCIDADE MÉDIA 14 KM/H. AF_12/2013</v>
          </cell>
          <cell r="C4685" t="str">
            <v>M3</v>
          </cell>
          <cell r="D4685" t="str">
            <v>6,46</v>
          </cell>
        </row>
        <row r="4686">
          <cell r="A4686">
            <v>89925</v>
          </cell>
          <cell r="B4686" t="str">
            <v>ESCAVAÇÃO VERTICAL A CÉU ABERTO, INCLUINDO CARGA, DESCARGA E TRANSPORTE, EM SOLO DE 1ª CATEGORIA COM ESCAVADEIRA HIDRÁULICA (CAÇAMBA: 1,2 M³ / 155 HP), FROTA DE 3 CAMINHÕES BASCULANTES DE 14 M³, DMT DE 1 KM E VELOCIDADE MÉDIA 15 KM/H. AF_12/2013</v>
          </cell>
          <cell r="C4686" t="str">
            <v>M3</v>
          </cell>
          <cell r="D4686" t="str">
            <v>6,77</v>
          </cell>
        </row>
        <row r="4687">
          <cell r="A4687">
            <v>89926</v>
          </cell>
          <cell r="B4687" t="str">
            <v>ESCAVAÇÃO VERTICAL A CÉU ABERTO, INCLUINDO CARGA, DESCARGA E TRANSPORTE, EM SOLO DE 1ª CATEGORIA COM ESCAVADEIRA HIDRÁULICA (CAÇAMBA: 1,2 M³ / 155 HP), FROTA DE 5 CAMINHÕES BASCULANTES DE 14 M³, DMT DE 1,5 KM E VELOCIDADE MÉDIA 18 KM/H. AF_12/2013</v>
          </cell>
          <cell r="C4687" t="str">
            <v>M3</v>
          </cell>
          <cell r="D4687" t="str">
            <v>10,25</v>
          </cell>
        </row>
        <row r="4688">
          <cell r="A4688">
            <v>89929</v>
          </cell>
          <cell r="B4688" t="str">
            <v>ESCAVAÇÃO VERTICAL A CÉU ABERTO, INCLUINDO CARGA, DESCARGA E TRANSPORTE, EM SOLO DE 1ª CATEGORIA COM ESCAVADEIRA HIDRÁULICA (CAÇAMBA: 1,2 M³ / 155 HP), FROTA DE 7 CAMINHÕES BASCULANTES DE 14 M³, DMT DE 3 KM E VELOCIDADE MÉDIA 20 KM/H. AF_12/2013</v>
          </cell>
          <cell r="C4688" t="str">
            <v>M3</v>
          </cell>
          <cell r="D4688" t="str">
            <v>13,16</v>
          </cell>
        </row>
        <row r="4689">
          <cell r="A4689">
            <v>89930</v>
          </cell>
          <cell r="B4689" t="str">
            <v>ESCAVAÇÃO VERTICAL A CÉU ABERTO, INCLUINDO CARGA, DESCARGA E TRANSPORTE, EM SOLO DE 1ª CATEGORIA COM ESCAVADEIRA HIDRÁULICA (CAÇAMBA: 1,2 M³ / 155 HP), FROTA DE 7 CAMINHÕES BASCULANTES DE 14 M³, DMT DE 4 KM E VELOCIDADE MÉDIA 22 KM/H. AF_12/2013</v>
          </cell>
          <cell r="C4689" t="str">
            <v>M3</v>
          </cell>
          <cell r="D4689" t="str">
            <v>14,14</v>
          </cell>
        </row>
        <row r="4690">
          <cell r="A4690">
            <v>89931</v>
          </cell>
          <cell r="B4690" t="str">
            <v>ESCAVAÇÃO VERTICAL A CÉU ABERTO, INCLUINDO CARGA, DESCARGA E TRANSPORTE, EM SOLO DE 1ª CATEGORIA COM ESCAVADEIRA HIDRÁULICA (CAÇAMBA: 1,2 M³ / 155 HP), FROTA DE 9 CAMINHÕES BASCULANTES DE 14 M³, DMT DE 6 KM E VELOCIDADE MÉDIA 22 KM/H. AF_12/2013</v>
          </cell>
          <cell r="C4690" t="str">
            <v>M3</v>
          </cell>
          <cell r="D4690" t="str">
            <v>17,80</v>
          </cell>
        </row>
        <row r="4691">
          <cell r="A4691">
            <v>89939</v>
          </cell>
          <cell r="B4691" t="str">
            <v>ESCAVAÇÃO VERTICAL A CÉU ABERTO, INCLUINDO CARGA, DESCARGA E TRANSPORTE, EM SOLO DE 1ª CATEGORIA COM ESCAVADEIRA HIDRÁULICA (CAÇAMBA: 1,2 M³ / 155 HP), FROTA DE 3 CAMINHÕES BASCULANTES DE 18 M³, DMT DE 0,2 KM E VELOCIDADE MÉDIA 4 KM/H. AF_12/2013</v>
          </cell>
          <cell r="C4691" t="str">
            <v>M3</v>
          </cell>
          <cell r="D4691" t="str">
            <v>5,85</v>
          </cell>
        </row>
        <row r="4692">
          <cell r="A4692">
            <v>89940</v>
          </cell>
          <cell r="B4692" t="str">
            <v>ESCAVAÇÃO VERTICAL A CÉU ABERTO, INCLUINDO CARGA, DESCARGA E TRANSPORTE, EM SOLO DE 1ª CATEGORIA COM ESCAVADEIRA HIDRÁULICA (CAÇAMBA: 1,2 M³ / 155 HP), FROTA DE 3 CAMINHÕES BASCULANTES DE 18 M³, DMT DE 0,3 KM E VELOCIDADE MÉDIA 5,9 KM/H. AF_12/2013</v>
          </cell>
          <cell r="C4692" t="str">
            <v>M3</v>
          </cell>
          <cell r="D4692" t="str">
            <v>5,87</v>
          </cell>
        </row>
        <row r="4693">
          <cell r="A4693">
            <v>89941</v>
          </cell>
          <cell r="B4693" t="str">
            <v>ESCAVAÇÃO VERTICAL A CÉU ABERTO, INCLUINDO CARGA, DESCARGA E TRANSPORTE, EM SOLO DE 1ª CATEGORIA COM ESCAVADEIRA HIDRÁULICA (CAÇAMBA: 1,2 M³ / 155 HP), FROTA DE 3 CAMINHÕES BASCULANTES DE 18 M³, DMT DE 0,6 KM E VELOCIDADE MÉDIA 10 KM/H. AF_12/2013</v>
          </cell>
          <cell r="C4693" t="str">
            <v>M3</v>
          </cell>
          <cell r="D4693" t="str">
            <v>6,14</v>
          </cell>
        </row>
        <row r="4694">
          <cell r="A4694">
            <v>89942</v>
          </cell>
          <cell r="B4694" t="str">
            <v>ESCAVAÇÃO VERTICAL A CÉU ABERTO, INCLUINDO CARGA, DESCARGA E TRANSPORTE, EM SOLO DE 1ª CATEGORIA COM ESCAVADEIRA HIDRÁULICA (CAÇAMBA: 1,2 M³ / 155 HP), FROTA DE 3 CAMINHÕES BASCULANTES DE 18 M³, DMT DE 0,8 KM E VELOCIDADE MÉDIA 14 KM/H. AF_12/2013</v>
          </cell>
          <cell r="C4694" t="str">
            <v>M3</v>
          </cell>
          <cell r="D4694" t="str">
            <v>6,05</v>
          </cell>
        </row>
        <row r="4695">
          <cell r="A4695">
            <v>89943</v>
          </cell>
          <cell r="B4695" t="str">
            <v>ESCAVAÇÃO VERTICAL A CÉU ABERTO, INCLUINDO CARGA, DESCARGA E TRANSPORTE, EM SOLO DE 1ª CATEGORIA COM ESCAVADEIRA HIDRÁULICA (CAÇAMBA: 1,2 M³ / 155 HP), FROTA DE 3 CAMINHÕES BASCULANTES DE 18 M³, DMT DE 1 KM E VELOCIDADE MÉDIA 15 KM/H. AF_12/2013</v>
          </cell>
          <cell r="C4695" t="str">
            <v>M3</v>
          </cell>
          <cell r="D4695" t="str">
            <v>6,31</v>
          </cell>
        </row>
        <row r="4696">
          <cell r="A4696">
            <v>89944</v>
          </cell>
          <cell r="B4696" t="str">
            <v>ESCAVAÇÃO VERTICAL A CÉU ABERTO, INCLUINDO CARGA, DESCARGA E TRANSPORTE, EM SOLO DE 1ª CATEGORIA COM ESCAVADEIRA HIDRÁULICA (CAÇAMBA: 1,2 M³ / 155 HP), FROTA DE 5 CAMINHÕES BASCULANTES DE 18 M³, DMT DE 1,5 KM E VELOCIDADE MÉDIA 18 KM/H. AF_12/2013</v>
          </cell>
          <cell r="C4696" t="str">
            <v>M3</v>
          </cell>
          <cell r="D4696" t="str">
            <v>9,44</v>
          </cell>
        </row>
        <row r="4697">
          <cell r="A4697">
            <v>89947</v>
          </cell>
          <cell r="B4697" t="str">
            <v>ESCAVAÇÃO VERTICAL A CÉU ABERTO, INCLUINDO CARGA, DESCARGA E TRANSPORTE, EM SOLO DE 1ª CATEGORIA COM ESCAVADEIRA HIDRÁULICA (CAÇAMBA: 1,2 M³ / 155 HP), FROTA DE 6 CAMINHÕES BASCULANTES DE 18 M³, DMT DE 3 KM E VELOCIDADE MÉDIA 20 KM/H. AF_12/2013</v>
          </cell>
          <cell r="C4697" t="str">
            <v>M3</v>
          </cell>
          <cell r="D4697" t="str">
            <v>11,67</v>
          </cell>
        </row>
        <row r="4698">
          <cell r="A4698">
            <v>89948</v>
          </cell>
          <cell r="B4698" t="str">
            <v>ESCAVAÇÃO VERTICAL A CÉU ABERTO, INCLUINDO CARGA, DESCARGA E TRANSPORTE, EM SOLO DE 1ª CATEGORIA COM ESCAVADEIRA HIDRÁULICA (CAÇAMBA: 1,2 M³ / 155 HP), FROTA DE 7 CAMINHÕES BASCULANTES DE 18 M³, DMT DE 4 KM E VELOCIDADE MÉDIA 22 KM/H. AF_12/2013</v>
          </cell>
          <cell r="C4698" t="str">
            <v>M3</v>
          </cell>
          <cell r="D4698" t="str">
            <v>12,92</v>
          </cell>
        </row>
        <row r="4699">
          <cell r="A4699">
            <v>89949</v>
          </cell>
          <cell r="B4699" t="str">
            <v>ESCAVAÇÃO VERTICAL A CÉU ABERTO, INCLUINDO CARGA, DESCARGA E TRANSPORTE, EM SOLO DE 1ª CATEGORIA COM ESCAVADEIRA HIDRÁULICA (CAÇAMBA: 1,2 M³ / 155 HP), FROTA DE 8 CAMINHÕES BASCULANTES DE 18 M³, DMT DE 6 KM E VELOCIDADE MÉDIA 22 KM/H. AF_12/2013</v>
          </cell>
          <cell r="C4699" t="str">
            <v>M3</v>
          </cell>
          <cell r="D4699" t="str">
            <v>15,80</v>
          </cell>
        </row>
        <row r="4700">
          <cell r="A4700">
            <v>96520</v>
          </cell>
          <cell r="B4700" t="str">
            <v>ESCAVAÇÃO MECANIZADA PARA BLOCO DE COROAMENTO OU SAPATA, SEM PREVISÃO DE FÔRMA, COM RETROESCAVADEIRA. AF_06/2017</v>
          </cell>
          <cell r="C4700" t="str">
            <v>M3</v>
          </cell>
          <cell r="D4700" t="str">
            <v>66,84</v>
          </cell>
        </row>
        <row r="4701">
          <cell r="A4701">
            <v>96521</v>
          </cell>
          <cell r="B4701" t="str">
            <v>ESCAVAÇÃO MECANIZADA PARA BLOCO DE COROAMENTO OU SAPATA, COM PREVISÃO DE FÔRMA, COM RETROESCAVADEIRA. AF_06/2017</v>
          </cell>
          <cell r="C4701" t="str">
            <v>M3</v>
          </cell>
          <cell r="D4701" t="str">
            <v>29,27</v>
          </cell>
        </row>
        <row r="4702">
          <cell r="A4702">
            <v>96522</v>
          </cell>
          <cell r="B4702" t="str">
            <v>ESCAVAÇÃO MANUAL PARA BLOCO DE COROAMENTO OU SAPATA, SEM PREVISÃO DE FÔRMA. AF_06/2017</v>
          </cell>
          <cell r="C4702" t="str">
            <v>M3</v>
          </cell>
          <cell r="D4702" t="str">
            <v>99,71</v>
          </cell>
        </row>
        <row r="4703">
          <cell r="A4703">
            <v>96523</v>
          </cell>
          <cell r="B4703" t="str">
            <v>ESCAVAÇÃO MANUAL PARA BLOCO DE COROAMENTO OU SAPATA, COM PREVISÃO DE FÔRMA. AF_06/2017</v>
          </cell>
          <cell r="C4703" t="str">
            <v>M3</v>
          </cell>
          <cell r="D4703" t="str">
            <v>63,84</v>
          </cell>
        </row>
        <row r="4704">
          <cell r="A4704">
            <v>96524</v>
          </cell>
          <cell r="B4704" t="str">
            <v>ESCAVAÇÃO MECANIZADA PARA VIGA BALDRAME, SEM PREVISÃO DE FÔRMA, COM MINI-ESCAVADEIRA. AF_06/2017</v>
          </cell>
          <cell r="C4704" t="str">
            <v>M3</v>
          </cell>
          <cell r="D4704" t="str">
            <v>118,35</v>
          </cell>
        </row>
        <row r="4705">
          <cell r="A4705">
            <v>96525</v>
          </cell>
          <cell r="B4705" t="str">
            <v>ESCAVAÇÃO MECANIZADA PARA VIGA BALDRAME, COM PREVISÃO DE FÔRMA, COM MINI-ESCAVADEIRA. AF_06/2017</v>
          </cell>
          <cell r="C4705" t="str">
            <v>M3</v>
          </cell>
          <cell r="D4705" t="str">
            <v>25,60</v>
          </cell>
        </row>
        <row r="4706">
          <cell r="A4706">
            <v>96526</v>
          </cell>
          <cell r="B4706" t="str">
            <v>ESCAVAÇÃO MANUAL DE VALA PARA VIGA BALDRAME, SEM PREVISÃO DE FÔRMA. AF_06/2017</v>
          </cell>
          <cell r="C4706" t="str">
            <v>M3</v>
          </cell>
          <cell r="D4706" t="str">
            <v>201,14</v>
          </cell>
        </row>
        <row r="4707">
          <cell r="A4707">
            <v>96527</v>
          </cell>
          <cell r="B4707" t="str">
            <v>ESCAVAÇÃO MANUAL DE VALA PARA VIGA BALDRAME, COM PREVISÃO DE FÔRMA. AF_06/2017</v>
          </cell>
          <cell r="C4707" t="str">
            <v>M3</v>
          </cell>
          <cell r="D4707" t="str">
            <v>83,87</v>
          </cell>
        </row>
        <row r="4708">
          <cell r="A4708">
            <v>96528</v>
          </cell>
          <cell r="B4708" t="str">
            <v>FABRICAÇÃO, MONTAGEM E DESMONTAGEM DE FÔRMA PARA BLOCO DE COROAMENTO, EM MADEIRA SERRADA, E=25 MM, 1 UTILIZAÇÃO. AF_06/2017</v>
          </cell>
          <cell r="C4708" t="str">
            <v>M2</v>
          </cell>
          <cell r="D4708" t="str">
            <v>84,58</v>
          </cell>
        </row>
        <row r="4709">
          <cell r="A4709">
            <v>98116</v>
          </cell>
          <cell r="B4709" t="str">
            <v>ESCAVAÇÃO VERTICAL A CÉU ABERTO, INCLUINDO CARGA, DESCARGA E TRANSPORTE, EM SOLO DE 1ª CATEGORIA COM ESCAVADEIRA HIDRÁULICA (CAÇAMBA: 0,8 M³ / 111 HP), FROTA DE 4 CAMINHÕES BASCULANTES DE 14 M³, DMT DE 2 KM E VELOCIDADE MÉDIA 20 KM/H. AF_02/2018</v>
          </cell>
          <cell r="C4709" t="str">
            <v>M3</v>
          </cell>
          <cell r="D4709" t="str">
            <v>11,90</v>
          </cell>
        </row>
        <row r="4710">
          <cell r="A4710">
            <v>98117</v>
          </cell>
          <cell r="B4710" t="str">
            <v>ESCAVAÇÃO VERTICAL A CÉU ABERTO, INCLUINDO CARGA, DESCARGA E TRANSPORTE, EM SOLO DE 1ª CATEGORIA COM ESCAVADEIRA HIDRÁULICA (CAÇAMBA: 0,8 M³ / 111 HP), FROTA DE 4 CAMINHÕES BASCULANTES DE 18 M³, DMT DE 2 KM E VELOCIDADE MÉDIA 20 KM/H. AF_02/2018</v>
          </cell>
          <cell r="C4710" t="str">
            <v>M3</v>
          </cell>
          <cell r="D4710" t="str">
            <v>11,15</v>
          </cell>
        </row>
        <row r="4711">
          <cell r="A4711">
            <v>98118</v>
          </cell>
          <cell r="B4711" t="str">
            <v>ESCAVAÇÃO VERTICAL A CÉU ABERTO, INCLUINDO CARGA, DESCARGA E TRANSPORTE, EM SOLO DE 1ª CATEGORIA COM ESCAVADEIRA HIDRÁULICA (CAÇAMBA: 1,2 M³ / 155 HP), FROTA DE 6 CAMINHÕES BASCULANTES DE 14 M³, DMT DE 2 KM E VELOCIDADE MÉDIA 20 KM/H. AF_02/2018</v>
          </cell>
          <cell r="C4711" t="str">
            <v>M3</v>
          </cell>
          <cell r="D4711" t="str">
            <v>11,18</v>
          </cell>
        </row>
        <row r="4712">
          <cell r="A4712">
            <v>98119</v>
          </cell>
          <cell r="B4712" t="str">
            <v>ESCAVAÇÃO VERTICAL A CÉU ABERTO, INCLUINDO CARGA, DESCARGA E TRANSPORTE, EM SOLO DE 1ª CATEGORIA COM ESCAVADEIRA HIDRÁULICA (CAÇAMBA: 1,2 M³ / 155 HP), FROTA DE 5 CAMINHÕES BASCULANTES DE 18 M³, DMT DE 2 KM E VELOCIDADE MÉDIA 20 KM/H. AF_02/2018</v>
          </cell>
          <cell r="C4712" t="str">
            <v>M3</v>
          </cell>
          <cell r="D4712" t="str">
            <v>9,90</v>
          </cell>
        </row>
        <row r="4713">
          <cell r="A4713">
            <v>72915</v>
          </cell>
          <cell r="B4713" t="str">
            <v>ESCAVACAO MECANICA DE VALA EM MATERIAL DE 2A. CATEGORIA ATE 2 M DE PROFUNDIDADE COM UTILIZACAO DE ESCAVADEIRA HIDRAULICA</v>
          </cell>
          <cell r="C4713" t="str">
            <v>M3</v>
          </cell>
          <cell r="D4713" t="str">
            <v>9,85</v>
          </cell>
        </row>
        <row r="4714">
          <cell r="A4714">
            <v>72917</v>
          </cell>
          <cell r="B4714" t="str">
            <v>ESCAVACAO MECANICA DE VALA EM MATERIAL 2A. CATEGORIA DE 2,01 ATE 4,00 M DE PROFUNDIDADE COM UTILIZACAO DE ESCAVADEIRA HIDRAULICA</v>
          </cell>
          <cell r="C4714" t="str">
            <v>M3</v>
          </cell>
          <cell r="D4714" t="str">
            <v>11,26</v>
          </cell>
        </row>
        <row r="4715">
          <cell r="A4715">
            <v>72918</v>
          </cell>
          <cell r="B4715" t="str">
            <v>ESCAVACAO MECANICA DE VALA EM MATERIAL 2A. CATEGORIA DE 4,01 ATE 6,00 M DE PROFUNDIDADE COM UTILIZACAO DE ESCAVADEIRA HIDRAULICA</v>
          </cell>
          <cell r="C4715" t="str">
            <v>M3</v>
          </cell>
          <cell r="D4715" t="str">
            <v>13,14</v>
          </cell>
        </row>
        <row r="4716">
          <cell r="A4716" t="str">
            <v>73965/9</v>
          </cell>
          <cell r="B4716" t="str">
            <v>ESCAVACAO MANUAL DE VALA EM LODO, DE 1,5 ATE 3M, EXCLUINDO ESGOTAMENTO/ESCORAMENTO.</v>
          </cell>
          <cell r="C4716" t="str">
            <v>M3</v>
          </cell>
          <cell r="D4716" t="str">
            <v>141,30</v>
          </cell>
        </row>
        <row r="4717">
          <cell r="A4717" t="str">
            <v>79506/2</v>
          </cell>
          <cell r="B4717" t="str">
            <v>ESCAVAÇÃO MANUAL DE VALA/CAVA EM LODO, ENTRE 3 E 4,5M DE PROFUNDIDADE</v>
          </cell>
          <cell r="C4717" t="str">
            <v>M3</v>
          </cell>
          <cell r="D4717" t="str">
            <v>211,95</v>
          </cell>
        </row>
        <row r="4718">
          <cell r="A4718" t="str">
            <v>79518/1</v>
          </cell>
          <cell r="B4718" t="str">
            <v>MARROAMENTO EM MATERIAL DE 3A CATEGORIA, ROCHA VIVA PARA REDUÇÃO A PEDRA-DE-MÃO</v>
          </cell>
          <cell r="C4718" t="str">
            <v>M3</v>
          </cell>
          <cell r="D4718" t="str">
            <v>33,91</v>
          </cell>
        </row>
        <row r="4719">
          <cell r="A4719" t="str">
            <v>79518/2</v>
          </cell>
          <cell r="B4719" t="str">
            <v>MARROAMENTO DE MATERIAL DE 2A CATEGORIA, ROCHA DECOMPOSTA PARA REDUÇÃO A PEDRA-DE-MÃO</v>
          </cell>
          <cell r="C4719" t="str">
            <v>M3</v>
          </cell>
          <cell r="D4719" t="str">
            <v>30,52</v>
          </cell>
        </row>
        <row r="4720">
          <cell r="A4720">
            <v>83343</v>
          </cell>
          <cell r="B4720" t="str">
            <v>ESCAVACAO MECANICA DE VALAS (SOLO COM AGUA), PROFUNDIDADE MAIOR QUE 4,00 M ATE 6,00 M.</v>
          </cell>
          <cell r="C4720" t="str">
            <v>M3</v>
          </cell>
          <cell r="D4720" t="str">
            <v>12,36</v>
          </cell>
        </row>
        <row r="4721">
          <cell r="A4721">
            <v>90082</v>
          </cell>
          <cell r="B4721" t="str">
            <v>ESCAVAÇÃO MECANIZADA DE VALA COM PROF. ATÉ 1,5 M (MÉDIA ENTRE MONTANTE E JUSANTE/UMA COMPOSIÇÃO POR TRECHO), COM ESCAVADEIRA HIDRÁULICA (0,8 M3/111 HP), LARG. DE 1,5 M A 2,5 M, EM SOLO DE 1A CATEGORIA, EM LOCAIS COM ALTO NÍVEL DE INTERFERÊNCIA. AF_01/2015</v>
          </cell>
          <cell r="C4721" t="str">
            <v>M3</v>
          </cell>
          <cell r="D4721" t="str">
            <v>7,59</v>
          </cell>
        </row>
        <row r="4722">
          <cell r="A4722">
            <v>90084</v>
          </cell>
          <cell r="B472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22" t="str">
            <v>M3</v>
          </cell>
          <cell r="D4722" t="str">
            <v>7,37</v>
          </cell>
        </row>
        <row r="4723">
          <cell r="A4723">
            <v>90085</v>
          </cell>
          <cell r="B472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23" t="str">
            <v>M3</v>
          </cell>
          <cell r="D4723" t="str">
            <v>6,92</v>
          </cell>
        </row>
        <row r="4724">
          <cell r="A4724">
            <v>90086</v>
          </cell>
          <cell r="B472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24" t="str">
            <v>M3</v>
          </cell>
          <cell r="D4724" t="str">
            <v>7,01</v>
          </cell>
        </row>
        <row r="4725">
          <cell r="A4725">
            <v>90087</v>
          </cell>
          <cell r="B4725" t="str">
            <v>ESCAVAÇÃO MECANIZADA DE VALA COM PROF. DE 3,0 M ATÉ 4,5 M(MÉDIA ENTRE MONTANTE E JUSANTE/UMA COMPOSIÇÃO POR TRECHO), COM ESCAVADEIRA HIDRÁULICA (1,2 M3/155 HP), LARG. DE 1,5 M A 2,5 M, EM SOLO DE 1A CATEGORIA, EM LOCAIS COM ALTO NÍVEL DE INTERFERÊNCIA. AF_01/2015</v>
          </cell>
          <cell r="C4725" t="str">
            <v>M3</v>
          </cell>
          <cell r="D4725" t="str">
            <v>6,15</v>
          </cell>
        </row>
        <row r="4726">
          <cell r="A4726">
            <v>90088</v>
          </cell>
          <cell r="B472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26" t="str">
            <v>M3</v>
          </cell>
          <cell r="D4726" t="str">
            <v>6,28</v>
          </cell>
        </row>
        <row r="4727">
          <cell r="A4727">
            <v>90090</v>
          </cell>
          <cell r="B472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27" t="str">
            <v>M3</v>
          </cell>
          <cell r="D4727" t="str">
            <v>6,04</v>
          </cell>
        </row>
        <row r="4728">
          <cell r="A4728">
            <v>90091</v>
          </cell>
          <cell r="B4728" t="str">
            <v>ESCAVAÇÃO MECANIZADA DE VALA COM PROF. ATÉ 1,5 M(MÉDIA ENTRE MONTANTE E JUSANTE/UMA COMPOSIÇÃO POR TRECHO), COM ESCAVADEIRA HIDRÁULICA (0,8 M3/111 HP), LARG. DE 1,5M A 2,5 M, EM SOLO DE 1A CATEGORIA, LOCAIS COM BAIXO NÍVEL DE INTERFERÊNCIA. AF_01/2015</v>
          </cell>
          <cell r="C4728" t="str">
            <v>M3</v>
          </cell>
          <cell r="D4728" t="str">
            <v>4,53</v>
          </cell>
        </row>
        <row r="4729">
          <cell r="A4729">
            <v>90092</v>
          </cell>
          <cell r="B472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29" t="str">
            <v>M3</v>
          </cell>
          <cell r="D4729" t="str">
            <v>4,38</v>
          </cell>
        </row>
        <row r="4730">
          <cell r="A4730">
            <v>90093</v>
          </cell>
          <cell r="B473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30" t="str">
            <v>M3</v>
          </cell>
          <cell r="D4730" t="str">
            <v>4,13</v>
          </cell>
        </row>
        <row r="4731">
          <cell r="A4731">
            <v>90094</v>
          </cell>
          <cell r="B473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31" t="str">
            <v>M3</v>
          </cell>
          <cell r="D4731" t="str">
            <v>4,17</v>
          </cell>
        </row>
        <row r="4732">
          <cell r="A4732">
            <v>90095</v>
          </cell>
          <cell r="B473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32" t="str">
            <v>M3</v>
          </cell>
          <cell r="D4732" t="str">
            <v>3,68</v>
          </cell>
        </row>
        <row r="4733">
          <cell r="A4733">
            <v>90096</v>
          </cell>
          <cell r="B473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33" t="str">
            <v>M3</v>
          </cell>
          <cell r="D4733" t="str">
            <v>3,75</v>
          </cell>
        </row>
        <row r="4734">
          <cell r="A4734">
            <v>90098</v>
          </cell>
          <cell r="B473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34" t="str">
            <v>M3</v>
          </cell>
          <cell r="D4734" t="str">
            <v>3,60</v>
          </cell>
        </row>
        <row r="4735">
          <cell r="A4735">
            <v>90099</v>
          </cell>
          <cell r="B4735" t="str">
            <v>ESCAVAÇÃO MECANIZADA DE VALA COM PROF. ATÉ 1,5 M (MÉDIA ENTRE MONTANTE E JUSANTE/UMA COMPOSIÇÃO POR TRECHO), COM RETROESCAVADEIRA (0,26 M3/88 HP), LARG. MENOR QUE 0,8 M, EM SOLO DE 1A CATEGORIA, EM LOCAIS COM ALTO NÍVEL DE INTERFERÊNCIA. AF_01/2015</v>
          </cell>
          <cell r="C4735" t="str">
            <v>M3</v>
          </cell>
          <cell r="D4735" t="str">
            <v>10,06</v>
          </cell>
        </row>
        <row r="4736">
          <cell r="A4736">
            <v>90100</v>
          </cell>
          <cell r="B4736" t="str">
            <v>ESCAVAÇÃO MECANIZADA DE VALA COM PROF. ATÉ 1,5 M (MÉDIA ENTRE MONTANTE E JUSANTE/UMA COMPOSIÇÃO POR TRECHO), COM RETROESCAVADEIRA (0,26 M3/88 HP), LARG. DE 0,8 M A 1,5 M, EM SOLO DE 1A CATEGORIA, EM LOCAIS COM ALTO NÍVEL DE INTERFERÊNCIA. AF_01/2015</v>
          </cell>
          <cell r="C4736" t="str">
            <v>M3</v>
          </cell>
          <cell r="D4736" t="str">
            <v>8,55</v>
          </cell>
        </row>
        <row r="4737">
          <cell r="A4737">
            <v>90101</v>
          </cell>
          <cell r="B4737" t="str">
            <v>ESCAVAÇÃO MECANIZADA DE VALA COM PROF. MAIOR QUE 1,5 M ATÉ 3,0 M (MÉDIA ENTRE MONTANTE E JUSANTE/UMA COMPOSIÇÃO POR TRECHO), COM RETROESCAVADEIRA (0,26 M3/88 HP), LARG. MENOR QUE 0,8 M, EM SOLO DE 1A CATEGORIA, EM LOCAIS COM ALTO NÍVEL DE INTERFERÊNCIA.AF_01/2015</v>
          </cell>
          <cell r="C4737" t="str">
            <v>M3</v>
          </cell>
          <cell r="D4737" t="str">
            <v>8,44</v>
          </cell>
        </row>
        <row r="4738">
          <cell r="A4738">
            <v>90102</v>
          </cell>
          <cell r="B473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38" t="str">
            <v>M3</v>
          </cell>
          <cell r="D4738" t="str">
            <v>7,68</v>
          </cell>
        </row>
        <row r="4739">
          <cell r="A4739">
            <v>90105</v>
          </cell>
          <cell r="B473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39" t="str">
            <v>M3</v>
          </cell>
          <cell r="D4739" t="str">
            <v>6,00</v>
          </cell>
        </row>
        <row r="4740">
          <cell r="A4740">
            <v>90106</v>
          </cell>
          <cell r="B474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40" t="str">
            <v>M3</v>
          </cell>
          <cell r="D4740" t="str">
            <v>5,11</v>
          </cell>
        </row>
        <row r="4741">
          <cell r="A4741">
            <v>90107</v>
          </cell>
          <cell r="B474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41" t="str">
            <v>M3</v>
          </cell>
          <cell r="D4741" t="str">
            <v>5,03</v>
          </cell>
        </row>
        <row r="4742">
          <cell r="A4742">
            <v>90108</v>
          </cell>
          <cell r="B474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42" t="str">
            <v>M3</v>
          </cell>
          <cell r="D4742" t="str">
            <v>4,58</v>
          </cell>
        </row>
        <row r="4743">
          <cell r="A4743">
            <v>93358</v>
          </cell>
          <cell r="B4743" t="str">
            <v>ESCAVAÇÃO MANUAL DE VALA COM PROFUNDIDADE MENOR OU IGUAL A 1,30 M. AF_03/2016</v>
          </cell>
          <cell r="C4743" t="str">
            <v>M3</v>
          </cell>
          <cell r="D4743" t="str">
            <v>55,89</v>
          </cell>
        </row>
        <row r="4744">
          <cell r="A4744">
            <v>79482</v>
          </cell>
          <cell r="B4744" t="str">
            <v>ATERRO COM AREIA COM ADENSAMENTO HIDRAULICO</v>
          </cell>
          <cell r="C4744" t="str">
            <v>M3</v>
          </cell>
          <cell r="D4744" t="str">
            <v>61,46</v>
          </cell>
        </row>
        <row r="4745">
          <cell r="A4745">
            <v>94304</v>
          </cell>
          <cell r="B4745" t="str">
            <v>ATERRO MECANIZADO DE VALA COM ESCAVADEIRA HIDRÁULICA (CAPACIDADE DA CAÇAMBA: 0,8 M³ / POTÊNCIA: 111 HP), LARGURA DE 1,5 A 2,5 M, PROFUNDIDADE ATÉ 1,5 M, COM SOLO ARGILO-ARENOSO. AF_05/2016</v>
          </cell>
          <cell r="C4745" t="str">
            <v>M3</v>
          </cell>
          <cell r="D4745" t="str">
            <v>23,94</v>
          </cell>
        </row>
        <row r="4746">
          <cell r="A4746">
            <v>94305</v>
          </cell>
          <cell r="B4746" t="str">
            <v>ATERRO MECANIZADO DE VALA COM ESCAVADEIRA HIDRÁULICA (CAPACIDADE DA CAÇAMBA: 0,8 M³ / POTÊNCIA: 111 HP), LARGURA ATÉ 1,5 M, PROFUNDIDADE DE 1,5 A 3,0 M, COM SOLO ARGILO-ARENOSO. AF_05/2016</v>
          </cell>
          <cell r="C4746" t="str">
            <v>M3</v>
          </cell>
          <cell r="D4746" t="str">
            <v>21,67</v>
          </cell>
        </row>
        <row r="4747">
          <cell r="A4747">
            <v>94306</v>
          </cell>
          <cell r="B4747" t="str">
            <v>ATERRO MECANIZADO DE VALA COM ESCAVADEIRA HIDRÁULICA (CAPACIDADE DA CAÇAMBA: 0,8 M³ / POTÊNCIA: 111 HP), LARGURA DE 1,5 A 2,5 M, PROFUNDIDADE DE 1,5 A 3,0 M, COM SOLO ARGILO-ARENOSO. AF_05/2016</v>
          </cell>
          <cell r="C4747" t="str">
            <v>M3</v>
          </cell>
          <cell r="D4747" t="str">
            <v>18,81</v>
          </cell>
        </row>
        <row r="4748">
          <cell r="A4748">
            <v>94307</v>
          </cell>
          <cell r="B4748" t="str">
            <v>ATERRO MECANIZADO DE VALA COM ESCAVADEIRA HIDRÁULICA (CAPACIDADE DA CAÇAMBA: 0,8 M³ / POTÊNCIA: 111 HP), LARGURA ATÉ 1,5 M, PROFUNDIDADE DE 3,0 A 4,5 M, COM SOLO ARGILO-ARENOSO. AF_05/2016</v>
          </cell>
          <cell r="C4748" t="str">
            <v>M3</v>
          </cell>
          <cell r="D4748" t="str">
            <v>19,47</v>
          </cell>
        </row>
        <row r="4749">
          <cell r="A4749">
            <v>94308</v>
          </cell>
          <cell r="B4749" t="str">
            <v>ATERRO MECANIZADO DE VALA COM ESCAVADEIRA HIDRÁULICA (CAPACIDADE DA CAÇAMBA: 0,8 M³ / POTÊNCIA: 111 HP), LARGURA DE 1,5 A 2,5 M, PROFUNDIDADE DE 3,0 A 4,5 M, COM SOLO ARGILO-ARENOSO. AF_05/2016</v>
          </cell>
          <cell r="C4749" t="str">
            <v>M3</v>
          </cell>
          <cell r="D4749" t="str">
            <v>17,67</v>
          </cell>
        </row>
        <row r="4750">
          <cell r="A4750">
            <v>94309</v>
          </cell>
          <cell r="B4750" t="str">
            <v>ATERRO MECANIZADO DE VALA COM ESCAVADEIRA HIDRÁULICA (CAPACIDADE DA CAÇAMBA: 0,8 M³ / POTÊNCIA: 111 HP), LARGURA ATÉ 1,5 M, PROFUNDIDADE DE 4,5 A 6,0 M, COM SOLO ARGILO-ARENOSO. AF_05/2016</v>
          </cell>
          <cell r="C4750" t="str">
            <v>M3</v>
          </cell>
          <cell r="D4750" t="str">
            <v>18,49</v>
          </cell>
        </row>
        <row r="4751">
          <cell r="A4751">
            <v>94310</v>
          </cell>
          <cell r="B4751" t="str">
            <v>ATERRO MECANIZADO DE VALA COM ESCAVADEIRA HIDRÁULICA (CAPACIDADE DA CAÇAMBA: 0,8 M³ / POTÊNCIA: 111 HP), LARGURA DE 1,5 A 2,5 M, PROFUNDIDADE DE 4,5 A 6,0 M, COM SOLO ARGILO-ARENOSO. AF_05/2016</v>
          </cell>
          <cell r="C4751" t="str">
            <v>M3</v>
          </cell>
          <cell r="D4751" t="str">
            <v>17,07</v>
          </cell>
        </row>
        <row r="4752">
          <cell r="A4752">
            <v>94315</v>
          </cell>
          <cell r="B4752" t="str">
            <v>ATERRO MECANIZADO DE VALA COM RETROESCAVADEIRA (CAPACIDADE DA CAÇAMBA DA RETRO: 0,26 M³ / POTÊNCIA: 88 HP), LARGURA ATÉ 0,8 M, PROFUNDIDADE ATÉ 1,5 M, COM SOLO ARGILO-ARENOSO. AF_05/2016</v>
          </cell>
          <cell r="C4752" t="str">
            <v>M3</v>
          </cell>
          <cell r="D4752" t="str">
            <v>27,93</v>
          </cell>
        </row>
        <row r="4753">
          <cell r="A4753">
            <v>94316</v>
          </cell>
          <cell r="B4753" t="str">
            <v>ATERRO MECANIZADO DE VALA COM RETROESCAVADEIRA (CAPACIDADE DA CAÇAMBA DA RETRO: 0,26 M³ / POTÊNCIA: 88 HP), LARGURA DE 0,8 A 1,5 M, PROFUNDIDADE ATÉ 1,5 M, COM SOLO ARGILO-ARENOSO. AF_05/2016</v>
          </cell>
          <cell r="C4753" t="str">
            <v>M3</v>
          </cell>
          <cell r="D4753" t="str">
            <v>22,81</v>
          </cell>
        </row>
        <row r="4754">
          <cell r="A4754">
            <v>94317</v>
          </cell>
          <cell r="B4754" t="str">
            <v>ATERRO MECANIZADO DE VALA COM RETROESCAVADEIRA (CAPACIDADE DA CAÇAMBA DA RETRO: 0,26 M³ / POTÊNCIA: 88 HP), LARGURA ATÉ 0,8 M, PROFUNDIDADE DE 1,5 A 3,0 M, COM SOLO ARGILO-ARENOSO. AF_05/2016</v>
          </cell>
          <cell r="C4754" t="str">
            <v>M3</v>
          </cell>
          <cell r="D4754" t="str">
            <v>20,55</v>
          </cell>
        </row>
        <row r="4755">
          <cell r="A4755">
            <v>94318</v>
          </cell>
          <cell r="B4755" t="str">
            <v>ATERRO MECANIZADO DE VALA COM RETROESCAVADEIRA (CAPACIDADE DA CAÇAMBA DA RETRO: 0,26 M³ / POTÊNCIA: 88 HP), LARGURA DE 0,8 A 1,5 M, PROFUNDIDADE DE 1,5 A 3,0 M, COM SOLO ARGILO-ARENOSO. AF_05/2016</v>
          </cell>
          <cell r="C4755" t="str">
            <v>M3</v>
          </cell>
          <cell r="D4755" t="str">
            <v>17,64</v>
          </cell>
        </row>
        <row r="4756">
          <cell r="A4756">
            <v>94319</v>
          </cell>
          <cell r="B4756" t="str">
            <v>ATERRO MANUAL DE VALAS COM SOLO ARGILO-ARENOSO E COMPACTAÇÃO MECANIZADA. AF_05/2016</v>
          </cell>
          <cell r="C4756" t="str">
            <v>M3</v>
          </cell>
          <cell r="D4756" t="str">
            <v>30,70</v>
          </cell>
        </row>
        <row r="4757">
          <cell r="A4757">
            <v>94327</v>
          </cell>
          <cell r="B4757" t="str">
            <v>ATERRO MECANIZADO DE VALA COM ESCAVADEIRA HIDRÁULICA (CAPACIDADE DA CAÇAMBA: 0,8 M³ / POTÊNCIA: 111 HP), LARGURA DE 1,5 A 2,5 M, PROFUNDIDADE ATÉ 1,5 M, COM AREIA PARA ATERRO. AF_05/2016</v>
          </cell>
          <cell r="C4757" t="str">
            <v>M3</v>
          </cell>
          <cell r="D4757" t="str">
            <v>62,93</v>
          </cell>
        </row>
        <row r="4758">
          <cell r="A4758">
            <v>94328</v>
          </cell>
          <cell r="B4758" t="str">
            <v>ATERRO MECANIZADO DE VALA COM ESCAVADEIRA HIDRÁULICA (CAPACIDADE DA CAÇAMBA: 0,8 M³ / POTÊNCIA: 111 HP), LARGURA ATÉ 1,5 M, PROFUNDIDADE DE 1,5 A 3,0 M, COM AREIA PARA ATERRO. AF_05/2016</v>
          </cell>
          <cell r="C4758" t="str">
            <v>M3</v>
          </cell>
          <cell r="D4758" t="str">
            <v>60,66</v>
          </cell>
        </row>
        <row r="4759">
          <cell r="A4759">
            <v>94329</v>
          </cell>
          <cell r="B4759" t="str">
            <v>ATERRO MECANIZADO DE VALA COM ESCAVADEIRA HIDRÁULICA (CAPACIDADE DA CAÇAMBA: 0,8 M³ / POTÊNCIA: 111 HP), LARGURA DE 1,5 A 2,5 M, PROFUNDIDADE DE 1,5 A 3,0 M, COM AREIA PARA ATERRO. AF_05/2016</v>
          </cell>
          <cell r="C4759" t="str">
            <v>M3</v>
          </cell>
          <cell r="D4759" t="str">
            <v>57,80</v>
          </cell>
        </row>
        <row r="4760">
          <cell r="A4760">
            <v>94330</v>
          </cell>
          <cell r="B4760" t="str">
            <v>ATERRO MECANIZADO DE VALA COM ESCAVADEIRA HIDRÁULICA (CAPACIDADE DA CAÇAMBA: 0,8 M³ / POTÊNCIA: 111 HP), LARGURA ATÉ 1,5 M, PROFUNDIDADE DE 3,0 A 4,5 M, COM AREIA PARA ATERRO. AF_05/2016</v>
          </cell>
          <cell r="C4760" t="str">
            <v>M3</v>
          </cell>
          <cell r="D4760" t="str">
            <v>58,46</v>
          </cell>
        </row>
        <row r="4761">
          <cell r="A4761">
            <v>94331</v>
          </cell>
          <cell r="B4761" t="str">
            <v>ATERRO MECANIZADO DE VALA COM ESCAVADEIRA HIDRÁULICA (CAPACIDADE DA CAÇAMBA: 0,8 M³ / POTÊNCIA: 111 HP), LARGURA DE 1,5 A 2,5 M, PROFUNDIDADE DE 3,0 A 4,5 M, COM AREIA PARA ATERRO. AF_05/2016</v>
          </cell>
          <cell r="C4761" t="str">
            <v>M3</v>
          </cell>
          <cell r="D4761" t="str">
            <v>56,66</v>
          </cell>
        </row>
        <row r="4762">
          <cell r="A4762">
            <v>94332</v>
          </cell>
          <cell r="B4762" t="str">
            <v>ATERRO MECANIZADO DE VALA COM ESCAVADEIRA HIDRÁULICA (CAPACIDADE DA CAÇAMBA: 0,8 M³ / POTÊNCIA: 111 HP), LARGURA ATÉ 1,5 M, PROFUNDIDADE DE 4,5 A 6,0 M, COM AREIA PARA ATERRO. AF_05/2016</v>
          </cell>
          <cell r="C4762" t="str">
            <v>M3</v>
          </cell>
          <cell r="D4762" t="str">
            <v>57,48</v>
          </cell>
        </row>
        <row r="4763">
          <cell r="A4763">
            <v>94333</v>
          </cell>
          <cell r="B4763" t="str">
            <v>ATERRO MECANIZADO DE VALA COM ESCAVADEIRA HIDRÁULICA (CAPACIDADE DA CAÇAMBA: 0,8 M³ / POTÊNCIA: 111 HP), LARGURA DE 1,5 A 2,5 M, PROFUNDIDADE DE 4,5 A 6,0 M, COM AREIA PARA ATERRO. AF_05/2016</v>
          </cell>
          <cell r="C4763" t="str">
            <v>M3</v>
          </cell>
          <cell r="D4763" t="str">
            <v>56,06</v>
          </cell>
        </row>
        <row r="4764">
          <cell r="A4764">
            <v>94338</v>
          </cell>
          <cell r="B4764" t="str">
            <v>ATERRO MECANIZADO DE VALA COM RETROESCAVADEIRA (CAPACIDADE DA CAÇAMBA DA RETRO: 0,26 M³ / POTÊNCIA: 88 HP), LARGURA ATÉ 0,8 M, PROFUNDIDADE ATÉ 1,5 M, COM AREIA PARA ATERRO. AF_05/2016</v>
          </cell>
          <cell r="C4764" t="str">
            <v>M3</v>
          </cell>
          <cell r="D4764" t="str">
            <v>66,92</v>
          </cell>
        </row>
        <row r="4765">
          <cell r="A4765">
            <v>94339</v>
          </cell>
          <cell r="B4765" t="str">
            <v>ATERRO MECANIZADO DE VALA COM RETROESCAVADEIRA (CAPACIDADE DA CAÇAMBA DA RETRO: 0,26 M³ / POTÊNCIA: 88 HP), LARGURA DE 0,8 A 1,5 M, PROFUNDIDADE ATÉ 1,5 M, COM AREIA PARA ATERRO. AF_05/2016</v>
          </cell>
          <cell r="C4765" t="str">
            <v>M3</v>
          </cell>
          <cell r="D4765" t="str">
            <v>61,80</v>
          </cell>
        </row>
        <row r="4766">
          <cell r="A4766">
            <v>94340</v>
          </cell>
          <cell r="B4766" t="str">
            <v>ATERRO MECANIZADO DE VALA COM RETROESCAVADEIRA (CAPACIDADE DA CAÇAMBA DA RETRO: 0,26 M³ / POTÊNCIA: 88 HP), LARGURA ATÉ 0,8 M, PROFUNDIDADE DE 1,5 A 3,0 M, COM AREIA PARA ATERRO. AF_05/2016</v>
          </cell>
          <cell r="C4766" t="str">
            <v>M3</v>
          </cell>
          <cell r="D4766" t="str">
            <v>59,54</v>
          </cell>
        </row>
        <row r="4767">
          <cell r="A4767">
            <v>94341</v>
          </cell>
          <cell r="B4767" t="str">
            <v>ATERRO MECANIZADO DE VALA COM RETROESCAVADEIRA (CAPACIDADE DA CAÇAMBA DA RETRO: 0,26 M³ / POTÊNCIA: 88 HP), LARGURA DE 0,8 A 1,5 M, PROFUNDIDADE DE 1,5 A 3,0 M, COM AREIA PARA ATERRO. AF_05/2016</v>
          </cell>
          <cell r="C4767" t="str">
            <v>M3</v>
          </cell>
          <cell r="D4767" t="str">
            <v>56,63</v>
          </cell>
        </row>
        <row r="4768">
          <cell r="A4768">
            <v>94342</v>
          </cell>
          <cell r="B4768" t="str">
            <v>ATERRO MANUAL DE VALAS COM AREIA PARA ATERRO E COMPACTAÇÃO MECANIZADA. AF_05/2016</v>
          </cell>
          <cell r="C4768" t="str">
            <v>M3</v>
          </cell>
          <cell r="D4768" t="str">
            <v>69,69</v>
          </cell>
        </row>
        <row r="4769">
          <cell r="A4769">
            <v>96385</v>
          </cell>
          <cell r="B4769" t="str">
            <v>EXECUÇÃO E COMPACTAÇÃO DE ATERRO COM SOLO PREDOMINANTEMENTE ARGILOSO - EXCLUSIVE ESCAVAÇÃO, CARGA E TRANSPORTE E SOLO. AF_09/2017</v>
          </cell>
          <cell r="C4769" t="str">
            <v>M3</v>
          </cell>
          <cell r="D4769" t="str">
            <v>4,76</v>
          </cell>
        </row>
        <row r="4770">
          <cell r="A4770">
            <v>96386</v>
          </cell>
          <cell r="B4770" t="str">
            <v>EXECUÇÃO E COMPACTAÇÃO DE ATERRO COM SOLO PREDOMINANTEMENTE ARENOSO - EXCLUSIVE ESCAVAÇÃO, CARGA E TRANSPORTE E SOLO. AF_09/2017</v>
          </cell>
          <cell r="C4770" t="str">
            <v>M3</v>
          </cell>
          <cell r="D4770" t="str">
            <v>4,61</v>
          </cell>
        </row>
        <row r="4771">
          <cell r="A4771">
            <v>83346</v>
          </cell>
          <cell r="B4771" t="str">
            <v>UMEDECIMENTO DE MATERIAL PARA FECHAMENTO DE VALAS.</v>
          </cell>
          <cell r="C4771" t="str">
            <v>M3</v>
          </cell>
          <cell r="D4771" t="str">
            <v>0,88</v>
          </cell>
        </row>
        <row r="4772">
          <cell r="A4772">
            <v>93360</v>
          </cell>
          <cell r="B4772" t="str">
            <v>REATERRO MECANIZADO DE VALA COM ESCAVADEIRA HIDRÁULICA (CAPACIDADE DA CAÇAMBA: 0,8 M³ / POTÊNCIA: 111 HP), LARGURA DE 1,5 A 2,5 M, PROFUNDIDADE ATÉ 1,5 M, COM SOLO (SEM SUBSTITUIÇÃO) DE 1ª CATEGORIA EM LOCAIS COM ALTO NÍVEL DE INTERFERÊNCIA. AF_04/2016</v>
          </cell>
          <cell r="C4772" t="str">
            <v>M3</v>
          </cell>
          <cell r="D4772" t="str">
            <v>13,18</v>
          </cell>
        </row>
        <row r="4773">
          <cell r="A4773">
            <v>93361</v>
          </cell>
          <cell r="B4773" t="str">
            <v>REATERRO MECANIZADO DE VALA COM ESCAVADEIRA HIDRÁULICA (CAPACIDADE DA CAÇAMBA: 0,8 M³ / POTÊNCIA: 111 HP), LARGURA ATÉ 1,5 M, PROFUNDIDADE DE 1,5 A 3,0 M, COM SOLO (SEM SUBSTITUIÇÃO) DE 1ª CATEGORIA EM LOCAIS COM ALTO NÍVEL DE INTERFERÊNCIA. AF_04/2016</v>
          </cell>
          <cell r="C4773" t="str">
            <v>M3</v>
          </cell>
          <cell r="D4773" t="str">
            <v>11,00</v>
          </cell>
        </row>
        <row r="4774">
          <cell r="A4774">
            <v>93362</v>
          </cell>
          <cell r="B4774" t="str">
            <v>REATERRO MECANIZADO DE VALA COM ESCAVADEIRA HIDRÁULICA (CAPACIDADE DA CAÇAMBA: 0,8 M³ / POTÊNCIA: 111 HP), LARGURA DE 1,5 A 2,5 M, PROFUNDIDADE DE 1,5 A 3,0 M, COM SOLO (SEM SUBSTITUIÇÃO) DE 1ª CATEGORIA EM LOCAIS COM ALTO NÍVEL DE INTERFERÊNCIA. AF_04/2016</v>
          </cell>
          <cell r="C4774" t="str">
            <v>M3</v>
          </cell>
          <cell r="D4774" t="str">
            <v>8,06</v>
          </cell>
        </row>
        <row r="4775">
          <cell r="A4775">
            <v>93363</v>
          </cell>
          <cell r="B4775" t="str">
            <v>REATERRO MECANIZADO DE VALA COM ESCAVADEIRA HIDRÁULICA (CAPACIDADE DA CAÇAMBA: 0,8 M³ / POTÊNCIA: 111 HP), LARGURA ATÉ 1,5 M, PROFUNDIDADE DE 3,0 A 4,5 M COM SOLO (SEM SUBSTITUIÇÃO) DE 1ª CATEGORIA EM LOCAIS COM ALTO NÍVEL DE INTERFERÊNCIA. AF_04/2016</v>
          </cell>
          <cell r="C4775" t="str">
            <v>M3</v>
          </cell>
          <cell r="D4775" t="str">
            <v>8,72</v>
          </cell>
        </row>
        <row r="4776">
          <cell r="A4776">
            <v>93364</v>
          </cell>
          <cell r="B4776" t="str">
            <v>REATERRO MECANIZADO DE VALA COM ESCAVADEIRA HIDRÁULICA (CAPACIDADE DA CAÇAMBA: 0,8 M³ / POTÊNCIA: 111 HP), LARGURA DE 1,5 A 2,5 M, PROFUNDIDADE DE 3,0  A 4,5 M, COM SOLO (SEM SUBSTITUIÇÃO) DE 1ª CATEGORIA EM LOCAIS COM ALTO NÍVEL DE INTERFERÊNCIA. AF_04/2016</v>
          </cell>
          <cell r="C4776" t="str">
            <v>M3</v>
          </cell>
          <cell r="D4776" t="str">
            <v>6,92</v>
          </cell>
        </row>
        <row r="4777">
          <cell r="A4777">
            <v>93365</v>
          </cell>
          <cell r="B4777" t="str">
            <v>REATERRO MECANIZADO DE VALA COM ESCAVADEIRA HIDRÁULICA (CAPACIDADE DA CAÇAMBA: 0,8 M³ / POTÊNCIA: 111 HP), LARGURA ATÉ 1,5 M, PROFUNDIDADE DE 4,5 A 6,0 M, COM SOLO (SEM SUBSTITUIÇÃO) DE 1ª CATEGORIA EM LOCAIS COM ALTO NÍVEL DE INTERFERÊNCIA. AF_04/2016</v>
          </cell>
          <cell r="C4777" t="str">
            <v>M3</v>
          </cell>
          <cell r="D4777" t="str">
            <v>7,70</v>
          </cell>
        </row>
        <row r="4778">
          <cell r="A4778">
            <v>93366</v>
          </cell>
          <cell r="B4778" t="str">
            <v>REATERRO MECANIZADO DE VALA COM ESCAVADEIRA HIDRÁULICA (CAPACIDADE DA CAÇAMBA: 0,8 M³ / POTÊNCIA: 111 HP), LARGURA DE 1,5 A 2,5 M, PROFUNDIDADE DE 4,5 A 6,0 M, COM SOLO (SEM SUBSTITUIÇÃO) DE 1ª CATEGORIA EM LOCAIS COM ALTO NÍVEL DE INTERFERÊNCIA. AF_04/2016</v>
          </cell>
          <cell r="C4778" t="str">
            <v>M3</v>
          </cell>
          <cell r="D4778" t="str">
            <v>6,33</v>
          </cell>
        </row>
        <row r="4779">
          <cell r="A4779">
            <v>93367</v>
          </cell>
          <cell r="B4779" t="str">
            <v>REATERRO MECANIZADO DE VALA COM ESCAVADEIRA HIDRÁULICA (CAPACIDADE DA CAÇAMBA: 0,8 M³ / POTÊNCIA: 111 HP), LARGURA DE 1,5 A 2,5 M, PROFUNDIDADE ATÉ 1,5 M, COM SOLO (SEM SUBSTITUIÇÃO) DE 1ª CATEGORIA EM LOCAIS COM BAIXO NÍVEL DE INTERFERÊNCIA. AF_04/2016</v>
          </cell>
          <cell r="C4779" t="str">
            <v>M3</v>
          </cell>
          <cell r="D4779" t="str">
            <v>12,29</v>
          </cell>
        </row>
        <row r="4780">
          <cell r="A4780">
            <v>93368</v>
          </cell>
          <cell r="B4780" t="str">
            <v>REATERRO MECANIZADO DE VALA COM ESCAVADEIRA HIDRÁULICA (CAPACIDADE DA CAÇAMBA: 0,8 M³ / POTÊNCIA: 111 HP), LARGURA ATÉ 1,5 M, PROFUNDIDADE DE 1,5 A 3,0 M, COM SOLO (SEM SUBSTITUIÇÃO) DE 1ª CATEGORIA EM LOCAIS COM BAIXO NÍVEL DE INTERFERÊNCIA. AF_04/2016</v>
          </cell>
          <cell r="C4780" t="str">
            <v>M3</v>
          </cell>
          <cell r="D4780" t="str">
            <v>10,03</v>
          </cell>
        </row>
        <row r="4781">
          <cell r="A4781">
            <v>93369</v>
          </cell>
          <cell r="B4781" t="str">
            <v>REATERRO MECANIZADO DE VALA COM ESCAVADEIRA HIDRÁULICA (CAPACIDADE DA CAÇAMBA: 0,8 M³ / POTÊNCIA: 111 HP), LARGURA DE 1,5 A 2,5 M, PROFUNDIDADE DE 1,5 A 3,0 M, COM SOLO (SEM SUBSTITUIÇÃO) DE 1ª CATEGORIA EM LOCAIS COM BAIXO NÍVEL DE INTERFERÊNCIA. AF_04/2016</v>
          </cell>
          <cell r="C4781" t="str">
            <v>M3</v>
          </cell>
          <cell r="D4781" t="str">
            <v>7,17</v>
          </cell>
        </row>
        <row r="4782">
          <cell r="A4782">
            <v>93370</v>
          </cell>
          <cell r="B4782" t="str">
            <v>REATERRO MECANIZADO DE VALA COM ESCAVADEIRA HIDRÁULICA (CAPACIDADE DA CAÇAMBA: 0,8 M³ / POTÊNCIA: 111 HP), LARGURA ATÉ 1,5 M, PROFUNDIDADE DE 3,0 A 4,5 M, COM SOLO (SEM SUBSTITUIÇÃO) DE 1ª CATEGORIA EM LOCAIS COM BAIXO NÍVEL DE INTERFERÊNCIA. AF_04/2016</v>
          </cell>
          <cell r="C4782" t="str">
            <v>M3</v>
          </cell>
          <cell r="D4782" t="str">
            <v>7,83</v>
          </cell>
        </row>
        <row r="4783">
          <cell r="A4783">
            <v>93371</v>
          </cell>
          <cell r="B4783" t="str">
            <v>REATERRO MECANIZADO DE VALA COM ESCAVADEIRA HIDRÁULICA (CAPACIDADE DA CAÇAMBA: 0,8 M³ / POTÊNCIA: 111 HP), LARGURA DE 1,5 A 2,5 M, PROFUNDIDADE DE 3,0 A 4,5 M, COM SOLO (SEM SUBSTITUIÇÃO) DE 1ª CATEGORIA EM LOCAIS COM BAIXO NÍVEL DE INTERFERÊNCIA. AF_04/2016</v>
          </cell>
          <cell r="C4783" t="str">
            <v>M3</v>
          </cell>
          <cell r="D4783" t="str">
            <v>6,03</v>
          </cell>
        </row>
        <row r="4784">
          <cell r="A4784">
            <v>93372</v>
          </cell>
          <cell r="B4784" t="str">
            <v>REATERRO MECANIZADO DE VALA COM ESCAVADEIRA HIDRÁULICA (CAPACIDADE DA CAÇAMBA: 0,8 M³ / POTÊNCIA: 111 HP), LARGURA ATÉ 1,5 M, PROFUNDIDADE DE 4,5 A 6,0 M, COM SOLO (SEM SUBSTITUIÇÃO) DE 1ª CATEGORIA EM LOCAIS COM BAIXO NÍVEL DE INTERFERÊNCIA. AF_04/2016</v>
          </cell>
          <cell r="C4784" t="str">
            <v>M3</v>
          </cell>
          <cell r="D4784" t="str">
            <v>6,86</v>
          </cell>
        </row>
        <row r="4785">
          <cell r="A4785">
            <v>93373</v>
          </cell>
          <cell r="B4785" t="str">
            <v>REATERRO MECANIZADO DE VALA COM ESCAVADEIRA HIDRÁULICA (CAPACIDADE DA CAÇAMBA: 0,8 M³ / POTÊNCIA: 111 HP), LARGURA DE 1,5 A 2,5 M, PROFUNDIDADE DE 4,5 A 6,0 M, COM SOLO (SEM SUBSTITUIÇÃO) DE 1ª CATEGORIA EM LOCAIS COM BAIXO NÍVEL DE INTERFERÊNCIA. AF_04/2016</v>
          </cell>
          <cell r="C4785" t="str">
            <v>M3</v>
          </cell>
          <cell r="D4785" t="str">
            <v>5,45</v>
          </cell>
        </row>
        <row r="4786">
          <cell r="A4786">
            <v>93374</v>
          </cell>
          <cell r="B4786" t="str">
            <v>REATERRO MECANIZADO DE VALA COM RETROESCAVADEIRA (CAPACIDADE DA CAÇAMBA DA RETRO: 0,26 M³ / POTÊNCIA: 88 HP), LARGURA ATÉ 0,8 M, PROFUNDIDADE ATÉ 1,5 M, COM SOLO (SEM SUBSTITUIÇÃO) DE 1ª CATEGORIA EM LOCAIS COM ALTO NÍVEL DE INTERFERÊNCIA. AF_04/2016</v>
          </cell>
          <cell r="C4786" t="str">
            <v>M3</v>
          </cell>
          <cell r="D4786" t="str">
            <v>15,16</v>
          </cell>
        </row>
        <row r="4787">
          <cell r="A4787">
            <v>93375</v>
          </cell>
          <cell r="B4787" t="str">
            <v>REATERRO MECANIZADO DE VALA COM RETROESCAVADEIRA (CAPACIDADE DA CAÇAMBA DA RETRO: 0,26 M³ / POTÊNCIA: 88 HP), LARGURA DE 0,8 A 1,5 M, PROFUNDIDADE ATÉ 1,5 M, COM SOLO (SEM SUBSTITUIÇÃO) DE 1ª CATEGORIA EM LOCAIS COM ALTO NÍVEL DE INTERFERÊNCIA. AF_04/2016</v>
          </cell>
          <cell r="C4787" t="str">
            <v>M3</v>
          </cell>
          <cell r="D4787" t="str">
            <v>11,64</v>
          </cell>
        </row>
        <row r="4788">
          <cell r="A4788">
            <v>93376</v>
          </cell>
          <cell r="B4788" t="str">
            <v>REATERRO MECANIZADO DE VALA COM RETROESCAVADEIRA (CAPACIDADE DA CAÇAMBA DA RETRO: 0,26 M³ / POTÊNCIA: 88 HP), LARGURA ATÉ 0,8 M, PROFUNDIDADE DE 1,5 A 3,0 M, COM SOLO (SEM SUBSTITUIÇÃO) DE 1ª CATEGORIA EM LOCAIS COM ALTO NÍVEL DE INTERFERÊNCIA. AF_04/2016</v>
          </cell>
          <cell r="C4788" t="str">
            <v>M3</v>
          </cell>
          <cell r="D4788" t="str">
            <v>9,53</v>
          </cell>
        </row>
        <row r="4789">
          <cell r="A4789">
            <v>93377</v>
          </cell>
          <cell r="B4789" t="str">
            <v>REATERRO MECANIZADO DE VALA COM RETROESCAVADEIRA (CAPACIDADE DA CAÇAMBA DA RETRO: 0,26 M³ / POTÊNCIA: 88 HP), LARGURA DE 0,8 A 1,5 M, PROFUNDIDADE DE 1,5 A 3,0 M, COM SOLO (SEM SUBSTITUIÇÃO) DE 1ª CATEGORIA EM LOCAIS COM ALTO NÍVEL DE INTERFERÊNCIA. AF_04/2016</v>
          </cell>
          <cell r="C4789" t="str">
            <v>M3</v>
          </cell>
          <cell r="D4789" t="str">
            <v>6,45</v>
          </cell>
        </row>
        <row r="4790">
          <cell r="A4790">
            <v>93378</v>
          </cell>
          <cell r="B4790" t="str">
            <v>REATERRO MECANIZADO DE VALA COM RETROESCAVADEIRA (CAPACIDADE DA CAÇAMBA DA RETRO: 0,26 M³ / POTÊNCIA: 88 HP), LARGURA ATÉ 0,8 M, PROFUNDIDADE ATÉ 1,5 M, COM SOLO (SEM SUBSTITUIÇÃO) DE 1ª CATEGORIA EM LOCAIS COM BAIXO NÍVEL DE INTERFERÊNCIA. AF_04/2016</v>
          </cell>
          <cell r="C4790" t="str">
            <v>M3</v>
          </cell>
          <cell r="D4790" t="str">
            <v>14,09</v>
          </cell>
        </row>
        <row r="4791">
          <cell r="A4791">
            <v>93379</v>
          </cell>
          <cell r="B4791" t="str">
            <v>REATERRO MECANIZADO DE VALA COM RETROESCAVADEIRA (CAPACIDADE DA CAÇAMBA DA RETRO: 0,26 M³ / POTÊNCIA: 88 HP), LARGURA DE 0,8 A 1,5 M, PROFUNDIDADE ATÉ 1,5 M, COM SOLO (SEM SUBSTITUIÇÃO) DE 1ª CATEGORIA EM LOCAIS COM BAIXO NÍVEL DE INTERFERÊNCIA. AF_04/2016</v>
          </cell>
          <cell r="C4791" t="str">
            <v>M3</v>
          </cell>
          <cell r="D4791" t="str">
            <v>10,82</v>
          </cell>
        </row>
        <row r="4792">
          <cell r="A4792">
            <v>93380</v>
          </cell>
          <cell r="B4792" t="str">
            <v>REATERRO MECANIZADO DE VALA COM RETROESCAVADEIRA (CAPACIDADE DA CAÇAMBA DA RETRO: 0,26 M³ / POTÊNCIA: 88 HP), LARGURA ATÉ 0,8 M, PROFUNDIDADE DE 1,5 A 3,0 M, COM SOLO (SEM SUBSTITUIÇÃO) DE 1ª CATEGORIA EM LOCAIS COM BAIXO NÍVEL DE INTERFERÊNCIA. AF_04/2016</v>
          </cell>
          <cell r="C4792" t="str">
            <v>M3</v>
          </cell>
          <cell r="D4792" t="str">
            <v>8,90</v>
          </cell>
        </row>
        <row r="4793">
          <cell r="A4793">
            <v>93381</v>
          </cell>
          <cell r="B4793" t="str">
            <v>REATERRO MECANIZADO DE VALA COM RETROESCAVADEIRA (CAPACIDADE DA CAÇAMBA DA RETRO: 0,26 M³ / POTÊNCIA: 88 HP), LARGURA DE 0,8 A 1,5 M, PROFUNDIDADE DE 1,5 A 3,0 M, COM SOLO (SEM SUBSTITUIÇÃO) DE 1ª CATEGORIA EM LOCAIS COM BAIXO NÍVEL DE INTERFERÊNCIA. AF_04/2016</v>
          </cell>
          <cell r="C4793" t="str">
            <v>M3</v>
          </cell>
          <cell r="D4793" t="str">
            <v>6,00</v>
          </cell>
        </row>
        <row r="4794">
          <cell r="A4794">
            <v>93382</v>
          </cell>
          <cell r="B4794" t="str">
            <v>REATERRO MANUAL DE VALAS COM COMPACTAÇÃO MECANIZADA. AF_04/2016</v>
          </cell>
          <cell r="C4794" t="str">
            <v>M3</v>
          </cell>
          <cell r="D4794" t="str">
            <v>19,06</v>
          </cell>
        </row>
        <row r="4795">
          <cell r="A4795">
            <v>96995</v>
          </cell>
          <cell r="B4795" t="str">
            <v>REATERRO MANUAL APILOADO COM SOQUETE. AF_10/2017</v>
          </cell>
          <cell r="C4795" t="str">
            <v>M3</v>
          </cell>
          <cell r="D4795" t="str">
            <v>33,89</v>
          </cell>
        </row>
        <row r="4796">
          <cell r="A4796">
            <v>72838</v>
          </cell>
          <cell r="B4796" t="str">
            <v>TRANSPORTE COMERCIAL COM CAMINHAO CARROCERIA 9 T, RODOVIA EM LEITO NATURAL</v>
          </cell>
          <cell r="C4796" t="str">
            <v>TXKM</v>
          </cell>
          <cell r="D4796" t="str">
            <v>0,87</v>
          </cell>
        </row>
        <row r="4797">
          <cell r="A4797">
            <v>72839</v>
          </cell>
          <cell r="B4797" t="str">
            <v>TRANSPORTE COMERCIAL COM CAMINHAO CARROCERIA 9 T, RODOVIA COM REVESTIMENTO PRIMARIO</v>
          </cell>
          <cell r="C4797" t="str">
            <v>TXKM</v>
          </cell>
          <cell r="D4797" t="str">
            <v>0,70</v>
          </cell>
        </row>
        <row r="4798">
          <cell r="A4798">
            <v>72840</v>
          </cell>
          <cell r="B4798" t="str">
            <v>TRANSPORTE COMERCIAL COM CAMINHAO CARROCERIA 9 T, RODOVIA PAVIMENTADA</v>
          </cell>
          <cell r="C4798" t="str">
            <v>TXKM</v>
          </cell>
          <cell r="D4798" t="str">
            <v>0,58</v>
          </cell>
        </row>
        <row r="4799">
          <cell r="A4799">
            <v>72844</v>
          </cell>
          <cell r="B4799" t="str">
            <v>CARGA, MANOBRAS E DESCARGA DE AREIA, BRITA, PEDRA DE MAO E SOLOS COM CAMINHAO BASCULANTE 6 M3 (DESCARGA LIVRE)</v>
          </cell>
          <cell r="C4799" t="str">
            <v>T</v>
          </cell>
          <cell r="D4799" t="str">
            <v>0,76</v>
          </cell>
        </row>
        <row r="4800">
          <cell r="A4800">
            <v>72845</v>
          </cell>
          <cell r="B4800" t="str">
            <v>CARGA, MANOBRAS E DESCARGA DE BRITA PARA TRATAMENTOS SUPERFICIAIS, COM CAMINHAO BASCULANTE 6 M3</v>
          </cell>
          <cell r="C4800" t="str">
            <v>T</v>
          </cell>
          <cell r="D4800" t="str">
            <v>4,59</v>
          </cell>
        </row>
        <row r="4801">
          <cell r="A4801">
            <v>72846</v>
          </cell>
          <cell r="B4801" t="str">
            <v>CARGA, MANOBRAS E DESCARGA DE MISTURA BETUMINOSA A QUENTE, COM CAMINHAO BASCULANTE 6 M3</v>
          </cell>
          <cell r="C4801" t="str">
            <v>T</v>
          </cell>
          <cell r="D4801" t="str">
            <v>3,79</v>
          </cell>
        </row>
        <row r="4802">
          <cell r="A4802">
            <v>72847</v>
          </cell>
          <cell r="B4802" t="str">
            <v>CARGA, MANOBRAS E DESCARGA DE MISTURA BETUMINOSA A FRIO, COM CAMINHAO BASCULANTE 6 M3</v>
          </cell>
          <cell r="C4802" t="str">
            <v>T</v>
          </cell>
          <cell r="D4802" t="str">
            <v>8,18</v>
          </cell>
        </row>
        <row r="4803">
          <cell r="A4803">
            <v>72848</v>
          </cell>
          <cell r="B4803" t="str">
            <v>CARGA, MANOBRAS E DESCARGA DE BRITA PARA BASE DE MACADAME, COM CAMINHAO BASCULANTE 6 M3</v>
          </cell>
          <cell r="C4803" t="str">
            <v>T</v>
          </cell>
          <cell r="D4803" t="str">
            <v>2,04</v>
          </cell>
        </row>
        <row r="4804">
          <cell r="A4804">
            <v>72849</v>
          </cell>
          <cell r="B4804" t="str">
            <v>CARGA, MANOBRAS E DESCARGA DE MISTURAS DE SOLOS E AGREGADOS (BASES ESTABILIZADAS EM USINA) COM CAMINHAO BASCULANTE 6 M3</v>
          </cell>
          <cell r="C4804" t="str">
            <v>T</v>
          </cell>
          <cell r="D4804" t="str">
            <v>2,61</v>
          </cell>
        </row>
        <row r="4805">
          <cell r="A4805">
            <v>72850</v>
          </cell>
          <cell r="B4805" t="str">
            <v>CARGA, MANOBRAS E DESCARGA DE MATERIAIS DIVERSOS, COM CAMINHAO CARROCERIA 9T (CARGA E DESCARGA MANUAIS)</v>
          </cell>
          <cell r="C4805" t="str">
            <v>T</v>
          </cell>
          <cell r="D4805" t="str">
            <v>10,99</v>
          </cell>
        </row>
        <row r="4806">
          <cell r="A4806">
            <v>72882</v>
          </cell>
          <cell r="B4806" t="str">
            <v>TRANSPORTE COMERCIAL COM CAMINHAO CARROCERIA 9 T, RODOVIA EM LEITO NATURAL</v>
          </cell>
          <cell r="C4806" t="str">
            <v>M3XKM</v>
          </cell>
          <cell r="D4806" t="str">
            <v>1,30</v>
          </cell>
        </row>
        <row r="4807">
          <cell r="A4807">
            <v>72883</v>
          </cell>
          <cell r="B4807" t="str">
            <v>TRANSPORTE COMERCIAL COM CAMINHAO CARROCERIA 9 T, RODOVIA COM REVESTIMENTO PRIMARIO</v>
          </cell>
          <cell r="C4807" t="str">
            <v>M3XKM</v>
          </cell>
          <cell r="D4807" t="str">
            <v>1,04</v>
          </cell>
        </row>
        <row r="4808">
          <cell r="A4808">
            <v>72884</v>
          </cell>
          <cell r="B4808" t="str">
            <v>TRANSPORTE COMERCIAL COM CAMINHAO CARROCERIA 9 T, RODOVIA PAVIMENTADA</v>
          </cell>
          <cell r="C4808" t="str">
            <v>M3XKM</v>
          </cell>
          <cell r="D4808" t="str">
            <v>0,87</v>
          </cell>
        </row>
        <row r="4809">
          <cell r="A4809">
            <v>72888</v>
          </cell>
          <cell r="B4809" t="str">
            <v>CARGA, MANOBRAS E DESCARGA DE AREIA, BRITA, PEDRA DE MAO E SOLOS COM CAMINHAO BASCULANTE 6 M3 (DESCARGA LIVRE)</v>
          </cell>
          <cell r="C4809" t="str">
            <v>M3</v>
          </cell>
          <cell r="D4809" t="str">
            <v>1,14</v>
          </cell>
        </row>
        <row r="4810">
          <cell r="A4810">
            <v>72890</v>
          </cell>
          <cell r="B4810" t="str">
            <v>CARGA, MANOBRAS E DESCARGA DE BRITA PARA TRATAMENTOS SUPERFICIAIS, COM CAMINHAO BASCULANTE 6 M3, DESCARGA EM DISTRIBUIDOR</v>
          </cell>
          <cell r="C4810" t="str">
            <v>M3</v>
          </cell>
          <cell r="D4810" t="str">
            <v>6,90</v>
          </cell>
        </row>
        <row r="4811">
          <cell r="A4811">
            <v>72891</v>
          </cell>
          <cell r="B4811" t="str">
            <v>CARGA, MANOBRAS E DESCARGA DE MISTURA BETUMINOSA A QUENTE, COM CAMINHAO BASCULANTE 6 M3, DESCARGA EM VIBRO-ACABADORA</v>
          </cell>
          <cell r="C4811" t="str">
            <v>M3</v>
          </cell>
          <cell r="D4811" t="str">
            <v>5,69</v>
          </cell>
        </row>
        <row r="4812">
          <cell r="A4812">
            <v>72892</v>
          </cell>
          <cell r="B4812" t="str">
            <v>CARGA, MANOBRAS E DESCARGA DE DE MISTURA BETUMINOSA A FRIO, COM CAMINHAO BASCULANTE 6 M3, DESCARGA EM VIBRO-ACABADORA</v>
          </cell>
          <cell r="C4812" t="str">
            <v>M3</v>
          </cell>
          <cell r="D4812" t="str">
            <v>12,27</v>
          </cell>
        </row>
        <row r="4813">
          <cell r="A4813">
            <v>72893</v>
          </cell>
          <cell r="B4813" t="str">
            <v>CARGA, MANOBRAS E DESCARGA DE BRITA PARA BASE DE MACADAME, COM CAMINHAO BASCULANTE 6 M3, DESCARGA EM DISTRIBUIDOR</v>
          </cell>
          <cell r="C4813" t="str">
            <v>M3</v>
          </cell>
          <cell r="D4813" t="str">
            <v>3,05</v>
          </cell>
        </row>
        <row r="4814">
          <cell r="A4814">
            <v>72894</v>
          </cell>
          <cell r="B4814" t="str">
            <v>CARGA, MANOBRAS E DESCARGA DE MISTURAS DE SOLOS E AGREGADOS, COM CAMINHAO BASCULANTE 6 M3, DESCARGA EM DISTRIBUIDOR</v>
          </cell>
          <cell r="C4814" t="str">
            <v>M3</v>
          </cell>
          <cell r="D4814" t="str">
            <v>3,92</v>
          </cell>
        </row>
        <row r="4815">
          <cell r="A4815">
            <v>72895</v>
          </cell>
          <cell r="B4815" t="str">
            <v>CARGA, MANOBRAS E DESCARGA DE MATERIAIS DIVERSOS, COM CAMINHAO BASCULANTE 6M3 (CARGA E DESCARGA MANUAIS)</v>
          </cell>
          <cell r="C4815" t="str">
            <v>M3</v>
          </cell>
          <cell r="D4815" t="str">
            <v>20,69</v>
          </cell>
        </row>
        <row r="4816">
          <cell r="A4816">
            <v>72897</v>
          </cell>
          <cell r="B4816" t="str">
            <v>CARGA MANUAL DE ENTULHO EM CAMINHAO BASCULANTE 6 M3</v>
          </cell>
          <cell r="C4816" t="str">
            <v>M3</v>
          </cell>
          <cell r="D4816" t="str">
            <v>17,12</v>
          </cell>
        </row>
        <row r="4817">
          <cell r="A4817">
            <v>72898</v>
          </cell>
          <cell r="B4817" t="str">
            <v>CARGA E DESCARGA MECANIZADAS DE ENTULHO EM CAMINHAO BASCULANTE 6 M3</v>
          </cell>
          <cell r="C4817" t="str">
            <v>M3</v>
          </cell>
          <cell r="D4817" t="str">
            <v>3,46</v>
          </cell>
        </row>
        <row r="4818">
          <cell r="A4818">
            <v>72899</v>
          </cell>
          <cell r="B4818" t="str">
            <v>TRANSPORTE DE ENTULHO COM CAMINHÃO BASCULANTE 6 M3, RODOVIA PAVIMENTADA, DMT ATE 0,5 KM</v>
          </cell>
          <cell r="C4818" t="str">
            <v>M3</v>
          </cell>
          <cell r="D4818" t="str">
            <v>5,35</v>
          </cell>
        </row>
        <row r="4819">
          <cell r="A4819">
            <v>72900</v>
          </cell>
          <cell r="B4819" t="str">
            <v>TRANSPORTE DE ENTULHO COM CAMINHAO BASCULANTE 6 M3, RODOVIA PAVIMENTADA, DMT 0,5 A 1,0 KM</v>
          </cell>
          <cell r="C4819" t="str">
            <v>M3</v>
          </cell>
          <cell r="D4819" t="str">
            <v>5,89</v>
          </cell>
        </row>
        <row r="4820">
          <cell r="A4820" t="str">
            <v>74010/1</v>
          </cell>
          <cell r="B4820" t="str">
            <v>CARGA E DESCARGA MECANICA DE SOLO UTILIZANDO CAMINHAO BASCULANTE 6,0M3/16T E PA CARREGADEIRA SOBRE PNEUS 128 HP, CAPACIDADE DA CAÇAMBA 1,7 A 2,8 M3, PESO OPERACIONAL 11632 KG</v>
          </cell>
          <cell r="C4820" t="str">
            <v>M3</v>
          </cell>
          <cell r="D4820" t="str">
            <v>1,52</v>
          </cell>
        </row>
        <row r="4821">
          <cell r="A4821" t="str">
            <v>74241/1</v>
          </cell>
          <cell r="B4821" t="str">
            <v>EMPILHAMENTO DE SOLO ORGANICO RETIRADO NA AREA DO ATERRO COM TRATOR SOBRE ESTEIRAS D6</v>
          </cell>
          <cell r="C4821" t="str">
            <v>M3</v>
          </cell>
          <cell r="D4821" t="str">
            <v>2,91</v>
          </cell>
        </row>
        <row r="4822">
          <cell r="A4822">
            <v>83356</v>
          </cell>
          <cell r="B4822" t="str">
            <v>TRANSPORTE COMERCIAL DE BRITA</v>
          </cell>
          <cell r="C4822" t="str">
            <v>M3XKM</v>
          </cell>
          <cell r="D4822" t="str">
            <v>0,77</v>
          </cell>
        </row>
        <row r="4823">
          <cell r="A4823">
            <v>83358</v>
          </cell>
          <cell r="B4823" t="str">
            <v>TRANSPORTE DE PAVIMENTACAO REMOVIDA (RODOVIAS NAO URBANAS)</v>
          </cell>
          <cell r="C4823" t="str">
            <v>M3XKM</v>
          </cell>
          <cell r="D4823" t="str">
            <v>1,61</v>
          </cell>
        </row>
        <row r="4824">
          <cell r="A4824">
            <v>95303</v>
          </cell>
          <cell r="B4824" t="str">
            <v>TRANSPORTE COM CAMINHÃO BASCULANTE 10 M3 DE MASSA ASFALTICA PARA PAVIMENTAÇÃO URBANA</v>
          </cell>
          <cell r="C4824" t="str">
            <v>M3XKM</v>
          </cell>
          <cell r="D4824" t="str">
            <v>0,99</v>
          </cell>
        </row>
        <row r="4825">
          <cell r="A4825">
            <v>97912</v>
          </cell>
          <cell r="B4825" t="str">
            <v>TRANSPORTE COM CAMINHÃO BASCULANTE DE 6 M3, EM VIA URBANA EM LEITO NATURAL (UNIDADE: M3XKM). AF_01/2018</v>
          </cell>
          <cell r="C4825" t="str">
            <v>M3XKM</v>
          </cell>
          <cell r="D4825" t="str">
            <v>2,12</v>
          </cell>
        </row>
        <row r="4826">
          <cell r="A4826">
            <v>97913</v>
          </cell>
          <cell r="B4826" t="str">
            <v>TRANSPORTE COM CAMINHÃO BASCULANTE DE 6 M3, EM VIA URBANA EM REVESTIMENTO PRIMÁRIO (UNIDADE: M3XKM). AF_01/2018</v>
          </cell>
          <cell r="C4826" t="str">
            <v>M3XKM</v>
          </cell>
          <cell r="D4826" t="str">
            <v>1,62</v>
          </cell>
        </row>
        <row r="4827">
          <cell r="A4827">
            <v>97914</v>
          </cell>
          <cell r="B4827" t="str">
            <v>TRANSPORTE COM CAMINHÃO BASCULANTE DE 6 M3, EM VIA URBANA PAVIMENTADA, DMT ATÉ 30 KM (UNIDADE: M3XKM). AF_01/2018</v>
          </cell>
          <cell r="C4827" t="str">
            <v>M3XKM</v>
          </cell>
          <cell r="D4827" t="str">
            <v>1,52</v>
          </cell>
        </row>
        <row r="4828">
          <cell r="A4828">
            <v>97915</v>
          </cell>
          <cell r="B4828" t="str">
            <v>TRANSPORTE COM CAMINHÃO BASCULANTE DE 6 M3, EM VIA URBANA PAVIMENTADA, DMT ACIMA DE 30 KM (UNIDADE: M3XKM). AF_01/2018</v>
          </cell>
          <cell r="C4828" t="str">
            <v>M3XKM</v>
          </cell>
          <cell r="D4828" t="str">
            <v>1,08</v>
          </cell>
        </row>
        <row r="4829">
          <cell r="A4829">
            <v>97916</v>
          </cell>
          <cell r="B4829" t="str">
            <v>TRANSPORTE COM CAMINHÃO BASCULANTE DE 6 M3, EM VIA URBANA EM LEITO NATURAL (UNIDADE: TXKM). AF_01/2018</v>
          </cell>
          <cell r="C4829" t="str">
            <v>TXKM</v>
          </cell>
          <cell r="D4829" t="str">
            <v>1,40</v>
          </cell>
        </row>
        <row r="4830">
          <cell r="A4830">
            <v>97917</v>
          </cell>
          <cell r="B4830" t="str">
            <v>TRANSPORTE COM CAMINHÃO BASCULANTE DE 6 M3, EM VIA URBANA EM REVESTIMENTO PRIMÁRIO (UNIDADE: TXKM). AF_01/2018</v>
          </cell>
          <cell r="C4830" t="str">
            <v>TXKM</v>
          </cell>
          <cell r="D4830" t="str">
            <v>1,08</v>
          </cell>
        </row>
        <row r="4831">
          <cell r="A4831">
            <v>97918</v>
          </cell>
          <cell r="B4831" t="str">
            <v>TRANSPORTE COM CAMINHÃO BASCULANTE DE 6 M3, EM VIA URBANA PAVIMENTADA, DMT ATÉ 30 KM (UNIDADE: TXKM). AF_01/2018</v>
          </cell>
          <cell r="C4831" t="str">
            <v>TXKM</v>
          </cell>
          <cell r="D4831" t="str">
            <v>1,00</v>
          </cell>
        </row>
        <row r="4832">
          <cell r="A4832">
            <v>97919</v>
          </cell>
          <cell r="B4832" t="str">
            <v>TRANSPORTE COM CAMINHÃO BASCULANTE DE 6 M3, EM VIA URBANA PAVIMENTADA, DMT ACIMA DE 30 KM (UNIDADE: TXKM). AF_01/2018</v>
          </cell>
          <cell r="C4832" t="str">
            <v>TXKM</v>
          </cell>
          <cell r="D4832" t="str">
            <v>0,72</v>
          </cell>
        </row>
        <row r="4833">
          <cell r="A4833">
            <v>94097</v>
          </cell>
          <cell r="B4833" t="str">
            <v>PREPARO DE FUNDO DE VALA COM LARGURA MENOR QUE 1,5 M, EM LOCAL COM NÍVEL BAIXO DE INTERFERÊNCIA. AF_06/2016</v>
          </cell>
          <cell r="C4833" t="str">
            <v>M2</v>
          </cell>
          <cell r="D4833" t="str">
            <v>4,10</v>
          </cell>
        </row>
        <row r="4834">
          <cell r="A4834">
            <v>94098</v>
          </cell>
          <cell r="B4834" t="str">
            <v>PREPARO DE FUNDO DE VALA  COM LARGURA MENOR QUE 1,5 M, EM LOCAL COM NÍVEL ALTO DE INTERFERÊNCIA. AF_06/2016</v>
          </cell>
          <cell r="C4834" t="str">
            <v>M2</v>
          </cell>
          <cell r="D4834" t="str">
            <v>4,68</v>
          </cell>
        </row>
        <row r="4835">
          <cell r="A4835">
            <v>94099</v>
          </cell>
          <cell r="B4835" t="str">
            <v>PREPARO DE FUNDO DE VALA COM LARGURA MAIOR OU IGUAL A 1,5 M E MENOR QUE 2,5 M, EM LOCAL COM NÍVEL BAIXO DE INTERFERÊNCIA. AF_06/2016</v>
          </cell>
          <cell r="C4835" t="str">
            <v>M2</v>
          </cell>
          <cell r="D4835" t="str">
            <v>2,05</v>
          </cell>
        </row>
        <row r="4836">
          <cell r="A4836">
            <v>94100</v>
          </cell>
          <cell r="B4836" t="str">
            <v>PREPARO DE FUNDO DE VALA  COM LARGURA MAIOR OU IGUAL A 1,5 M E MENOR QUE 2,5 M, EM LOCAL COM NÍVEL ALTO DE INTERFERÊNCIA. AF_06/2016</v>
          </cell>
          <cell r="C4836" t="str">
            <v>M2</v>
          </cell>
          <cell r="D4836" t="str">
            <v>2,62</v>
          </cell>
        </row>
        <row r="4837">
          <cell r="A4837">
            <v>94102</v>
          </cell>
          <cell r="B4837" t="str">
            <v>LASTRO DE VALA COM PREPARO DE FUNDO, LARGURA MENOR QUE 1,5 M, COM CAMADA DE AREIA, LANÇAMENTO MANUAL, EM LOCAL COM NÍVEL BAIXO DE INTERFERÊNCIA. AF_06/2016</v>
          </cell>
          <cell r="C4837" t="str">
            <v>M3</v>
          </cell>
          <cell r="D4837" t="str">
            <v>150,93</v>
          </cell>
        </row>
        <row r="4838">
          <cell r="A4838">
            <v>94103</v>
          </cell>
          <cell r="B4838" t="str">
            <v>LASTRO DE VALA COM PREPARO DE FUNDO, LARGURA MENOR QUE 1,5 M, COM CAMADA DE BRITA, LANÇAMENTO MANUAL, EM LOCAL COM NÍVEL BAIXO DE INTERFERÊNCIA. AF_06/2016</v>
          </cell>
          <cell r="C4838" t="str">
            <v>M3</v>
          </cell>
          <cell r="D4838" t="str">
            <v>190,05</v>
          </cell>
        </row>
        <row r="4839">
          <cell r="A4839">
            <v>94104</v>
          </cell>
          <cell r="B4839" t="str">
            <v>LASTRO DE VALA COM PREPARO DE FUNDO, LARGURA MENOR QUE 1,5 M, COM CAMADA DE AREIA, LANÇAMENTO MANUAL, EM LOCAL COM NÍVEL ALTO DE INTERFERÊNCIA. AF_06/2016</v>
          </cell>
          <cell r="C4839" t="str">
            <v>M3</v>
          </cell>
          <cell r="D4839" t="str">
            <v>154,18</v>
          </cell>
        </row>
        <row r="4840">
          <cell r="A4840">
            <v>94105</v>
          </cell>
          <cell r="B4840" t="str">
            <v>LASTRO DE VALA COM PREPARO DE FUNDO, LARGURA MENOR QUE 1,5 M, COM CAMADA DE BRITA, LANÇAMENTO MANUAL, EM LOCAL COM NÍVEL ALTO DE INTERFERÊNCIA. AF_06/2016</v>
          </cell>
          <cell r="C4840" t="str">
            <v>M3</v>
          </cell>
          <cell r="D4840" t="str">
            <v>193,34</v>
          </cell>
        </row>
        <row r="4841">
          <cell r="A4841">
            <v>94106</v>
          </cell>
          <cell r="B4841" t="str">
            <v>LASTRO COM PREPARO DE FUNDO, LARGURA MAIOR OU IGUAL A 1,5 M, COM CAMADA DE AREIA, LANÇAMENTO MANUAL, EM LOCAL COM NÍVEL BAIXO DE INTERFERÊNCIA. AF_06/2016</v>
          </cell>
          <cell r="C4841" t="str">
            <v>M3</v>
          </cell>
          <cell r="D4841" t="str">
            <v>134,58</v>
          </cell>
        </row>
        <row r="4842">
          <cell r="A4842">
            <v>94107</v>
          </cell>
          <cell r="B4842" t="str">
            <v>LASTRO COM PREPARO DE FUNDO, LARGURA MAIOR OU IGUAL A 1,5 M, COM CAMADA DE BRITA, LANÇAMENTO MANUAL, EM LOCAL COM NÍVEL BAIXO DE INTERFERÊNCIA. AF_06/2016</v>
          </cell>
          <cell r="C4842" t="str">
            <v>M3</v>
          </cell>
          <cell r="D4842" t="str">
            <v>173,72</v>
          </cell>
        </row>
        <row r="4843">
          <cell r="A4843">
            <v>94108</v>
          </cell>
          <cell r="B4843" t="str">
            <v>LASTRO COM PREPARO DE FUNDO, LARGURA MAIOR OU IGUAL A 1,5 M, COM CAMADA DE AREIA, LANÇAMENTO MANUAL, EM LOCAL COM NÍVEL ALTO DE INTERFERÊNCIA. AF_06/2016</v>
          </cell>
          <cell r="C4843" t="str">
            <v>M3</v>
          </cell>
          <cell r="D4843" t="str">
            <v>137,86</v>
          </cell>
        </row>
        <row r="4844">
          <cell r="A4844">
            <v>94110</v>
          </cell>
          <cell r="B4844" t="str">
            <v>LASTRO COM PREPARO DE FUNDO, LARGURA MAIOR OU IGUAL A 1,5 M, COM CAMADA DE BRITA, LANÇAMENTO MANUAL, EM LOCAL COM NÍVEL ALTO DE INTERFERÊNCIA. AF_06/2016</v>
          </cell>
          <cell r="C4844" t="str">
            <v>M3</v>
          </cell>
          <cell r="D4844" t="str">
            <v>176,98</v>
          </cell>
        </row>
        <row r="4845">
          <cell r="A4845">
            <v>94111</v>
          </cell>
          <cell r="B4845" t="str">
            <v>LASTRO DE VALA COM PREPARO DE FUNDO, LARGURA MENOR QUE 1,5 M, COM CAMADA DE AREIA, LANÇAMENTO MECANIZADO, EM LOCAL COM NÍVEL BAIXO DE INTERFERÊNCIA. AF_06/2016</v>
          </cell>
          <cell r="C4845" t="str">
            <v>M3</v>
          </cell>
          <cell r="D4845" t="str">
            <v>128,98</v>
          </cell>
        </row>
        <row r="4846">
          <cell r="A4846">
            <v>94112</v>
          </cell>
          <cell r="B4846" t="str">
            <v>LASTRO DE VALA COM PREPARO DE FUNDO, LARGURA MENOR QUE 1,5 M, COM CAMADA DE BRITA, LANÇAMENTO MECANIZADO, EM LOCAL COM NÍVEL BAIXO DE INTERFERÊNCIA. AF_06/2016</v>
          </cell>
          <cell r="C4846" t="str">
            <v>M3</v>
          </cell>
          <cell r="D4846" t="str">
            <v>163,01</v>
          </cell>
        </row>
        <row r="4847">
          <cell r="A4847">
            <v>94113</v>
          </cell>
          <cell r="B4847" t="str">
            <v>LASTRO DE VALA COM PREPARO DE FUNDO, LARGURA MENOR QUE 1,5 M, COM CAMADA DE AREIA, LANÇAMENTO MECANIZADO, EM LOCAL COM NÍVEL ALTO DE INTERFERÊNCIA. AF_06/2016</v>
          </cell>
          <cell r="C4847" t="str">
            <v>M3</v>
          </cell>
          <cell r="D4847" t="str">
            <v>134,27</v>
          </cell>
        </row>
        <row r="4848">
          <cell r="A4848">
            <v>94114</v>
          </cell>
          <cell r="B4848" t="str">
            <v>LASTRO DE VALA COM PREPARO DE FUNDO, LARGURA MENOR QUE 1,5 M, COM CAMADA DE BRITA, LANÇAMENTO MECANIZADO, EM LOCAL COM NÍVEL ALTO DE INTERFERÊNCIA. AF_06/2016</v>
          </cell>
          <cell r="C4848" t="str">
            <v>M3</v>
          </cell>
          <cell r="D4848" t="str">
            <v>168,97</v>
          </cell>
        </row>
        <row r="4849">
          <cell r="A4849">
            <v>94115</v>
          </cell>
          <cell r="B4849" t="str">
            <v>LASTRO COM PREPARO DE FUNDO, LARGURA MAIOR OU IGUAL A 1,5 M, COM CAMADA DE AREIA, LANÇAMENTO MECANIZADO, EM LOCAL COM NÍVEL BAIXO DE INTERFERÊNCIA. AF_06/2016</v>
          </cell>
          <cell r="C4849" t="str">
            <v>M3</v>
          </cell>
          <cell r="D4849" t="str">
            <v>104,36</v>
          </cell>
        </row>
        <row r="4850">
          <cell r="A4850">
            <v>94116</v>
          </cell>
          <cell r="B4850" t="str">
            <v>LASTRO COM PREPARO DE FUNDO, LARGURA MAIOR OU IGUAL A 1,5 M, COM CAMADA DE BRITA, LANÇAMENTO MECANIZADO, EM LOCAL COM NÍVEL BAIXO DE INTERFERÊNCIA. AF_06/2016</v>
          </cell>
          <cell r="C4850" t="str">
            <v>M3</v>
          </cell>
          <cell r="D4850" t="str">
            <v>134,79</v>
          </cell>
        </row>
        <row r="4851">
          <cell r="A4851">
            <v>94117</v>
          </cell>
          <cell r="B4851" t="str">
            <v>LASTRO COM PREPARO DE FUNDO, LARGURA MAIOR OU IGUAL A 1,5 M, COM CAMADA DE AREIA, LANÇAMENTO MECANIZADO, EM LOCAL COM NÍVEL ALTO DE INTERFERÊNCIA. AF_06/2016</v>
          </cell>
          <cell r="C4851" t="str">
            <v>M3</v>
          </cell>
          <cell r="D4851" t="str">
            <v>109,26</v>
          </cell>
        </row>
        <row r="4852">
          <cell r="A4852">
            <v>94118</v>
          </cell>
          <cell r="B4852" t="str">
            <v>LASTRO COM PREPARO DE FUNDO, LARGURA MAIOR OU IGUAL A 1,5 M, COM CAMADA DE BRITA, LANÇAMENTO MECANIZADO, EM LOCAL COM NÍVEL ALTO DE INTERFERÊNCIA. AF_06/2016</v>
          </cell>
          <cell r="C4852" t="str">
            <v>M3</v>
          </cell>
          <cell r="D4852" t="str">
            <v>140,56</v>
          </cell>
        </row>
        <row r="4853">
          <cell r="A4853">
            <v>6514</v>
          </cell>
          <cell r="B4853" t="str">
            <v>FORNECIMENTO E LANCAMENTO DE BRITA N. 4</v>
          </cell>
          <cell r="C4853" t="str">
            <v>M3</v>
          </cell>
          <cell r="D4853" t="str">
            <v>101,30</v>
          </cell>
        </row>
        <row r="4854">
          <cell r="A4854">
            <v>88549</v>
          </cell>
          <cell r="B4854" t="str">
            <v>FORNECIMENTO E ASSENTAMENTO DE BRITA 2-DRENOS E FILTROS   MM</v>
          </cell>
          <cell r="C4854" t="str">
            <v>M3</v>
          </cell>
          <cell r="D4854" t="str">
            <v>81,08</v>
          </cell>
        </row>
        <row r="4855">
          <cell r="A4855">
            <v>41721</v>
          </cell>
          <cell r="B4855" t="str">
            <v>COMPACTACAO MECANICA A 95% DO PROCTOR NORMAL - PAVIMENTACAO URBANA</v>
          </cell>
          <cell r="C4855" t="str">
            <v>M3</v>
          </cell>
          <cell r="D4855" t="str">
            <v>2,86</v>
          </cell>
        </row>
        <row r="4856">
          <cell r="A4856">
            <v>41722</v>
          </cell>
          <cell r="B4856" t="str">
            <v>COMPACTACAO MECANICA A 100% DO PROCTOR NORMAL - PAVIMENTACAO URBANA</v>
          </cell>
          <cell r="C4856" t="str">
            <v>M3</v>
          </cell>
          <cell r="D4856" t="str">
            <v>4,07</v>
          </cell>
        </row>
        <row r="4857">
          <cell r="A4857" t="str">
            <v>74005/1</v>
          </cell>
          <cell r="B4857" t="str">
            <v>COMPACTACAO MECANICA, SEM CONTROLE DO GC (C/COMPACTADOR PLACA 400 KG)</v>
          </cell>
          <cell r="C4857" t="str">
            <v>M3</v>
          </cell>
          <cell r="D4857" t="str">
            <v>4,13</v>
          </cell>
        </row>
        <row r="4858">
          <cell r="A4858" t="str">
            <v>74005/2</v>
          </cell>
          <cell r="B4858" t="str">
            <v>COMPACTACAO MECANICA C/ CONTROLE DO GC&gt;=95% DO PN (AREAS) (C/MONIVELADORA 140 HP E ROLO COMPRESSOR VIBRATORIO 80 HP)</v>
          </cell>
          <cell r="C4858" t="str">
            <v>M3</v>
          </cell>
          <cell r="D4858" t="str">
            <v>4,89</v>
          </cell>
        </row>
        <row r="4859">
          <cell r="A4859" t="str">
            <v>74034/1</v>
          </cell>
          <cell r="B4859" t="str">
            <v>ESPALHAMENTO DE MATERIAL DE 1A CATEGORIA COM TRATOR DE ESTEIRA COM 153HP</v>
          </cell>
          <cell r="C4859" t="str">
            <v>M3</v>
          </cell>
          <cell r="D4859" t="str">
            <v>1,54</v>
          </cell>
        </row>
        <row r="4860">
          <cell r="A4860">
            <v>83344</v>
          </cell>
          <cell r="B4860" t="str">
            <v>ESPALHAMENTO DE MATERIAL EM BOTA FORA, COM UTILIZACAO DE TRATOR DE ESTEIRAS DE 165 HP</v>
          </cell>
          <cell r="C4860" t="str">
            <v>M3</v>
          </cell>
          <cell r="D4860" t="str">
            <v>0,85</v>
          </cell>
        </row>
        <row r="4861">
          <cell r="A4861">
            <v>95606</v>
          </cell>
          <cell r="B4861" t="str">
            <v>UMIDIFICAÇÃO DE MATERIAL PARA VALAS COM CAMINHÃO PIPA 10000L. AF_11/2016</v>
          </cell>
          <cell r="C4861" t="str">
            <v>M3</v>
          </cell>
          <cell r="D4861" t="str">
            <v>1,18</v>
          </cell>
        </row>
        <row r="4862">
          <cell r="A4862">
            <v>72131</v>
          </cell>
          <cell r="B4862" t="str">
            <v>ALVENARIA EM TIJOLO CERAMICO MACICO 5X10X20CM 1 VEZ (ESPESSURA 20CM), ASSENTADO COM ARGAMASSA TRACO 1:2:8 (CIMENTO, CAL E AREIA)</v>
          </cell>
          <cell r="C4862" t="str">
            <v>M2</v>
          </cell>
          <cell r="D4862" t="str">
            <v>112,25</v>
          </cell>
        </row>
        <row r="4863">
          <cell r="A4863">
            <v>72132</v>
          </cell>
          <cell r="B4863" t="str">
            <v>ALVENARIA EM TIJOLO CERAMICO MACICO 5X10X20CM 1/2 VEZ (ESPESSURA 10CM), ASSENTADO COM ARGAMASSA TRACO 1:2:8 (CIMENTO, CAL E AREIA)</v>
          </cell>
          <cell r="C4863" t="str">
            <v>M2</v>
          </cell>
          <cell r="D4863" t="str">
            <v>57,82</v>
          </cell>
        </row>
        <row r="4864">
          <cell r="A4864">
            <v>72133</v>
          </cell>
          <cell r="B4864" t="str">
            <v>ALVENARIA EM TIJOLO CERAMICO MACICO 5X10X20CM 1 1/2 VEZ (ESPESSURA 30CM), ASSENTADO COM ARGAMASSA TRACO 1:2:8 (CIMENTO, CAL E AREIA)</v>
          </cell>
          <cell r="C4864" t="str">
            <v>M2</v>
          </cell>
          <cell r="D4864" t="str">
            <v>197,79</v>
          </cell>
        </row>
        <row r="4865">
          <cell r="A4865">
            <v>87471</v>
          </cell>
          <cell r="B4865" t="str">
            <v>ALVENARIA DE VEDAÇÃO DE BLOCOS CERÂMICOS FURADOS NA VERTICAL DE 9X19X39CM (ESPESSURA 9CM) DE PAREDES COM ÁREA LÍQUIDA MENOR QUE 6M² SEM VÃOS E ARGAMASSA DE ASSENTAMENTO COM PREPARO EM BETONEIRA. AF_06/2014</v>
          </cell>
          <cell r="C4865" t="str">
            <v>M2</v>
          </cell>
          <cell r="D4865" t="str">
            <v>36,26</v>
          </cell>
        </row>
        <row r="4866">
          <cell r="A4866">
            <v>87472</v>
          </cell>
          <cell r="B4866" t="str">
            <v>ALVENARIA DE VEDAÇÃO DE BLOCOS CERÂMICOS FURADOS NA VERTICAL DE 9X19X39CM (ESPESSURA 9CM) DE PAREDES COM ÁREA LÍQUIDA MENOR QUE 6M² SEM VÃOS E ARGAMASSA DE ASSENTAMENTO COM PREPARO MANUAL. AF_06/2014</v>
          </cell>
          <cell r="C4866" t="str">
            <v>M2</v>
          </cell>
          <cell r="D4866" t="str">
            <v>37,18</v>
          </cell>
        </row>
        <row r="4867">
          <cell r="A4867">
            <v>87473</v>
          </cell>
          <cell r="B4867" t="str">
            <v>ALVENARIA DE VEDAÇÃO DE BLOCOS CERÂMICOS FURADOS NA VERTICAL DE 14X19X39CM (ESPESSURA 14CM) DE PAREDES COM ÁREA LÍQUIDA MENOR QUE 6M² SEM VÃOS E ARGAMASSA DE ASSENTAMENTO COM PREPARO EM BETONEIRA. AF_06/2014</v>
          </cell>
          <cell r="C4867" t="str">
            <v>M2</v>
          </cell>
          <cell r="D4867" t="str">
            <v>50,04</v>
          </cell>
        </row>
        <row r="4868">
          <cell r="A4868">
            <v>87474</v>
          </cell>
          <cell r="B4868" t="str">
            <v>ALVENARIA DE VEDAÇÃO DE BLOCOS CERÂMICOS FURADOS NA VERTICAL DE 14X19X39CM (ESPESSURA 14CM) DE PAREDES COM ÁREA LÍQUIDA MENOR QUE 6M² SEM VÃOS E ARGAMASSA DE ASSENTAMENTO COM PREPARO MANUAL. AF_06/2014</v>
          </cell>
          <cell r="C4868" t="str">
            <v>M2</v>
          </cell>
          <cell r="D4868" t="str">
            <v>51,09</v>
          </cell>
        </row>
        <row r="4869">
          <cell r="A4869">
            <v>87475</v>
          </cell>
          <cell r="B4869" t="str">
            <v>ALVENARIA DE VEDAÇÃO DE BLOCOS CERÂMICOS FURADOS NA VERTICAL DE 19X19X39CM (ESPESSURA 19CM) DE PAREDES COM ÁREA LÍQUIDA MENOR QUE 6M² SEM VÃOS E ARGAMASSA DE ASSENTAMENTO COM PREPARO EM BETONEIRA. AF_06/2014</v>
          </cell>
          <cell r="C4869" t="str">
            <v>M2</v>
          </cell>
          <cell r="D4869" t="str">
            <v>58,95</v>
          </cell>
        </row>
        <row r="4870">
          <cell r="A4870">
            <v>87476</v>
          </cell>
          <cell r="B4870" t="str">
            <v>ALVENARIA DE VEDAÇÃO DE BLOCOS CERÂMICOS FURADOS NA VERTICAL DE 19X19X39CM (ESPESSURA 19CM) DE PAREDES COM ÁREA LÍQUIDA MENOR QUE 6M² SEM VÃOS E ARGAMASSA DE ASSENTAMENTO COM PREPARO MANUAL. AF_06/2014</v>
          </cell>
          <cell r="C4870" t="str">
            <v>M2</v>
          </cell>
          <cell r="D4870" t="str">
            <v>60,17</v>
          </cell>
        </row>
        <row r="4871">
          <cell r="A4871">
            <v>87477</v>
          </cell>
          <cell r="B4871" t="str">
            <v>ALVENARIA DE VEDAÇÃO DE BLOCOS CERÂMICOS FURADOS NA VERTICAL DE 9X19X39CM (ESPESSURA 9CM) DE PAREDES COM ÁREA LÍQUIDA MAIOR OU IGUAL A 6M² SEM VÃOS E ARGAMASSA DE ASSENTAMENTO COM PREPARO EM BETONEIRA. AF_06/2014</v>
          </cell>
          <cell r="C4871" t="str">
            <v>M2</v>
          </cell>
          <cell r="D4871" t="str">
            <v>32,98</v>
          </cell>
        </row>
        <row r="4872">
          <cell r="A4872">
            <v>87478</v>
          </cell>
          <cell r="B4872" t="str">
            <v>ALVENARIA DE VEDAÇÃO DE BLOCOS CERÂMICOS FURADOS NA VERTICAL DE 9X19X39CM (ESPESSURA 9CM) DE PAREDES COM ÁREA LÍQUIDA MAIOR OU IGUAL A 6M² SEM VÃOS E ARGAMASSA DE ASSENTAMENTO COM PREPARO MANUAL. AF_06/2014</v>
          </cell>
          <cell r="C4872" t="str">
            <v>M2</v>
          </cell>
          <cell r="D4872" t="str">
            <v>33,90</v>
          </cell>
        </row>
        <row r="4873">
          <cell r="A4873">
            <v>87479</v>
          </cell>
          <cell r="B4873" t="str">
            <v>ALVENARIA DE VEDAÇÃO DE BLOCOS CERÂMICOS FURADOS NA VERTICAL DE 14X19X39CM (ESPESSURA 14CM) DE PAREDES COM ÁREA LÍQUIDA MAIOR OU IGUAL A 6M² SEM VÃOS E ARGAMASSA DE ASSENTAMENTO COM PREPARO EM BETONEIRA. AF_06/2014</v>
          </cell>
          <cell r="C4873" t="str">
            <v>M2</v>
          </cell>
          <cell r="D4873" t="str">
            <v>46,30</v>
          </cell>
        </row>
        <row r="4874">
          <cell r="A4874">
            <v>87480</v>
          </cell>
          <cell r="B4874" t="str">
            <v>ALVENARIA DE VEDAÇÃO DE BLOCOS CERÂMICOS FURADOS NA VERTICAL DE 14X19X39CM (ESPESSURA 14CM) DE PAREDES COM ÁREA LÍQUIDA MAIOR OU IGUAL A 6M² SEM VÃOS E ARGAMASSA DE ASSENTAMENTO COM PREPARO MANUAL. AF_06/2014</v>
          </cell>
          <cell r="C4874" t="str">
            <v>M2</v>
          </cell>
          <cell r="D4874" t="str">
            <v>47,35</v>
          </cell>
        </row>
        <row r="4875">
          <cell r="A4875">
            <v>87481</v>
          </cell>
          <cell r="B4875" t="str">
            <v>ALVENARIA DE VEDAÇÃO DE BLOCOS CERÂMICOS FURADOS NA VERTICAL DE 19X19X39CM (ESPESSURA 19CM) DE PAREDES COM ÁREA LÍQUIDA MAIOR OU IGUAL A 6M² SEM VÃOS E ARGAMASSA DE ASSENTAMENTO COM PREPARO EM BETONEIRA. AF_06/2014</v>
          </cell>
          <cell r="C4875" t="str">
            <v>M2</v>
          </cell>
          <cell r="D4875" t="str">
            <v>55,23</v>
          </cell>
        </row>
        <row r="4876">
          <cell r="A4876">
            <v>87482</v>
          </cell>
          <cell r="B4876" t="str">
            <v>ALVENARIA DE VEDAÇÃO DE BLOCOS CERÂMICOS FURADOS NA VERTICAL DE 19X19X39CM (ESPESSURA 19CM) DE PAREDES COM ÁREA LÍQUIDA MAIOR OU IGUAL A 6M² SEM VÃOS E ARGAMASSA DE ASSENTAMENTO COM PREPARO MANUAL. AF_06/2014</v>
          </cell>
          <cell r="C4876" t="str">
            <v>M2</v>
          </cell>
          <cell r="D4876" t="str">
            <v>56,45</v>
          </cell>
        </row>
        <row r="4877">
          <cell r="A4877">
            <v>87483</v>
          </cell>
          <cell r="B4877" t="str">
            <v>ALVENARIA DE VEDAÇÃO DE BLOCOS CERÂMICOS FURADOS NA VERTICAL DE 9X19X39CM (ESPESSURA 9CM) DE PAREDES COM ÁREA LÍQUIDA MENOR QUE 6M² COM VÃOS E ARGAMASSA DE ASSENTAMENTO COM PREPARO EM BETONEIRA. AF_06/2014</v>
          </cell>
          <cell r="C4877" t="str">
            <v>M2</v>
          </cell>
          <cell r="D4877" t="str">
            <v>41,49</v>
          </cell>
        </row>
        <row r="4878">
          <cell r="A4878">
            <v>87484</v>
          </cell>
          <cell r="B4878" t="str">
            <v>ALVENARIA DE VEDAÇÃO DE BLOCOS CERÂMICOS FURADOS NA VERTICAL DE 9X19X39CM (ESPESSURA 9CM) DE PAREDES COM ÁREA LÍQUIDA MENOR QUE 6M² COM VÃOS E ARGAMASSA DE ASSENTAMENTO COM PREPARO MANUAL. AF_06/2014</v>
          </cell>
          <cell r="C4878" t="str">
            <v>M2</v>
          </cell>
          <cell r="D4878" t="str">
            <v>42,41</v>
          </cell>
        </row>
        <row r="4879">
          <cell r="A4879">
            <v>87485</v>
          </cell>
          <cell r="B4879" t="str">
            <v>ALVENARIA DE VEDAÇÃO DE BLOCOS CERÂMICOS FURADOS NA VERTICAL DE 14X19X39CM (ESPESSURA 14CM) DE PAREDES COM ÁREA LÍQUIDA MENOR QUE 6M² COM VÃOS E ARGAMASSA DE ASSENTAMENTO COM PREPARO EM BETONEIRA. AF_06/2014</v>
          </cell>
          <cell r="C4879" t="str">
            <v>M2</v>
          </cell>
          <cell r="D4879" t="str">
            <v>55,36</v>
          </cell>
        </row>
        <row r="4880">
          <cell r="A4880">
            <v>87487</v>
          </cell>
          <cell r="B4880" t="str">
            <v>ALVENARIA DE VEDAÇÃO DE BLOCOS CERÂMICOS FURADOS NA VERTICAL DE 19X19X39CM (ESPESSURA 19CM) DE PAREDES COM ÁREA LÍQUIDA MENOR QUE 6M² COM VÃOS E ARGAMASSA DE ASSENTAMENTO COM PREPARO EM BETONEIRA. AF_06/2014</v>
          </cell>
          <cell r="C4880" t="str">
            <v>M2</v>
          </cell>
          <cell r="D4880" t="str">
            <v>64,12</v>
          </cell>
        </row>
        <row r="4881">
          <cell r="A4881">
            <v>87488</v>
          </cell>
          <cell r="B4881" t="str">
            <v>ALVENARIA DE VEDAÇÃO DE BLOCOS CERÂMICOS FURADOS NA VERTICAL DE 19X19X39CM (ESPESSURA 19CM) DE PAREDES COM ÁREA LÍQUIDA MENOR QUE 6M² COM VÃOS E ARGAMASSA DE ASSENTAMENTO COM PREPARO MANUAL. AF_06/2014</v>
          </cell>
          <cell r="C4881" t="str">
            <v>M2</v>
          </cell>
          <cell r="D4881" t="str">
            <v>65,34</v>
          </cell>
        </row>
        <row r="4882">
          <cell r="A4882">
            <v>87489</v>
          </cell>
          <cell r="B4882" t="str">
            <v>ALVENARIA DE VEDAÇÃO DE BLOCOS CERÂMICOS FURADOS NA VERTICAL DE 9X19X39CM (ESPESSURA 9CM) DE PAREDES COM ÁREA LÍQUIDA MAIOR OU IGUAL A 6M² COM VÃOS E ARGAMASSA DE ASSENTAMENTO COM PREPARO EM BETONEIRA. AF_06/2014</v>
          </cell>
          <cell r="C4882" t="str">
            <v>M2</v>
          </cell>
          <cell r="D4882" t="str">
            <v>35,98</v>
          </cell>
        </row>
        <row r="4883">
          <cell r="A4883">
            <v>87490</v>
          </cell>
          <cell r="B4883" t="str">
            <v>ALVENARIA DE VEDAÇÃO DE BLOCOS CERÂMICOS FURADOS NA VERTICAL DE 9X19X39CM (ESPESSURA 9CM) DE PAREDES COM ÁREA LÍQUIDA MAIOR OU IGUAL A 6M² COM VÃOS E ARGAMASSA DE ASSENTAMENTO COM PREPARO MANUAL. AF_06/2014</v>
          </cell>
          <cell r="C4883" t="str">
            <v>M2</v>
          </cell>
          <cell r="D4883" t="str">
            <v>36,90</v>
          </cell>
        </row>
        <row r="4884">
          <cell r="A4884">
            <v>87491</v>
          </cell>
          <cell r="B4884" t="str">
            <v>ALVENARIA DE VEDAÇÃO DE BLOCOS CERÂMICOS FURADOS NA VERTICAL DE 14X19X39CM (ESPESSURA 14CM) DE PAREDES COM ÁREA LÍQUIDA MAIOR OU IGUAL A 6M² COM VÃOS E ARGAMASSA DE ASSENTAMENTO COM PREPARO EM BETONEIRA. AF_06/2014</v>
          </cell>
          <cell r="C4884" t="str">
            <v>M2</v>
          </cell>
          <cell r="D4884" t="str">
            <v>49,43</v>
          </cell>
        </row>
        <row r="4885">
          <cell r="A4885">
            <v>87492</v>
          </cell>
          <cell r="B4885" t="str">
            <v>ALVENARIA DE VEDAÇÃO DE BLOCOS CERÂMICOS FURADOS NA VERTICAL DE 14X19X39CM (ESPESSURA 14CM) DE PAREDES COM ÁREA LÍQUIDA MAIOR OU IGUAL A 6M² COM VÃOS E ARGAMASSA DE ASSENTAMENTO COM PREPARO MANUAL. AF_06/2014</v>
          </cell>
          <cell r="C4885" t="str">
            <v>M2</v>
          </cell>
          <cell r="D4885" t="str">
            <v>50,48</v>
          </cell>
        </row>
        <row r="4886">
          <cell r="A4886">
            <v>87493</v>
          </cell>
          <cell r="B4886" t="str">
            <v>ALVENARIA DE VEDAÇÃO DE BLOCOS CERÂMICOS FURADOS NA VERTICAL DE 19X19X39CM (ESPESSURA 19CM) DE PAREDES COM ÁREA LÍQUIDA MAIOR OU IGUAL A 6M² COM VÃOS E ARGAMASSA DE ASSENTAMENTO COM PREPARO EM BETONEIRA. AF_06/2014</v>
          </cell>
          <cell r="C4886" t="str">
            <v>M2</v>
          </cell>
          <cell r="D4886" t="str">
            <v>58,45</v>
          </cell>
        </row>
        <row r="4887">
          <cell r="A4887">
            <v>87494</v>
          </cell>
          <cell r="B4887" t="str">
            <v>ALVENARIA DE VEDAÇÃO DE BLOCOS CERÂMICOS FURADOS NA VERTICAL DE 19X19X39CM (ESPESSURA 19CM) DE PAREDES COM ÁREA LÍQUIDA MAIOR OU IGUAL A 6M² COM VÃOS E ARGAMASSA DE ASSENTAMENTO COM PREPARO MANUAL. AF_06/2014</v>
          </cell>
          <cell r="C4887" t="str">
            <v>M2</v>
          </cell>
          <cell r="D4887" t="str">
            <v>59,67</v>
          </cell>
        </row>
        <row r="4888">
          <cell r="A4888">
            <v>87495</v>
          </cell>
          <cell r="B4888" t="str">
            <v>ALVENARIA DE VEDAÇÃO DE BLOCOS CERÂMICOS FURADOS NA HORIZONTAL DE 9X19X19CM (ESPESSURA 9CM) DE PAREDES COM ÁREA LÍQUIDA MENOR QUE 6M² SEM VÃOS E ARGAMASSA DE ASSENTAMENTO COM PREPARO EM BETONEIRA. AF_06/2014</v>
          </cell>
          <cell r="C4888" t="str">
            <v>M2</v>
          </cell>
          <cell r="D4888" t="str">
            <v>60,55</v>
          </cell>
        </row>
        <row r="4889">
          <cell r="A4889">
            <v>87496</v>
          </cell>
          <cell r="B4889" t="str">
            <v>ALVENARIA DE VEDAÇÃO DE BLOCOS CERÂMICOS FURADOS NA HORIZONTAL DE 9X19X19CM (ESPESSURA 9CM) DE PAREDES COM ÁREA LÍQUIDA MENOR QUE 6M² SEM VÃOS E ARGAMASSA DE ASSENTAMENTO COM PREPARO MANUAL. AF_06/2014</v>
          </cell>
          <cell r="C4889" t="str">
            <v>M2</v>
          </cell>
          <cell r="D4889" t="str">
            <v>61,42</v>
          </cell>
        </row>
        <row r="4890">
          <cell r="A4890">
            <v>87497</v>
          </cell>
          <cell r="B4890" t="str">
            <v>ALVENARIA DE VEDAÇÃO DE BLOCOS CERÂMICOS FURADOS NA HORIZONTAL DE 11,5X19X19CM (ESPESSURA 11,5CM) DE PAREDES COM ÁREA LÍQUIDA MENOR QUE 6M² SEM VÃOS E ARGAMASSA DE ASSENTAMENTO COM PREPARO EM BETONEIRA. AF_06/2014</v>
          </cell>
          <cell r="C4890" t="str">
            <v>M2</v>
          </cell>
          <cell r="D4890" t="str">
            <v>58,94</v>
          </cell>
        </row>
        <row r="4891">
          <cell r="A4891">
            <v>87498</v>
          </cell>
          <cell r="B4891" t="str">
            <v>ALVENARIA DE VEDAÇÃO DE BLOCOS CERÂMICOS FURADOS NA HORIZONTAL DE 11,5X19X19CM (ESPESSURA 11,5CM) DE PAREDES COM ÁREA LÍQUIDA MENOR QUE 6M² SEM VÃOS E ARGAMASSA DE ASSENTAMENTO COM PREPARO MANUAL. AF_06/2014</v>
          </cell>
          <cell r="C4891" t="str">
            <v>M2</v>
          </cell>
          <cell r="D4891" t="str">
            <v>60,05</v>
          </cell>
        </row>
        <row r="4892">
          <cell r="A4892">
            <v>87499</v>
          </cell>
          <cell r="B4892" t="str">
            <v>ALVENARIA DE VEDAÇÃO DE BLOCOS CERÂMICOS FURADOS NA HORIZONTAL DE 9X14X19CM (ESPESSURA 9CM) DE PAREDES COM ÁREA LÍQUIDA MENOR QUE 6M² SEM VÃOS E ARGAMASSA DE ASSENTAMENTO COM PREPARO EM BETONEIRA. AF_06/2014</v>
          </cell>
          <cell r="C4892" t="str">
            <v>M2</v>
          </cell>
          <cell r="D4892" t="str">
            <v>66,02</v>
          </cell>
        </row>
        <row r="4893">
          <cell r="A4893">
            <v>87500</v>
          </cell>
          <cell r="B4893" t="str">
            <v>ALVENARIA DE VEDAÇÃO DE BLOCOS CERÂMICOS FURADOS NA HORIZONTAL DE 9X14X19CM (ESPESSURA 9CM) DE PAREDES COM ÁREA LÍQUIDA MENOR QUE 6M² SEM VÃOS E ARGAMASSA DE ASSENTAMENTO COM PREPARO MANUAL. AF_06/2014</v>
          </cell>
          <cell r="C4893" t="str">
            <v>M2</v>
          </cell>
          <cell r="D4893" t="str">
            <v>66,96</v>
          </cell>
        </row>
        <row r="4894">
          <cell r="A4894">
            <v>87501</v>
          </cell>
          <cell r="B4894" t="str">
            <v>ALVENARIA DE VEDAÇÃO DE BLOCOS CERÂMICOS FURADOS NA HORIZONTAL DE 14X9X19CM (ESPESSURA 14CM, BLOCO DEITADO) DE PAREDES COM ÁREA LÍQUIDA MENOR QUE 6M² SEM VÃOS E ARGAMASSA DE ASSENTAMENTO COM PREPARO EM BETONEIRA. AF_06/2014</v>
          </cell>
          <cell r="C4894" t="str">
            <v>M2</v>
          </cell>
          <cell r="D4894" t="str">
            <v>102,43</v>
          </cell>
        </row>
        <row r="4895">
          <cell r="A4895">
            <v>87502</v>
          </cell>
          <cell r="B4895" t="str">
            <v>ALVENARIA DE VEDAÇÃO DE BLOCOS CERÂMICOS FURADOS NA HORIZONTAL DE 14X9X19CM (ESPESSURA 14CM, BLOCO DEITADO) DE PAREDES COM ÁREA LÍQUIDA MENOR QUE 6M² SEM VÃOS E ARGAMASSA DE ASSENTAMENTO COM PREPARO MANUAL. AF_06/2014</v>
          </cell>
          <cell r="C4895" t="str">
            <v>M2</v>
          </cell>
          <cell r="D4895" t="str">
            <v>103,63</v>
          </cell>
        </row>
        <row r="4896">
          <cell r="A4896">
            <v>87503</v>
          </cell>
          <cell r="B4896" t="str">
            <v>ALVENARIA DE VEDAÇÃO DE BLOCOS CERÂMICOS FURADOS NA HORIZONTAL DE 9X19X19CM (ESPESSURA 9CM) DE PAREDES COM ÁREA LÍQUIDA MAIOR OU IGUAL A 6M² SEM VÃOS E ARGAMASSA DE ASSENTAMENTO COM PREPARO EM BETONEIRA. AF_06/2014</v>
          </cell>
          <cell r="C4896" t="str">
            <v>M2</v>
          </cell>
          <cell r="D4896" t="str">
            <v>52,12</v>
          </cell>
        </row>
        <row r="4897">
          <cell r="A4897">
            <v>87504</v>
          </cell>
          <cell r="B4897" t="str">
            <v>ALVENARIA DE VEDAÇÃO DE BLOCOS CERÂMICOS FURADOS NA HORIZONTAL DE 9X19X19CM (ESPESSURA 9CM) DE PAREDES COM ÁREA LÍQUIDA MAIOR OU IGUAL A 6M² SEM VÃOS E ARGAMASSA DE ASSENTAMENTO COM PREPARO MANUAL. AF_06/2014</v>
          </cell>
          <cell r="C4897" t="str">
            <v>M2</v>
          </cell>
          <cell r="D4897" t="str">
            <v>52,99</v>
          </cell>
        </row>
        <row r="4898">
          <cell r="A4898">
            <v>87505</v>
          </cell>
          <cell r="B4898" t="str">
            <v>ALVENARIA DE VEDAÇÃO DE BLOCOS CERÂMICOS FURADOS NA HORIZONTAL DE 11,5X19X19CM (ESPESSURA 11,5M) DE PAREDES COM ÁREA LÍQUIDA MAIOR OU IGUAL A 6M² SEM VÃOS E ARGAMASSA DE ASSENTAMENTO COM PREPARO EM BETONEIRA. AF_06/2014</v>
          </cell>
          <cell r="C4898" t="str">
            <v>M2</v>
          </cell>
          <cell r="D4898" t="str">
            <v>50,55</v>
          </cell>
        </row>
        <row r="4899">
          <cell r="A4899">
            <v>87506</v>
          </cell>
          <cell r="B4899" t="str">
            <v>ALVENARIA DE VEDAÇÃO DE BLOCOS CERÂMICOS FURADOS NA HORIZONTAL DE 11,5X19X19CM (ESPESSURA 11,5M) DE PAREDES COM ÁREA LÍQUIDA MAIOR OU IGUAL A 6M² SEM VÃOS E ARGAMASSA DE ASSENTAMENTO COM PREPARO MANUAL. AF_06/2014</v>
          </cell>
          <cell r="C4899" t="str">
            <v>M2</v>
          </cell>
          <cell r="D4899" t="str">
            <v>51,66</v>
          </cell>
        </row>
        <row r="4900">
          <cell r="A4900">
            <v>87507</v>
          </cell>
          <cell r="B4900" t="str">
            <v>ALVENARIA DE VEDAÇÃO DE BLOCOS CERÂMICOS FURADOS NA HORIZONTAL DE 9X14X19CM (ESPESSURA 9CM) DE PAREDES COM ÁREA LÍQUIDA MAIOR OU IGUAL A 6M² SEM VÃOS E ARGAMASSA DE ASSENTAMENTO COM PREPARO EM BETONEIRA. AF_06/2014</v>
          </cell>
          <cell r="C4900" t="str">
            <v>M2</v>
          </cell>
          <cell r="D4900" t="str">
            <v>54,87</v>
          </cell>
        </row>
        <row r="4901">
          <cell r="A4901">
            <v>87508</v>
          </cell>
          <cell r="B4901" t="str">
            <v>ALVENARIA DE VEDAÇÃO DE BLOCOS CERÂMICOS FURADOS NA HORIZONTAL DE 9X14X19CM (ESPESSURA 9CM) DE PAREDES COM ÁREA LÍQUIDA MAIOR OU IGUAL A 6M² SEM VÃOS E ARGAMASSA DE ASSENTAMENTO COM PREPARO MANUAL. AF_06/2014</v>
          </cell>
          <cell r="C4901" t="str">
            <v>M2</v>
          </cell>
          <cell r="D4901" t="str">
            <v>55,81</v>
          </cell>
        </row>
        <row r="4902">
          <cell r="A4902">
            <v>87509</v>
          </cell>
          <cell r="B4902" t="str">
            <v>ALVENARIA DE VEDAÇÃO DE BLOCOS CERÂMICOS FURADOS NA HORIZONTAL DE 14X9X19CM (ESPESSURA 14CM, BLOCO DEITADO) DE PAREDES COM ÁREA LÍQUIDA MAIOR OU IGUAL A 6M² SEM VÃOS E ARGAMASSA DE ASSENTAMENTO COM PREPARO EM BETONEIRA. AF_06/2014</v>
          </cell>
          <cell r="C4902" t="str">
            <v>M2</v>
          </cell>
          <cell r="D4902" t="str">
            <v>84,41</v>
          </cell>
        </row>
        <row r="4903">
          <cell r="A4903">
            <v>87510</v>
          </cell>
          <cell r="B4903" t="str">
            <v>ALVENARIA DE VEDAÇÃO DE BLOCOS CERÂMICOS FURADOS NA HORIZONTAL DE 14X9X19CM (ESPESSURA 14CM, BLOCO DEITADO) DE PAREDES COM ÁREA LÍQUIDA MAIOR OU IGUAL A 6M² SEM VÃOS E ARGAMASSA DE ASSENTAMENTO COM PREPARO MANUAL. AF_06/2014</v>
          </cell>
          <cell r="C4903" t="str">
            <v>M2</v>
          </cell>
          <cell r="D4903" t="str">
            <v>85,61</v>
          </cell>
        </row>
        <row r="4904">
          <cell r="A4904">
            <v>87511</v>
          </cell>
          <cell r="B4904" t="str">
            <v>ALVENARIA DE VEDAÇÃO DE BLOCOS CERÂMICOS FURADOS NA HORIZONTAL DE 9X19X19CM (ESPESSURA 9CM) DE PAREDES COM ÁREA LÍQUIDA MENOR QUE 6M² COM VÃOS E ARGAMASSA DE ASSENTAMENTO COM PREPARO EM BETONEIRA. AF_06/2014</v>
          </cell>
          <cell r="C4904" t="str">
            <v>M2</v>
          </cell>
          <cell r="D4904" t="str">
            <v>67,86</v>
          </cell>
        </row>
        <row r="4905">
          <cell r="A4905">
            <v>87512</v>
          </cell>
          <cell r="B4905" t="str">
            <v>ALVENARIA DE VEDAÇÃO DE BLOCOS CERÂMICOS FURADOS NA HORIZONTAL DE 9X19X19CM (ESPESSURA 9CM) DE PAREDES COM ÁREA LÍQUIDA MENOR QUE 6M² COM VÃOS E ARGAMASSA DE ASSENTAMENTO COM PREPARO MANUAL. AF_06/2014</v>
          </cell>
          <cell r="C4905" t="str">
            <v>M2</v>
          </cell>
          <cell r="D4905" t="str">
            <v>68,73</v>
          </cell>
        </row>
        <row r="4906">
          <cell r="A4906">
            <v>87513</v>
          </cell>
          <cell r="B4906" t="str">
            <v>ALVENARIA DE VEDAÇÃO DE BLOCOS CERÂMICOS FURADOS NA HORIZONTAL DE 11,5X19X19CM (ESPESSURA 11,5CM) DE PAREDES COM ÁREA LÍQUIDA MENOR QUE 6M² COM VÃOS E ARGAMASSA DE ASSENTAMENTO COM PREPARO EM BETONEIRA. AF_06/2014</v>
          </cell>
          <cell r="C4906" t="str">
            <v>M2</v>
          </cell>
          <cell r="D4906" t="str">
            <v>66,54</v>
          </cell>
        </row>
        <row r="4907">
          <cell r="A4907">
            <v>87514</v>
          </cell>
          <cell r="B4907" t="str">
            <v>ALVENARIA DE VEDAÇÃO DE BLOCOS CERÂMICOS FURADOS NA HORIZONTAL DE 11,5X19X19CM (ESPESSURA 11,5CM) DE PAREDES COM ÁREA LÍQUIDA MENOR QUE 6M² COM VÃOS E ARGAMASSA DE ASSENTAMENTO COM PREPARO MANUAL. AF_06/2014</v>
          </cell>
          <cell r="C4907" t="str">
            <v>M2</v>
          </cell>
          <cell r="D4907" t="str">
            <v>67,65</v>
          </cell>
        </row>
        <row r="4908">
          <cell r="A4908">
            <v>87515</v>
          </cell>
          <cell r="B4908" t="str">
            <v>ALVENARIA DE VEDAÇÃO DE BLOCOS CERÂMICOS FURADOS NA HORIZONTAL DE 9X14X19CM (ESPESSURA 9CM) DE PAREDES COM ÁREA LÍQUIDA MENOR QUE 6M² COM VÃOS E ARGAMASSA DE ASSENTAMENTO COM PREPARO EM BETONEIRA. AF_06/2014</v>
          </cell>
          <cell r="C4908" t="str">
            <v>M2</v>
          </cell>
          <cell r="D4908" t="str">
            <v>76,15</v>
          </cell>
        </row>
        <row r="4909">
          <cell r="A4909">
            <v>87516</v>
          </cell>
          <cell r="B4909" t="str">
            <v>ALVENARIA DE VEDAÇÃO DE BLOCOS CERÂMICOS FURADOS NA HORIZONTAL DE 9X14X19CM (ESPESSURA 9CM) DE PAREDES COM ÁREA LÍQUIDA MENOR QUE 6M² COM VÃOS E ARGAMASSA DE ASSENTAMENTO COM PREPARO MANUAL. AF_06/2014</v>
          </cell>
          <cell r="C4909" t="str">
            <v>M2</v>
          </cell>
          <cell r="D4909" t="str">
            <v>77,09</v>
          </cell>
        </row>
        <row r="4910">
          <cell r="A4910">
            <v>87517</v>
          </cell>
          <cell r="B4910" t="str">
            <v>ALVENARIA DE VEDAÇÃO DE BLOCOS CERÂMICOS FURADOS NA HORIZONTAL DE 14X9X19CM (ESPESSURA 14CM, BLOCO DEITADO) DE PAREDES COM ÁREA LÍQUIDA MENOR QUE 6M² COM VÃOS E ARGAMASSA DE ASSENTAMENTO COM PREPARO EM BETONEIRA. AF_06/2014</v>
          </cell>
          <cell r="C4910" t="str">
            <v>M2</v>
          </cell>
          <cell r="D4910" t="str">
            <v>118,22</v>
          </cell>
        </row>
        <row r="4911">
          <cell r="A4911">
            <v>87518</v>
          </cell>
          <cell r="B4911" t="str">
            <v>ALVENARIA DE VEDAÇÃO DE BLOCOS CERÂMICOS FURADOS NA HORIZONTAL DE 14X9X19CM (ESPESSURA 14CM, BLOCO DEITADO) DE PAREDES COM ÁREA LÍQUIDA MENOR QUE 6M² COM VÃOS E ARGAMASSA DE ASSENTAMENTO COM PREPARO MANUAL. AF_06/2014</v>
          </cell>
          <cell r="C4911" t="str">
            <v>M2</v>
          </cell>
          <cell r="D4911" t="str">
            <v>119,42</v>
          </cell>
        </row>
        <row r="4912">
          <cell r="A4912">
            <v>87519</v>
          </cell>
          <cell r="B4912" t="str">
            <v>ALVENARIA DE VEDAÇÃO DE BLOCOS CERÂMICOS FURADOS NA HORIZONTAL DE 9X19X19CM (ESPESSURA 9CM) DE PAREDES COM ÁREA LÍQUIDA MAIOR OU IGUAL A 6M² COM VÃOS E ARGAMASSA DE ASSENTAMENTO COM PREPARO EM BETONEIRA. AF_06/2014</v>
          </cell>
          <cell r="C4912" t="str">
            <v>M2</v>
          </cell>
          <cell r="D4912" t="str">
            <v>56,74</v>
          </cell>
        </row>
        <row r="4913">
          <cell r="A4913">
            <v>87520</v>
          </cell>
          <cell r="B4913" t="str">
            <v>ALVENARIA DE VEDAÇÃO DE BLOCOS CERÂMICOS FURADOS NA HORIZONTAL DE 9X19X19CM (ESPESSURA 9CM) DE PAREDES COM ÁREA LÍQUIDA MAIOR OU IGUAL A 6M² COM VÃOS E ARGAMASSA DE ASSENTAMENTO COM PREPARO MANUAL. AF_06/2014</v>
          </cell>
          <cell r="C4913" t="str">
            <v>M2</v>
          </cell>
          <cell r="D4913" t="str">
            <v>57,61</v>
          </cell>
        </row>
        <row r="4914">
          <cell r="A4914">
            <v>87521</v>
          </cell>
          <cell r="B4914" t="str">
            <v>ALVENARIA DE VEDAÇÃO DE BLOCOS CERÂMICOS FURADOS NA HORIZONTAL DE 11,5X19X19CM (ESPESSURA 11,5CM) DE PAREDES COM ÁREA LÍQUIDA MAIOR OU IGUAL A 6M² COM VÃOS E ARGAMASSA DE ASSENTAMENTO COM PREPARO EM BETONEIRA. AF_06/2014</v>
          </cell>
          <cell r="C4914" t="str">
            <v>M2</v>
          </cell>
          <cell r="D4914" t="str">
            <v>55,21</v>
          </cell>
        </row>
        <row r="4915">
          <cell r="A4915">
            <v>87522</v>
          </cell>
          <cell r="B4915" t="str">
            <v>ALVENARIA DE VEDAÇÃO DE BLOCOS CERÂMICOS FURADOS NA HORIZONTAL DE 11,5X19X19CM (ESPESSURA 11,5CM) DE PAREDES COM ÁREA LÍQUIDA MAIOR OU IGUAL A 6M² COM VÃOS E ARGAMASSA DE ASSENTAMENTO COM PREPARO MANUAL. AF_06/2014</v>
          </cell>
          <cell r="C4915" t="str">
            <v>M2</v>
          </cell>
          <cell r="D4915" t="str">
            <v>56,32</v>
          </cell>
        </row>
        <row r="4916">
          <cell r="A4916">
            <v>87523</v>
          </cell>
          <cell r="B4916" t="str">
            <v>ALVENARIA DE VEDAÇÃO DE BLOCOS CERÂMICOS FURADOS NA HORIZONTAL DE 9X14X19CM (ESPESSURA 9CM) DE PAREDES COM ÁREA LÍQUIDA MAIOR OU IGUAL A 6M² COM VÃOS E ARGAMASSA DE ASSENTAMENTO COM PREPARO EM BETONEIRA. AF_06/2014</v>
          </cell>
          <cell r="C4916" t="str">
            <v>M2</v>
          </cell>
          <cell r="D4916" t="str">
            <v>61,06</v>
          </cell>
        </row>
        <row r="4917">
          <cell r="A4917">
            <v>87524</v>
          </cell>
          <cell r="B4917" t="str">
            <v>ALVENARIA DE VEDAÇÃO DE BLOCOS CERÂMICOS FURADOS NA HORIZONTAL DE 9X14X19CM (ESPESSURA 9CM) DE PAREDES COM ÁREA LÍQUIDA MAIOR OU IGUAL A 6M² COM VÃOS E ARGAMASSA DE ASSENTAMENTO COM PREPARO MANUAL. AF_06/2014</v>
          </cell>
          <cell r="C4917" t="str">
            <v>M2</v>
          </cell>
          <cell r="D4917" t="str">
            <v>62,00</v>
          </cell>
        </row>
        <row r="4918">
          <cell r="A4918">
            <v>87525</v>
          </cell>
          <cell r="B4918" t="str">
            <v>ALVENARIA DE VEDAÇÃO DE BLOCOS CERÂMICOS FURADOS NA HORIZONTAL DE 14X9X19CM (ESPESSURA 14CM, BLOCO DEITADO) DE PAREDES COM ÁREA LÍQUIDA MAIOR OU IGUAL A 6M² COM VÃOS E ARGAMASSA DE ASSENTAMENTO COM PREPARO EM BETONEIRA. AF_06/2014</v>
          </cell>
          <cell r="C4918" t="str">
            <v>M2</v>
          </cell>
          <cell r="D4918" t="str">
            <v>93,99</v>
          </cell>
        </row>
        <row r="4919">
          <cell r="A4919">
            <v>87526</v>
          </cell>
          <cell r="B4919" t="str">
            <v>ALVENARIA DE VEDAÇÃO DE BLOCOS CERÂMICOS FURADOS NA HORIZONTAL DE 14X9X19CM (ESPESSURA 14CM, BLOCO DEITADO) DE PAREDES COM ÁREA LÍQUIDA MAIOR OU IGUAL A 6M² COM VÃOS E ARGAMASSA DE ASSENTAMENTO COM PREPARO MANUAL. AF_06/2014</v>
          </cell>
          <cell r="C4919" t="str">
            <v>M2</v>
          </cell>
          <cell r="D4919" t="str">
            <v>95,19</v>
          </cell>
        </row>
        <row r="4920">
          <cell r="A4920">
            <v>89043</v>
          </cell>
          <cell r="B4920" t="str">
            <v>(COMPOSIÇÃO REPRESENTATIVA) DO SERVIÇO DE ALVENARIA DE VEDAÇÃO DE BLOCOS VAZADOS DE CERÂMICA DE 9X19X19CM (ESPESSURA 9CM), PARA EDIFICAÇÃO HABITACIONAL MULTIFAMILIAR (PRÉDIO). AF_11/2014</v>
          </cell>
          <cell r="C4920" t="str">
            <v>M2</v>
          </cell>
          <cell r="D4920" t="str">
            <v>57,78</v>
          </cell>
        </row>
        <row r="4921">
          <cell r="A4921">
            <v>89168</v>
          </cell>
          <cell r="B4921" t="str">
            <v>(COMPOSIÇÃO REPRESENTATIVA) DO SERVIÇO DE ALVENARIA DE VEDAÇÃO DE BLOCOS VAZADOS DE CERÂMICA DE 9X19X19CM (ESPESSURA 9CM), PARA EDIFICAÇÃO HABITACIONAL UNIFAMILIAR (CASA) E EDIFICAÇÃO PÚBLICA PADRÃO. AF_11/2014</v>
          </cell>
          <cell r="C4921" t="str">
            <v>M2</v>
          </cell>
          <cell r="D4921" t="str">
            <v>59,42</v>
          </cell>
        </row>
        <row r="4922">
          <cell r="A4922">
            <v>89977</v>
          </cell>
          <cell r="B4922" t="str">
            <v>(COMPOSIÇÃO REPRESENTATIVA) DO SERVIÇO DE ALVENARIA DE VEDAÇÃO DE BLOCOS VAZADOS DE CERÂMICA DE 14X9X19CM (ESPESSURA 14CM, BLOCO DEITADO), PARA EDIFICAÇÃO HABITACIONAL UNIFAMILIAR (CASA) E EDIFICAÇÃO PÚBLICA PADRÃO. AF_12/2014</v>
          </cell>
          <cell r="C4922" t="str">
            <v>M2</v>
          </cell>
          <cell r="D4922" t="str">
            <v>99,98</v>
          </cell>
        </row>
        <row r="4923">
          <cell r="A4923">
            <v>90112</v>
          </cell>
          <cell r="B4923" t="str">
            <v>ALVENARIA DE VEDAÇÃO DE BLOCOS CERÂMICOS FURADOS NA VERTICAL DE 14X19X39CM (ESPESSURA 14CM) DE PAREDES COM ÁREA LÍQUIDA MENOR QUE 6M2 COM VÃOS E ARGAMASSA DE ASSENTAMENTO COM PREPARO MANUAL. AF_06/2014</v>
          </cell>
          <cell r="C4923" t="str">
            <v>M2</v>
          </cell>
          <cell r="D4923" t="str">
            <v>56,41</v>
          </cell>
        </row>
        <row r="4924">
          <cell r="A4924">
            <v>95474</v>
          </cell>
          <cell r="B4924" t="str">
            <v>ALVENARIA DE EMBASAMENTO EM TIJOLOS CERAMICOS MACICOS 5X10X20CM, ASSENTADO  COM ARGAMASSA TRACO 1:2:8 (CIMENTO, CAL E AREIA)</v>
          </cell>
          <cell r="C4924" t="str">
            <v>M3</v>
          </cell>
          <cell r="D4924" t="str">
            <v>581,14</v>
          </cell>
        </row>
        <row r="4925">
          <cell r="A4925">
            <v>89282</v>
          </cell>
          <cell r="B4925" t="str">
            <v>ALVENARIA ESTRUTURAL DE BLOCOS CERÂMICOS 14X19X39, (ESPESSURA DE 14 CM), PARA PAREDES COM ÁREA LÍQUIDA MENOR QUE 6M², SEM VÃOS, UTILIZANDO PALHETA E ARGAMASSA DE ASSENTAMENTO COM PREPARO EM BETONEIRA. AF_12/2014</v>
          </cell>
          <cell r="C4925" t="str">
            <v>M2</v>
          </cell>
          <cell r="D4925" t="str">
            <v>46,67</v>
          </cell>
        </row>
        <row r="4926">
          <cell r="A4926">
            <v>89283</v>
          </cell>
          <cell r="B4926" t="str">
            <v>ALVENARIA ESTRUTURAL DE BLOCOS CERÂMICOS 14X19X39, (ESPESSURA DE 14 CM), PARA PAREDES COM ÁREA LÍQUIDA MENOR QUE 6M², SEM VÃOS, UTILIZANDO PALHETA E ARGAMASSA DE ASSENTAMENTO COM PREPARO MANUAL. AF_12/2014</v>
          </cell>
          <cell r="C4926" t="str">
            <v>M2</v>
          </cell>
          <cell r="D4926" t="str">
            <v>48,42</v>
          </cell>
        </row>
        <row r="4927">
          <cell r="A4927">
            <v>89284</v>
          </cell>
          <cell r="B4927" t="str">
            <v>ALVENARIA ESTRUTURAL DE BLOCOS CERÂMICOS 14X19X39, (ESPESSURA DE 14 CM), PARA PAREDES COM ÁREA LÍQUIDA MAIOR OU IGUAL QUE 6M², SEM VÃOS, UTILIZANDO PALHETA E ARGAMASSA DE ASSENTAMENTO COM PREPARO EM BETONEIRA. AF_12/2014</v>
          </cell>
          <cell r="C4927" t="str">
            <v>M2</v>
          </cell>
          <cell r="D4927" t="str">
            <v>42,88</v>
          </cell>
        </row>
        <row r="4928">
          <cell r="A4928">
            <v>89285</v>
          </cell>
          <cell r="B4928" t="str">
            <v>ALVENARIA ESTRUTURAL DE BLOCOS CERÂMICOS 14X19X39, (ESPESSURA DE 14 CM), PARA PAREDES COM ÁREA LÍQUIDA MAIOR OU IGUAL QUE 6M², SEM VÃOS, UTILIZANDO PALHETA E ARGAMASSA DE ASSENTAMENTO COM PREPARO MANUAL. AF_12/2014</v>
          </cell>
          <cell r="C4928" t="str">
            <v>M2</v>
          </cell>
          <cell r="D4928" t="str">
            <v>44,63</v>
          </cell>
        </row>
        <row r="4929">
          <cell r="A4929">
            <v>89286</v>
          </cell>
          <cell r="B4929" t="str">
            <v>ALVENARIA ESTRUTURAL DE BLOCOS CERÂMICOS 14X19X39, (ESPESSURA DE 14 CM), PARA PAREDES COM ÁREA LÍQUIDA MENOR QUE 6M², COM VÃOS, UTILIZANDO PALHETA E ARGAMASSA DE ASSENTAMENTO COM PREPARO EM BETONEIRA. AF_12/2014</v>
          </cell>
          <cell r="C4929" t="str">
            <v>M2</v>
          </cell>
          <cell r="D4929" t="str">
            <v>50,54</v>
          </cell>
        </row>
        <row r="4930">
          <cell r="A4930">
            <v>89287</v>
          </cell>
          <cell r="B4930" t="str">
            <v>ALVENARIA ESTRUTURAL DE BLOCOS CERÂMICOS 14X19X39, (ESPESSURA DE 14 CM), PARA PAREDES COM ÁREA LÍQUIDA MENOR QUE 6M², COM VÃOS, UTILIZANDO PALHETA E ARGAMASSA DE ASSENTAMENTO COM PREPARO MANUAL. AF_12/2014</v>
          </cell>
          <cell r="C4930" t="str">
            <v>M2</v>
          </cell>
          <cell r="D4930" t="str">
            <v>52,29</v>
          </cell>
        </row>
        <row r="4931">
          <cell r="A4931">
            <v>89288</v>
          </cell>
          <cell r="B4931" t="str">
            <v>ALVENARIA ESTRUTURAL DE BLOCOS CERÂMICOS 14X19X39, (ESPESSURA DE 14 CM), PARA PAREDES COM ÁREA LÍQUIDA MAIOR OU IGUAL A 6M², COM VÃOS, UTILIZANDO PALHETA E ARGAMASSA DE ASSENTAMENTO COM PREPARO EM BETONEIRA. AF_12/2014</v>
          </cell>
          <cell r="C4931" t="str">
            <v>M2</v>
          </cell>
          <cell r="D4931" t="str">
            <v>45,20</v>
          </cell>
        </row>
        <row r="4932">
          <cell r="A4932">
            <v>89289</v>
          </cell>
          <cell r="B4932" t="str">
            <v>ALVENARIA ESTRUTURAL DE BLOCOS CERÂMICOS 14X19X39, (ESPESSURA DE 14 CM), PARA PAREDES COM ÁREA LÍQUIDA MAIOR OU IGUAL A 6M², COM VÃOS, UTILIZANDO PALHETA E ARGAMASSA DE ASSENTAMENTO COM PREPARO MANUAL. AF_12/2014</v>
          </cell>
          <cell r="C4932" t="str">
            <v>M2</v>
          </cell>
          <cell r="D4932" t="str">
            <v>46,95</v>
          </cell>
        </row>
        <row r="4933">
          <cell r="A4933">
            <v>89290</v>
          </cell>
          <cell r="B4933" t="str">
            <v>ALVENARIA ESTRUTURAL DE BLOCOS CERÂMICOS 14X19X29, (ESPESSURA DE 14 CM), PARA PAREDES COM ÁREA LÍQUIDA MENOR QUE 6M², SEM VÃOS, UTILIZANDO PALHETA E ARGAMASSA DE ASSENTAMENTO COM PREPARO EM BETONEIRA. AF_12/2014</v>
          </cell>
          <cell r="C4933" t="str">
            <v>M2</v>
          </cell>
          <cell r="D4933" t="str">
            <v>54,13</v>
          </cell>
        </row>
        <row r="4934">
          <cell r="A4934">
            <v>89291</v>
          </cell>
          <cell r="B4934" t="str">
            <v>ALVENARIA ESTRUTURAL DE BLOCOS CERÂMICOS 14X19X29, (ESPESSURA DE 14 CM), PARA PAREDES COM ÁREA LÍQUIDA MENOR QUE 6M², SEM VÃOS, UTILIZANDO PALHETA E ARGAMASSA DE ASSENTAMENTO COM PREPARO MANUAL. AF_12/2014</v>
          </cell>
          <cell r="C4934" t="str">
            <v>M2</v>
          </cell>
          <cell r="D4934" t="str">
            <v>56,08</v>
          </cell>
        </row>
        <row r="4935">
          <cell r="A4935">
            <v>89292</v>
          </cell>
          <cell r="B4935" t="str">
            <v>ALVENARIA ESTRUTURAL DE BLOCOS CERÂMICOS 14X19X29, (ESPESSURA DE 14 CM), PARA PAREDES COM ÁREA LÍQUIDA MAIOR OU IGUAL A 6M², SEM VÃOS, UTILIZANDO PALHETA E ARGAMASSA DE ASSENTAMENTO COM PREPARO EM BETONEIRA. AF_12/2014</v>
          </cell>
          <cell r="C4935" t="str">
            <v>M2</v>
          </cell>
          <cell r="D4935" t="str">
            <v>50,41</v>
          </cell>
        </row>
        <row r="4936">
          <cell r="A4936">
            <v>89293</v>
          </cell>
          <cell r="B4936" t="str">
            <v>ALVENARIA ESTRUTURAL DE BLOCOS CERÂMICOS 14X19X29, (ESPESSURA DE 14 CM), PARA PAREDES COM ÁREA LÍQUIDA MAIOR OU IGUAL A 6M2, SEM VÃOS, UTILIZANDO PALHETA E ARGAMASSA DE ASSENTAMENTO COM PREPARO MANUAL. AF_12/2014</v>
          </cell>
          <cell r="C4936" t="str">
            <v>M2</v>
          </cell>
          <cell r="D4936" t="str">
            <v>52,36</v>
          </cell>
        </row>
        <row r="4937">
          <cell r="A4937">
            <v>89294</v>
          </cell>
          <cell r="B4937" t="str">
            <v>ALVENARIA ESTRUTURAL DE BLOCOS CERÂMICOS 14X19X29, (ESPESSURA DE 14 CM), PARA PAREDES COM ÁREA LÍQUIDA MENOR QUE 6M², COM VÃOS, UTILIZANDO PALHETA E ARGAMASSA DE ASSENTAMENTO COM PREPARO EM BETONEIRA. AF_12/2014</v>
          </cell>
          <cell r="C4937" t="str">
            <v>M2</v>
          </cell>
          <cell r="D4937" t="str">
            <v>59,34</v>
          </cell>
        </row>
        <row r="4938">
          <cell r="A4938">
            <v>89295</v>
          </cell>
          <cell r="B4938" t="str">
            <v>ALVENARIA ESTRUTURAL DE BLOCOS CERÂMICOS 14X19X29, (ESPESSURA DE 14 CM), PARA PAREDES COM ÁREA LÍQUIDA MENOR QUE 6M², COM VÃOS, UTILIZANDO PALHETA E ARGAMASSA DE ASSENTAMENTO COM PREPARO MANUAL. AF_12/2014</v>
          </cell>
          <cell r="C4938" t="str">
            <v>M2</v>
          </cell>
          <cell r="D4938" t="str">
            <v>61,29</v>
          </cell>
        </row>
        <row r="4939">
          <cell r="A4939">
            <v>89296</v>
          </cell>
          <cell r="B4939" t="str">
            <v>ALVENARIA ESTRUTURAL DE BLOCOS CERÂMICOS 14X19X29, (ESPESSURA DE 14 CM), PARA PAREDES COM ÁREA LÍQUIDA MAIOR OU IGUAL A 6M², COM VÃOS, UTILIZANDO PALHETA E ARGAMASSA DE ASSENTAMENTO COM PREPARO EM BETONEIRA. AF_12/2014</v>
          </cell>
          <cell r="C4939" t="str">
            <v>M2</v>
          </cell>
          <cell r="D4939" t="str">
            <v>53,40</v>
          </cell>
        </row>
        <row r="4940">
          <cell r="A4940">
            <v>89297</v>
          </cell>
          <cell r="B4940" t="str">
            <v>ALVENARIA ESTRUTURAL DE BLOCOS CERÂMICOS 14X19X29, (ESPESSURA DE 14 CM), PARA PAREDES COM ÁREA LÍQUIDA MAIOR OU IGUAL A 6M², COM VÃOS, UTILIZANDO PALHETA E ARGAMASSA DE ASSENTAMENTO COM PREPARO MANUAL. AF_12/2014</v>
          </cell>
          <cell r="C4940" t="str">
            <v>M2</v>
          </cell>
          <cell r="D4940" t="str">
            <v>55,35</v>
          </cell>
        </row>
        <row r="4941">
          <cell r="A4941">
            <v>89298</v>
          </cell>
          <cell r="B4941" t="str">
            <v>ALVENARIA ESTRUTURAL DE BLOCOS CERÂMICOS 14X19X39, (ESPESSURA DE 14 CM), PARA PAREDES COM ÁREA LÍQUIDA MENOR QUE 6M², SEM VÃOS, UTILIZANDO COLHER DE PEDREIRO E ARGAMASSA DE ASSENTAMENTO COM PREPARO EM BETONEIRA. AF_12/2014</v>
          </cell>
          <cell r="C4941" t="str">
            <v>M2</v>
          </cell>
          <cell r="D4941" t="str">
            <v>55,26</v>
          </cell>
        </row>
        <row r="4942">
          <cell r="A4942">
            <v>89299</v>
          </cell>
          <cell r="B4942" t="str">
            <v>ALVENARIA ESTRUTURAL DE BLOCOS CERÂMICOS 14X19X39, (ESPESSURA DE 14 CM), PARA PAREDES COM ÁREA LÍQUIDA MENOR QUE 6M², SEM VÃOS, UTILIZANDO COLHER DE PEDREIRO E ARGAMASSA DE ASSENTAMENTO COM PREPARO MANUAL. AF_12/2014</v>
          </cell>
          <cell r="C4942" t="str">
            <v>M2</v>
          </cell>
          <cell r="D4942" t="str">
            <v>57,75</v>
          </cell>
        </row>
        <row r="4943">
          <cell r="A4943">
            <v>89300</v>
          </cell>
          <cell r="B4943" t="str">
            <v>ALVENARIA ESTRUTURAL DE BLOCOS CERÂMICOS 14X19X39, (ESPESSURA DE 14 CM), PARA PAREDES COM ÁREA LÍQUIDA MAIOR OU IGUAL A 6M², SEM VÃOS, UTILIZANDO COLHER DE PEDREIRO E ARGAMASSA DE ASSENTAMENTO COM PREPARO EM BETONEIRA. AF_12/2014</v>
          </cell>
          <cell r="C4943" t="str">
            <v>M2</v>
          </cell>
          <cell r="D4943" t="str">
            <v>51,47</v>
          </cell>
        </row>
        <row r="4944">
          <cell r="A4944">
            <v>89301</v>
          </cell>
          <cell r="B4944" t="str">
            <v>ALVENARIA ESTRUTURAL DE BLOCOS CERÂMICOS 14X19X39, (ESPESSURA DE 14 CM), PARA PAREDES COM ÁREA LÍQUIDA MAIOR OU IGUAL A 6M², SEM VÃOS, UTILIZANDO COLHER DE PEDREIRO E ARGAMASSA DE ASSENTAMENTO COM PREPARO MANUAL. AF_12/2014</v>
          </cell>
          <cell r="C4944" t="str">
            <v>M2</v>
          </cell>
          <cell r="D4944" t="str">
            <v>53,96</v>
          </cell>
        </row>
        <row r="4945">
          <cell r="A4945">
            <v>89302</v>
          </cell>
          <cell r="B4945" t="str">
            <v>ALVENARIA ESTRUTURAL DE BLOCOS CERÂMICOS 14X19X39, (ESPESSURA DE 14 CM), PARA PAREDES COM ÁREA LÍQUIDA MENOR QUE 6M², COM VÃOS, UTILIZANDO COLHER DE PEDREIRO E ARGAMASSA DE ASSENTAMENTO COM PREPARO EM BETONEIRA. AF_12/2014</v>
          </cell>
          <cell r="C4945" t="str">
            <v>M2</v>
          </cell>
          <cell r="D4945" t="str">
            <v>61,72</v>
          </cell>
        </row>
        <row r="4946">
          <cell r="A4946">
            <v>89303</v>
          </cell>
          <cell r="B4946" t="str">
            <v>ALVENARIA ESTRUTURAL DE BLOCOS CERÂMICOS 14X19X39, (ESPESSURA DE 14 CM), PARA PAREDES COM ÁREA LÍQUIDA MENOR QUE 6M², COM VÃOS, UTILIZANDO COLHER DE PEDREIRO E ARGAMASSA DE ASSENTAMENTO COM PREPARO MANUAL. AF_12/2014</v>
          </cell>
          <cell r="C4946" t="str">
            <v>M2</v>
          </cell>
          <cell r="D4946" t="str">
            <v>64,21</v>
          </cell>
        </row>
        <row r="4947">
          <cell r="A4947">
            <v>89304</v>
          </cell>
          <cell r="B4947" t="str">
            <v>ALVENARIA ESTRUTURAL DE BLOCOS CERÂMICOS 14X19X39, (ESPESSURA DE 14 CM), PARA PAREDES COM ÁREA LÍQUIDA MAIOR OU IGUAL A 6M², COM VÃOS, UTILIZANDO COLHER DE PEDREIRO E ARGAMASSA DE ASSENTAMENTO COM PREPARO EM BETONEIRA. AF_12/2014</v>
          </cell>
          <cell r="C4947" t="str">
            <v>M2</v>
          </cell>
          <cell r="D4947" t="str">
            <v>55,41</v>
          </cell>
        </row>
        <row r="4948">
          <cell r="A4948">
            <v>89305</v>
          </cell>
          <cell r="B4948" t="str">
            <v>ALVENARIA ESTRUTURAL DE BLOCOS CERÂMICOS 14X19X39, (ESPESSURA DE 14 CM), PARA PAREDES COM ÁREA LÍQUIDA MAIOR OU IGUAL A 6M², COM VÃOS, UTILIZANDO COLHER DE PEDREIRO E ARGAMASSA DE ASSENTAMENTO COM PREPARO MANUAL. AF_12/2014</v>
          </cell>
          <cell r="C4948" t="str">
            <v>M2</v>
          </cell>
          <cell r="D4948" t="str">
            <v>57,90</v>
          </cell>
        </row>
        <row r="4949">
          <cell r="A4949">
            <v>89306</v>
          </cell>
          <cell r="B4949" t="str">
            <v>ALVENARIA ESTRUTURAL DE BLOCOS CERÂMICOS 14X19X29, (ESPESSURA DE 14 CM), PARA PAREDES COM ÁREA LÍQUIDA MENOR QUE 6M², SEM VÃOS, UTILIZANDO COLHER DE PEDREIRO E ARGAMASSA DE ASSENTAMENTO COM PREPARO EM BETONEIRA. AF_12/2014</v>
          </cell>
          <cell r="C4949" t="str">
            <v>M2</v>
          </cell>
          <cell r="D4949" t="str">
            <v>62,90</v>
          </cell>
        </row>
        <row r="4950">
          <cell r="A4950">
            <v>89307</v>
          </cell>
          <cell r="B4950" t="str">
            <v>ALVENARIA ESTRUTURAL DE BLOCOS CERÂMICOS 14X19X29, (ESPESSURA DE 14 CM), PARA PAREDES COM ÁREA LÍQUIDA MENOR QUE 6M², SEM VÃOS, UTILIZANDO COLHER DE PEDREIRO E ARGAMASSA DE ASSENTAMENTO COM PREPARO MANUAL. AF_12/2014</v>
          </cell>
          <cell r="C4950" t="str">
            <v>M2</v>
          </cell>
          <cell r="D4950" t="str">
            <v>65,67</v>
          </cell>
        </row>
        <row r="4951">
          <cell r="A4951">
            <v>89308</v>
          </cell>
          <cell r="B4951" t="str">
            <v>ALVENARIA ESTRUTURAL DE BLOCOS CERÂMICOS 14X19X29, (ESPESSURA DE 14 CM), PARA PAREDES COM ÁREA LÍQUIDA MAIOR OU IGUAL A 6M², SEM VÃOS, UTILIZANDO COLHER DE PEDREIRO E ARGAMASSA DE ASSENTAMENTO COM PREPARO EM BETONEIRA. AF_12/2014</v>
          </cell>
          <cell r="C4951" t="str">
            <v>M2</v>
          </cell>
          <cell r="D4951" t="str">
            <v>59,18</v>
          </cell>
        </row>
        <row r="4952">
          <cell r="A4952">
            <v>89309</v>
          </cell>
          <cell r="B4952" t="str">
            <v>ALVENARIA ESTRUTURAL DE BLOCOS CERÂMICOS 14X19X29, (ESPESSURA DE 14 CM), PARA PAREDES COM ÁREA LÍQUIDA MAIOR OU IGUAL A 6M², SEM VÃOS, UTILIZANDO COLHER DE PEDREIRO E ARGAMASSA DE ASSENTAMENTO COM PREPARO MANUAL. AF_12/2014</v>
          </cell>
          <cell r="C4952" t="str">
            <v>M2</v>
          </cell>
          <cell r="D4952" t="str">
            <v>61,95</v>
          </cell>
        </row>
        <row r="4953">
          <cell r="A4953">
            <v>89310</v>
          </cell>
          <cell r="B4953" t="str">
            <v>ALVENARIA ESTRUTURAL DE BLOCOS CERÂMICOS 14X19X29, (ESPESSURA DE 14 CM), PARA PAREDES COM ÁREA LÍQUIDA MENOR QUE 6M², COM VÃOS, UTILIZANDO COLHER DE PEDREIRO E ARGAMASSA DE ASSENTAMENTO COM PREPARO EM BETONEIRA. AF_12/2014</v>
          </cell>
          <cell r="C4953" t="str">
            <v>M2</v>
          </cell>
          <cell r="D4953" t="str">
            <v>70,65</v>
          </cell>
        </row>
        <row r="4954">
          <cell r="A4954">
            <v>89311</v>
          </cell>
          <cell r="B4954" t="str">
            <v>ALVENARIA ESTRUTURAL DE BLOCOS CERÂMICOS 14X19X29, (ESPESSURA DE 14 CM), PARA PAREDES COM ÁREA LÍQUIDA MENOR QUE 6M², COM VÃOS, UTILIZANDO COLHER DE PEDREIRO E ARGAMASSA DE ASSENTAMENTO COM PREPARO MANUAL. AF_12/2014</v>
          </cell>
          <cell r="C4954" t="str">
            <v>M2</v>
          </cell>
          <cell r="D4954" t="str">
            <v>73,42</v>
          </cell>
        </row>
        <row r="4955">
          <cell r="A4955">
            <v>89312</v>
          </cell>
          <cell r="B4955" t="str">
            <v>ALVENARIA ESTRUTURAL DE BLOCOS CERÂMICOS 14X19X29, (ESPESSURA DE 14 CM), PARA PAREDES COM ÁREA LÍQUIDA MAIOR OU IGUAL A 6M², COM VÃOS, UTILIZANDO COLHER DE PEDREIRO E ARGAMASSA DE ASSENTAMENTO COM PREPARO EM BETONEIRA. AF_12/2014</v>
          </cell>
          <cell r="C4955" t="str">
            <v>M2</v>
          </cell>
          <cell r="D4955" t="str">
            <v>63,79</v>
          </cell>
        </row>
        <row r="4956">
          <cell r="A4956">
            <v>89313</v>
          </cell>
          <cell r="B4956" t="str">
            <v>ALVENARIA ESTRUTURAL DE BLOCOS CERÂMICOS 14X19X29, (ESPESSURA DE 14 CM), PARA PAREDES COM ÁREA LÍQUIDA MAIOR OU IGUAL A 6M², COM VÃOS, UTILIZANDO COLHER DE PEDREIRO E ARGAMASSA DE ASSENTAMENTO COM PREPARO MANUAL. AF_12/2014</v>
          </cell>
          <cell r="C4956" t="str">
            <v>M2</v>
          </cell>
          <cell r="D4956" t="str">
            <v>66,56</v>
          </cell>
        </row>
        <row r="4957">
          <cell r="A4957">
            <v>95465</v>
          </cell>
          <cell r="B4957" t="str">
            <v>COBOGO CERAMICO (ELEMENTO VAZADO), 9X20X20CM, ASSENTADO COM ARGAMASSA TRACO 1:4 DE CIMENTO E AREIA</v>
          </cell>
          <cell r="C4957" t="str">
            <v>M2</v>
          </cell>
          <cell r="D4957" t="str">
            <v>123,32</v>
          </cell>
        </row>
        <row r="4958">
          <cell r="A4958">
            <v>87447</v>
          </cell>
          <cell r="B4958" t="str">
            <v>ALVENARIA DE VEDAÇÃO DE BLOCOS VAZADOS DE CONCRETO DE 9X19X39CM (ESPESSURA 9CM) DE PAREDES COM ÁREA LÍQUIDA MENOR QUE 6M² SEM VÃOS E ARGAMASSA DE ASSENTAMENTO COM PREPARO EM BETONEIRA. AF_06/2014</v>
          </cell>
          <cell r="C4958" t="str">
            <v>M2</v>
          </cell>
          <cell r="D4958" t="str">
            <v>45,97</v>
          </cell>
        </row>
        <row r="4959">
          <cell r="A4959">
            <v>87448</v>
          </cell>
          <cell r="B4959" t="str">
            <v>ALVENARIA DE VEDAÇÃO DE BLOCOS VAZADOS DE CONCRETO DE 9X19X39CM (ESPESSURA 9CM) DE PAREDES COM ÁREA LÍQUIDA MENOR QUE 6M² SEM VÃOS E ARGAMASSA DE ASSENTAMENTO COM PREPARO MANUAL. AF_06/2014</v>
          </cell>
          <cell r="C4959" t="str">
            <v>M2</v>
          </cell>
          <cell r="D4959" t="str">
            <v>46,40</v>
          </cell>
        </row>
        <row r="4960">
          <cell r="A4960">
            <v>87449</v>
          </cell>
          <cell r="B4960" t="str">
            <v>ALVENARIA DE VEDAÇÃO DE BLOCOS VAZADOS DE CONCRETO DE 14X19X39CM (ESPESSURA 14CM) DE PAREDES COM ÁREA LÍQUIDA MENOR QUE 6M² SEM VÃOS E ARGAMASSA DE ASSENTAMENTO COM PREPARO EM BETONEIRA. AF_06/2014</v>
          </cell>
          <cell r="C4960" t="str">
            <v>M2</v>
          </cell>
          <cell r="D4960" t="str">
            <v>58,22</v>
          </cell>
        </row>
        <row r="4961">
          <cell r="A4961">
            <v>87450</v>
          </cell>
          <cell r="B4961" t="str">
            <v>ALVENARIA DE VEDAÇÃO DE BLOCOS VAZADOS DE CONCRETO DE 14X19X39CM (ESPESSURA 14CM) DE PAREDES COM ÁREA LÍQUIDA MENOR QUE 6M² SEM VÃOS E ARGAMASSA DE ASSENTAMENTO COM PREPARO MANUAL. AF_06/2014</v>
          </cell>
          <cell r="C4961" t="str">
            <v>M2</v>
          </cell>
          <cell r="D4961" t="str">
            <v>59,14</v>
          </cell>
        </row>
        <row r="4962">
          <cell r="A4962">
            <v>87451</v>
          </cell>
          <cell r="B4962" t="str">
            <v>ALVENARIA DE VEDAÇÃO DE BLOCOS VAZADOS DE CONCRETO DE 19X19X39CM (ESPESSURA 19CM) DE PAREDES COM ÁREA LÍQUIDA MENOR QUE 6M² SEM VÃOS E ARGAMASSA DE ASSENTAMENTO COM PREPARO EM BETONEIRA. AF_06/2014</v>
          </cell>
          <cell r="C4962" t="str">
            <v>M2</v>
          </cell>
          <cell r="D4962" t="str">
            <v>71,25</v>
          </cell>
        </row>
        <row r="4963">
          <cell r="A4963">
            <v>87452</v>
          </cell>
          <cell r="B4963" t="str">
            <v>ALVENARIA DE VEDAÇÃO DE BLOCOS VAZADOS DE CONCRETO DE 19X19X39CM (ESPESSURA 19CM) DE PAREDES COM ÁREA LÍQUIDA MENOR QUE 6M² SEM VÃOS E ARGAMASSA DE ASSENTAMENTO COM PREPARO MANUAL. AF_06/2014</v>
          </cell>
          <cell r="C4963" t="str">
            <v>M2</v>
          </cell>
          <cell r="D4963" t="str">
            <v>71,66</v>
          </cell>
        </row>
        <row r="4964">
          <cell r="A4964">
            <v>87453</v>
          </cell>
          <cell r="B4964" t="str">
            <v>ALVENARIA DE VEDAÇÃO DE BLOCOS VAZADOS DE CONCRETO DE 9X19X39CM (ESPESSURA 9CM) DE PAREDES COM ÁREA LÍQUIDA MAIOR OU IGUAL A 6M² SEM VÃOS E ARGAMASSA DE ASSENTAMENTO COM PREPARO EM BETONEIRA. AF_06/2014</v>
          </cell>
          <cell r="C4964" t="str">
            <v>M2</v>
          </cell>
          <cell r="D4964" t="str">
            <v>42,93</v>
          </cell>
        </row>
        <row r="4965">
          <cell r="A4965">
            <v>87454</v>
          </cell>
          <cell r="B4965" t="str">
            <v>ALVENARIA DE VEDAÇÃO DE BLOCOS VAZADOS DE CONCRETO DE 9X19X39CM (ESPESSURA 9CM) DE PAREDES COM ÁREA LÍQUIDA MAIOR OU IGUAL A 6M² SEM VÃOS E ARGAMASSA DE ASSENTAMENTO COM PREPARO MANUAL. AF_06/2014</v>
          </cell>
          <cell r="C4965" t="str">
            <v>M2</v>
          </cell>
          <cell r="D4965" t="str">
            <v>43,71</v>
          </cell>
        </row>
        <row r="4966">
          <cell r="A4966">
            <v>87455</v>
          </cell>
          <cell r="B4966" t="str">
            <v>ALVENARIA DE VEDAÇÃO DE BLOCOS VAZADOS DE CONCRETO DE 14X19X39CM (ESPESSURA 14CM) DE PAREDES COM ÁREA LÍQUIDA MAIOR OU IGUAL A 6M² SEM VÃOS E ARGAMASSA DE ASSENTAMENTO COM PREPARO EM BETONEIRA. AF_06/2014</v>
          </cell>
          <cell r="C4966" t="str">
            <v>M2</v>
          </cell>
          <cell r="D4966" t="str">
            <v>54,42</v>
          </cell>
        </row>
        <row r="4967">
          <cell r="A4967">
            <v>87456</v>
          </cell>
          <cell r="B4967" t="str">
            <v>ALVENARIA DE VEDAÇÃO DE BLOCOS VAZADOS DE CONCRETO DE 14X19X39CM (ESPESSURA 14CM) DE PAREDES COM ÁREA LÍQUIDA MAIOR OU IGUAL A 6M² SEM VÃOS E ARGAMASSA DE ASSENTAMENTO COM PREPARO MANUAL. AF_06/2014</v>
          </cell>
          <cell r="C4967" t="str">
            <v>M2</v>
          </cell>
          <cell r="D4967" t="str">
            <v>55,65</v>
          </cell>
        </row>
        <row r="4968">
          <cell r="A4968">
            <v>87457</v>
          </cell>
          <cell r="B4968" t="str">
            <v>ALVENARIA DE VEDAÇÃO DE BLOCOS VAZADOS DE CONCRETO DE 19X19X39CM (ESPESSURA 19CM) DE PAREDES COM ÁREA LÍQUIDA MAIOR OU IGUAL A 6M² SEM VÃOS E ARGAMASSA DE ASSENTAMENTO COM PREPARO EM BETONEIRA. AF_06/2014</v>
          </cell>
          <cell r="C4968" t="str">
            <v>M2</v>
          </cell>
          <cell r="D4968" t="str">
            <v>66,63</v>
          </cell>
        </row>
        <row r="4969">
          <cell r="A4969">
            <v>87458</v>
          </cell>
          <cell r="B4969" t="str">
            <v>ALVENARIA DE VEDAÇÃO DE BLOCOS VAZADOS DE CONCRETO DE 19X19X39CM (ESPESSURA 19CM) DE PAREDES COM ÁREA LÍQUIDA MAIOR OU IGUAL A 6M² SEM VÃOS E ARGAMASSA DE ASSENTAMENTO COM PREPARO MANUAL. AF_06/2014</v>
          </cell>
          <cell r="C4969" t="str">
            <v>M2</v>
          </cell>
          <cell r="D4969" t="str">
            <v>67,77</v>
          </cell>
        </row>
        <row r="4970">
          <cell r="A4970">
            <v>87459</v>
          </cell>
          <cell r="B4970" t="str">
            <v>ALVENARIA DE VEDAÇÃO DE BLOCOS VAZADOS DE CONCRETO DE 9X19X39CM (ESPESSURA 9CM) DE PAREDES COM ÁREA LÍQUIDA MENOR QUE 6M² COM VÃOS E ARGAMASSA DE ASSENTAMENTO COM PREPARO EM BETONEIRA. AF_06/2014</v>
          </cell>
          <cell r="C4970" t="str">
            <v>M2</v>
          </cell>
          <cell r="D4970" t="str">
            <v>51,03</v>
          </cell>
        </row>
        <row r="4971">
          <cell r="A4971">
            <v>87460</v>
          </cell>
          <cell r="B4971" t="str">
            <v>ALVENARIA DE VEDAÇÃO DE BLOCOS VAZADOS DE CONCRETO DE 9X19X39CM (ESPESSURA 9CM) DE PAREDES COM ÁREA LÍQUIDA MENOR QUE 6M² COM VÃOS E ARGAMASSA DE ASSENTAMENTO COM PREPARO MANUAL. AF_06/2014</v>
          </cell>
          <cell r="C4971" t="str">
            <v>M2</v>
          </cell>
          <cell r="D4971" t="str">
            <v>51,81</v>
          </cell>
        </row>
        <row r="4972">
          <cell r="A4972">
            <v>87461</v>
          </cell>
          <cell r="B4972" t="str">
            <v>ALVENARIA DE VEDAÇÃO DE BLOCOS VAZADOS DE CONCRETO DE 14X19X39CM (ESPESSURA 14CM) DE PAREDES COM ÁREA LÍQUIDA MENOR QUE 6M² COM VÃOS E ARGAMASSA DE ASSENTAMENTO COM PREPARO EM BETONEIRA. AF_06/2014</v>
          </cell>
          <cell r="C4972" t="str">
            <v>M2</v>
          </cell>
          <cell r="D4972" t="str">
            <v>63,32</v>
          </cell>
        </row>
        <row r="4973">
          <cell r="A4973">
            <v>87462</v>
          </cell>
          <cell r="B4973" t="str">
            <v>ALVENARIA DE VEDAÇÃO DE BLOCOS VAZADOS DE CONCRETO DE 14X19X39CM (ESPESSURA 14CM) DE PAREDES COM ÁREA LÍQUIDA MENOR QUE 6M² COM VÃOS E ARGAMASSA DE ASSENTAMENTO COM PREPARO MANUAL. AF_06/2014</v>
          </cell>
          <cell r="C4973" t="str">
            <v>M2</v>
          </cell>
          <cell r="D4973" t="str">
            <v>64,24</v>
          </cell>
        </row>
        <row r="4974">
          <cell r="A4974">
            <v>87463</v>
          </cell>
          <cell r="B4974" t="str">
            <v>ALVENARIA DE VEDAÇÃO DE BLOCOS VAZADOS DE CONCRETO DE 19X19X39CM (ESPESSURA 19CM) DE PAREDES COM ÁREA LÍQUIDA MENOR QUE 6M² COM VÃOS E ARGAMASSA DE ASSENTAMENTO COM PREPARO EM BETONEIRA. AF_06/2014</v>
          </cell>
          <cell r="C4974" t="str">
            <v>M2</v>
          </cell>
          <cell r="D4974" t="str">
            <v>75,68</v>
          </cell>
        </row>
        <row r="4975">
          <cell r="A4975">
            <v>87464</v>
          </cell>
          <cell r="B4975" t="str">
            <v>ALVENARIA DE VEDAÇÃO DE BLOCOS VAZADOS DE CONCRETO DE 19X19X39CM (ESPESSURA 19CM) DE PAREDES COM ÁREA LÍQUIDA MENOR QUE 6M² COM VÃOS E ARGAMASSA DE ASSENTAMENTO COM PREPARO MANUAL. AF_06/2014</v>
          </cell>
          <cell r="C4975" t="str">
            <v>M2</v>
          </cell>
          <cell r="D4975" t="str">
            <v>76,82</v>
          </cell>
        </row>
        <row r="4976">
          <cell r="A4976">
            <v>87465</v>
          </cell>
          <cell r="B4976" t="str">
            <v>ALVENARIA DE VEDAÇÃO DE BLOCOS VAZADOS DE CONCRETO DE 9X19X39CM (ESPESSURA 9CM) DE PAREDES COM ÁREA LÍQUIDA MAIOR OU IGUAL A 6M² COM VÃOS E ARGAMASSA DE ASSENTAMENTO COM PREPARO EM BETONEIRA. AF_06/2014</v>
          </cell>
          <cell r="C4976" t="str">
            <v>M2</v>
          </cell>
          <cell r="D4976" t="str">
            <v>45,78</v>
          </cell>
        </row>
        <row r="4977">
          <cell r="A4977">
            <v>87466</v>
          </cell>
          <cell r="B4977" t="str">
            <v>ALVENARIA DE VEDAÇÃO DE BLOCOS VAZADOS DE CONCRETO DE 9X19X39CM (ESPESSURA 9CM) DE PAREDES COM ÁREA LÍQUIDA MAIOR OU IGUAL A 6M² COM VÃOS E ARGAMASSA DE ASSENTAMENTO COM PREPARO MANUAL. AF_06/2014</v>
          </cell>
          <cell r="C4977" t="str">
            <v>M2</v>
          </cell>
          <cell r="D4977" t="str">
            <v>46,56</v>
          </cell>
        </row>
        <row r="4978">
          <cell r="A4978">
            <v>87467</v>
          </cell>
          <cell r="B4978" t="str">
            <v>ALVENARIA DE VEDAÇÃO DE BLOCOS VAZADOS DE CONCRETO DE 14X19X39CM (ESPESSURA 14CM) DE PAREDES COM ÁREA LÍQUIDA MAIOR OU IGUAL A 6M² COM VÃOS E ARGAMASSA DE ASSENTAMENTO COM PREPARO EM BETONEIRA. AF_06/2014</v>
          </cell>
          <cell r="C4978" t="str">
            <v>M2</v>
          </cell>
          <cell r="D4978" t="str">
            <v>57,64</v>
          </cell>
        </row>
        <row r="4979">
          <cell r="A4979">
            <v>87468</v>
          </cell>
          <cell r="B4979" t="str">
            <v>ALVENARIA DE VEDAÇÃO DE BLOCOS VAZADOS DE CONCRETO DE 14X19X39CM (ESPESSURA 14CM) DE PAREDES COM ÁREA LÍQUIDA MAIOR OU IGUAL A 6M² COM VÃOS E ARGAMASSA DE ASSENTAMENTO COM PREPARO MANUAL. AF_06/2014</v>
          </cell>
          <cell r="C4979" t="str">
            <v>M2</v>
          </cell>
          <cell r="D4979" t="str">
            <v>58,56</v>
          </cell>
        </row>
        <row r="4980">
          <cell r="A4980">
            <v>87469</v>
          </cell>
          <cell r="B4980" t="str">
            <v>ALVENARIA DE VEDAÇÃO DE BLOCOS VAZADOS DE CONCRETO DE 19X19X39CM (ESPESSURA 19CM) DE PAREDES COM ÁREA LÍQUIDA MAIOR OU IGUAL A 6M² COM VÃOS E ARGAMASSA DE ASSENTAMENTO COM PREPARO EM BETONEIRA. AF_06/2014</v>
          </cell>
          <cell r="C4980" t="str">
            <v>M2</v>
          </cell>
          <cell r="D4980" t="str">
            <v>70,01</v>
          </cell>
        </row>
        <row r="4981">
          <cell r="A4981">
            <v>87470</v>
          </cell>
          <cell r="B4981" t="str">
            <v>ALVENARIA DE VEDAÇÃO DE BLOCOS VAZADOS DE CONCRETO DE 19X19X39CM (ESPESSURA 19CM) DE PAREDES COM ÁREA LÍQUIDA MAIOR OU IGUAL A 6M² COM VÃOS E ARGAMASSA DE ASSENTAMENTO COM PREPARO MANUAL. AF_06/2014</v>
          </cell>
          <cell r="C4981" t="str">
            <v>M2</v>
          </cell>
          <cell r="D4981" t="str">
            <v>71,15</v>
          </cell>
        </row>
        <row r="4982">
          <cell r="A4982">
            <v>89044</v>
          </cell>
          <cell r="B4982" t="str">
            <v>(COMPOSIÇÃO REPRESENTATIVA) DO SERVIÇO DE ALVENARIA DE VEDAÇÃO DE BLOCOS VAZADOS DE CONCRETO DE 9X19X39CM (ESPESSURA 9CM), PARA EDIFICAÇÃO HABITACIONAL MULTIFAMILIAR (PRÉDIO). AF_11/2014</v>
          </cell>
          <cell r="C4982" t="str">
            <v>M2</v>
          </cell>
          <cell r="D4982" t="str">
            <v>45,86</v>
          </cell>
        </row>
        <row r="4983">
          <cell r="A4983">
            <v>89169</v>
          </cell>
          <cell r="B4983" t="str">
            <v>(COMPOSIÇÃO REPRESENTATIVA) DO SERVIÇO DE ALVENARIA DE VEDAÇÃO DE BLOCOS VAZADOS DE CONCRETO DE 9X19X39CM (ESPESSURA 9CM), PARA EDIFICAÇÃO HABITACIONAL UNIFAMILIAR (CASA) E EDIFICAÇÃO PÚBLICA PADRÃO. AF_11/2014</v>
          </cell>
          <cell r="C4983" t="str">
            <v>M2</v>
          </cell>
          <cell r="D4983" t="str">
            <v>46,52</v>
          </cell>
        </row>
        <row r="4984">
          <cell r="A4984">
            <v>89978</v>
          </cell>
          <cell r="B4984" t="str">
            <v>(COMPOSIÇÃO REPRESENTATIVA) DO SERVIÇO DE ALVENARIA DE VEDAÇÃO DE BLOCOS VAZADOS DE CONCRETO DE 14X19X39CM (ESPESSURA 14CM), PARA EDIFICAÇÃO HABITACIONAL UNIFAMILIAR (CASA) E EDIFICAÇÃO PÚBLICA PADRÃO. AF_12/2014</v>
          </cell>
          <cell r="C4984" t="str">
            <v>M2</v>
          </cell>
          <cell r="D4984" t="str">
            <v>58,51</v>
          </cell>
        </row>
        <row r="4985">
          <cell r="A4985" t="str">
            <v>73937/1</v>
          </cell>
          <cell r="B4985" t="str">
            <v>COBOGO DE CONCRETO (ELEMENTO VAZADO), 7X50X50CM, ASSENTADO COM ARGAMASSA TRACO 1:4 (CIMENTO E AREIA)</v>
          </cell>
          <cell r="C4985" t="str">
            <v>M2</v>
          </cell>
          <cell r="D4985" t="str">
            <v>108,89</v>
          </cell>
        </row>
        <row r="4986">
          <cell r="A4986" t="str">
            <v>73937/3</v>
          </cell>
          <cell r="B4986" t="str">
            <v>COBOGO DE CONCRETO (ELEMENTO VAZADO), 7X50X50CM, ASSENTADO COM ARGAMASSA TRACO 1:3 (CIMENTO E AREIA)</v>
          </cell>
          <cell r="C4986" t="str">
            <v>M2</v>
          </cell>
          <cell r="D4986" t="str">
            <v>109,07</v>
          </cell>
        </row>
        <row r="4987">
          <cell r="A4987" t="str">
            <v>73937/5</v>
          </cell>
          <cell r="B4987" t="str">
            <v>COBOGO DE CONCRETO (ELEMENTO VAZADO), 10X29X39CM ABERTURA COM VIDRO, ASSENTADO COM ARGAMASSA TRACO 1:4 (CIMENTO E AREIA MEDIA NAO PENEIRADA)</v>
          </cell>
          <cell r="C4987" t="str">
            <v>M2</v>
          </cell>
          <cell r="D4987" t="str">
            <v>192,62</v>
          </cell>
        </row>
        <row r="4988">
          <cell r="A4988">
            <v>89453</v>
          </cell>
          <cell r="B4988" t="str">
            <v>ALVENARIA DE BLOCOS DE CONCRETO ESTRUTURAL 14X19X39 CM, (ESPESSURA 14 CM), FBK = 4,5 MPA, PARA PAREDES COM ÁREA LÍQUIDA MENOR QUE 6M², SEM VÃOS, UTILIZANDO PALHETA. AF_12/2014</v>
          </cell>
          <cell r="C4988" t="str">
            <v>M2</v>
          </cell>
          <cell r="D4988" t="str">
            <v>53,15</v>
          </cell>
        </row>
        <row r="4989">
          <cell r="A4989">
            <v>89454</v>
          </cell>
          <cell r="B4989" t="str">
            <v>ALVENARIA DE BLOCOS DE CONCRETO ESTRUTURAL 14X19X39 CM, (ESPESSURA 14 CM), FBK = 4,5 MPA, PARA PAREDES COM ÁREA LÍQUIDA MAIOR OU IGUAL A 6M², SEM VÃOS, UTILIZANDO PALHETA. AF_12/2014</v>
          </cell>
          <cell r="C4989" t="str">
            <v>M2</v>
          </cell>
          <cell r="D4989" t="str">
            <v>50,96</v>
          </cell>
        </row>
        <row r="4990">
          <cell r="A4990">
            <v>89455</v>
          </cell>
          <cell r="B4990" t="str">
            <v>ALVENARIA DE BLOCOS DE CONCRETO ESTRUTURAL 14X19X39 CM, (ESPESSURA 14 CM) FBK = 14,0 MPA, PARA PAREDES COM ÁREA LÍQUIDA MENOR QUE 6M², SEM VÃOS, UTILIZANDO PALHETA. AF_12/2014</v>
          </cell>
          <cell r="C4990" t="str">
            <v>M2</v>
          </cell>
          <cell r="D4990" t="str">
            <v>65,84</v>
          </cell>
        </row>
        <row r="4991">
          <cell r="A4991">
            <v>89456</v>
          </cell>
          <cell r="B4991" t="str">
            <v>ALVENARIA DE BLOCOS DE CONCRETO ESTRUTURAL 14X19X39 CM, (ESPESSURA 14 CM) FBK = 14,0 MPA, PARA PAREDES COM ÁREA LÍQUIDA MAIOR OU IGUAL A 6M², SEM VÃOS, UTILIZANDO PALHETA. AF_12/2014</v>
          </cell>
          <cell r="C4991" t="str">
            <v>M2</v>
          </cell>
          <cell r="D4991" t="str">
            <v>63,13</v>
          </cell>
        </row>
        <row r="4992">
          <cell r="A4992">
            <v>89457</v>
          </cell>
          <cell r="B4992" t="str">
            <v>ALVENARIA DE BLOCOS DE CONCRETO ESTRUTURAL 14X19X39 CM, (ESPESSURA 14 CM), FBK = 4,5 MPA, PARA PAREDES COM ÁREA LÍQUIDA MENOR QUE 6M², COM VÃOS, UTILIZANDO PALHETA. AF_12/2014</v>
          </cell>
          <cell r="C4992" t="str">
            <v>M2</v>
          </cell>
          <cell r="D4992" t="str">
            <v>56,53</v>
          </cell>
        </row>
        <row r="4993">
          <cell r="A4993">
            <v>89458</v>
          </cell>
          <cell r="B4993" t="str">
            <v>ALVENARIA DE BLOCOS DE CONCRETO ESTRUTURAL 14X19X39 CM, (ESPESSURA 14 CM), FBK = 4,5 MPA, PARA PAREDES COM ÁREA LÍQUIDA MAIOR OU IGUAL A 6M², COM VÃOS, UTILIZANDO PALHETA. AF_12/2014</v>
          </cell>
          <cell r="C4993" t="str">
            <v>M2</v>
          </cell>
          <cell r="D4993" t="str">
            <v>52,84</v>
          </cell>
        </row>
        <row r="4994">
          <cell r="A4994">
            <v>89459</v>
          </cell>
          <cell r="B4994" t="str">
            <v>ALVENARIA DE BLOCOS DE CONCRETO ESTRUTURAL 14X19X39 CM, (ESPESSURA 14 CM) FBK = 14,0 MPA, PARA PAREDES COM ÁREA LÍQUIDA MENOR QUE 6M², COM VÃOS, UTILIZANDO PALHETA. AF_12/2014</v>
          </cell>
          <cell r="C4994" t="str">
            <v>M2</v>
          </cell>
          <cell r="D4994" t="str">
            <v>70,56</v>
          </cell>
        </row>
        <row r="4995">
          <cell r="A4995">
            <v>89460</v>
          </cell>
          <cell r="B4995" t="str">
            <v>ALVENARIA DE BLOCOS DE CONCRETO ESTRUTURAL 14X19X39 CM, (ESPESSURA 14 CM) FBK = 14,0 MPA, PARA PAREDES COM ÁREA LÍQUIDA MAIOR OU IGUAL A 6M², COM VÃOS, UTILIZANDO PALHETA. AF_12/2014</v>
          </cell>
          <cell r="C4995" t="str">
            <v>M2</v>
          </cell>
          <cell r="D4995" t="str">
            <v>65,97</v>
          </cell>
        </row>
        <row r="4996">
          <cell r="A4996">
            <v>89462</v>
          </cell>
          <cell r="B4996" t="str">
            <v>ALVENARIA DE BLOCOS DE CONCRETO ESTRUTURAL 14X19X29 CM, (ESPESSURA 14 CM), FBK = 4,5 MPA, PARA PAREDES COM ÁREA LÍQUIDA MENOR QUE 6M², SEM VÃOS, UTILIZANDO PALHETA. AF_12/2014</v>
          </cell>
          <cell r="C4996" t="str">
            <v>M2</v>
          </cell>
          <cell r="D4996" t="str">
            <v>61,35</v>
          </cell>
        </row>
        <row r="4997">
          <cell r="A4997">
            <v>89463</v>
          </cell>
          <cell r="B4997" t="str">
            <v>ALVENARIA DE BLOCOS DE CONCRETO ESTRUTURAL 14X19X29 CM, (ESPESSURA 14 CM), FBK = 4,5 MPA, PARA PAREDES COM ÁREA LÍQUIDA MAIOR OU IGUAL A 6M², SEM VÃOS, UTILIZANDO PALHETA. AF_12/2014</v>
          </cell>
          <cell r="C4997" t="str">
            <v>M2</v>
          </cell>
          <cell r="D4997" t="str">
            <v>59,39</v>
          </cell>
        </row>
        <row r="4998">
          <cell r="A4998">
            <v>89464</v>
          </cell>
          <cell r="B4998" t="str">
            <v>ALVENARIA DE BLOCOS DE CONCRETO ESTRUTURAL 14X19X29 CM, (ESPESSURA 14 CM) FBK = 14,0 MPA, PARA PAREDES COM ÁREA LÍQUIDA MENOR QUE 6M², SEM VÃOS, UTILIZANDO PALHETA. AF_12/2014</v>
          </cell>
          <cell r="C4998" t="str">
            <v>M2</v>
          </cell>
          <cell r="D4998" t="str">
            <v>82,12</v>
          </cell>
        </row>
        <row r="4999">
          <cell r="A4999">
            <v>89465</v>
          </cell>
          <cell r="B4999" t="str">
            <v>ALVENARIA DE BLOCOS DE CONCRETO ESTRUTURAL 14X19X29 CM, (ESPESSURA 14 CM) FBK = 14,0 MPA, PARA PAREDES COM ÁREA LÍQUIDA MAIOR OU IGUAL A 6M², SEM VÃOS, UTILIZANDO PALHETA. AF_12/2014</v>
          </cell>
          <cell r="C4999" t="str">
            <v>M2</v>
          </cell>
          <cell r="D4999" t="str">
            <v>79,76</v>
          </cell>
        </row>
        <row r="5000">
          <cell r="A5000">
            <v>89466</v>
          </cell>
          <cell r="B5000" t="str">
            <v>ALVENARIA DE BLOCOS DE CONCRETO ESTRUTURAL 14X19X29 CM, (ESPESSURA 14 CM), FBK = 4,5 MPA, PARA PAREDES COM ÁREA LÍQUIDA MENOR QUE 6M², COM VÃOS, UTILIZANDO PALHETA. AF_12/2014</v>
          </cell>
          <cell r="C5000" t="str">
            <v>M2</v>
          </cell>
          <cell r="D5000" t="str">
            <v>64,88</v>
          </cell>
        </row>
        <row r="5001">
          <cell r="A5001">
            <v>89467</v>
          </cell>
          <cell r="B5001" t="str">
            <v>ALVENARIA DE BLOCOS DE CONCRETO ESTRUTURAL 14X19X29 CM, (ESPESSURA 14 CM), FBK = 4,5 MPA, PARA PAREDES COM ÁREA LÍQUIDA MAIOR OU IGUAL A 6M², COM VÃOS, UTILIZANDO PALHETA. AF_12/2014</v>
          </cell>
          <cell r="C5001" t="str">
            <v>M2</v>
          </cell>
          <cell r="D5001" t="str">
            <v>61,27</v>
          </cell>
        </row>
        <row r="5002">
          <cell r="A5002">
            <v>89468</v>
          </cell>
          <cell r="B5002" t="str">
            <v>ALVENARIA DE BLOCOS DE CONCRETO ESTRUTURAL 14X19X29 CM, (ESPESSURA 14 CM) FBK = 14,0 MPA, PARA PAREDES COM ÁREA LÍQUIDA MENOR QUE 6M², COM VÃOS, UTILIZANDO PALHETA. AF_12/2014</v>
          </cell>
          <cell r="C5002" t="str">
            <v>M2</v>
          </cell>
          <cell r="D5002" t="str">
            <v>86,50</v>
          </cell>
        </row>
        <row r="5003">
          <cell r="A5003">
            <v>89469</v>
          </cell>
          <cell r="B5003" t="str">
            <v>ALVENARIA DE BLOCOS DE CONCRETO ESTRUTURAL 14X19X29 CM, (ESPESSURA 14 CM) FBK = 14,0 MPA, PARA PAREDES COM ÁREA LÍQUIDA MAIOR OU IGUAL A 6M², COM VÃOS, UTILIZANDO PALHETA. AF_12/2014</v>
          </cell>
          <cell r="C5003" t="str">
            <v>M2</v>
          </cell>
          <cell r="D5003" t="str">
            <v>82,08</v>
          </cell>
        </row>
        <row r="5004">
          <cell r="A5004">
            <v>89470</v>
          </cell>
          <cell r="B5004" t="str">
            <v>ALVENARIA DE BLOCOS DE CONCRETO ESTRUTURAL 14X19X39 CM, (ESPESSURA 14 CM), FBK = 4,5 MPA, PARA PAREDES COM ÁREA LÍQUIDA MENOR QUE 6M², SEM VÃOS, UTILIZANDO COLHER DE PEDREIRO. AF_12/2014</v>
          </cell>
          <cell r="C5004" t="str">
            <v>M2</v>
          </cell>
          <cell r="D5004" t="str">
            <v>63,47</v>
          </cell>
        </row>
        <row r="5005">
          <cell r="A5005">
            <v>89471</v>
          </cell>
          <cell r="B5005" t="str">
            <v>ALVENARIA DE BLOCOS DE CONCRETO ESTRUTURAL 14X19X39 CM, (ESPESSURA 14 CM), FBK = 4,5 MPA, PARA PAREDES COM ÁREA LÍQUIDA MAIOR OU IGUAL A 6M², SEM VÃOS, UTILIZANDO COLHER DE PEDREIRO. AF_12/2014</v>
          </cell>
          <cell r="C5005" t="str">
            <v>M2</v>
          </cell>
          <cell r="D5005" t="str">
            <v>61,27</v>
          </cell>
        </row>
        <row r="5006">
          <cell r="A5006">
            <v>89472</v>
          </cell>
          <cell r="B5006" t="str">
            <v>ALVENARIA DE BLOCOS DE CONCRETO ESTRUTURAL 14X19X39 CM, (ESPESSURA 14 CM) FBK = 14,0 MPA, PARA PAREDES COM ÁREA LÍQUIDA MENOR QUE 6M², SEM VÃOS, UTILIZANDO COLHER DE PEDREIRO. AF_12/2014</v>
          </cell>
          <cell r="C5006" t="str">
            <v>M2</v>
          </cell>
          <cell r="D5006" t="str">
            <v>75,96</v>
          </cell>
        </row>
        <row r="5007">
          <cell r="A5007">
            <v>89473</v>
          </cell>
          <cell r="B5007" t="str">
            <v>ALVENARIA DE BLOCOS DE CONCRETO ESTRUTURAL 14X19X39 CM, (ESPESSURA 14 CM) FBK = 14,0 MPA, PARA PAREDES COM ÁREA LÍQUIDA MAIOR OU IGUAL A 6M², SEM VÃOS, UTILIZANDO COLHER DE PEDREIRO. AF_12/2014</v>
          </cell>
          <cell r="C5007" t="str">
            <v>M2</v>
          </cell>
          <cell r="D5007" t="str">
            <v>73,43</v>
          </cell>
        </row>
        <row r="5008">
          <cell r="A5008">
            <v>89474</v>
          </cell>
          <cell r="B5008" t="str">
            <v>ALVENARIA DE BLOCOS DE CONCRETO ESTRUTURAL 14X19X39 CM, (ESPESSURA 14 CM), FBK = 4,5 MPA, PARA PAREDES COM ÁREA LÍQUIDA MENOR QUE 6M², COM VÃOS, UTILIZANDO COLHER DE PEDREIRO. AF_12/2014</v>
          </cell>
          <cell r="C5008" t="str">
            <v>M2</v>
          </cell>
          <cell r="D5008" t="str">
            <v>69,72</v>
          </cell>
        </row>
        <row r="5009">
          <cell r="A5009">
            <v>89475</v>
          </cell>
          <cell r="B5009" t="str">
            <v>ALVENARIA DE BLOCOS DE CONCRETO ESTRUTURAL 14X19X39 CM, (ESPESSURA 14 CM), FBK = 4,5 MPA, PARA PAREDES COM ÁREA LÍQUIDA MAIOR OU IGUAL A 6M², COM VÃOS, UTILIZANDO COLHER DE PEDREIRO. AF_12/2014</v>
          </cell>
          <cell r="C5009" t="str">
            <v>M2</v>
          </cell>
          <cell r="D5009" t="str">
            <v>64,74</v>
          </cell>
        </row>
        <row r="5010">
          <cell r="A5010">
            <v>89476</v>
          </cell>
          <cell r="B5010" t="str">
            <v>ALVENARIA DE BLOCOS DE CONCRETO ESTRUTURAL 14X19X39 CM, (ESPESSURA 14 CM) FBK = 14,0 MPA, PARA PAREDES COM ÁREA LÍQUIDA MENOR QUE 6M², COM VÃOS, UTILIZANDO COLHER DE PEDREIRO. AF_12/2014</v>
          </cell>
          <cell r="C5010" t="str">
            <v>M2</v>
          </cell>
          <cell r="D5010" t="str">
            <v>83,73</v>
          </cell>
        </row>
        <row r="5011">
          <cell r="A5011">
            <v>89477</v>
          </cell>
          <cell r="B5011" t="str">
            <v>ALVENARIA DE BLOCOS DE CONCRETO ESTRUTURAL 14X19X39 CM, (ESPESSURA 14 CM) FBK = 14,0 MPA, PARA PAREDES COM ÁREA LÍQUIDA MAIOR OU IGUAL A 6M², COM VÃOS, UTILIZANDO COLHER DE PEDREIRO. AF_12/2014</v>
          </cell>
          <cell r="C5011" t="str">
            <v>M2</v>
          </cell>
          <cell r="D5011" t="str">
            <v>78,02</v>
          </cell>
        </row>
        <row r="5012">
          <cell r="A5012">
            <v>89478</v>
          </cell>
          <cell r="B5012" t="str">
            <v>ALVENARIA DE BLOCOS DE CONCRETO ESTRUTURAL 14X19X29 CM, (ESPESSURA 14 CM), FBK = 4,5 MPA, PARA PAREDES COM ÁREA LÍQUIDA MENOR QUE 6M², SEM VÃOS, UTILIZANDO COLHER DE PEDREIRO. AF_12/2014</v>
          </cell>
          <cell r="C5012" t="str">
            <v>M2</v>
          </cell>
          <cell r="D5012" t="str">
            <v>71,86</v>
          </cell>
        </row>
        <row r="5013">
          <cell r="A5013">
            <v>89479</v>
          </cell>
          <cell r="B5013" t="str">
            <v>ALVENARIA DE BLOCOS DE CONCRETO ESTRUTURAL 14X19X29 CM, (ESPESSURA 14 CM), FBK = 4,5 MPA, PARA PAREDES COM ÁREA LÍQUIDA MAIOR OU IGUAL A 6M², SEM VÃOS, UTILIZANDO COLHER DE PEDREIRO. AF_12/2014</v>
          </cell>
          <cell r="C5013" t="str">
            <v>M2</v>
          </cell>
          <cell r="D5013" t="str">
            <v>69,91</v>
          </cell>
        </row>
        <row r="5014">
          <cell r="A5014">
            <v>89480</v>
          </cell>
          <cell r="B5014" t="str">
            <v>ALVENARIA DE BLOCOS DE CONCRETO ESTRUTURAL 14X19X29 CM, (ESPESSURA 14 CM) FBK = 14,0 MPA, PARA PAREDES COM ÁREA LÍQUIDA MENOR QUE 6M², SEM VÃOS, UTILIZANDO COLHER DE PEDREIRO. AF_12/2014</v>
          </cell>
          <cell r="C5014" t="str">
            <v>M2</v>
          </cell>
          <cell r="D5014" t="str">
            <v>92,45</v>
          </cell>
        </row>
        <row r="5015">
          <cell r="A5015">
            <v>89483</v>
          </cell>
          <cell r="B5015" t="str">
            <v>ALVENARIA DE BLOCOS DE CONCRETO ESTRUTURAL 14X19X29 CM, (ESPESSURA 14 CM) FBK = 14,0 MPA, PARA PAREDES COM ÁREA LÍQUIDA MAIOR OU IGUAL A 6M², SEM VÃOS, UTILIZANDO COLHER DE PEDREIRO. AF_12/2014</v>
          </cell>
          <cell r="C5015" t="str">
            <v>M2</v>
          </cell>
          <cell r="D5015" t="str">
            <v>90,25</v>
          </cell>
        </row>
        <row r="5016">
          <cell r="A5016">
            <v>89484</v>
          </cell>
          <cell r="B5016" t="str">
            <v>ALVENARIA DE BLOCOS DE CONCRETO ESTRUTURAL 14X19X29 CM, (ESPESSURA 14 CM), FBK = 4,5 MPA, PARA PAREDES COM ÁREA LÍQUIDA MENOR QUE 6M², COM VÃOS, UTILIZANDO COLHER DE PEDREIRO. AF_12/2014</v>
          </cell>
          <cell r="C5016" t="str">
            <v>M2</v>
          </cell>
          <cell r="D5016" t="str">
            <v>78,27</v>
          </cell>
        </row>
        <row r="5017">
          <cell r="A5017">
            <v>89486</v>
          </cell>
          <cell r="B5017" t="str">
            <v>ALVENARIA DE BLOCOS DE CONCRETO ESTRUTURAL 14X19X29 CM, (ESPESSURA 14 CM), FBK = 4,5 MPA, PARA PAREDES COM ÁREA LÍQUIDA MAIOR OU IGUAL A 6M², COM VÃOS, UTILIZANDO COLHER DE PEDREIRO. AF_12/2014</v>
          </cell>
          <cell r="C5017" t="str">
            <v>M2</v>
          </cell>
          <cell r="D5017" t="str">
            <v>73,53</v>
          </cell>
        </row>
        <row r="5018">
          <cell r="A5018">
            <v>89487</v>
          </cell>
          <cell r="B5018" t="str">
            <v>ALVENARIA DE BLOCOS DE CONCRETO ESTRUTURAL 14X19X29 CM, (ESPESSURA 14 CM) FBK = 14,0 MPA, PARA PAREDES COM ÁREA LÍQUIDA MENOR QUE 6M², COM VÃOS, UTILIZANDO COLHER DE PEDREIRO. AF_12/2014</v>
          </cell>
          <cell r="C5018" t="str">
            <v>M2</v>
          </cell>
          <cell r="D5018" t="str">
            <v>99,86</v>
          </cell>
        </row>
        <row r="5019">
          <cell r="A5019">
            <v>89488</v>
          </cell>
          <cell r="B5019" t="str">
            <v>ALVENARIA DE BLOCOS DE CONCRETO ESTRUTURAL 14X19X29 CM, (ESPESSURA 14 CM) FBK = 14,0 MPA, PARA PAREDES COM ÁREA LÍQUIDA MAIOR OU IGUAL A 6M², COM VÃOS, UTILIZANDO COLHER DE PEDREIRO. AF_12/2014</v>
          </cell>
          <cell r="C5019" t="str">
            <v>M2</v>
          </cell>
          <cell r="D5019" t="str">
            <v>94,32</v>
          </cell>
        </row>
        <row r="5020">
          <cell r="A5020">
            <v>91815</v>
          </cell>
          <cell r="B5020" t="str">
            <v>(COMPOSIÇÃO REPRESENTATIVA) DE ALVENARIA DE BLOCOS DE CONCRETO ESTRUTURAL 14X19X39 CM, (ESPESSURA 14 CM), FBK = 4,5 MPA, UTILIZANDO PALHETA, PARA EDIFICAÇÃO HABITACIONAL. AF_10/2015</v>
          </cell>
          <cell r="C5020" t="str">
            <v>M2</v>
          </cell>
          <cell r="D5020" t="str">
            <v>53,24</v>
          </cell>
        </row>
        <row r="5021">
          <cell r="A5021">
            <v>91816</v>
          </cell>
          <cell r="B5021" t="str">
            <v>COMPOSIÇÃO REPRESENTATIVA DE SERVIÇOS DE ALVENARIA DE BLOCOS DE CONCRETO ESTRUTURAL 14X19X29 CM, (ESPESSURA 14 CM), FBK = 4,5 MPA, UTILIZANDO PALHETA, PARA EDIFICAÇÃO HABITACIONAL. AF_10/2015</v>
          </cell>
          <cell r="C5021" t="str">
            <v>M2</v>
          </cell>
          <cell r="D5021" t="str">
            <v>61,61</v>
          </cell>
        </row>
        <row r="5022">
          <cell r="A5022">
            <v>72139</v>
          </cell>
          <cell r="B5022" t="str">
            <v>BLOCOS DE VIDRO TIPO CANELADO 19X19X8CM, ASSENTADO COM ARGAMASSA TRACO 1:3 (CIMENTO E AREIA GROSSA) PREPARO MECANICO, COM REJUNTAMENTO EM CIMENTO BRANCO E BARRAS DE ACO</v>
          </cell>
          <cell r="C5022" t="str">
            <v>M2</v>
          </cell>
          <cell r="D5022" t="str">
            <v>492,73</v>
          </cell>
        </row>
        <row r="5023">
          <cell r="A5023">
            <v>72175</v>
          </cell>
          <cell r="B5023" t="str">
            <v>BLOCOS DE VIDRO TIPO XADREZ 20X20X10CM, ASSENTADO COM ARGAMASSA TRACO 1:3 (CIMENTO E AREIA GROSSA) PREPARO MECANICO, COM REJUNTAMENTO EM CIMENTO BRANCO E BARRAS DE ACO</v>
          </cell>
          <cell r="C5023" t="str">
            <v>M2</v>
          </cell>
          <cell r="D5023" t="str">
            <v>496,73</v>
          </cell>
        </row>
        <row r="5024">
          <cell r="A5024">
            <v>72176</v>
          </cell>
          <cell r="B5024" t="str">
            <v>BLOCOS DE VIDRO TIPO XADREZ 20X10X8CM, ASSENTADO COM ARGAMASSA TRACO 1:3 (CIMENTO E AREIA GROSSA) PREPARO MECANICO, COM REJUNTAMENTO EM CIMENTO BRANCO E BARRAS DE ACO</v>
          </cell>
          <cell r="C5024" t="str">
            <v>M2</v>
          </cell>
          <cell r="D5024" t="str">
            <v>500,48</v>
          </cell>
        </row>
        <row r="5025">
          <cell r="A5025">
            <v>72178</v>
          </cell>
          <cell r="B5025" t="str">
            <v>RETIRADA DE DIVISORIAS EM CHAPAS DE MADEIRA, COM MONTANTES METALICOS</v>
          </cell>
          <cell r="C5025" t="str">
            <v>M2</v>
          </cell>
          <cell r="D5025" t="str">
            <v>22,22</v>
          </cell>
        </row>
        <row r="5026">
          <cell r="A5026">
            <v>72179</v>
          </cell>
          <cell r="B5026" t="str">
            <v>RECOLOCACAO DE PLACAS DIVISORIAS DE GRANILITE, CONSIDERANDO REAPROVEITAMENTO DO MATERIAL</v>
          </cell>
          <cell r="C5026" t="str">
            <v>M2</v>
          </cell>
          <cell r="D5026" t="str">
            <v>43,55</v>
          </cell>
        </row>
        <row r="5027">
          <cell r="A5027">
            <v>72180</v>
          </cell>
          <cell r="B5027" t="str">
            <v>RECOLOCACAO DE DIVISORIAS TIPO CHAPAS OU TABUAS, EXCLUSIVE ENTARUGAMENTO, CONSIDERANDO REAPROVEITAMENTO DO MATERIAL</v>
          </cell>
          <cell r="C5027" t="str">
            <v>M2</v>
          </cell>
          <cell r="D5027" t="str">
            <v>13,77</v>
          </cell>
        </row>
        <row r="5028">
          <cell r="A5028">
            <v>72181</v>
          </cell>
          <cell r="B5028" t="str">
            <v>RECOLOCACAO DE DIVISORIAS TIPO CHAPAS OU TABUAS, INCLUSIVE ENTARUGAMENTO, CONSIDERANDO REAPROVEITAMENTO DO MATERIAL</v>
          </cell>
          <cell r="C5028" t="str">
            <v>M2</v>
          </cell>
          <cell r="D5028" t="str">
            <v>27,91</v>
          </cell>
        </row>
        <row r="5029">
          <cell r="A5029" t="str">
            <v>73774/1</v>
          </cell>
          <cell r="B5029" t="str">
            <v>DIVISORIA EM MARMORITE ESPESSURA 35MM, CHUMBAMENTO NO PISO E PAREDE COM ARGAMASSA DE CIMENTO E AREIA, POLIMENTO MANUAL, EXCLUSIVE FERRAGENS</v>
          </cell>
          <cell r="C5029" t="str">
            <v>M2</v>
          </cell>
          <cell r="D5029" t="str">
            <v>257,11</v>
          </cell>
        </row>
        <row r="5030">
          <cell r="A5030" t="str">
            <v>73909/1</v>
          </cell>
          <cell r="B5030" t="str">
            <v>DIVISORIA EM MADEIRA COMPENSADA RESINADA ESPESSURA 6MM, ESTRUTURADA EM MADEIRA DE LEI 3"X3"</v>
          </cell>
          <cell r="C5030" t="str">
            <v>M2</v>
          </cell>
          <cell r="D5030" t="str">
            <v>187,81</v>
          </cell>
        </row>
        <row r="5031">
          <cell r="A5031" t="str">
            <v>74229/1</v>
          </cell>
          <cell r="B5031" t="str">
            <v>DIVISORIA EM MARMORE BRANCO POLIDO, ESPESSURA 3 CM, ASSENTADO COM ARGAMASSA TRACO 1:4 (CIMENTO E AREIA), ARREMATE COM CIMENTO BRANCO, EXCLUSIVE FERRAGENS</v>
          </cell>
          <cell r="C5031" t="str">
            <v>M2</v>
          </cell>
          <cell r="D5031" t="str">
            <v>562,54</v>
          </cell>
        </row>
        <row r="5032">
          <cell r="A5032">
            <v>79627</v>
          </cell>
          <cell r="B5032" t="str">
            <v>DIVISORIA EM GRANITO BRANCO POLIDO, ESP = 3CM, ASSENTADO COM ARGAMASSA TRACO 1:4, ARREMATE EM CIMENTO BRANCO, EXCLUSIVE FERRAGENS</v>
          </cell>
          <cell r="C5032" t="str">
            <v>M2</v>
          </cell>
          <cell r="D5032" t="str">
            <v>655,84</v>
          </cell>
        </row>
        <row r="5033">
          <cell r="A5033">
            <v>96358</v>
          </cell>
          <cell r="B5033" t="str">
            <v>PAREDE COM PLACAS DE GESSO ACARTONADO (DRYWALL), PARA USO INTERNO, COM DUAS FACES SIMPLES E ESTRUTURA METÁLICA COM GUIAS SIMPLES, SEM VÃOS. AF_06/2017_P</v>
          </cell>
          <cell r="C5033" t="str">
            <v>M2</v>
          </cell>
          <cell r="D5033" t="str">
            <v>75,53</v>
          </cell>
        </row>
        <row r="5034">
          <cell r="A5034">
            <v>96359</v>
          </cell>
          <cell r="B5034" t="str">
            <v>PAREDE COM PLACAS DE GESSO ACARTONADO (DRYWALL), PARA USO INTERNO, COM DUAS FACES SIMPLES E ESTRUTURA METÁLICA COM GUIAS SIMPLES, COM VÃOS AF_06/2017_P</v>
          </cell>
          <cell r="C5034" t="str">
            <v>M2</v>
          </cell>
          <cell r="D5034" t="str">
            <v>83,98</v>
          </cell>
        </row>
        <row r="5035">
          <cell r="A5035">
            <v>96360</v>
          </cell>
          <cell r="B5035" t="str">
            <v>PAREDE COM PLACAS DE GESSO ACARTONADO (DRYWALL), PARA USO INTERNO, COM DUAS FACES SIMPLES E ESTRUTURA METÁLICA COM GUIAS DUPLAS, SEM VÃOS. AF_06/2017_P</v>
          </cell>
          <cell r="C5035" t="str">
            <v>M2</v>
          </cell>
          <cell r="D5035" t="str">
            <v>98,27</v>
          </cell>
        </row>
        <row r="5036">
          <cell r="A5036">
            <v>96361</v>
          </cell>
          <cell r="B5036" t="str">
            <v>PAREDE COM PLACAS DE GESSO ACARTONADO (DRYWALL), PARA USO INTERNO, COM DUAS FACES SIMPLES E ESTRUTURA METÁLICA COM GUIAS DUPLAS, COM VÃOS. AF_06/2017_P</v>
          </cell>
          <cell r="C5036" t="str">
            <v>M2</v>
          </cell>
          <cell r="D5036" t="str">
            <v>114,84</v>
          </cell>
        </row>
        <row r="5037">
          <cell r="A5037">
            <v>96362</v>
          </cell>
          <cell r="B5037" t="str">
            <v>PAREDE COM PLACAS DE GESSO ACARTONADO (DRYWALL), PARA USO INTERNO, COM UMA FACE SIMPLES E OUTRA FACE DUPLA E ESTRUTURA METÁLICA COM GUIAS SIMPLES, SEM VÃOS. AF_06/2017_P</v>
          </cell>
          <cell r="C5037" t="str">
            <v>M2</v>
          </cell>
          <cell r="D5037" t="str">
            <v>98,46</v>
          </cell>
        </row>
        <row r="5038">
          <cell r="A5038">
            <v>96363</v>
          </cell>
          <cell r="B5038" t="str">
            <v>PAREDE COM PLACAS DE GESSO ACARTONADO (DRYWALL), PARA USO INTERNO, COM UMA FACE SIMPLES E OUTRA FACE DUPLA E ESTRUTURA METÁLICA COM GUIAS SIMPLES, COM VÃOS. AF_06/2017_P</v>
          </cell>
          <cell r="C5038" t="str">
            <v>M2</v>
          </cell>
          <cell r="D5038" t="str">
            <v>107,16</v>
          </cell>
        </row>
        <row r="5039">
          <cell r="A5039">
            <v>96364</v>
          </cell>
          <cell r="B5039" t="str">
            <v>PAREDE COM PLACAS DE GESSO ACARTONADO (DRYWALL), PARA USO INTERNO COM UMA FACE SIMPLES E OUTRA FACE DUPLA E ESTRUTURA METÁLICA COM GUIAS DUPLAS, SEM VÃOS. AF_06/2017_P</v>
          </cell>
          <cell r="C5039" t="str">
            <v>M2</v>
          </cell>
          <cell r="D5039" t="str">
            <v>121,21</v>
          </cell>
        </row>
        <row r="5040">
          <cell r="A5040">
            <v>96365</v>
          </cell>
          <cell r="B5040" t="str">
            <v>PAREDE COM PLACAS DE GESSO ACARTONADO (DRYWALL), PARA USO INTERNO, COM UMA FACE SIMPLES E OUTRA FACE DUPLA E   ESTRUTURA METÁLICA COM GUIAS DUPLAS, COM VÃOS. AF_06/2017_P</v>
          </cell>
          <cell r="C5040" t="str">
            <v>M2</v>
          </cell>
          <cell r="D5040" t="str">
            <v>138,00</v>
          </cell>
        </row>
        <row r="5041">
          <cell r="A5041">
            <v>96366</v>
          </cell>
          <cell r="B5041" t="str">
            <v>PAREDE COM PLACAS DE GESSO ACARTONADO (DRYWALL), PARA USO INTERNO, COM DUAS FACES DUPLAS E ESTRUTURA METÁLICA COM GUIAS SIMPLES, SEM VÃOS. AF_06/2017_P</v>
          </cell>
          <cell r="C5041" t="str">
            <v>M2</v>
          </cell>
          <cell r="D5041" t="str">
            <v>121,40</v>
          </cell>
        </row>
        <row r="5042">
          <cell r="A5042">
            <v>96367</v>
          </cell>
          <cell r="B5042" t="str">
            <v>PAREDE COM PLACAS DE GESSO ACARTONADO (DRYWALL), PARA USO INTERNO, COM DUAS FACES DUPLAS E ESTRUTURA METÁLICA COM GUIAS SIMPLES, COM VÃOS. AF_06/2017_P</v>
          </cell>
          <cell r="C5042" t="str">
            <v>M2</v>
          </cell>
          <cell r="D5042" t="str">
            <v>130,32</v>
          </cell>
        </row>
        <row r="5043">
          <cell r="A5043">
            <v>96368</v>
          </cell>
          <cell r="B5043" t="str">
            <v>PAREDE COM PLACAS DE GESSO ACARTONADO (DRYWALL), PARA USO INTERNO COM DUAS FACES DUPLAS E ESTRUTURA METÁLICA COM GUIAS DUPLAS, SEM VÃOS. AF_06/2017</v>
          </cell>
          <cell r="C5043" t="str">
            <v>M2</v>
          </cell>
          <cell r="D5043" t="str">
            <v>144,14</v>
          </cell>
        </row>
        <row r="5044">
          <cell r="A5044">
            <v>96369</v>
          </cell>
          <cell r="B5044" t="str">
            <v>PAREDE COM PLACAS DE GESSO ACARTONADO (DRYWALL), PARA USO INTERNO, COM DUAS FACES DUPLAS E ESTRUTURA METÁLICA COM GUIAS DUPLAS, COM VÃOS. AF_06/2017_P</v>
          </cell>
          <cell r="C5044" t="str">
            <v>M2</v>
          </cell>
          <cell r="D5044" t="str">
            <v>161,17</v>
          </cell>
        </row>
        <row r="5045">
          <cell r="A5045">
            <v>96370</v>
          </cell>
          <cell r="B5045" t="str">
            <v>PAREDE COM PLACAS DE GESSO ACARTONADO (DRYWALL), PARA USO INTERNO, COM UMA FACE SIMPLES E ESTRUTURA METÁLICA COM GUIAS SIMPLES, SEM VÃOS. AF_06/2017_P</v>
          </cell>
          <cell r="C5045" t="str">
            <v>M2</v>
          </cell>
          <cell r="D5045" t="str">
            <v>49,48</v>
          </cell>
        </row>
        <row r="5046">
          <cell r="A5046">
            <v>96371</v>
          </cell>
          <cell r="B5046" t="str">
            <v>PAREDE COM PLACAS DE GESSO ACARTONADO (DRYWALL), PARA USO INTERNO, COM UMA FACE SIMPLES E ESTRUTURA METÁLICA COM GUIAS SIMPLES, COM VÃOS. AF_06/2017_P</v>
          </cell>
          <cell r="C5046" t="str">
            <v>M2</v>
          </cell>
          <cell r="D5046" t="str">
            <v>57,80</v>
          </cell>
        </row>
        <row r="5047">
          <cell r="A5047">
            <v>96372</v>
          </cell>
          <cell r="B5047" t="str">
            <v>INSTALAÇÃO DE ISOLAMENTO COM LÃ DE ROCHA EM PAREDES DRYWALL. AF_06/2017</v>
          </cell>
          <cell r="C5047" t="str">
            <v>M2</v>
          </cell>
          <cell r="D5047" t="str">
            <v>25,89</v>
          </cell>
        </row>
        <row r="5048">
          <cell r="A5048">
            <v>96373</v>
          </cell>
          <cell r="B5048" t="str">
            <v>INSTALAÇÃO DE REFORÇO METÁLICO EM PAREDE DRYWALL. AF_06/2017</v>
          </cell>
          <cell r="C5048" t="str">
            <v>M</v>
          </cell>
          <cell r="D5048" t="str">
            <v>7,71</v>
          </cell>
        </row>
        <row r="5049">
          <cell r="A5049">
            <v>96374</v>
          </cell>
          <cell r="B5049" t="str">
            <v>INSTALAÇÃO DE REFORÇO DE MADEIRA EM PAREDE DRYWALL. AF_06/2017</v>
          </cell>
          <cell r="C5049" t="str">
            <v>M</v>
          </cell>
          <cell r="D5049" t="str">
            <v>10,05</v>
          </cell>
        </row>
        <row r="5050">
          <cell r="A5050" t="str">
            <v>73863/1</v>
          </cell>
          <cell r="B5050" t="str">
            <v>ALVENARIA COM BLOCOS DE CONCRETO CELULAR 10X30X60CM, ESPESSURA 10CM, ASSENTADOS COM ARGAMASSA TRACO 1:2:9 (CIMENTO, CAL E AREIA) PREPARO MANUAL</v>
          </cell>
          <cell r="C5050" t="str">
            <v>M2</v>
          </cell>
          <cell r="D5050" t="str">
            <v>54,41</v>
          </cell>
        </row>
        <row r="5051">
          <cell r="A5051" t="str">
            <v>73863/2</v>
          </cell>
          <cell r="B5051" t="str">
            <v>ALVENARIA COM BLOCOS DE CONCRETO CELULAR 20X30X60CM, ESPESSURA 20CM, ASSENTADOS COM ARGAMASSA TRACO 1:2:9 (CIMENTO, CAL E AREIA) PREPARO MANUAL</v>
          </cell>
          <cell r="C5051" t="str">
            <v>M2</v>
          </cell>
          <cell r="D5051" t="str">
            <v>111,39</v>
          </cell>
        </row>
        <row r="5052">
          <cell r="A5052" t="str">
            <v>73790/2</v>
          </cell>
          <cell r="B5052" t="str">
            <v>REASSENTAMENTO DE PARALELEPIPEDO SOBRE COLCHAO DE PO DE PEDRA ESPESSURA 10CM, REJUNTADO COM BETUME E PEDRISCO, CONSIDERANDO APROVEITAMENTO DO PARALELEPIPEDO</v>
          </cell>
          <cell r="C5052" t="str">
            <v>M2</v>
          </cell>
          <cell r="D5052" t="str">
            <v>45,05</v>
          </cell>
        </row>
        <row r="5053">
          <cell r="A5053" t="str">
            <v>73790/4</v>
          </cell>
          <cell r="B5053" t="str">
            <v>REASSENTAMENTO DE PARALELEPIPEDO SOBRE COLCHAO DE PO DE PEDRA ESPESSURA 10CM, REJUNTADO COM ARGAMASSA TRACO 1:3 (CIMENTO E AREIA), CONSIDERANDO APROVEITAMENTO DO PARALELEPIPEDO</v>
          </cell>
          <cell r="C5053" t="str">
            <v>M2</v>
          </cell>
          <cell r="D5053" t="str">
            <v>37,83</v>
          </cell>
        </row>
        <row r="5054">
          <cell r="A5054">
            <v>83694</v>
          </cell>
          <cell r="B5054" t="str">
            <v>RECOMPOSICAO DE PAVIMENTACAO TIPO BLOKRET SOBRE COLCHAO DE AREIA COM REAPROVEITAMENTO DE MATERIAL</v>
          </cell>
          <cell r="C5054" t="str">
            <v>M2</v>
          </cell>
          <cell r="D5054" t="str">
            <v>13,18</v>
          </cell>
        </row>
        <row r="5055">
          <cell r="A5055" t="str">
            <v>83695/1</v>
          </cell>
          <cell r="B5055" t="str">
            <v>REJUNTAMENTO PAVIMENTACAO PARALELEPIPEDO BETUME CASCALH INCL MATERIAIS</v>
          </cell>
          <cell r="C5055" t="str">
            <v>M2</v>
          </cell>
          <cell r="D5055" t="str">
            <v>20,81</v>
          </cell>
        </row>
        <row r="5056">
          <cell r="A5056">
            <v>83771</v>
          </cell>
          <cell r="B5056" t="str">
            <v>RECOMPOSICAO DE REVESTIMENTO PRIMARIO MEDIDO P/ VOLUME COMPACTADO</v>
          </cell>
          <cell r="C5056" t="str">
            <v>M3</v>
          </cell>
          <cell r="D5056" t="str">
            <v>6,69</v>
          </cell>
        </row>
        <row r="5057">
          <cell r="A5057">
            <v>92970</v>
          </cell>
          <cell r="B5057" t="str">
            <v>DEMOLIÇÃO DE PAVIMENTAÇÃO ASFÁLTICA COM UTILIZAÇÃO DE MARTELO PERFURADOR, ESPESSURA ATÉ 15 CM, EXCLUSIVE CARGA E TRANSPORTE</v>
          </cell>
          <cell r="C5057" t="str">
            <v>M2</v>
          </cell>
          <cell r="D5057" t="str">
            <v>10,50</v>
          </cell>
        </row>
        <row r="5058">
          <cell r="A5058">
            <v>41879</v>
          </cell>
          <cell r="B5058" t="str">
            <v>CONFORMACAO GEOMETRICA DE PLATAFORMA PARA EXECUCAO DE REVESTIMENTO PRIMARIO EM RODOVIAS VICINAIS</v>
          </cell>
          <cell r="C5058" t="str">
            <v>M2</v>
          </cell>
          <cell r="D5058" t="str">
            <v>0,11</v>
          </cell>
        </row>
        <row r="5059">
          <cell r="A5059">
            <v>72916</v>
          </cell>
          <cell r="B5059" t="str">
            <v>BASE DE SOLO CIMENTO 2% MISTURA EM USINA, COMPACTACAO 100% PROCTOR INTERMEDIARIO, EXCLUSIVE ESCAVACAO, CARGA E TRANSPORTE DO SOLO</v>
          </cell>
          <cell r="C5059" t="str">
            <v>M3</v>
          </cell>
          <cell r="D5059" t="str">
            <v>29,50</v>
          </cell>
        </row>
        <row r="5060">
          <cell r="A5060">
            <v>72919</v>
          </cell>
          <cell r="B5060" t="str">
            <v>BASE DE SOLO CIMENTO 4% MISTURA EM USINA, COMPACTACAO 100% PROCTOR NORMAL, EXCLUSIVE ESCAVACAO, CARGA E TRANSPORTE DO SOLO</v>
          </cell>
          <cell r="C5060" t="str">
            <v>M3</v>
          </cell>
          <cell r="D5060" t="str">
            <v>44,29</v>
          </cell>
        </row>
        <row r="5061">
          <cell r="A5061">
            <v>72922</v>
          </cell>
          <cell r="B5061" t="str">
            <v>BASE DE SOLO CIMENTO 6% COM MISTURA EM USINA, COMPACTACAO 100% PROCTOR NORMAL, EXCLUSIVE ESCAVACAO, CARGA E TRANSPORTE DO SOLO</v>
          </cell>
          <cell r="C5061" t="str">
            <v>M3</v>
          </cell>
          <cell r="D5061" t="str">
            <v>61,29</v>
          </cell>
        </row>
        <row r="5062">
          <cell r="A5062">
            <v>72923</v>
          </cell>
          <cell r="B5062" t="str">
            <v>BASE DE SOLO - BRITA (40/60), MISTURA EM USINA, COMPACTACAO 100% PROCTOR MODIFICADO, EXCLUSIVE ESCAVACAO, CARGA E TRANSPORTE</v>
          </cell>
          <cell r="C5062" t="str">
            <v>M3</v>
          </cell>
          <cell r="D5062" t="str">
            <v>64,84</v>
          </cell>
        </row>
        <row r="5063">
          <cell r="A5063">
            <v>72924</v>
          </cell>
          <cell r="B5063" t="str">
            <v>BASE DE SOLO - BRITA (50/50), MISTURA EM USINA, COMPACTACAO 100% PROCTOR MODIFICADO, EXCLUSIVE ESCAVACAO, CARGA E TRANSPORTE</v>
          </cell>
          <cell r="C5063" t="str">
            <v>M3</v>
          </cell>
          <cell r="D5063" t="str">
            <v>55,45</v>
          </cell>
        </row>
        <row r="5064">
          <cell r="A5064">
            <v>72961</v>
          </cell>
          <cell r="B5064" t="str">
            <v>REGULARIZACAO E COMPACTACAO DE SUBLEITO ATE 20 CM DE ESPESSURA</v>
          </cell>
          <cell r="C5064" t="str">
            <v>M2</v>
          </cell>
          <cell r="D5064" t="str">
            <v>1,18</v>
          </cell>
        </row>
        <row r="5065">
          <cell r="A5065">
            <v>96387</v>
          </cell>
          <cell r="B5065" t="str">
            <v>EXECUÇÃO E COMPACTAÇÃO DE BASE E OU SUB BASE COM SOLO ESTABILIZADO GRANULOMETRICAMENTE - EXCLUSIVE ESCAVAÇÃO, CARGA E TRANSPORTE E SOLO. AF_09/2017</v>
          </cell>
          <cell r="C5065" t="str">
            <v>M3</v>
          </cell>
          <cell r="D5065" t="str">
            <v>5,97</v>
          </cell>
        </row>
        <row r="5066">
          <cell r="A5066">
            <v>96388</v>
          </cell>
          <cell r="B5066" t="str">
            <v>EXECUÇÃO E COMPACTAÇÃO DE BASE E OU SUB BASE COM SOLO PREDOMINANTEMENTE ARENOSO - EXCLUSIVE ESCAVAÇÃO, CARGA E TRANSPORTE E SOLO. AF_09/2017</v>
          </cell>
          <cell r="C5066" t="str">
            <v>M3</v>
          </cell>
          <cell r="D5066" t="str">
            <v>5,72</v>
          </cell>
        </row>
        <row r="5067">
          <cell r="A5067">
            <v>96389</v>
          </cell>
          <cell r="B5067" t="str">
            <v>EXECUÇÃO E COMPACTAÇÃO DE BASE E OU SUB BASE COM SOLO MELHORADO COM CIMENTO (TEOR DE 2%) - EXCLUSIVE ESCAVAÇÃO, CARGA E TRANSPORTE E SOLO. AF_09/2017</v>
          </cell>
          <cell r="C5067" t="str">
            <v>M3</v>
          </cell>
          <cell r="D5067" t="str">
            <v>31,55</v>
          </cell>
        </row>
        <row r="5068">
          <cell r="A5068">
            <v>96390</v>
          </cell>
          <cell r="B5068" t="str">
            <v>EXECUÇÃO E COMPACTAÇÃO DE BASE E OU SUB BASE COM SOLO MELHORADO COM CIMENTO (TEOR DE 4%) - EXCLUSIVE ESCAVAÇÃO, CARGA E TRANSPORTE E SOLO. AF_09/2017</v>
          </cell>
          <cell r="C5068" t="str">
            <v>M3</v>
          </cell>
          <cell r="D5068" t="str">
            <v>54,06</v>
          </cell>
        </row>
        <row r="5069">
          <cell r="A5069">
            <v>96391</v>
          </cell>
          <cell r="B5069" t="str">
            <v>EXECUÇÃO E COMPACTAÇÃO DE BASE E OU SUB BASE COM SOLO CIMENTO (TEOR DE CIMENTO IGUAL A 6%) - EXCLUSIVE ESCAVAÇÃO, CARGA E TRANSPORTE E SOLO. AF_09/2017</v>
          </cell>
          <cell r="C5069" t="str">
            <v>M3</v>
          </cell>
          <cell r="D5069" t="str">
            <v>76,17</v>
          </cell>
        </row>
        <row r="5070">
          <cell r="A5070">
            <v>96392</v>
          </cell>
          <cell r="B5070" t="str">
            <v>EXECUÇÃO E COMPACTAÇÃO DE BASE E OU SUB BASE COM SOLO CIMENTO (TEOR DE CIMENTO IGUAL A 8%) - EXCLUSIVE ESCAVAÇÃO, CARGA E TRANSPORTE E SOLO. AF_09/2017</v>
          </cell>
          <cell r="C5070" t="str">
            <v>M3</v>
          </cell>
          <cell r="D5070" t="str">
            <v>102,32</v>
          </cell>
        </row>
        <row r="5071">
          <cell r="A5071">
            <v>96396</v>
          </cell>
          <cell r="B5071" t="str">
            <v>EXECUÇÃO E COMPACTAÇÃO DE BASE E OU SUB BASE COM BRITA GRADUADA SIMPLES - EXCLUSIVE CARGA E TRANSPORTE. AF_09/2017</v>
          </cell>
          <cell r="C5071" t="str">
            <v>M3</v>
          </cell>
          <cell r="D5071" t="str">
            <v>111,10</v>
          </cell>
        </row>
        <row r="5072">
          <cell r="A5072">
            <v>96397</v>
          </cell>
          <cell r="B5072" t="str">
            <v>EXECUÇÃO E COMPACTAÇÃO DE BASE E OU SUB BASE COM BRITA GRADUADA TRATADA COM CIMENTO - EXCLUSIVE CARGA E TRANSPORTE. AF_09/2017</v>
          </cell>
          <cell r="C5072" t="str">
            <v>M3</v>
          </cell>
          <cell r="D5072" t="str">
            <v>151,64</v>
          </cell>
        </row>
        <row r="5073">
          <cell r="A5073">
            <v>96398</v>
          </cell>
          <cell r="B5073" t="str">
            <v>EXECUÇÃO E COMPACTAÇÃO DE BASE E OU SUB BASE COM CONCRETO COMPACTADO COM ROLO - EXCLUSIVE CARGA E TRANSPORTE. AF_09/2017</v>
          </cell>
          <cell r="C5073" t="str">
            <v>M3</v>
          </cell>
          <cell r="D5073" t="str">
            <v>167,78</v>
          </cell>
        </row>
        <row r="5074">
          <cell r="A5074">
            <v>96399</v>
          </cell>
          <cell r="B5074" t="str">
            <v>EXECUÇÃO E COMPACTAÇÃO DE BASE E OU SUB BASE COM PEDRA RACHÃO - EXCLUSIVE ESCAVAÇÃO, CARGA E TRANSPORTE. AF_09/2017</v>
          </cell>
          <cell r="C5074" t="str">
            <v>M3</v>
          </cell>
          <cell r="D5074" t="str">
            <v>91,71</v>
          </cell>
        </row>
        <row r="5075">
          <cell r="A5075">
            <v>96400</v>
          </cell>
          <cell r="B5075" t="str">
            <v>EXECUÇÃO E COMPACTAÇÃO DE BASE E OU SUB BASE COM MACADAME SECO - EXCLUSIVE ESCAVAÇÃO, CARGA E TRANSPORTE. AF_09/2017</v>
          </cell>
          <cell r="C5075" t="str">
            <v>M3</v>
          </cell>
          <cell r="D5075" t="str">
            <v>100,30</v>
          </cell>
        </row>
        <row r="5076">
          <cell r="A5076">
            <v>96401</v>
          </cell>
          <cell r="B5076" t="str">
            <v>EXECUÇÃO DE IMPRIMAÇÃO COM ASFALTO DILUÍDO CM-30. AF_09/2017</v>
          </cell>
          <cell r="C5076" t="str">
            <v>M2</v>
          </cell>
          <cell r="D5076" t="str">
            <v>5,11</v>
          </cell>
        </row>
        <row r="5077">
          <cell r="A5077">
            <v>96402</v>
          </cell>
          <cell r="B5077" t="str">
            <v>EXECUÇÃO DE IMPRIMAÇÃO LIGANTE COM EMULSÃO ASFÁLTICA RR-2C. AF_09/2017</v>
          </cell>
          <cell r="C5077" t="str">
            <v>M2</v>
          </cell>
          <cell r="D5077" t="str">
            <v>2,80</v>
          </cell>
        </row>
        <row r="5078">
          <cell r="A5078">
            <v>72799</v>
          </cell>
          <cell r="B5078" t="str">
            <v>PAVIMENTO EM PARALELEPIPEDO SOBRE COLCHAO DE AREIA REJUNTADO COM ARGAMASSA DE CIMENTO E AREIA NO TRAÇO 1:3 (PEDRAS PEQUENAS 30 A 35 PECAS POR M2)</v>
          </cell>
          <cell r="C5078" t="str">
            <v>M2</v>
          </cell>
          <cell r="D5078" t="str">
            <v>74,81</v>
          </cell>
        </row>
        <row r="5079">
          <cell r="A5079">
            <v>72942</v>
          </cell>
          <cell r="B5079" t="str">
            <v>PINTURA DE LIGACAO COM EMULSAO RR-1C</v>
          </cell>
          <cell r="C5079" t="str">
            <v>M2</v>
          </cell>
          <cell r="D5079" t="str">
            <v>1,30</v>
          </cell>
        </row>
        <row r="5080">
          <cell r="A5080">
            <v>72943</v>
          </cell>
          <cell r="B5080" t="str">
            <v>PINTURA DE LIGACAO COM EMULSAO RR-2C</v>
          </cell>
          <cell r="C5080" t="str">
            <v>M2</v>
          </cell>
          <cell r="D5080" t="str">
            <v>1,52</v>
          </cell>
        </row>
        <row r="5081">
          <cell r="A5081">
            <v>72972</v>
          </cell>
          <cell r="B5081" t="str">
            <v>CONTENCAO LATERAL COM SOLO LOCAL PARA PAVIMENTO POLIEDRICO</v>
          </cell>
          <cell r="C5081" t="str">
            <v>M2</v>
          </cell>
          <cell r="D5081" t="str">
            <v>0,75</v>
          </cell>
        </row>
        <row r="5082">
          <cell r="A5082">
            <v>72973</v>
          </cell>
          <cell r="B5082" t="str">
            <v>CORTE E PREPARO DE CORDAO DE PEDRA PARA PAVIMENTO POLIEDRICO</v>
          </cell>
          <cell r="C5082" t="str">
            <v>M</v>
          </cell>
          <cell r="D5082" t="str">
            <v>1,41</v>
          </cell>
        </row>
        <row r="5083">
          <cell r="A5083">
            <v>72974</v>
          </cell>
          <cell r="B5083" t="str">
            <v>CORTE E PREPARO DE PEDRA PARA PAVIMENTO POLIEDRICO</v>
          </cell>
          <cell r="C5083" t="str">
            <v>M2</v>
          </cell>
          <cell r="D5083" t="str">
            <v>4,70</v>
          </cell>
        </row>
        <row r="5084">
          <cell r="A5084">
            <v>72975</v>
          </cell>
          <cell r="B5084" t="str">
            <v>DESMONTE MANUAL DE PEDRA PARA PAVIMENTO POLIEDRICO</v>
          </cell>
          <cell r="C5084" t="str">
            <v>M2</v>
          </cell>
          <cell r="D5084" t="str">
            <v>0,52</v>
          </cell>
        </row>
        <row r="5085">
          <cell r="A5085">
            <v>72978</v>
          </cell>
          <cell r="B5085" t="str">
            <v>EXTRACAO, CARGA E ASSENTAMENTO DE CORDAO DE PEDRA PARA PAVIMENTO POLIEDRICO, EXCLUSIVE TRANSPORTE DE PEDRA E INDENIZACAO PEDREIRA</v>
          </cell>
          <cell r="C5085" t="str">
            <v>M</v>
          </cell>
          <cell r="D5085" t="str">
            <v>4,70</v>
          </cell>
        </row>
        <row r="5086">
          <cell r="A5086">
            <v>72979</v>
          </cell>
          <cell r="B5086" t="str">
            <v>EXTRACAO, CARGA, PREPARO E ASSENTAMENTO DE PEDRAS POLIEDRICAS, EXCLUSIVE TRANSPORTE DE PEDRA E INDENIZACAO PEDREIRA</v>
          </cell>
          <cell r="C5086" t="str">
            <v>M2</v>
          </cell>
          <cell r="D5086" t="str">
            <v>8,98</v>
          </cell>
        </row>
        <row r="5087">
          <cell r="A5087" t="str">
            <v>73760/1</v>
          </cell>
          <cell r="B5087" t="str">
            <v>CAPA SELANTE COMPREENDENDO APLICAÇÃO DE ASFALTO NA PROPORÇÃO DE 0,7 A 1,5L / M2, DISTRIBUIÇÃO DE AGREGADOS DE 5 A 15KG/M2 E COMPACTAÇÃO COM ROLO - COM USO DA EMULSAO RR-2C, INCLUSO APLICACAO E COMPACTACAO</v>
          </cell>
          <cell r="C5087" t="str">
            <v>M2</v>
          </cell>
          <cell r="D5087" t="str">
            <v>3,51</v>
          </cell>
        </row>
        <row r="5088">
          <cell r="A5088" t="str">
            <v>73849/1</v>
          </cell>
          <cell r="B5088" t="str">
            <v>AREIA ASFALTO A QUENTE (AAUQ) COM CAP 50/70, INCLUSO USINAGEM E APLICACAO, EXCLUSIVE TRANSPORTE</v>
          </cell>
          <cell r="C5088" t="str">
            <v>M3</v>
          </cell>
          <cell r="D5088" t="str">
            <v>670,99</v>
          </cell>
        </row>
        <row r="5089">
          <cell r="A5089" t="str">
            <v>73849/2</v>
          </cell>
          <cell r="B5089" t="str">
            <v>AREIA ASFALTO A FRIO (AAUF), COM EMULSAO RR-2C INCLUSO USINAGEM E APLICACAO, EXCLUSIVE TRANSPORTE</v>
          </cell>
          <cell r="C5089" t="str">
            <v>M3</v>
          </cell>
          <cell r="D5089" t="str">
            <v>500,49</v>
          </cell>
        </row>
        <row r="5090">
          <cell r="A5090">
            <v>92391</v>
          </cell>
          <cell r="B5090" t="str">
            <v>EXECUÇÃO DE PAVIMENTO EM PISO INTERTRAVADO, COM BLOCO PISOGRAMA DE 35 X 25 CM, ESPESSURA 6 CM. AF_12/2015</v>
          </cell>
          <cell r="C5090" t="str">
            <v>M2</v>
          </cell>
          <cell r="D5090" t="str">
            <v>57,31</v>
          </cell>
        </row>
        <row r="5091">
          <cell r="A5091">
            <v>92392</v>
          </cell>
          <cell r="B5091" t="str">
            <v>EXECUÇÃO DE PAVIMENTO EM PISO INTERTRAVADO, COM BLOCO PISOGRAMA DE 35 X 25 CM, ESPESSURA 8 CM. AF_12/2015</v>
          </cell>
          <cell r="C5091" t="str">
            <v>M2</v>
          </cell>
          <cell r="D5091" t="str">
            <v>60,15</v>
          </cell>
        </row>
        <row r="5092">
          <cell r="A5092">
            <v>92393</v>
          </cell>
          <cell r="B5092" t="str">
            <v>EXECUÇÃO DE PAVIMENTO EM PISO INTERTRAVADO, COM BLOCO SEXTAVADO DE 25 X 25 CM, ESPESSURA 6 CM. AF_12/2015</v>
          </cell>
          <cell r="C5092" t="str">
            <v>M2</v>
          </cell>
          <cell r="D5092" t="str">
            <v>51,24</v>
          </cell>
        </row>
        <row r="5093">
          <cell r="A5093">
            <v>92394</v>
          </cell>
          <cell r="B5093" t="str">
            <v>EXECUÇÃO DE PAVIMENTO EM PISO INTERTRAVADO, COM BLOCO SEXTAVADO DE 25 X 25 CM, ESPESSURA 8 CM. AF_12/2015</v>
          </cell>
          <cell r="C5093" t="str">
            <v>M2</v>
          </cell>
          <cell r="D5093" t="str">
            <v>54,97</v>
          </cell>
        </row>
        <row r="5094">
          <cell r="A5094">
            <v>92395</v>
          </cell>
          <cell r="B5094" t="str">
            <v>EXECUÇÃO DE PAVIMENTO EM PISO INTERTRAVADO, COM BLOCO SEXTAVADO DE 25 X 25 CM, ESPESSURA 10 CM. AF_12/2015</v>
          </cell>
          <cell r="C5094" t="str">
            <v>M2</v>
          </cell>
          <cell r="D5094" t="str">
            <v>69,53</v>
          </cell>
        </row>
        <row r="5095">
          <cell r="A5095">
            <v>92396</v>
          </cell>
          <cell r="B5095" t="str">
            <v>EXECUÇÃO DE PASSEIO EM PISO INTERTRAVADO, COM BLOCO RETANGULAR COR NATURAL DE 20 X 10 CM, ESPESSURA 6 CM. AF_12/2015</v>
          </cell>
          <cell r="C5095" t="str">
            <v>M2</v>
          </cell>
          <cell r="D5095" t="str">
            <v>60,38</v>
          </cell>
        </row>
        <row r="5096">
          <cell r="A5096">
            <v>92397</v>
          </cell>
          <cell r="B5096" t="str">
            <v>EXECUÇÃO DE PÁTIO/ESTACIONAMENTO EM PISO INTERTRAVADO, COM BLOCO RETANGULAR COR NATURAL DE 20 X 10 CM, ESPESSURA 6 CM. AF_12/2015</v>
          </cell>
          <cell r="C5096" t="str">
            <v>M2</v>
          </cell>
          <cell r="D5096" t="str">
            <v>50,48</v>
          </cell>
        </row>
        <row r="5097">
          <cell r="A5097">
            <v>92398</v>
          </cell>
          <cell r="B5097" t="str">
            <v>EXECUÇÃO DE PÁTIO/ESTACIONAMENTO EM PISO INTERTRAVADO, COM BLOCO RETANGULAR COR NATURAL DE 20 X 10 CM, ESPESSURA 8 CM. AF_12/2015</v>
          </cell>
          <cell r="C5097" t="str">
            <v>M2</v>
          </cell>
          <cell r="D5097" t="str">
            <v>58,95</v>
          </cell>
        </row>
        <row r="5098">
          <cell r="A5098">
            <v>92399</v>
          </cell>
          <cell r="B5098" t="str">
            <v>EXECUÇÃO DE VIA EM PISO INTERTRAVADO, COM BLOCO RETANGULAR COR NATURAL DE 20 X 10 CM, ESPESSURA 8 CM. AF_12/2015</v>
          </cell>
          <cell r="C5098" t="str">
            <v>M2</v>
          </cell>
          <cell r="D5098" t="str">
            <v>60,07</v>
          </cell>
        </row>
        <row r="5099">
          <cell r="A5099">
            <v>92400</v>
          </cell>
          <cell r="B5099" t="str">
            <v>EXECUÇÃO DE PÁTIO/ESTACIONAMENTO EM PISO INTERTRAVADO, COM BLOCO RETANGULAR DE 20 X 10 CM, ESPESSURA 10 CM. AF_12/2015</v>
          </cell>
          <cell r="C5099" t="str">
            <v>M2</v>
          </cell>
          <cell r="D5099" t="str">
            <v>69,27</v>
          </cell>
        </row>
        <row r="5100">
          <cell r="A5100">
            <v>92401</v>
          </cell>
          <cell r="B5100" t="str">
            <v>EXECUÇÃO DE VIA EM PISO INTERTRAVADO, COM BLOCO RETANGULAR DE 20 X 10 CM, ESPESSURA 10 CM. AF_12/2015</v>
          </cell>
          <cell r="C5100" t="str">
            <v>M2</v>
          </cell>
          <cell r="D5100" t="str">
            <v>70,45</v>
          </cell>
        </row>
        <row r="5101">
          <cell r="A5101">
            <v>92402</v>
          </cell>
          <cell r="B5101" t="str">
            <v>EXECUÇÃO DE PASSEIO EM PISO INTERTRAVADO, COM BLOCO 16 FACES DE 22 X 11 CM, ESPESSURA 6 CM. AF_12/2015</v>
          </cell>
          <cell r="C5101" t="str">
            <v>M2</v>
          </cell>
          <cell r="D5101" t="str">
            <v>59,81</v>
          </cell>
        </row>
        <row r="5102">
          <cell r="A5102">
            <v>92403</v>
          </cell>
          <cell r="B5102" t="str">
            <v>EXECUÇÃO DE PÁTIO/ESTACIONAMENTO EM PISO INTERTRAVADO, COM BLOCO 16 FACES DE 22 X 11 CM, ESPESSURA 6 CM. AF_12/2015</v>
          </cell>
          <cell r="C5102" t="str">
            <v>M2</v>
          </cell>
          <cell r="D5102" t="str">
            <v>49,89</v>
          </cell>
        </row>
        <row r="5103">
          <cell r="A5103">
            <v>92404</v>
          </cell>
          <cell r="B5103" t="str">
            <v>EXECUÇÃO DE PÁTIO/ESTACIONAMENTO EM PISO INTERTRAVADO, COM BLOCO 16 FACES DE 22 X 11 CM, ESPESSURA 8 CM. AF_12/2015</v>
          </cell>
          <cell r="C5103" t="str">
            <v>M2</v>
          </cell>
          <cell r="D5103" t="str">
            <v>57,82</v>
          </cell>
        </row>
        <row r="5104">
          <cell r="A5104">
            <v>92405</v>
          </cell>
          <cell r="B5104" t="str">
            <v>EXECUÇÃO DE VIA EM PISO INTERTRAVADO, COM BLOCO 16 FACES DE 22 X 11 CM, ESPESSURA 8 CM. AF_12/2015</v>
          </cell>
          <cell r="C5104" t="str">
            <v>M2</v>
          </cell>
          <cell r="D5104" t="str">
            <v>58,89</v>
          </cell>
        </row>
        <row r="5105">
          <cell r="A5105">
            <v>92406</v>
          </cell>
          <cell r="B5105" t="str">
            <v>EXECUÇÃO DE PÁTIO/ESTACIONAMENTO EM PISO INTERTRAVADO, COM BLOCO 16 FACES DE 22 X 11 CM, ESPESSURA 10 CM. AF_12/2015</v>
          </cell>
          <cell r="C5105" t="str">
            <v>M2</v>
          </cell>
          <cell r="D5105" t="str">
            <v>70,57</v>
          </cell>
        </row>
        <row r="5106">
          <cell r="A5106">
            <v>92407</v>
          </cell>
          <cell r="B5106" t="str">
            <v>EXECUÇÃO DE VIA EM PISO INTERTRAVADO, COM BLOCO 16 FACES DE 22 X 11 CM, ESPESSURA 10 CM. AF_12/2015</v>
          </cell>
          <cell r="C5106" t="str">
            <v>M2</v>
          </cell>
          <cell r="D5106" t="str">
            <v>71,71</v>
          </cell>
        </row>
        <row r="5107">
          <cell r="A5107">
            <v>93679</v>
          </cell>
          <cell r="B5107" t="str">
            <v>EXECUÇÃO DE PASSEIO EM PISO INTERTRAVADO, COM BLOCO RETANGULAR COLORIDO DE 20 X 10 CM, ESPESSURA 6 CM. AF_12/2015</v>
          </cell>
          <cell r="C5107" t="str">
            <v>M2</v>
          </cell>
          <cell r="D5107" t="str">
            <v>65,97</v>
          </cell>
        </row>
        <row r="5108">
          <cell r="A5108">
            <v>93680</v>
          </cell>
          <cell r="B5108" t="str">
            <v>EXECUÇÃO DE PÁTIO/ESTACIONAMENTO EM PISO INTERTRAVADO, COM BLOCO RETANGULAR COLORIDO DE 20 X 10 CM, ESPESSURA 6 CM. AF_12/2015</v>
          </cell>
          <cell r="C5108" t="str">
            <v>M2</v>
          </cell>
          <cell r="D5108" t="str">
            <v>55,83</v>
          </cell>
        </row>
        <row r="5109">
          <cell r="A5109">
            <v>93681</v>
          </cell>
          <cell r="B5109" t="str">
            <v>EXECUÇÃO DE PÁTIO/ESTACIONAMENTO EM PISO INTERTRAVADO, COM BLOCO RETANGULAR COLORIDO DE 20 X 10 CM, ESPESSURA 8 CM. AF_12/2015</v>
          </cell>
          <cell r="C5109" t="str">
            <v>M2</v>
          </cell>
          <cell r="D5109" t="str">
            <v>67,23</v>
          </cell>
        </row>
        <row r="5110">
          <cell r="A5110">
            <v>93682</v>
          </cell>
          <cell r="B5110" t="str">
            <v>EXECUÇÃO DE VIA EM PISO INTERTRAVADO, COM BLOCO RETANGULAR COLORIDO DE 20 X 10 CM, ESPESSURA 8 CM. AF_12/2015</v>
          </cell>
          <cell r="C5110" t="str">
            <v>M2</v>
          </cell>
          <cell r="D5110" t="str">
            <v>68,42</v>
          </cell>
        </row>
        <row r="5111">
          <cell r="A5111">
            <v>97114</v>
          </cell>
          <cell r="B5111" t="str">
            <v>EXECUÇÃO DE JUNTAS DE CONTRAÇÃO PARA PAVIMENTOS DE CONCRETO. AF_11/2017</v>
          </cell>
          <cell r="C5111" t="str">
            <v>M</v>
          </cell>
          <cell r="D5111" t="str">
            <v>0,30</v>
          </cell>
        </row>
        <row r="5112">
          <cell r="A5112">
            <v>97115</v>
          </cell>
          <cell r="B5112" t="str">
            <v>APLICAÇÃO DE GRAXA EM BARRAS DE TRANSFERÊNCIA PARA EXECUÇÃO DE PAVIMENTO DE CONCRETO. AF_11/2017</v>
          </cell>
          <cell r="C5112" t="str">
            <v>KG</v>
          </cell>
          <cell r="D5112" t="str">
            <v>24,86</v>
          </cell>
        </row>
        <row r="5113">
          <cell r="A5113">
            <v>97120</v>
          </cell>
          <cell r="B5113" t="str">
            <v>BARRAS DE LIGAÇÃO, AÇO CA-50 DE 10 MM, PARA EXECUÇÃO DE PAVIMENTO DE CONCRETO  FORNECIMENTO E INSTALAÇÃO. AF_11/2017</v>
          </cell>
          <cell r="C5113" t="str">
            <v>KG</v>
          </cell>
          <cell r="D5113" t="str">
            <v>5,75</v>
          </cell>
        </row>
        <row r="5114">
          <cell r="A5114">
            <v>97802</v>
          </cell>
          <cell r="B5114" t="str">
            <v>CONSTRUÇÃO DE PAVIMENTO COM TRATAMENTO SUPERFICIAL SIMPLES, COM EMULSÃO ASFÁLTICA RR-2C. AF_01/2018</v>
          </cell>
          <cell r="C5114" t="str">
            <v>M2</v>
          </cell>
          <cell r="D5114" t="str">
            <v>3,10</v>
          </cell>
        </row>
        <row r="5115">
          <cell r="A5115">
            <v>97803</v>
          </cell>
          <cell r="B5115" t="str">
            <v>CONSTRUÇÃO DE PAVIMENTO COM TRATAMENTO SUPERFICIAL SIMPLES, COM EMULSÃO ASFÁLTICA RR-2C, COM BANHO DILUÍDO. AF_01/2018</v>
          </cell>
          <cell r="C5115" t="str">
            <v>M2</v>
          </cell>
          <cell r="D5115" t="str">
            <v>3,70</v>
          </cell>
        </row>
        <row r="5116">
          <cell r="A5116">
            <v>97805</v>
          </cell>
          <cell r="B5116" t="str">
            <v>CONSTRUÇÃO DE PAVIMENTO COM TRATAMENTO SUPERFICIAL DUPLO, COM EMULSÃO ASFÁLTICA RR-2C. AF_01/2018</v>
          </cell>
          <cell r="C5116" t="str">
            <v>M2</v>
          </cell>
          <cell r="D5116" t="str">
            <v>6,84</v>
          </cell>
        </row>
        <row r="5117">
          <cell r="A5117">
            <v>97806</v>
          </cell>
          <cell r="B5117" t="str">
            <v>CONSTRUÇÃO DE PAVIMENTO COM TRATAMENTO SUPERFICIAL DUPLO, COM EMULSÃO ASFÁLTICA RR-2C, COM BANHO DILUÍDO. AF_01/2018</v>
          </cell>
          <cell r="C5117" t="str">
            <v>M2</v>
          </cell>
          <cell r="D5117" t="str">
            <v>8,25</v>
          </cell>
        </row>
        <row r="5118">
          <cell r="A5118">
            <v>97807</v>
          </cell>
          <cell r="B5118" t="str">
            <v>CONSTRUÇÃO DE PAVIMENTO COM TRATAMENTO SUPERFICIAL DUPLO, COM EMULSÃO ASFÁLTICA RR-2C, COM CAPA SELANTE. AF_01/2018</v>
          </cell>
          <cell r="C5118" t="str">
            <v>M2</v>
          </cell>
          <cell r="D5118" t="str">
            <v>9,65</v>
          </cell>
        </row>
        <row r="5119">
          <cell r="A5119">
            <v>97809</v>
          </cell>
          <cell r="B5119" t="str">
            <v>CONSTRUÇÃO DE PAVIMENTO COM TRATAMENTO SUPERFICIAL TRIPLO, COM EMULSÃO ASFÁLTICA RR-2C. AF_01/2018</v>
          </cell>
          <cell r="C5119" t="str">
            <v>M2</v>
          </cell>
          <cell r="D5119" t="str">
            <v>12,33</v>
          </cell>
        </row>
        <row r="5120">
          <cell r="A5120">
            <v>97810</v>
          </cell>
          <cell r="B5120" t="str">
            <v>CONSTRUÇÃO DE PAVIMENTO COM TRATAMENTO SUPERFICIAL TRIPLO, COM EMULSÃO ASFÁLTICA RR-2C, COM BANHO DILUÍDO. AF_01/2018</v>
          </cell>
          <cell r="C5120" t="str">
            <v>M2</v>
          </cell>
          <cell r="D5120" t="str">
            <v>13,74</v>
          </cell>
        </row>
        <row r="5121">
          <cell r="A5121">
            <v>97811</v>
          </cell>
          <cell r="B5121" t="str">
            <v>CONSTRUÇÃO DE PAVIMENTO COM TRATAMENTO SUPERFICIAL TRIPLO, COM EMULSÃO ASFÁLTICA RR-2C, COM CAPA SELANTE. AF_01/2018</v>
          </cell>
          <cell r="C5121" t="str">
            <v>M2</v>
          </cell>
          <cell r="D5121" t="str">
            <v>15,16</v>
          </cell>
        </row>
        <row r="5122">
          <cell r="A5122">
            <v>97813</v>
          </cell>
          <cell r="B5122" t="str">
            <v>RECONSTRUÇÃO DE PAVIMENTO COM TRATAMENTO SUPERFICIAL SIMPLES, COM EMULSÃO ASFÁLTICA RR-2C. AF_01/2018</v>
          </cell>
          <cell r="C5122" t="str">
            <v>M2</v>
          </cell>
          <cell r="D5122" t="str">
            <v>3,26</v>
          </cell>
        </row>
        <row r="5123">
          <cell r="A5123">
            <v>97814</v>
          </cell>
          <cell r="B5123" t="str">
            <v>RECONSTRUÇÃO DE PAVIMENTO COM TRATAMENTO SUPERFICIAL SIMPLES, COM EMULSÃO ASFÁLTICA RR-2C, COM BANHO DILUÍDO. AF_01/2018</v>
          </cell>
          <cell r="C5123" t="str">
            <v>M2</v>
          </cell>
          <cell r="D5123" t="str">
            <v>3,86</v>
          </cell>
        </row>
        <row r="5124">
          <cell r="A5124">
            <v>97816</v>
          </cell>
          <cell r="B5124" t="str">
            <v>RECONSTRUÇÃO DE PAVIMENTO COM TRATAMENTO SUPERFICIAL DUPLO, COM EMULSÃO ASFÁLTICA RR-2C. AF_01/2018</v>
          </cell>
          <cell r="C5124" t="str">
            <v>M2</v>
          </cell>
          <cell r="D5124" t="str">
            <v>7,31</v>
          </cell>
        </row>
        <row r="5125">
          <cell r="A5125">
            <v>97817</v>
          </cell>
          <cell r="B5125" t="str">
            <v>RECONSTRUÇÃO DE PAVIMENTO COM TRATAMENTO SUPERFICIAL DUPLO, COM EMULSÃO ASFÁLTICA RR-2C, COM BANHO DILUÍDO. AF_01/2018</v>
          </cell>
          <cell r="C5125" t="str">
            <v>M2</v>
          </cell>
          <cell r="D5125" t="str">
            <v>8,72</v>
          </cell>
        </row>
        <row r="5126">
          <cell r="A5126">
            <v>97818</v>
          </cell>
          <cell r="B5126" t="str">
            <v>RECONSTRUÇÃO DE PAVIMENTO COM TRATAMENTO SUPERFICIAL DUPLO, COM EMULSÃO ASFÁLTICA RR-2C, COM CAPA SELANTE. AF_01/2018</v>
          </cell>
          <cell r="C5126" t="str">
            <v>M2</v>
          </cell>
          <cell r="D5126" t="str">
            <v>10,28</v>
          </cell>
        </row>
        <row r="5127">
          <cell r="A5127">
            <v>97820</v>
          </cell>
          <cell r="B5127" t="str">
            <v>RECONSTRUÇÃO DE PAVIMENTO COM TRATAMENTO SUPERFICIAL TRIPLO, COM EMULSÃO ASFÁLTICA RR-2C. AF_01/2018</v>
          </cell>
          <cell r="C5127" t="str">
            <v>M2</v>
          </cell>
          <cell r="D5127" t="str">
            <v>13,28</v>
          </cell>
        </row>
        <row r="5128">
          <cell r="A5128">
            <v>97821</v>
          </cell>
          <cell r="B5128" t="str">
            <v>RECONSTRUÇÃO DE PAVIMENTO COM TRATAMENTO SUPERFICIAL TRIPLO, COM EMULSÃO ASFÁLTICA RR-2C, COM BANHO DILUÍDO. AF_01/2018</v>
          </cell>
          <cell r="C5128" t="str">
            <v>M2</v>
          </cell>
          <cell r="D5128" t="str">
            <v>14,69</v>
          </cell>
        </row>
        <row r="5129">
          <cell r="A5129">
            <v>97822</v>
          </cell>
          <cell r="B5129" t="str">
            <v>RECONSTRUÇÃO DE PAVIMENTO COM TRATAMENTO SUPERFICIAL TRIPLO, COM EMULSÃO ASFÁLTICA RR-2C, COM CAPA SELANTE. AF_01/2018</v>
          </cell>
          <cell r="C5129" t="str">
            <v>M2</v>
          </cell>
          <cell r="D5129" t="str">
            <v>16,28</v>
          </cell>
        </row>
        <row r="5130">
          <cell r="A5130">
            <v>72947</v>
          </cell>
          <cell r="B5130" t="str">
            <v>SINALIZACAO HORIZONTAL COM TINTA RETRORREFLETIVA A BASE DE RESINA ACRILICA COM MICROESFERAS DE VIDRO</v>
          </cell>
          <cell r="C5130" t="str">
            <v>M2</v>
          </cell>
          <cell r="D5130" t="str">
            <v>24,49</v>
          </cell>
        </row>
        <row r="5131">
          <cell r="A5131">
            <v>83693</v>
          </cell>
          <cell r="B5131" t="str">
            <v>CAIACAO EM MEIO FIO</v>
          </cell>
          <cell r="C5131" t="str">
            <v>M2</v>
          </cell>
          <cell r="D5131" t="str">
            <v>2,89</v>
          </cell>
        </row>
        <row r="5132">
          <cell r="A5132" t="str">
            <v>73770/1</v>
          </cell>
          <cell r="B5132" t="str">
            <v>BARREIRA PRE-MOLDADA EXTERNA CONCRETO ARMADO 0,25X0,40X1,14M FCK=25MPA ACO CA-50 INCL VIGOTA HORIZONTAL MONTANTE A CADA 1,00M  FERROS DE LIGACAO E MATERIAIS.</v>
          </cell>
          <cell r="C5132" t="str">
            <v>M</v>
          </cell>
          <cell r="D5132" t="str">
            <v>451,94</v>
          </cell>
        </row>
        <row r="5133">
          <cell r="A5133" t="str">
            <v>73770/2</v>
          </cell>
          <cell r="B5133" t="str">
            <v>BARREIRA DUPLA PRE-MOL INTER CONCRETO ARMADO 0,15X0,65X0,77M FCK=25MPA ACO CA-50 INCL FERROS DE LIGACAO E MATERIAIS.</v>
          </cell>
          <cell r="C5133" t="str">
            <v>M</v>
          </cell>
          <cell r="D5133" t="str">
            <v>392,14</v>
          </cell>
        </row>
        <row r="5134">
          <cell r="A5134" t="str">
            <v>83696/1</v>
          </cell>
          <cell r="B5134" t="str">
            <v>PINTURA GUARDA-CORPO GUARDA-RODA E MURETA PROTECAO COM CAL EM PONTES EVIADUTOS MEDIDA PELO DOBRO DA AREA TOTAL (LARGURAXALTURA).</v>
          </cell>
          <cell r="C5134" t="str">
            <v>M2</v>
          </cell>
          <cell r="D5134" t="str">
            <v>4,69</v>
          </cell>
        </row>
        <row r="5135">
          <cell r="A5135">
            <v>72962</v>
          </cell>
          <cell r="B5135" t="str">
            <v>USINAGEM DE CBUQ COM CAP 50/70, PARA CAPA DE ROLAMENTO</v>
          </cell>
          <cell r="C5135" t="str">
            <v>T</v>
          </cell>
          <cell r="D5135" t="str">
            <v>240,31</v>
          </cell>
        </row>
        <row r="5136">
          <cell r="A5136">
            <v>72963</v>
          </cell>
          <cell r="B5136" t="str">
            <v>USINAGEM DE CBUQ COM CAP 50/70, PARA BINDER</v>
          </cell>
          <cell r="C5136" t="str">
            <v>T</v>
          </cell>
          <cell r="D5136" t="str">
            <v>200,74</v>
          </cell>
        </row>
        <row r="5137">
          <cell r="A5137">
            <v>95990</v>
          </cell>
          <cell r="B5137" t="str">
            <v>CONSTRUÇÃO DE PAVIMENTO COM APLICAÇÃO DE CONCRETO BETUMINOSO USINADO A QUENTE (CBUQ), CAMADA DE ROLAMENTO, COM ESPESSURA DE 3,0 CM - EXCLUSIVE TRANSPORTE. AF_03/2017</v>
          </cell>
          <cell r="C5137" t="str">
            <v>M3</v>
          </cell>
          <cell r="D5137" t="str">
            <v>752,21</v>
          </cell>
        </row>
        <row r="5138">
          <cell r="A5138">
            <v>95992</v>
          </cell>
          <cell r="B5138" t="str">
            <v>CONSTRUÇÃO DE PAVIMENTO COM APLICAÇÃO DE CONCRETO BETUMINOSO USINADO A QUENTE (CBUQ), BINDER, COM ESPESSURA DE 3,0 CM - EXCLUSIVE TRANSPORTE. AF_03/2017</v>
          </cell>
          <cell r="C5138" t="str">
            <v>M3</v>
          </cell>
          <cell r="D5138" t="str">
            <v>699,35</v>
          </cell>
        </row>
        <row r="5139">
          <cell r="A5139">
            <v>95993</v>
          </cell>
          <cell r="B5139" t="str">
            <v>CONSTRUÇÃO DE PAVIMENTO COM APLICAÇÃO DE CONCRETO BETUMINOSO USINADO A QUENTE (CBUQ), CAMADA DE ROLAMENTO, COM ESPESSURA DE 4,0 CM - EXCLUSIVE TRANSPORTE. AF_03/2017</v>
          </cell>
          <cell r="C5139" t="str">
            <v>M3</v>
          </cell>
          <cell r="D5139" t="str">
            <v>724,03</v>
          </cell>
        </row>
        <row r="5140">
          <cell r="A5140">
            <v>95994</v>
          </cell>
          <cell r="B5140" t="str">
            <v>CONSTRUÇÃO DE PAVIMENTO COM APLICAÇÃO DE CONCRETO BETUMINOSO USINADO A QUENTE (CBUQ), BINDER, COM ESPESSURA DE 4,0 CM - EXCLUSIVE TRANSPORTE. AF_03/2017</v>
          </cell>
          <cell r="C5140" t="str">
            <v>M3</v>
          </cell>
          <cell r="D5140" t="str">
            <v>679,02</v>
          </cell>
        </row>
        <row r="5141">
          <cell r="A5141">
            <v>95995</v>
          </cell>
          <cell r="B5141" t="str">
            <v>CONSTRUÇÃO DE PAVIMENTO COM APLICAÇÃO DE CONCRETO BETUMINOSO USINADO A QUENTE (CBUQ), CAMADA DE ROLAMENTO, COM ESPESSURA DE 5,0 CM - EXCLUSIVE TRANSPORTE. AF_03/2017</v>
          </cell>
          <cell r="C5141" t="str">
            <v>M3</v>
          </cell>
          <cell r="D5141" t="str">
            <v>706,51</v>
          </cell>
        </row>
        <row r="5142">
          <cell r="A5142">
            <v>95996</v>
          </cell>
          <cell r="B5142" t="str">
            <v>CONSTRUÇÃO DE PAVIMENTO COM APLICAÇÃO DE CONCRETO BETUMINOSO USINADO A QUENTE (CBUQ), BINDER, COM ESPESSURA DE 5,0 CM - EXCLUSIVE TRANSPORTE. AF_03/2017</v>
          </cell>
          <cell r="C5142" t="str">
            <v>M3</v>
          </cell>
          <cell r="D5142" t="str">
            <v>666,36</v>
          </cell>
        </row>
        <row r="5143">
          <cell r="A5143">
            <v>95997</v>
          </cell>
          <cell r="B5143" t="str">
            <v>CONSTRUÇÃO DE PAVIMENTO COM APLICAÇÃO DE CONCRETO BETUMINOSO USINADO A QUENTE (CBUQ), CAMADA DE ROLAMENTO, COM ESPESSURA DE 6,0 CM - EXCLUSIVE TRANSPORTE. AF_03/2017</v>
          </cell>
          <cell r="C5143" t="str">
            <v>M3</v>
          </cell>
          <cell r="D5143" t="str">
            <v>695,79</v>
          </cell>
        </row>
        <row r="5144">
          <cell r="A5144">
            <v>95998</v>
          </cell>
          <cell r="B5144" t="str">
            <v>CONSTRUÇÃO DE PAVIMENTO COM APLICAÇÃO DE CONCRETO BETUMINOSO USINADO A QUENTE (CBUQ), BINDER, COM ESPESSURA DE 6,0 CM - EXCLUSIVE TRANSPORTE. AF_03/2017</v>
          </cell>
          <cell r="C5144" t="str">
            <v>M3</v>
          </cell>
          <cell r="D5144" t="str">
            <v>658,63</v>
          </cell>
        </row>
        <row r="5145">
          <cell r="A5145">
            <v>95999</v>
          </cell>
          <cell r="B5145" t="str">
            <v>CONSTRUÇÃO DE PAVIMENTO COM APLICAÇÃO DE CONCRETO BETUMINOSO USINADO A QUENTE (CBUQ), CAMADA DE ROLAMENTO, COM ESPESSURA DE 7,0 CM - EXCLUSIVE TRANSPORTE. AF_03/2017</v>
          </cell>
          <cell r="C5145" t="str">
            <v>M3</v>
          </cell>
          <cell r="D5145" t="str">
            <v>688,14</v>
          </cell>
        </row>
        <row r="5146">
          <cell r="A5146">
            <v>96000</v>
          </cell>
          <cell r="B5146" t="str">
            <v>CONSTRUÇÃO DE PAVIMENTO COM APLICAÇÃO DE CONCRETO BETUMINOSO USINADO A QUENTE (CBUQ), BINDER, COM ESPESSURA DE 7,0 CM - EXCLUSIVE TRANSPORTE. AF_03/2017</v>
          </cell>
          <cell r="C5146" t="str">
            <v>M3</v>
          </cell>
          <cell r="D5146" t="str">
            <v>653,16</v>
          </cell>
        </row>
        <row r="5147">
          <cell r="A5147">
            <v>96001</v>
          </cell>
          <cell r="B5147" t="str">
            <v>FRESAGEM DE PAVIMENTO ASFÁLTICO (PROFUNDIDADE 5,0 CM), EM LOCAIS COM NIVEL BAIXO DE INTERFERÊNCIA. AF_03/2017</v>
          </cell>
          <cell r="C5147" t="str">
            <v>M2</v>
          </cell>
          <cell r="D5147" t="str">
            <v>4,55</v>
          </cell>
        </row>
        <row r="5148">
          <cell r="A5148">
            <v>96002</v>
          </cell>
          <cell r="B5148" t="str">
            <v>FRESAGEM DE PAVIMENTO ASFÁLTICO (PROFUNDIDADE 5,0 CM), EM LOCAIS COM NIVEL ALTO DE INTERFERÊNCIA. AF_03/2017</v>
          </cell>
          <cell r="C5148" t="str">
            <v>M2</v>
          </cell>
          <cell r="D5148" t="str">
            <v>5,25</v>
          </cell>
        </row>
        <row r="5149">
          <cell r="A5149">
            <v>96393</v>
          </cell>
          <cell r="B5149" t="str">
            <v>USINAGEM DE BRITA GRADUADA SIMPLES, UTILIZANDO BRITA COMERCIAL COM USINA 300 T/H. AF_06/2017</v>
          </cell>
          <cell r="C5149" t="str">
            <v>M3</v>
          </cell>
          <cell r="D5149" t="str">
            <v>105,67</v>
          </cell>
        </row>
        <row r="5150">
          <cell r="A5150">
            <v>96394</v>
          </cell>
          <cell r="B5150" t="str">
            <v>USINAGEM DE BRITA GRADUADA TRATADA COM CIMENTO, UTILIZANDO BRITA COMERCIAL COM USINA 300 T/H. AF_06/2017</v>
          </cell>
          <cell r="C5150" t="str">
            <v>M3</v>
          </cell>
          <cell r="D5150" t="str">
            <v>145,59</v>
          </cell>
        </row>
        <row r="5151">
          <cell r="A5151">
            <v>96395</v>
          </cell>
          <cell r="B5151" t="str">
            <v>USINAGEM DE CONCRETO PARA COMPACTAÇÃO COM ROLO, UTILIZANDO BRITA COMERCIAL. AF_06/2017</v>
          </cell>
          <cell r="C5151" t="str">
            <v>M3</v>
          </cell>
          <cell r="D5151" t="str">
            <v>162,37</v>
          </cell>
        </row>
        <row r="5152">
          <cell r="A5152">
            <v>73445</v>
          </cell>
          <cell r="B5152" t="str">
            <v>CAIACAO INT OU EXT SOBRE REVESTIMENTO LISO C/ADOCAO DE FIXADOR COM    COM DUAS DEMAOS</v>
          </cell>
          <cell r="C5152" t="str">
            <v>M2</v>
          </cell>
          <cell r="D5152" t="str">
            <v>7,23</v>
          </cell>
        </row>
        <row r="5153">
          <cell r="A5153">
            <v>73446</v>
          </cell>
          <cell r="B5153" t="str">
            <v>PINTURA DE SUPERFICIE C/TINTA GRAFITE</v>
          </cell>
          <cell r="C5153" t="str">
            <v>M2</v>
          </cell>
          <cell r="D5153" t="str">
            <v>16,22</v>
          </cell>
        </row>
        <row r="5154">
          <cell r="A5154" t="str">
            <v>74133/1</v>
          </cell>
          <cell r="B5154" t="str">
            <v>EMASSAMENTO COM MASSA A OLEO, UMA DEMAO</v>
          </cell>
          <cell r="C5154" t="str">
            <v>M2</v>
          </cell>
          <cell r="D5154" t="str">
            <v>13,69</v>
          </cell>
        </row>
        <row r="5155">
          <cell r="A5155" t="str">
            <v>74133/2</v>
          </cell>
          <cell r="B5155" t="str">
            <v>EMASSAMENTO COM MASSA A OLEO, DUAS DEMAOS</v>
          </cell>
          <cell r="C5155" t="str">
            <v>M2</v>
          </cell>
          <cell r="D5155" t="str">
            <v>17,16</v>
          </cell>
        </row>
        <row r="5156">
          <cell r="A5156">
            <v>79462</v>
          </cell>
          <cell r="B5156" t="str">
            <v>EMASSAMENTO COM MASSA EPOXI, 2 DEMAOS</v>
          </cell>
          <cell r="C5156" t="str">
            <v>M2</v>
          </cell>
          <cell r="D5156" t="str">
            <v>43,39</v>
          </cell>
        </row>
        <row r="5157">
          <cell r="A5157" t="str">
            <v>79494/1</v>
          </cell>
          <cell r="B5157" t="str">
            <v>PINTURA DE QUADRO ESCOLAR COM TINTA ESMALTE ACABAMENTO FOSCO, DUAS DEMAOS SOBRE MASSA ACRILICA</v>
          </cell>
          <cell r="C5157" t="str">
            <v>M2</v>
          </cell>
          <cell r="D5157" t="str">
            <v>10,05</v>
          </cell>
        </row>
        <row r="5158">
          <cell r="A5158">
            <v>84651</v>
          </cell>
          <cell r="B5158" t="str">
            <v>PINTURA COM TINTA IMPERMEAVEL MINERAL EM PO, DUAS DEMAOS</v>
          </cell>
          <cell r="C5158" t="str">
            <v>M2</v>
          </cell>
          <cell r="D5158" t="str">
            <v>8,24</v>
          </cell>
        </row>
        <row r="5159">
          <cell r="A5159">
            <v>88411</v>
          </cell>
          <cell r="B5159" t="str">
            <v>APLICAÇÃO MANUAL DE FUNDO SELADOR ACRÍLICO EM PANOS COM PRESENÇA DE VÃOS DE EDIFÍCIOS DE MÚLTIPLOS PAVIMENTOS. AF_06/2014</v>
          </cell>
          <cell r="C5159" t="str">
            <v>M2</v>
          </cell>
          <cell r="D5159" t="str">
            <v>1,66</v>
          </cell>
        </row>
        <row r="5160">
          <cell r="A5160">
            <v>88412</v>
          </cell>
          <cell r="B5160" t="str">
            <v>APLICAÇÃO MANUAL DE FUNDO SELADOR ACRÍLICO EM PANOS CEGOS DE FACHADA (SEM PRESENÇA DE VÃOS) DE EDIFÍCIOS DE MÚLTIPLOS PAVIMENTOS. AF_06/2014</v>
          </cell>
          <cell r="C5160" t="str">
            <v>M2</v>
          </cell>
          <cell r="D5160" t="str">
            <v>1,20</v>
          </cell>
        </row>
        <row r="5161">
          <cell r="A5161">
            <v>88413</v>
          </cell>
          <cell r="B5161" t="str">
            <v>APLICAÇÃO MANUAL DE FUNDO SELADOR ACRÍLICO EM SUPERFÍCIES EXTERNAS DE SACADA DE EDIFÍCIOS DE MÚLTIPLOS PAVIMENTOS. AF_06/2014</v>
          </cell>
          <cell r="C5161" t="str">
            <v>M2</v>
          </cell>
          <cell r="D5161" t="str">
            <v>2,60</v>
          </cell>
        </row>
        <row r="5162">
          <cell r="A5162">
            <v>88414</v>
          </cell>
          <cell r="B5162" t="str">
            <v>APLICAÇÃO MANUAL DE FUNDO SELADOR ACRÍLICO EM SUPERFÍCIES INTERNAS DA SACADA DE EDIFÍCIOS DE MÚLTIPLOS PAVIMENTOS. AF_06/2014</v>
          </cell>
          <cell r="C5162" t="str">
            <v>M2</v>
          </cell>
          <cell r="D5162" t="str">
            <v>2,91</v>
          </cell>
        </row>
        <row r="5163">
          <cell r="A5163">
            <v>88415</v>
          </cell>
          <cell r="B5163" t="str">
            <v>APLICAÇÃO MANUAL DE FUNDO SELADOR ACRÍLICO EM PAREDES EXTERNAS DE CASAS. AF_06/2014</v>
          </cell>
          <cell r="C5163" t="str">
            <v>M2</v>
          </cell>
          <cell r="D5163" t="str">
            <v>1,81</v>
          </cell>
        </row>
        <row r="5164">
          <cell r="A5164">
            <v>88416</v>
          </cell>
          <cell r="B5164" t="str">
            <v>APLICAÇÃO MANUAL DE PINTURA COM TINTA TEXTURIZADA ACRÍLICA EM PANOS COM PRESENÇA DE VÃOS DE EDIFÍCIOS DE MÚLTIPLOS PAVIMENTOS, UMA COR. AF_06/2014</v>
          </cell>
          <cell r="C5164" t="str">
            <v>M2</v>
          </cell>
          <cell r="D5164" t="str">
            <v>12,99</v>
          </cell>
        </row>
        <row r="5165">
          <cell r="A5165">
            <v>88417</v>
          </cell>
          <cell r="B5165" t="str">
            <v>APLICAÇÃO MANUAL DE PINTURA COM TINTA TEXTURIZADA ACRÍLICA EM PANOS CEGOS DE FACHADA (SEM PRESENÇA DE VÃOS) DE EDIFÍCIOS DE MÚLTIPLOS PAVIMENTOS, UMA COR. AF_06/2014</v>
          </cell>
          <cell r="C5165" t="str">
            <v>M2</v>
          </cell>
          <cell r="D5165" t="str">
            <v>11,33</v>
          </cell>
        </row>
        <row r="5166">
          <cell r="A5166">
            <v>88420</v>
          </cell>
          <cell r="B5166" t="str">
            <v>APLICAÇÃO MANUAL DE PINTURA COM TINTA TEXTURIZADA ACRÍLICA EM SUPERFÍCIES EXTERNAS DE SACADA DE EDIFÍCIOS DE MÚLTIPLOS PAVIMENTOS, UMA COR. AF_06/2014</v>
          </cell>
          <cell r="C5166" t="str">
            <v>M2</v>
          </cell>
          <cell r="D5166" t="str">
            <v>16,33</v>
          </cell>
        </row>
        <row r="5167">
          <cell r="A5167">
            <v>88421</v>
          </cell>
          <cell r="B5167" t="str">
            <v>APLICAÇÃO MANUAL DE PINTURA COM TINTA TEXTURIZADA ACRÍLICA EM SUPERFÍCIES INTERNAS DA SACADA DE EDIFÍCIOS DE MÚLTIPLOS PAVIMENTOS, UMA COR. AF_06/2014</v>
          </cell>
          <cell r="C5167" t="str">
            <v>M2</v>
          </cell>
          <cell r="D5167" t="str">
            <v>17,39</v>
          </cell>
        </row>
        <row r="5168">
          <cell r="A5168">
            <v>88423</v>
          </cell>
          <cell r="B5168" t="str">
            <v>APLICAÇÃO MANUAL DE PINTURA COM TINTA TEXTURIZADA ACRÍLICA EM PAREDES EXTERNAS DE CASAS, UMA COR. AF_06/2014</v>
          </cell>
          <cell r="C5168" t="str">
            <v>M2</v>
          </cell>
          <cell r="D5168" t="str">
            <v>13,51</v>
          </cell>
        </row>
        <row r="5169">
          <cell r="A5169">
            <v>88424</v>
          </cell>
          <cell r="B5169" t="str">
            <v>APLICAÇÃO MANUAL DE PINTURA COM TINTA TEXTURIZADA ACRÍLICA EM PANOS COM PRESENÇA DE VÃOS DE EDIFÍCIOS DE MÚLTIPLOS PAVIMENTOS, DUAS CORES. AF_06/2014</v>
          </cell>
          <cell r="C5169" t="str">
            <v>M2</v>
          </cell>
          <cell r="D5169" t="str">
            <v>15,26</v>
          </cell>
        </row>
        <row r="5170">
          <cell r="A5170">
            <v>88426</v>
          </cell>
          <cell r="B5170" t="str">
            <v>APLICAÇÃO MANUAL DE PINTURA COM TINTA TEXTURIZADA ACRÍLICA EM PANOS CEGOS DE FACHADA (SEM PRESENÇA DE VÃOS) DE EDIFÍCIOS DE MÚLTIPLOS PAVIMENTOS, DUAS CORES. AF_06/2014</v>
          </cell>
          <cell r="C5170" t="str">
            <v>M2</v>
          </cell>
          <cell r="D5170" t="str">
            <v>12,40</v>
          </cell>
        </row>
        <row r="5171">
          <cell r="A5171">
            <v>88428</v>
          </cell>
          <cell r="B5171" t="str">
            <v>APLICAÇÃO MANUAL DE PINTURA COM TINTA TEXTURIZADA ACRÍLICA EM SUPERFÍCIES EXTERNAS DE SACADA DE EDIFÍCIOS DE MÚLTIPLOS PAVIMENTOS, DUAS CORES. AF_06/2014</v>
          </cell>
          <cell r="C5171" t="str">
            <v>M2</v>
          </cell>
          <cell r="D5171" t="str">
            <v>21,01</v>
          </cell>
        </row>
        <row r="5172">
          <cell r="A5172">
            <v>88429</v>
          </cell>
          <cell r="B5172" t="str">
            <v>APLICAÇÃO MANUAL DE PINTURA COM TINTA TEXTURIZADA ACRÍLICA EM SUPERFÍCIES INTERNAS DA SACADA DE EDIFÍCIOS DE MÚLTIPLOS PAVIMENTOS, DUAS CORES. AF_06/2014</v>
          </cell>
          <cell r="C5172" t="str">
            <v>M2</v>
          </cell>
          <cell r="D5172" t="str">
            <v>22,85</v>
          </cell>
        </row>
        <row r="5173">
          <cell r="A5173">
            <v>88431</v>
          </cell>
          <cell r="B5173" t="str">
            <v>APLICAÇÃO MANUAL DE PINTURA COM TINTA TEXTURIZADA ACRÍLICA EM PAREDES EXTERNAS DE CASAS, DUAS CORES. AF_06/2014</v>
          </cell>
          <cell r="C5173" t="str">
            <v>M2</v>
          </cell>
          <cell r="D5173" t="str">
            <v>16,17</v>
          </cell>
        </row>
        <row r="5174">
          <cell r="A5174">
            <v>88432</v>
          </cell>
          <cell r="B5174" t="str">
            <v>APLICAÇÃO MANUAL DE PINTURA COM TINTA TEXTURIZADA ACRÍLICA EM MOLDURAS DE EPS, PRÉ-FABRICADOS, OU OUTROS. AF_06/2014</v>
          </cell>
          <cell r="C5174" t="str">
            <v>M2</v>
          </cell>
          <cell r="D5174" t="str">
            <v>11,77</v>
          </cell>
        </row>
        <row r="5175">
          <cell r="A5175">
            <v>88482</v>
          </cell>
          <cell r="B5175" t="str">
            <v>APLICAÇÃO DE FUNDO SELADOR LÁTEX PVA EM TETO, UMA DEMÃO. AF_06/2014</v>
          </cell>
          <cell r="C5175" t="str">
            <v>M2</v>
          </cell>
          <cell r="D5175" t="str">
            <v>2,12</v>
          </cell>
        </row>
        <row r="5176">
          <cell r="A5176">
            <v>88483</v>
          </cell>
          <cell r="B5176" t="str">
            <v>APLICAÇÃO DE FUNDO SELADOR LÁTEX PVA EM PAREDES, UMA DEMÃO. AF_06/2014</v>
          </cell>
          <cell r="C5176" t="str">
            <v>M2</v>
          </cell>
          <cell r="D5176" t="str">
            <v>1,92</v>
          </cell>
        </row>
        <row r="5177">
          <cell r="A5177">
            <v>88484</v>
          </cell>
          <cell r="B5177" t="str">
            <v>APLICAÇÃO DE FUNDO SELADOR ACRÍLICO EM TETO, UMA DEMÃO. AF_06/2014</v>
          </cell>
          <cell r="C5177" t="str">
            <v>M2</v>
          </cell>
          <cell r="D5177" t="str">
            <v>1,83</v>
          </cell>
        </row>
        <row r="5178">
          <cell r="A5178">
            <v>88485</v>
          </cell>
          <cell r="B5178" t="str">
            <v>APLICAÇÃO DE FUNDO SELADOR ACRÍLICO EM PAREDES, UMA DEMÃO. AF_06/2014</v>
          </cell>
          <cell r="C5178" t="str">
            <v>M2</v>
          </cell>
          <cell r="D5178" t="str">
            <v>1,55</v>
          </cell>
        </row>
        <row r="5179">
          <cell r="A5179">
            <v>88486</v>
          </cell>
          <cell r="B5179" t="str">
            <v>APLICAÇÃO MANUAL DE PINTURA COM TINTA LÁTEX PVA EM TETO, DUAS DEMÃOS. AF_06/2014</v>
          </cell>
          <cell r="C5179" t="str">
            <v>M2</v>
          </cell>
          <cell r="D5179" t="str">
            <v>8,52</v>
          </cell>
        </row>
        <row r="5180">
          <cell r="A5180">
            <v>88487</v>
          </cell>
          <cell r="B5180" t="str">
            <v>APLICAÇÃO MANUAL DE PINTURA COM TINTA LÁTEX PVA EM PAREDES, DUAS DEMÃOS. AF_06/2014</v>
          </cell>
          <cell r="C5180" t="str">
            <v>M2</v>
          </cell>
          <cell r="D5180" t="str">
            <v>7,62</v>
          </cell>
        </row>
        <row r="5181">
          <cell r="A5181">
            <v>88488</v>
          </cell>
          <cell r="B5181" t="str">
            <v>APLICAÇÃO MANUAL DE PINTURA COM TINTA LÁTEX ACRÍLICA EM TETO, DUAS DEMÃOS. AF_06/2014</v>
          </cell>
          <cell r="C5181" t="str">
            <v>M2</v>
          </cell>
          <cell r="D5181" t="str">
            <v>10,92</v>
          </cell>
        </row>
        <row r="5182">
          <cell r="A5182">
            <v>88489</v>
          </cell>
          <cell r="B5182" t="str">
            <v>APLICAÇÃO MANUAL DE PINTURA COM TINTA LÁTEX ACRÍLICA EM PAREDES, DUAS DEMÃOS. AF_06/2014</v>
          </cell>
          <cell r="C5182" t="str">
            <v>M2</v>
          </cell>
          <cell r="D5182" t="str">
            <v>9,65</v>
          </cell>
        </row>
        <row r="5183">
          <cell r="A5183">
            <v>88490</v>
          </cell>
          <cell r="B5183" t="str">
            <v>APLICAÇÃO MECÂNICA DE PINTURA COM TINTA LÁTEX PVA EM TETO, DUAS DEMÃOS. AF_06/2014</v>
          </cell>
          <cell r="C5183" t="str">
            <v>M2</v>
          </cell>
          <cell r="D5183" t="str">
            <v>6,23</v>
          </cell>
        </row>
        <row r="5184">
          <cell r="A5184">
            <v>88491</v>
          </cell>
          <cell r="B5184" t="str">
            <v>APLICAÇÃO MECÂNICA DE PINTURA COM TINTA LÁTEX PVA EM PAREDES, DUAS DEMÃOS. AF_06/2014</v>
          </cell>
          <cell r="C5184" t="str">
            <v>M2</v>
          </cell>
          <cell r="D5184" t="str">
            <v>6,00</v>
          </cell>
        </row>
        <row r="5185">
          <cell r="A5185">
            <v>88492</v>
          </cell>
          <cell r="B5185" t="str">
            <v>APLICAÇÃO MECÂNICA DE PINTURA COM TINTA LÁTEX ACRÍLICA EM TETO, DUAS DEMÃOS. AF_06/2014</v>
          </cell>
          <cell r="C5185" t="str">
            <v>M2</v>
          </cell>
          <cell r="D5185" t="str">
            <v>7,49</v>
          </cell>
        </row>
        <row r="5186">
          <cell r="A5186">
            <v>88493</v>
          </cell>
          <cell r="B5186" t="str">
            <v>APLICAÇÃO MECÂNICA DE PINTURA COM TINTA LÁTEX ACRÍLICA EM PAREDES, DUAS DEMÃOS. AF_06/2014</v>
          </cell>
          <cell r="C5186" t="str">
            <v>M2</v>
          </cell>
          <cell r="D5186" t="str">
            <v>7,17</v>
          </cell>
        </row>
        <row r="5187">
          <cell r="A5187">
            <v>88494</v>
          </cell>
          <cell r="B5187" t="str">
            <v>APLICAÇÃO E LIXAMENTO DE MASSA LÁTEX EM TETO, UMA DEMÃO. AF_06/2014</v>
          </cell>
          <cell r="C5187" t="str">
            <v>M2</v>
          </cell>
          <cell r="D5187" t="str">
            <v>13,34</v>
          </cell>
        </row>
        <row r="5188">
          <cell r="A5188">
            <v>88495</v>
          </cell>
          <cell r="B5188" t="str">
            <v>APLICAÇÃO E LIXAMENTO DE MASSA LÁTEX EM PAREDES, UMA DEMÃO. AF_06/2014</v>
          </cell>
          <cell r="C5188" t="str">
            <v>M2</v>
          </cell>
          <cell r="D5188" t="str">
            <v>7,26</v>
          </cell>
        </row>
        <row r="5189">
          <cell r="A5189">
            <v>88496</v>
          </cell>
          <cell r="B5189" t="str">
            <v>APLICAÇÃO E LIXAMENTO DE MASSA LÁTEX EM TETO, DUAS DEMÃOS. AF_06/2014</v>
          </cell>
          <cell r="C5189" t="str">
            <v>M2</v>
          </cell>
          <cell r="D5189" t="str">
            <v>18,12</v>
          </cell>
        </row>
        <row r="5190">
          <cell r="A5190">
            <v>88497</v>
          </cell>
          <cell r="B5190" t="str">
            <v>APLICAÇÃO E LIXAMENTO DE MASSA LÁTEX EM PAREDES, DUAS DEMÃOS. AF_06/2014</v>
          </cell>
          <cell r="C5190" t="str">
            <v>M2</v>
          </cell>
          <cell r="D5190" t="str">
            <v>9,99</v>
          </cell>
        </row>
        <row r="5191">
          <cell r="A5191">
            <v>95305</v>
          </cell>
          <cell r="B5191" t="str">
            <v>TEXTURA ACRÍLICA, APLICAÇÃO MANUAL EM PAREDE, UMA DEMÃO. AF_09/2016</v>
          </cell>
          <cell r="C5191" t="str">
            <v>M2</v>
          </cell>
          <cell r="D5191" t="str">
            <v>10,02</v>
          </cell>
        </row>
        <row r="5192">
          <cell r="A5192">
            <v>95306</v>
          </cell>
          <cell r="B5192" t="str">
            <v>TEXTURA ACRÍLICA, APLICAÇÃO MANUAL EM TETO, UMA DEMÃO. AF_09/2016</v>
          </cell>
          <cell r="C5192" t="str">
            <v>M2</v>
          </cell>
          <cell r="D5192" t="str">
            <v>11,63</v>
          </cell>
        </row>
        <row r="5193">
          <cell r="A5193">
            <v>95622</v>
          </cell>
          <cell r="B5193" t="str">
            <v>APLICAÇÃO MANUAL DE TINTA LÁTEX ACRÍLICA EM PANOS COM PRESENÇA DE VÃOS DE EDIFÍCIOS DE MÚLTIPLOS PAVIMENTOS, DUAS DEMÃOS. AF_11/2016</v>
          </cell>
          <cell r="C5193" t="str">
            <v>M2</v>
          </cell>
          <cell r="D5193" t="str">
            <v>9,73</v>
          </cell>
        </row>
        <row r="5194">
          <cell r="A5194">
            <v>95623</v>
          </cell>
          <cell r="B5194" t="str">
            <v>APLICAÇÃO MANUAL DE TINTA LÁTEX ACRÍLICA EM PANOS SEM PRESENÇA DE VÃOS DE EDIFÍCIOS DE MÚLTIPLOS PAVIMENTOS, DUAS DEMÃOS. AF_11/2016</v>
          </cell>
          <cell r="C5194" t="str">
            <v>M2</v>
          </cell>
          <cell r="D5194" t="str">
            <v>7,47</v>
          </cell>
        </row>
        <row r="5195">
          <cell r="A5195">
            <v>95624</v>
          </cell>
          <cell r="B5195" t="str">
            <v>APLICAÇÃO MANUAL DE TINTA LÁTEX ACRÍLICA EM SUPERFÍCIES EXTERNAS DE SACADA DE EDIFÍCIOS DE MÚLTIPLOS PAVIMENTOS, DUAS DEMÃOS. AF_11/2016</v>
          </cell>
          <cell r="C5195" t="str">
            <v>M2</v>
          </cell>
          <cell r="D5195" t="str">
            <v>14,33</v>
          </cell>
        </row>
        <row r="5196">
          <cell r="A5196">
            <v>95625</v>
          </cell>
          <cell r="B5196" t="str">
            <v>APLICAÇÃO MANUAL DE TINTA LÁTEX ACRÍLICA EM SUPERFÍCIES INTERNAS DE SACADA DE EDIFÍCIOS DE MÚLTIPLOS PAVIMENTOS, DUAS DEMÃOS. AF_11/2016</v>
          </cell>
          <cell r="C5196" t="str">
            <v>M2</v>
          </cell>
          <cell r="D5196" t="str">
            <v>15,78</v>
          </cell>
        </row>
        <row r="5197">
          <cell r="A5197">
            <v>95626</v>
          </cell>
          <cell r="B5197" t="str">
            <v>APLICAÇÃO MANUAL DE TINTA LÁTEX ACRÍLICA EM PAREDE EXTERNAS DE CASAS, DUAS DEMÃOS. AF_11/2016</v>
          </cell>
          <cell r="C5197" t="str">
            <v>M2</v>
          </cell>
          <cell r="D5197" t="str">
            <v>10,47</v>
          </cell>
        </row>
        <row r="5198">
          <cell r="A5198">
            <v>96126</v>
          </cell>
          <cell r="B5198" t="str">
            <v>APLICAÇÃO MANUAL DE MASSA ACRÍLICA EM PANOS DE FACHADA COM PRESENÇA DE VÃOS, DE EDIFÍCIOS DE MÚLTIPLOS PAVIMENTOS, UMA DEMÃO. AF_05/2017</v>
          </cell>
          <cell r="C5198" t="str">
            <v>M2</v>
          </cell>
          <cell r="D5198" t="str">
            <v>12,03</v>
          </cell>
        </row>
        <row r="5199">
          <cell r="A5199">
            <v>96127</v>
          </cell>
          <cell r="B5199" t="str">
            <v>APLICAÇÃO MANUAL DE MASSA ACRÍLICA EM PANOS DE FACHADA SEM PRESENÇA DE VÃOS, DE EDIFÍCIOS DE MÚLTIPLOS PAVIMENTOS, UMA DEMÃO. AF_05/2017</v>
          </cell>
          <cell r="C5199" t="str">
            <v>M2</v>
          </cell>
          <cell r="D5199" t="str">
            <v>9,20</v>
          </cell>
        </row>
        <row r="5200">
          <cell r="A5200">
            <v>96128</v>
          </cell>
          <cell r="B5200" t="str">
            <v>APLICAÇÃO MANUAL DE MASSA ACRÍLICA EM SUPERFÍCIES EXTERNAS DE SACADA DE EDIFÍCIOS DE MÚLTIPLOS PAVIMENTOS, UMA DEMÃO. AF_05/2017</v>
          </cell>
          <cell r="C5200" t="str">
            <v>M2</v>
          </cell>
          <cell r="D5200" t="str">
            <v>17,74</v>
          </cell>
        </row>
        <row r="5201">
          <cell r="A5201">
            <v>96129</v>
          </cell>
          <cell r="B5201" t="str">
            <v>APLICAÇÃO MANUAL DE MASSA ACRÍLICA EM SUPERFÍCIES INTERNAS DE SACADA DE EDIFÍCIOS DE MÚLTIPLOS PAVIMENTOS, UMA DEMÃO. AF_05/2017</v>
          </cell>
          <cell r="C5201" t="str">
            <v>M2</v>
          </cell>
          <cell r="D5201" t="str">
            <v>19,56</v>
          </cell>
        </row>
        <row r="5202">
          <cell r="A5202">
            <v>96130</v>
          </cell>
          <cell r="B5202" t="str">
            <v>APLICAÇÃO MANUAL DE MASSA ACRÍLICA EM PAREDES EXTERNAS DE CASAS, UMA DEMÃO. AF_05/2017</v>
          </cell>
          <cell r="C5202" t="str">
            <v>M2</v>
          </cell>
          <cell r="D5202" t="str">
            <v>12,91</v>
          </cell>
        </row>
        <row r="5203">
          <cell r="A5203">
            <v>96131</v>
          </cell>
          <cell r="B5203" t="str">
            <v>APLICAÇÃO MANUAL DE MASSA ACRÍLICA EM PANOS DE FACHADA COM PRESENÇA DE VÃOS, DE EDIFÍCIOS DE MÚLTIPLOS PAVIMENTOS, DUAS DEMÃOS. AF_05/2017</v>
          </cell>
          <cell r="C5203" t="str">
            <v>M2</v>
          </cell>
          <cell r="D5203" t="str">
            <v>16,62</v>
          </cell>
        </row>
        <row r="5204">
          <cell r="A5204">
            <v>96132</v>
          </cell>
          <cell r="B5204" t="str">
            <v>APLICAÇÃO MANUAL DE MASSA ACRÍLICA EM PANOS DE FACHADA SEM PRESENÇA DE VÃOS, DE EDIFÍCIOS DE MÚLTIPLOS PAVIMENTOS, DUAS DEMÃOS. AF_05/2017</v>
          </cell>
          <cell r="C5204" t="str">
            <v>M2</v>
          </cell>
          <cell r="D5204" t="str">
            <v>12,86</v>
          </cell>
        </row>
        <row r="5205">
          <cell r="A5205">
            <v>96133</v>
          </cell>
          <cell r="B5205" t="str">
            <v>APLICAÇÃO MANUAL DE MASSA ACRÍLICA EM SUPERFÍCIES EXTERNAS DE SACADA DE EDIFÍCIOS DE MÚLTIPLOS PAVIMENTOS, DUAS DEMÃOS. AF_05/2017</v>
          </cell>
          <cell r="C5205" t="str">
            <v>M2</v>
          </cell>
          <cell r="D5205" t="str">
            <v>24,23</v>
          </cell>
        </row>
        <row r="5206">
          <cell r="A5206">
            <v>96134</v>
          </cell>
          <cell r="B5206" t="str">
            <v>APLICAÇÃO MANUAL DE MASSA ACRÍLICA EM SUPERFÍCIES INTERNAS DE SACADA DE EDIFÍCIOS DE MÚLTIPLOS PAVIMENTOS, DUAS DEMÃOS. AF_05/2017</v>
          </cell>
          <cell r="C5206" t="str">
            <v>M2</v>
          </cell>
          <cell r="D5206" t="str">
            <v>26,65</v>
          </cell>
        </row>
        <row r="5207">
          <cell r="A5207">
            <v>96135</v>
          </cell>
          <cell r="B5207" t="str">
            <v>APLICAÇÃO MANUAL DE MASSA ACRÍLICA EM PAREDES EXTERNAS DE CASAS, DUAS DEMÃOS. AF_05/2017</v>
          </cell>
          <cell r="C5207" t="str">
            <v>M2</v>
          </cell>
          <cell r="D5207" t="str">
            <v>17,83</v>
          </cell>
        </row>
        <row r="5208">
          <cell r="A5208">
            <v>79460</v>
          </cell>
          <cell r="B5208" t="str">
            <v>PINTURA EPOXI, DUAS DEMAOS</v>
          </cell>
          <cell r="C5208" t="str">
            <v>M2</v>
          </cell>
          <cell r="D5208" t="str">
            <v>35,93</v>
          </cell>
        </row>
        <row r="5209">
          <cell r="A5209">
            <v>79465</v>
          </cell>
          <cell r="B5209" t="str">
            <v>PINTURA COM TINTA A BASE DE BORRACHA CLORADA, 2 DEMAOS</v>
          </cell>
          <cell r="C5209" t="str">
            <v>M2</v>
          </cell>
          <cell r="D5209" t="str">
            <v>38,09</v>
          </cell>
        </row>
        <row r="5210">
          <cell r="A5210" t="str">
            <v>79514/1</v>
          </cell>
          <cell r="B5210" t="str">
            <v>PINTURA EPOXI, TRES DEMAOS</v>
          </cell>
          <cell r="C5210" t="str">
            <v>M2</v>
          </cell>
          <cell r="D5210" t="str">
            <v>50,23</v>
          </cell>
        </row>
        <row r="5211">
          <cell r="A5211">
            <v>84647</v>
          </cell>
          <cell r="B5211" t="str">
            <v>PINTURA EPOXI INCLUSO EMASSAMENTO E FUNDO PREPARADOR</v>
          </cell>
          <cell r="C5211" t="str">
            <v>M2</v>
          </cell>
          <cell r="D5211" t="str">
            <v>114,55</v>
          </cell>
        </row>
        <row r="5212">
          <cell r="A5212">
            <v>84656</v>
          </cell>
          <cell r="B5212" t="str">
            <v>TRATAMENTO EM  CONCRETO COM ESTUQUE E LIXAMENTO</v>
          </cell>
          <cell r="C5212" t="str">
            <v>M2</v>
          </cell>
          <cell r="D5212" t="str">
            <v>27,22</v>
          </cell>
        </row>
        <row r="5213">
          <cell r="A5213">
            <v>84677</v>
          </cell>
          <cell r="B5213" t="str">
            <v>VERNIZ SINTETICO BRILHANTE EM CONCRETO OU TIJOLO, DUAS DEMAOS</v>
          </cell>
          <cell r="C5213" t="str">
            <v>M2</v>
          </cell>
          <cell r="D5213" t="str">
            <v>10,01</v>
          </cell>
        </row>
        <row r="5214">
          <cell r="A5214">
            <v>84678</v>
          </cell>
          <cell r="B5214" t="str">
            <v>VERNIZ POLIURETANO BRILHANTE EM CONCRETO OU TIJOLO, TRES DEMAOS</v>
          </cell>
          <cell r="C5214" t="str">
            <v>M2</v>
          </cell>
          <cell r="D5214" t="str">
            <v>15,87</v>
          </cell>
        </row>
        <row r="5215">
          <cell r="A5215">
            <v>6082</v>
          </cell>
          <cell r="B5215" t="str">
            <v>PINTURA EM VERNIZ SINTETICO BRILHANTE EM MADEIRA, TRES DEMAOS</v>
          </cell>
          <cell r="C5215" t="str">
            <v>M2</v>
          </cell>
          <cell r="D5215" t="str">
            <v>14,09</v>
          </cell>
        </row>
        <row r="5216">
          <cell r="A5216">
            <v>40905</v>
          </cell>
          <cell r="B5216" t="str">
            <v>VERNIZ SINTETICO EM MADEIRA, DUAS DEMAOS</v>
          </cell>
          <cell r="C5216" t="str">
            <v>M2</v>
          </cell>
          <cell r="D5216" t="str">
            <v>18,22</v>
          </cell>
        </row>
        <row r="5217">
          <cell r="A5217" t="str">
            <v>73739/1</v>
          </cell>
          <cell r="B5217" t="str">
            <v>PINTURA ESMALTE ACETINADO EM MADEIRA, DUAS DEMAOS</v>
          </cell>
          <cell r="C5217" t="str">
            <v>M2</v>
          </cell>
          <cell r="D5217" t="str">
            <v>13,69</v>
          </cell>
        </row>
        <row r="5218">
          <cell r="A5218" t="str">
            <v>74065/1</v>
          </cell>
          <cell r="B5218" t="str">
            <v>PINTURA ESMALTE FOSCO PARA MADEIRA, DUAS DEMAOS, SOBRE FUNDO NIVELADOR BRANCO</v>
          </cell>
          <cell r="C5218" t="str">
            <v>M2</v>
          </cell>
          <cell r="D5218" t="str">
            <v>19,45</v>
          </cell>
        </row>
        <row r="5219">
          <cell r="A5219" t="str">
            <v>74065/2</v>
          </cell>
          <cell r="B5219" t="str">
            <v>PINTURA ESMALTE ACETINADO PARA MADEIRA, DUAS DEMAOS, SOBRE FUNDO NIVELADOR BRANCO</v>
          </cell>
          <cell r="C5219" t="str">
            <v>M2</v>
          </cell>
          <cell r="D5219" t="str">
            <v>19,12</v>
          </cell>
        </row>
        <row r="5220">
          <cell r="A5220" t="str">
            <v>74065/3</v>
          </cell>
          <cell r="B5220" t="str">
            <v>PINTURA ESMALTE BRILHANTE PARA MADEIRA, DUAS DEMAOS, SOBRE FUNDO NIVELADOR BRANCO</v>
          </cell>
          <cell r="C5220" t="str">
            <v>M2</v>
          </cell>
          <cell r="D5220" t="str">
            <v>19,03</v>
          </cell>
        </row>
        <row r="5221">
          <cell r="A5221">
            <v>79463</v>
          </cell>
          <cell r="B5221" t="str">
            <v>PINTURA A OLEO, 1 DEMAO</v>
          </cell>
          <cell r="C5221" t="str">
            <v>M2</v>
          </cell>
          <cell r="D5221" t="str">
            <v>11,73</v>
          </cell>
        </row>
        <row r="5222">
          <cell r="A5222">
            <v>79464</v>
          </cell>
          <cell r="B5222" t="str">
            <v>PINTURA A OLEO, 2 DEMAOS</v>
          </cell>
          <cell r="C5222" t="str">
            <v>M2</v>
          </cell>
          <cell r="D5222" t="str">
            <v>15,63</v>
          </cell>
        </row>
        <row r="5223">
          <cell r="A5223">
            <v>79466</v>
          </cell>
          <cell r="B5223" t="str">
            <v>PINTURA COM VERNIZ POLIURETANO, 2 DEMAOS</v>
          </cell>
          <cell r="C5223" t="str">
            <v>M2</v>
          </cell>
          <cell r="D5223" t="str">
            <v>15,72</v>
          </cell>
        </row>
        <row r="5224">
          <cell r="A5224" t="str">
            <v>79497/1</v>
          </cell>
          <cell r="B5224" t="str">
            <v>PINTURA A OLEO, 3 DEMAOS</v>
          </cell>
          <cell r="C5224" t="str">
            <v>M2</v>
          </cell>
          <cell r="D5224" t="str">
            <v>19,34</v>
          </cell>
        </row>
        <row r="5225">
          <cell r="A5225">
            <v>84645</v>
          </cell>
          <cell r="B5225" t="str">
            <v>VERNIZ SINTETICO BRILHANTE, 2 DEMAOS</v>
          </cell>
          <cell r="C5225" t="str">
            <v>M2</v>
          </cell>
          <cell r="D5225" t="str">
            <v>15,49</v>
          </cell>
        </row>
        <row r="5226">
          <cell r="A5226">
            <v>84657</v>
          </cell>
          <cell r="B5226" t="str">
            <v>FUNDO SINTETICO NIVELADOR BRANCO</v>
          </cell>
          <cell r="C5226" t="str">
            <v>M2</v>
          </cell>
          <cell r="D5226" t="str">
            <v>7,94</v>
          </cell>
        </row>
        <row r="5227">
          <cell r="A5227">
            <v>84659</v>
          </cell>
          <cell r="B5227" t="str">
            <v>PINTURA ESMALTE FOSCO EM MADEIRA, DUAS DEMAOS</v>
          </cell>
          <cell r="C5227" t="str">
            <v>M2</v>
          </cell>
          <cell r="D5227" t="str">
            <v>12,79</v>
          </cell>
        </row>
        <row r="5228">
          <cell r="A5228">
            <v>84679</v>
          </cell>
          <cell r="B5228" t="str">
            <v>PINTURA IMUNIZANTE PARA MADEIRA, DUAS DEMAOS</v>
          </cell>
          <cell r="C5228" t="str">
            <v>M2</v>
          </cell>
          <cell r="D5228" t="str">
            <v>17,52</v>
          </cell>
        </row>
        <row r="5229">
          <cell r="A5229">
            <v>95464</v>
          </cell>
          <cell r="B5229" t="str">
            <v>PINTURA VERNIZ POLIURETANO BRILHANTE EM MADEIRA, TRES DEMAOS</v>
          </cell>
          <cell r="C5229" t="str">
            <v>M2</v>
          </cell>
          <cell r="D5229" t="str">
            <v>18,30</v>
          </cell>
        </row>
        <row r="5230">
          <cell r="A5230">
            <v>73656</v>
          </cell>
          <cell r="B5230" t="str">
            <v>JATEAMENTO COM AREIA EM ESTRUTURA METALICA</v>
          </cell>
          <cell r="C5230" t="str">
            <v>M2</v>
          </cell>
          <cell r="D5230" t="str">
            <v>13,71</v>
          </cell>
        </row>
        <row r="5231">
          <cell r="A5231" t="str">
            <v>73794/1</v>
          </cell>
          <cell r="B5231" t="str">
            <v>PINTURA COM TINTA PROTETORA ACABAMENTO GRAFITE ESMALTE SOBRE SUPERFICIE METALICA, 2 DEMAOS</v>
          </cell>
          <cell r="C5231" t="str">
            <v>M2</v>
          </cell>
          <cell r="D5231" t="str">
            <v>28,96</v>
          </cell>
        </row>
        <row r="5232">
          <cell r="A5232" t="str">
            <v>73865/1</v>
          </cell>
          <cell r="B5232" t="str">
            <v>FUNDO PREPARADOR PRIMER A BASE DE EPOXI, PARA ESTRUTURA METALICA, UMA DEMAO, ESPESSURA DE 25 MICRA.</v>
          </cell>
          <cell r="C5232" t="str">
            <v>M2</v>
          </cell>
          <cell r="D5232" t="str">
            <v>8,45</v>
          </cell>
        </row>
        <row r="5233">
          <cell r="A5233" t="str">
            <v>73924/1</v>
          </cell>
          <cell r="B5233" t="str">
            <v>PINTURA ESMALTE ALTO BRILHO, DUAS DEMAOS, SOBRE SUPERFICIE METALICA</v>
          </cell>
          <cell r="C5233" t="str">
            <v>M2</v>
          </cell>
          <cell r="D5233" t="str">
            <v>21,06</v>
          </cell>
        </row>
        <row r="5234">
          <cell r="A5234" t="str">
            <v>73924/2</v>
          </cell>
          <cell r="B5234" t="str">
            <v>PINTURA ESMALTE ACETINADO, DUAS DEMAOS, SOBRE SUPERFICIE METALICA</v>
          </cell>
          <cell r="C5234" t="str">
            <v>M2</v>
          </cell>
          <cell r="D5234" t="str">
            <v>21,15</v>
          </cell>
        </row>
        <row r="5235">
          <cell r="A5235" t="str">
            <v>73924/3</v>
          </cell>
          <cell r="B5235" t="str">
            <v>PINTURA ESMALTE FOSCO, DUAS DEMAOS, SOBRE SUPERFICIE METALICA</v>
          </cell>
          <cell r="C5235" t="str">
            <v>M2</v>
          </cell>
          <cell r="D5235" t="str">
            <v>21,48</v>
          </cell>
        </row>
        <row r="5236">
          <cell r="A5236" t="str">
            <v>74064/1</v>
          </cell>
          <cell r="B5236" t="str">
            <v>FUNDO ANTICORROSIVO A BASE DE OXIDO DE FERRO (ZARCAO), DUAS DEMAOS</v>
          </cell>
          <cell r="C5236" t="str">
            <v>M2</v>
          </cell>
          <cell r="D5236" t="str">
            <v>16,09</v>
          </cell>
        </row>
        <row r="5237">
          <cell r="A5237" t="str">
            <v>74064/2</v>
          </cell>
          <cell r="B5237" t="str">
            <v>FUNDO ANTICORROSIVO A BASE DE OXIDO DE FERRO (ZARCAO), UMA DEMAO</v>
          </cell>
          <cell r="C5237" t="str">
            <v>M2</v>
          </cell>
          <cell r="D5237" t="str">
            <v>10,48</v>
          </cell>
        </row>
        <row r="5238">
          <cell r="A5238" t="str">
            <v>74145/1</v>
          </cell>
          <cell r="B5238" t="str">
            <v>PINTURA ESMALTE FOSCO, DUAS DEMAOS, SOBRE SUPERFICIE METALICA, INCLUSO UMA DEMAO DE FUNDO ANTICORROSIVO. UTILIZACAO DE REVOLVER ( AR-COMPRIMIDO).</v>
          </cell>
          <cell r="C5238" t="str">
            <v>M2</v>
          </cell>
          <cell r="D5238" t="str">
            <v>14,44</v>
          </cell>
        </row>
        <row r="5239">
          <cell r="A5239" t="str">
            <v>79498/1</v>
          </cell>
          <cell r="B5239" t="str">
            <v>PINTURA A OLEO BRILHANTE SOBRE SUPERFICIE METALICA, UMA DEMAO INCLUSO UMA DEMAO DE FUNDO ANTICORROSIVO</v>
          </cell>
          <cell r="C5239" t="str">
            <v>M2</v>
          </cell>
          <cell r="D5239" t="str">
            <v>13,17</v>
          </cell>
        </row>
        <row r="5240">
          <cell r="A5240" t="str">
            <v>79499/1</v>
          </cell>
          <cell r="B5240" t="str">
            <v>PINTURA POSTE RETO DE ACO 3,5 A 6M C/1 DEMAO D/TINTA GRAFITE C/PROPRIEDADES DE PRIMER E ACABAMENTO - OBS: C/ALTO TEOR DE ZARCAO</v>
          </cell>
          <cell r="C5240" t="str">
            <v>UN</v>
          </cell>
          <cell r="D5240" t="str">
            <v>16,92</v>
          </cell>
        </row>
        <row r="5241">
          <cell r="A5241" t="str">
            <v>79515/1</v>
          </cell>
          <cell r="B5241" t="str">
            <v>PINTURA COM TINTA PROTETORA ACABAMENTO ALUMINIO, TRES DEMAOS</v>
          </cell>
          <cell r="C5241" t="str">
            <v>M2</v>
          </cell>
          <cell r="D5241" t="str">
            <v>27,02</v>
          </cell>
        </row>
        <row r="5242">
          <cell r="A5242">
            <v>84660</v>
          </cell>
          <cell r="B5242" t="str">
            <v>FUNDO PREPARADOR PRIMER SINTETICO, PARA ESTRUTURA METALICA, UMA DEMÃO, ESPESSURA DE 25 MICRA</v>
          </cell>
          <cell r="C5242" t="str">
            <v>M2</v>
          </cell>
          <cell r="D5242" t="str">
            <v>5,83</v>
          </cell>
        </row>
        <row r="5243">
          <cell r="A5243">
            <v>84661</v>
          </cell>
          <cell r="B5243" t="str">
            <v>PINTURA COM TINTA PROTETORA ACABAMENTO ALUMINIO, UMA DEMAO SOBRE SUPERFCIE METALICA</v>
          </cell>
          <cell r="C5243" t="str">
            <v>M2</v>
          </cell>
          <cell r="D5243" t="str">
            <v>13,68</v>
          </cell>
        </row>
        <row r="5244">
          <cell r="A5244">
            <v>84662</v>
          </cell>
          <cell r="B5244" t="str">
            <v>PINTURA COM TINTA PROTETORA ACABAMENTO ALUMINIO, DUAS DEMAOS SOBRE SUPERFICIE METALICA</v>
          </cell>
          <cell r="C5244" t="str">
            <v>M2</v>
          </cell>
          <cell r="D5244" t="str">
            <v>21,58</v>
          </cell>
        </row>
        <row r="5245">
          <cell r="A5245">
            <v>95468</v>
          </cell>
          <cell r="B5245" t="str">
            <v>PINTURA ESMALTE BRILHANTE (2 DEMAOS) SOBRE SUPERFICIE METALICA, INCLUSIVE PROTECAO COM ZARCAO (1 DEMAO)</v>
          </cell>
          <cell r="C5245" t="str">
            <v>M2</v>
          </cell>
          <cell r="D5245" t="str">
            <v>31,50</v>
          </cell>
        </row>
        <row r="5246">
          <cell r="A5246">
            <v>41595</v>
          </cell>
          <cell r="B5246" t="str">
            <v>PINTURA ACRILICA DE FAIXAS DE DEMARCACAO EM QUADRA POLIESPORTIVA, 5 CM DE LARGURA</v>
          </cell>
          <cell r="C5246" t="str">
            <v>M</v>
          </cell>
          <cell r="D5246" t="str">
            <v>9,25</v>
          </cell>
        </row>
        <row r="5247">
          <cell r="A5247" t="str">
            <v>73978/1</v>
          </cell>
          <cell r="B5247" t="str">
            <v>PINTURA HIDROFUGANTE COM SILICONE SOBRE PISO CIMENTADO, UMA DEMAO</v>
          </cell>
          <cell r="C5247" t="str">
            <v>M2</v>
          </cell>
          <cell r="D5247" t="str">
            <v>14,49</v>
          </cell>
        </row>
        <row r="5248">
          <cell r="A5248" t="str">
            <v>74245/1</v>
          </cell>
          <cell r="B5248" t="str">
            <v>PINTURA ACRILICA EM PISO CIMENTADO DUAS DEMAOS</v>
          </cell>
          <cell r="C5248" t="str">
            <v>M2</v>
          </cell>
          <cell r="D5248" t="str">
            <v>11,47</v>
          </cell>
        </row>
        <row r="5249">
          <cell r="A5249">
            <v>79467</v>
          </cell>
          <cell r="B5249" t="str">
            <v>PINTURA COM TINTA A BASE DE BORRACHA CLORADA , DE FAIXAS DE DEMARCACAO, EM QUADRA POLIESPORTIVA, 5 CM DE LARGURA.</v>
          </cell>
          <cell r="C5249" t="str">
            <v>ML</v>
          </cell>
          <cell r="D5249" t="str">
            <v>11,75</v>
          </cell>
        </row>
        <row r="5250">
          <cell r="A5250" t="str">
            <v>79500/2</v>
          </cell>
          <cell r="B5250" t="str">
            <v>PINTURA ACRILICA EM PISO CIMENTADO, TRES DEMAOS</v>
          </cell>
          <cell r="C5250" t="str">
            <v>M2</v>
          </cell>
          <cell r="D5250" t="str">
            <v>15,97</v>
          </cell>
        </row>
        <row r="5251">
          <cell r="A5251">
            <v>84663</v>
          </cell>
          <cell r="B5251" t="str">
            <v>APLICACAO DE VERNIZ POLIURETANO FOSCO SOBRE PISO DE PEDRAS DECORATIVAS, 3 DEMAOS</v>
          </cell>
          <cell r="C5251" t="str">
            <v>M2</v>
          </cell>
          <cell r="D5251" t="str">
            <v>18,36</v>
          </cell>
        </row>
        <row r="5252">
          <cell r="A5252">
            <v>84665</v>
          </cell>
          <cell r="B5252" t="str">
            <v>PINTURA ACRILICA PARA SINALIZAÇÃO HORIZONTAL EM PISO CIMENTADO</v>
          </cell>
          <cell r="C5252" t="str">
            <v>M2</v>
          </cell>
          <cell r="D5252" t="str">
            <v>16,12</v>
          </cell>
        </row>
        <row r="5253">
          <cell r="A5253">
            <v>84666</v>
          </cell>
          <cell r="B5253" t="str">
            <v>POLIMENTO E ENCERAMENTO DE PISO EM MADEIRA</v>
          </cell>
          <cell r="C5253" t="str">
            <v>M2</v>
          </cell>
          <cell r="D5253" t="str">
            <v>18,96</v>
          </cell>
        </row>
        <row r="5254">
          <cell r="A5254">
            <v>75889</v>
          </cell>
          <cell r="B5254" t="str">
            <v>PINTURA PARA TELHAS DE ALUMINIO COM TINTA ESMALTE AUTOMOTIVA</v>
          </cell>
          <cell r="C5254" t="str">
            <v>M2</v>
          </cell>
          <cell r="D5254" t="str">
            <v>16,02</v>
          </cell>
        </row>
        <row r="5255">
          <cell r="A5255">
            <v>72191</v>
          </cell>
          <cell r="B5255" t="str">
            <v>RECOLOCACAO DE TACOS DE MADEIRA COM REAPROVEITAMENTO DE MATERIAL E ASSENTAMENTO COM ARGAMASSA 1:4 (CIMENTO E AREIA)</v>
          </cell>
          <cell r="C5255" t="str">
            <v>M2</v>
          </cell>
          <cell r="D5255" t="str">
            <v>68,95</v>
          </cell>
        </row>
        <row r="5256">
          <cell r="A5256">
            <v>72192</v>
          </cell>
          <cell r="B5256" t="str">
            <v>RECOLOCACAO DE PISO DE TABUAS DE MADEIRA, CONSIDERANDO REAPROVEITAMENTO DO MATERIAL, EXCLUSIVE VIGAMENTO</v>
          </cell>
          <cell r="C5256" t="str">
            <v>M2</v>
          </cell>
          <cell r="D5256" t="str">
            <v>18,66</v>
          </cell>
        </row>
        <row r="5257">
          <cell r="A5257">
            <v>72193</v>
          </cell>
          <cell r="B5257" t="str">
            <v>RECOLOCACAO DE PISO DE TABUAS DE MADEIRA, CONSIDERANDO REAPROVEITAMENTO DO MATERIAL, INCLUSIVE VIGAMENTO</v>
          </cell>
          <cell r="C5257" t="str">
            <v>M2</v>
          </cell>
          <cell r="D5257" t="str">
            <v>51,31</v>
          </cell>
        </row>
        <row r="5258">
          <cell r="A5258">
            <v>73655</v>
          </cell>
          <cell r="B5258" t="str">
            <v>PISO EM TABUA CORRIDA DE MADEIRA ESPESSURA 2,5CM FIXADO EM PECAS DE MADEIRA E ASSENTADO EM ARGAMASSA TRACO 1:4 (CIMENTO/AREIA)</v>
          </cell>
          <cell r="C5258" t="str">
            <v>M2</v>
          </cell>
          <cell r="D5258" t="str">
            <v>112,43</v>
          </cell>
        </row>
        <row r="5259">
          <cell r="A5259" t="str">
            <v>73734/1</v>
          </cell>
          <cell r="B5259" t="str">
            <v>PISO EM TACO DE MADEIRA 7X21CM, ASSENTADO COM ARGAMASSA TRACO 1:4 (CIMENTO E AREIA MEDIA)</v>
          </cell>
          <cell r="C5259" t="str">
            <v>M2</v>
          </cell>
          <cell r="D5259" t="str">
            <v>156,57</v>
          </cell>
        </row>
        <row r="5260">
          <cell r="A5260">
            <v>84181</v>
          </cell>
          <cell r="B5260" t="str">
            <v>PISO EM TACO DE MADEIRA 7X21CM, FIXADO COM COLA BASE DE PVA</v>
          </cell>
          <cell r="C5260" t="str">
            <v>M2</v>
          </cell>
          <cell r="D5260" t="str">
            <v>128,63</v>
          </cell>
        </row>
        <row r="5261">
          <cell r="A5261">
            <v>87246</v>
          </cell>
          <cell r="B5261" t="str">
            <v>REVESTIMENTO CERÂMICO PARA PISO COM PLACAS TIPO ESMALTADA EXTRA DE DIMENSÕES 35X35 CM APLICADA EM AMBIENTES DE ÁREA MENOR QUE 5 M2. AF_06/2014</v>
          </cell>
          <cell r="C5261" t="str">
            <v>M2</v>
          </cell>
          <cell r="D5261" t="str">
            <v>35,46</v>
          </cell>
        </row>
        <row r="5262">
          <cell r="A5262">
            <v>87247</v>
          </cell>
          <cell r="B5262" t="str">
            <v>REVESTIMENTO CERÂMICO PARA PISO COM PLACAS TIPO ESMALTADA EXTRA DE DIMENSÕES 35X35 CM APLICADA EM AMBIENTES DE ÁREA ENTRE 5 M2 E 10 M2. AF_06/2014</v>
          </cell>
          <cell r="C5262" t="str">
            <v>M2</v>
          </cell>
          <cell r="D5262" t="str">
            <v>30,64</v>
          </cell>
        </row>
        <row r="5263">
          <cell r="A5263">
            <v>87248</v>
          </cell>
          <cell r="B5263" t="str">
            <v>REVESTIMENTO CERÂMICO PARA PISO COM PLACAS TIPO ESMALTADA EXTRA DE DIMENSÕES 35X35 CM APLICADA EM AMBIENTES DE ÁREA MAIOR QUE 10 M2. AF_06/2014</v>
          </cell>
          <cell r="C5263" t="str">
            <v>M2</v>
          </cell>
          <cell r="D5263" t="str">
            <v>26,63</v>
          </cell>
        </row>
        <row r="5264">
          <cell r="A5264">
            <v>87249</v>
          </cell>
          <cell r="B5264" t="str">
            <v>REVESTIMENTO CERÂMICO PARA PISO COM PLACAS TIPO ESMALTADA EXTRA DE DIMENSÕES 45X45 CM APLICADA EM AMBIENTES DE ÁREA MENOR QUE 5 M2. AF_06/2014</v>
          </cell>
          <cell r="C5264" t="str">
            <v>M2</v>
          </cell>
          <cell r="D5264" t="str">
            <v>40,13</v>
          </cell>
        </row>
        <row r="5265">
          <cell r="A5265">
            <v>87250</v>
          </cell>
          <cell r="B5265" t="str">
            <v>REVESTIMENTO CERÂMICO PARA PISO COM PLACAS TIPO ESMALTADA EXTRA DE DIMENSÕES 45X45 CM APLICADA EM AMBIENTES DE ÁREA ENTRE 5 M2 E 10 M2. AF_06/2014</v>
          </cell>
          <cell r="C5265" t="str">
            <v>M2</v>
          </cell>
          <cell r="D5265" t="str">
            <v>32,50</v>
          </cell>
        </row>
        <row r="5266">
          <cell r="A5266">
            <v>87251</v>
          </cell>
          <cell r="B5266" t="str">
            <v>REVESTIMENTO CERÂMICO PARA PISO COM PLACAS TIPO ESMALTADA EXTRA DE DIMENSÕES 45X45 CM APLICADA EM AMBIENTES DE ÁREA MAIOR QUE 10 M2. AF_06/2014</v>
          </cell>
          <cell r="C5266" t="str">
            <v>M2</v>
          </cell>
          <cell r="D5266" t="str">
            <v>27,50</v>
          </cell>
        </row>
        <row r="5267">
          <cell r="A5267">
            <v>87255</v>
          </cell>
          <cell r="B5267" t="str">
            <v>REVESTIMENTO CERÂMICO PARA PISO COM PLACAS TIPO ESMALTADA EXTRA DE DIMENSÕES 60X60 CM APLICADA EM AMBIENTES DE ÁREA MENOR QUE 5 M2. AF_06/2014</v>
          </cell>
          <cell r="C5267" t="str">
            <v>M2</v>
          </cell>
          <cell r="D5267" t="str">
            <v>62,46</v>
          </cell>
        </row>
        <row r="5268">
          <cell r="A5268">
            <v>87256</v>
          </cell>
          <cell r="B5268" t="str">
            <v>REVESTIMENTO CERÂMICO PARA PISO COM PLACAS TIPO ESMALTADA EXTRA DE DIMENSÕES 60X60 CM APLICADA EM AMBIENTES DE ÁREA ENTRE 5 M2 E 10 M2. AF_06/2014</v>
          </cell>
          <cell r="C5268" t="str">
            <v>M2</v>
          </cell>
          <cell r="D5268" t="str">
            <v>53,51</v>
          </cell>
        </row>
        <row r="5269">
          <cell r="A5269">
            <v>87257</v>
          </cell>
          <cell r="B5269" t="str">
            <v>REVESTIMENTO CERÂMICO PARA PISO COM PLACAS TIPO ESMALTADA EXTRA DE DIMENSÕES 60X60 CM APLICADA EM AMBIENTES DE ÁREA MAIOR QUE 10 M2. AF_06/2014</v>
          </cell>
          <cell r="C5269" t="str">
            <v>M2</v>
          </cell>
          <cell r="D5269" t="str">
            <v>47,68</v>
          </cell>
        </row>
        <row r="5270">
          <cell r="A5270">
            <v>87258</v>
          </cell>
          <cell r="B5270" t="str">
            <v>REVESTIMENTO CERÂMICO PARA PISO COM PLACAS TIPO PORCELANATO DE DIMENSÕES 45X45 CM APLICADA EM AMBIENTES DE ÁREA MENOR QUE 5 M². AF_06/2014</v>
          </cell>
          <cell r="C5270" t="str">
            <v>M2</v>
          </cell>
          <cell r="D5270" t="str">
            <v>84,13</v>
          </cell>
        </row>
        <row r="5271">
          <cell r="A5271">
            <v>87259</v>
          </cell>
          <cell r="B5271" t="str">
            <v>REVESTIMENTO CERÂMICO PARA PISO COM PLACAS TIPO PORCELANATO DE DIMENSÕES 45X45 CM APLICADA EM AMBIENTES DE ÁREA ENTRE 5 M² E 10 M². AF_06/2014</v>
          </cell>
          <cell r="C5271" t="str">
            <v>M2</v>
          </cell>
          <cell r="D5271" t="str">
            <v>75,65</v>
          </cell>
        </row>
        <row r="5272">
          <cell r="A5272">
            <v>87260</v>
          </cell>
          <cell r="B5272" t="str">
            <v>REVESTIMENTO CERÂMICO PARA PISO COM PLACAS TIPO PORCELANATO DE DIMENSÕES 45X45 CM APLICADA EM AMBIENTES DE ÁREA MAIOR QUE 10 M². AF_06/2014</v>
          </cell>
          <cell r="C5272" t="str">
            <v>M2</v>
          </cell>
          <cell r="D5272" t="str">
            <v>70,56</v>
          </cell>
        </row>
        <row r="5273">
          <cell r="A5273">
            <v>87261</v>
          </cell>
          <cell r="B5273" t="str">
            <v>REVESTIMENTO CERÂMICO PARA PISO COM PLACAS TIPO PORCELANATO DE DIMENSÕES 60X60 CM APLICADA EM AMBIENTES DE ÁREA MENOR QUE 5 M². AF_06/2014</v>
          </cell>
          <cell r="C5273" t="str">
            <v>M2</v>
          </cell>
          <cell r="D5273" t="str">
            <v>95,73</v>
          </cell>
        </row>
        <row r="5274">
          <cell r="A5274">
            <v>87262</v>
          </cell>
          <cell r="B5274" t="str">
            <v>REVESTIMENTO CERÂMICO PARA PISO COM PLACAS TIPO PORCELANATO DE DIMENSÕES 60X60 CM APLICADA EM AMBIENTES DE ÁREA ENTRE 5 M² E 10 M². AF_06/2014</v>
          </cell>
          <cell r="C5274" t="str">
            <v>M2</v>
          </cell>
          <cell r="D5274" t="str">
            <v>86,03</v>
          </cell>
        </row>
        <row r="5275">
          <cell r="A5275">
            <v>87263</v>
          </cell>
          <cell r="B5275" t="str">
            <v>REVESTIMENTO CERÂMICO PARA PISO COM PLACAS TIPO PORCELANATO DE DIMENSÕES 60X60 CM APLICADA EM AMBIENTES DE ÁREA MAIOR QUE 10 M². AF_06/2014</v>
          </cell>
          <cell r="C5275" t="str">
            <v>M2</v>
          </cell>
          <cell r="D5275" t="str">
            <v>80,01</v>
          </cell>
        </row>
        <row r="5276">
          <cell r="A5276">
            <v>89046</v>
          </cell>
          <cell r="B5276" t="str">
            <v>(COMPOSIÇÃO REPRESENTATIVA) DO SERVIÇO DE REVESTIMENTO CERÂMICO PARA PISO COM PLACAS TIPO GRÉS DE DIMENSÕES 35X35 CM, PARA EDIFICAÇÃO HABITACIONAL MULTIFAMILIAR (PRÉDIO). AF_11/2014</v>
          </cell>
          <cell r="C5276" t="str">
            <v>M2</v>
          </cell>
          <cell r="D5276" t="str">
            <v>30,39</v>
          </cell>
        </row>
        <row r="5277">
          <cell r="A5277">
            <v>89171</v>
          </cell>
          <cell r="B5277" t="str">
            <v>(COMPOSIÇÃO REPRESENTATIVA) DO SERVIÇO DE REVESTIMENTO CERÂMICO PARA PISO COM PLACAS TIPO GRÉS DE DIMENSÕES 35X35 CM, PARA EDIFICAÇÃO HABITACIONAL UNIFAMILIAR (CASA) E EDIFICAÇÃO PÚBLICA PADRÃO. AF_11/2014</v>
          </cell>
          <cell r="C5277" t="str">
            <v>M2</v>
          </cell>
          <cell r="D5277" t="str">
            <v>28,45</v>
          </cell>
        </row>
        <row r="5278">
          <cell r="A5278">
            <v>93389</v>
          </cell>
          <cell r="B5278" t="str">
            <v>REVESTIMENTO CERÂMICO PARA PISO COM PLACAS TIPO ESMALTADA PADRÃO POPULAR DE DIMENSÕES 35X35 CM APLICADA EM AMBIENTES DE ÁREA MENOR QUE 5 M2. AF_06/2014</v>
          </cell>
          <cell r="C5278" t="str">
            <v>M2</v>
          </cell>
          <cell r="D5278" t="str">
            <v>32,53</v>
          </cell>
        </row>
        <row r="5279">
          <cell r="A5279">
            <v>93390</v>
          </cell>
          <cell r="B5279" t="str">
            <v>REVESTIMENTO CERÂMICO PARA PISO COM PLACAS TIPO ESMALTADA PADRÃO POPULAR DE DIMENSÕES 35X35 CM APLICADA EM AMBIENTES DE ÁREA ENTRE 5 M2 E 10 M2. AF_06/2014</v>
          </cell>
          <cell r="C5279" t="str">
            <v>M2</v>
          </cell>
          <cell r="D5279" t="str">
            <v>27,77</v>
          </cell>
        </row>
        <row r="5280">
          <cell r="A5280">
            <v>93391</v>
          </cell>
          <cell r="B5280" t="str">
            <v>REVESTIMENTO CERÂMICO PARA PISO COM PLACAS TIPO ESMALTADA PADRÃO POPULAR DE DIMENSÕES 35X35 CM APLICADA EM AMBIENTES DE ÁREA MAIOR QUE 10 M2. AF_06/2014</v>
          </cell>
          <cell r="C5280" t="str">
            <v>M2</v>
          </cell>
          <cell r="D5280" t="str">
            <v>23,76</v>
          </cell>
        </row>
        <row r="5281">
          <cell r="A5281" t="str">
            <v>73743/1</v>
          </cell>
          <cell r="B5281" t="str">
            <v>PISO EM PEDRA SÃO TOME ASSENTADO SOBRE ARGAMASSA 1:3 (CIMENTO E AREIA) REJUNTADO COM CIMENTO BRANCO</v>
          </cell>
          <cell r="C5281" t="str">
            <v>M2</v>
          </cell>
          <cell r="D5281" t="str">
            <v>193,18</v>
          </cell>
        </row>
        <row r="5282">
          <cell r="A5282" t="str">
            <v>73921/2</v>
          </cell>
          <cell r="B5282" t="str">
            <v>PISO EM PEDRA ARDOSIA ASSENTADO SOBRE ARGAMASSA COLANTE REJUNTADO COM CIMENTO COMUM</v>
          </cell>
          <cell r="C5282" t="str">
            <v>M2</v>
          </cell>
          <cell r="D5282" t="str">
            <v>40,26</v>
          </cell>
        </row>
        <row r="5283">
          <cell r="A5283">
            <v>84183</v>
          </cell>
          <cell r="B5283" t="str">
            <v>PISO EM PEDRA PORTUGUESA ASSENTADO SOBRE BASE DE AREIA, REJUNTADO COM CIMENTO COMUM</v>
          </cell>
          <cell r="C5283" t="str">
            <v>M2</v>
          </cell>
          <cell r="D5283" t="str">
            <v>136,28</v>
          </cell>
        </row>
        <row r="5284">
          <cell r="A5284">
            <v>98670</v>
          </cell>
          <cell r="B5284" t="str">
            <v>PISO EM LADRILHO HIDRÁULICO APLICADO EM AMBIENTES INTERNOS, INCLUSO APLICAÇÃO DE RESINA. AF_06/2018</v>
          </cell>
          <cell r="C5284" t="str">
            <v>M2</v>
          </cell>
          <cell r="D5284" t="str">
            <v>120,42</v>
          </cell>
        </row>
        <row r="5285">
          <cell r="A5285">
            <v>98671</v>
          </cell>
          <cell r="B5285" t="str">
            <v>PISO EM GRANITO APLICADO EM AMBIENTES INTERNOS. AF_06/2018</v>
          </cell>
          <cell r="C5285" t="str">
            <v>M2</v>
          </cell>
          <cell r="D5285" t="str">
            <v>324,41</v>
          </cell>
        </row>
        <row r="5286">
          <cell r="A5286">
            <v>98672</v>
          </cell>
          <cell r="B5286" t="str">
            <v>PISO EM MÁRMORE APLICADO EM AMBIENTES INTERNOS. AF_06/2018</v>
          </cell>
          <cell r="C5286" t="str">
            <v>M2</v>
          </cell>
          <cell r="D5286" t="str">
            <v>380,67</v>
          </cell>
        </row>
        <row r="5287">
          <cell r="A5287">
            <v>98673</v>
          </cell>
          <cell r="B5287" t="str">
            <v>PISO VINÍLICO SEMI-FLEXÍVEL EM PLACAS, PADRÃO LISO, ESPESSURA 3,2 MM, FIXADO COM COLA. AF_06/2018</v>
          </cell>
          <cell r="C5287" t="str">
            <v>M2</v>
          </cell>
          <cell r="D5287" t="str">
            <v>127,86</v>
          </cell>
        </row>
        <row r="5288">
          <cell r="A5288">
            <v>98679</v>
          </cell>
          <cell r="B5288" t="str">
            <v>PISO CIMENTADO, TRAÇO 1:3 (CIMENTO E AREIA), ACABAMENTO LISO, ESPESSURA 2,0 CM, PREPARO MECÂNICO DA ARGAMASSA. AF_06/2018</v>
          </cell>
          <cell r="C5288" t="str">
            <v>M2</v>
          </cell>
          <cell r="D5288" t="str">
            <v>23,85</v>
          </cell>
        </row>
        <row r="5289">
          <cell r="A5289">
            <v>98680</v>
          </cell>
          <cell r="B5289" t="str">
            <v>PISO CIMENTADO, TRAÇO 1:3 (CIMENTO E AREIA), ACABAMENTO LISO, ESPESSURA 3,0 CM, PREPARO MECÂNICO DA ARGAMASSA. AF_06/2018</v>
          </cell>
          <cell r="C5289" t="str">
            <v>M2</v>
          </cell>
          <cell r="D5289" t="str">
            <v>29,98</v>
          </cell>
        </row>
        <row r="5290">
          <cell r="A5290">
            <v>98681</v>
          </cell>
          <cell r="B5290" t="str">
            <v>PISO CIMENTADO, TRAÇO 1:3 (CIMENTO E AREIA), ACABAMENTO RÚSTICO, ESPESSURA 2,0 CM, PREPARO MECÂNICO DA ARGAMASSA. AF_06/2018</v>
          </cell>
          <cell r="C5290" t="str">
            <v>M2</v>
          </cell>
          <cell r="D5290" t="str">
            <v>22,23</v>
          </cell>
        </row>
        <row r="5291">
          <cell r="A5291">
            <v>98682</v>
          </cell>
          <cell r="B5291" t="str">
            <v>PISO CIMENTADO, TRAÇO 1:3 (CIMENTO E AREIA), ACABAMENTO RÚSTICO, ESPESSURA 3,0 CM, PREPARO MECÂNICO DA ARGAMASSA. AF_06/2018</v>
          </cell>
          <cell r="C5291" t="str">
            <v>M2</v>
          </cell>
          <cell r="D5291" t="str">
            <v>28,36</v>
          </cell>
        </row>
        <row r="5292">
          <cell r="A5292">
            <v>98685</v>
          </cell>
          <cell r="B5292" t="str">
            <v>RODAPÉ EM GRANITO, ALTURA 10 CM. AF_06/2018</v>
          </cell>
          <cell r="C5292" t="str">
            <v>M</v>
          </cell>
          <cell r="D5292" t="str">
            <v>45,09</v>
          </cell>
        </row>
        <row r="5293">
          <cell r="A5293">
            <v>98686</v>
          </cell>
          <cell r="B5293" t="str">
            <v>RODAPÉ EM LADRILHO HIDRÁULICO, ALTURA 7 CM. AF_06/2018</v>
          </cell>
          <cell r="C5293" t="str">
            <v>M</v>
          </cell>
          <cell r="D5293" t="str">
            <v>27,79</v>
          </cell>
        </row>
        <row r="5294">
          <cell r="A5294">
            <v>98688</v>
          </cell>
          <cell r="B5294" t="str">
            <v>RODAPÉ EM POLIESTIRENO, ALTURA 5 CM. AF_06/2018</v>
          </cell>
          <cell r="C5294" t="str">
            <v>M</v>
          </cell>
          <cell r="D5294" t="str">
            <v>25,90</v>
          </cell>
        </row>
        <row r="5295">
          <cell r="A5295">
            <v>98689</v>
          </cell>
          <cell r="B5295" t="str">
            <v>SOLEIRA EM GRANITO, LARGURA 15 CM, ESPESSURA 2,0 CM. AF_06/2018</v>
          </cell>
          <cell r="C5295" t="str">
            <v>M</v>
          </cell>
          <cell r="D5295" t="str">
            <v>83,08</v>
          </cell>
        </row>
        <row r="5296">
          <cell r="A5296">
            <v>72187</v>
          </cell>
          <cell r="B5296" t="str">
            <v>PISO DE BORRACHA FRISADO, ESPESSURA 7MM, ASSENTADO COM ARGAMASSA TRACO 1:3 (CIMENTO E AREIA)</v>
          </cell>
          <cell r="C5296" t="str">
            <v>M2</v>
          </cell>
          <cell r="D5296" t="str">
            <v>166,45</v>
          </cell>
        </row>
        <row r="5297">
          <cell r="A5297">
            <v>72188</v>
          </cell>
          <cell r="B5297" t="str">
            <v>PISO DE BORRACHA PASTILHADO, ESPESSURA 7MM, ASSENTADO COM ARGAMASSA TRACO 1:3 (CIMENTO E AREIA)</v>
          </cell>
          <cell r="C5297" t="str">
            <v>M2</v>
          </cell>
          <cell r="D5297" t="str">
            <v>166,45</v>
          </cell>
        </row>
        <row r="5298">
          <cell r="A5298" t="str">
            <v>73876/1</v>
          </cell>
          <cell r="B5298" t="str">
            <v>PISO DE BORRACHA PASTILHADO, ESPESSURA 7MM, FIXADO COM COLA</v>
          </cell>
          <cell r="C5298" t="str">
            <v>M2</v>
          </cell>
          <cell r="D5298" t="str">
            <v>150,42</v>
          </cell>
        </row>
        <row r="5299">
          <cell r="A5299">
            <v>84186</v>
          </cell>
          <cell r="B5299" t="str">
            <v>PISO DE BORRACHA CANELADA, ESPESSURA 3,5MM, FIXADO COM COLA</v>
          </cell>
          <cell r="C5299" t="str">
            <v>M2</v>
          </cell>
          <cell r="D5299" t="str">
            <v>64,04</v>
          </cell>
        </row>
        <row r="5300">
          <cell r="A5300">
            <v>84187</v>
          </cell>
          <cell r="B5300" t="str">
            <v>ASSENTAMENTO DE PISO DE BORRACHA PASTILHADA FIXADO COM COLA</v>
          </cell>
          <cell r="C5300" t="str">
            <v>M2</v>
          </cell>
          <cell r="D5300" t="str">
            <v>10,96</v>
          </cell>
        </row>
        <row r="5301">
          <cell r="A5301">
            <v>72136</v>
          </cell>
          <cell r="B5301" t="str">
            <v>PISO INDUSTRIAL DE ALTA RESISTENCIA, ESPESSURA 8MM, INCLUSO JUNTAS DE DILATACAO PLASTICAS E POLIMENTO MECANIZADO</v>
          </cell>
          <cell r="C5301" t="str">
            <v>M2</v>
          </cell>
          <cell r="D5301" t="str">
            <v>71,49</v>
          </cell>
        </row>
        <row r="5302">
          <cell r="A5302">
            <v>72137</v>
          </cell>
          <cell r="B5302" t="str">
            <v>PISO INDUSTRIAL ALTA RESISTENCIA, ESPESSURA 12MM, INCLUSO JUNTAS DE DILATACAO PLASTICAS E POLIMENTO MECANIZADO</v>
          </cell>
          <cell r="C5302" t="str">
            <v>M2</v>
          </cell>
          <cell r="D5302" t="str">
            <v>84,78</v>
          </cell>
        </row>
        <row r="5303">
          <cell r="A5303">
            <v>72815</v>
          </cell>
          <cell r="B5303" t="str">
            <v>APLICACAO DE TINTA A BASE DE EPOXI SOBRE PISO</v>
          </cell>
          <cell r="C5303" t="str">
            <v>M2</v>
          </cell>
          <cell r="D5303" t="str">
            <v>40,42</v>
          </cell>
        </row>
        <row r="5304">
          <cell r="A5304">
            <v>84191</v>
          </cell>
          <cell r="B5304" t="str">
            <v>PISO EM GRANILITE, MARMORITE OU GRANITINA ESPESSURA 8 MM, INCLUSO JUNTAS DE DILATACAO PLASTICAS</v>
          </cell>
          <cell r="C5304" t="str">
            <v>M2</v>
          </cell>
          <cell r="D5304" t="str">
            <v>105,04</v>
          </cell>
        </row>
        <row r="5305">
          <cell r="A5305" t="str">
            <v>74111/1</v>
          </cell>
          <cell r="B5305" t="str">
            <v>SOLEIRA / TABEIRA EM MARMORE BRANCO COMUM, POLIDO, LARGURA 5 CM, ESPESSURA 2 CM, ASSENTADA COM ARGAMASSA COLANTE</v>
          </cell>
          <cell r="C5305" t="str">
            <v>M</v>
          </cell>
          <cell r="D5305" t="str">
            <v>32,30</v>
          </cell>
        </row>
        <row r="5306">
          <cell r="A5306">
            <v>98695</v>
          </cell>
          <cell r="B5306" t="str">
            <v>SOLEIRA EM MÁRMORE, LARGURA 15 CM, ESPESSURA 2,0 CM. AF_06/2018</v>
          </cell>
          <cell r="C5306" t="str">
            <v>M</v>
          </cell>
          <cell r="D5306" t="str">
            <v>67,19</v>
          </cell>
        </row>
        <row r="5307">
          <cell r="A5307">
            <v>98697</v>
          </cell>
          <cell r="B5307" t="str">
            <v>RODAPÉ EM MÁRMORE, ALTURA 7 CM. AF_06/2018</v>
          </cell>
          <cell r="C5307" t="str">
            <v>M</v>
          </cell>
          <cell r="D5307" t="str">
            <v>44,55</v>
          </cell>
        </row>
        <row r="5308">
          <cell r="A5308" t="str">
            <v>73886/1</v>
          </cell>
          <cell r="B5308" t="str">
            <v>RODAPE EM MADEIRA, ALTURA 7CM, FIXADO EM PECAS DE MADEIRA</v>
          </cell>
          <cell r="C5308" t="str">
            <v>M</v>
          </cell>
          <cell r="D5308" t="str">
            <v>15,51</v>
          </cell>
        </row>
        <row r="5309">
          <cell r="A5309">
            <v>84162</v>
          </cell>
          <cell r="B5309" t="str">
            <v>RODAPE EM MADEIRA, ALTURA 7CM, FIXADO COM COLA</v>
          </cell>
          <cell r="C5309" t="str">
            <v>M</v>
          </cell>
          <cell r="D5309" t="str">
            <v>16,51</v>
          </cell>
        </row>
        <row r="5310">
          <cell r="A5310">
            <v>88648</v>
          </cell>
          <cell r="B5310" t="str">
            <v>RODAPÉ CERÂMICO DE 7CM DE ALTURA COM PLACAS TIPO ESMALTADA EXTRA  DE DIMENSÕES 35X35CM. AF_06/2014</v>
          </cell>
          <cell r="C5310" t="str">
            <v>M</v>
          </cell>
          <cell r="D5310" t="str">
            <v>4,21</v>
          </cell>
        </row>
        <row r="5311">
          <cell r="A5311">
            <v>88649</v>
          </cell>
          <cell r="B5311" t="str">
            <v>RODAPÉ CERÂMICO DE 7CM DE ALTURA COM PLACAS TIPO ESMALTADA EXTRA DE DIMENSÕES 45X45CM. AF_06/2014</v>
          </cell>
          <cell r="C5311" t="str">
            <v>M</v>
          </cell>
          <cell r="D5311" t="str">
            <v>4,71</v>
          </cell>
        </row>
        <row r="5312">
          <cell r="A5312">
            <v>88650</v>
          </cell>
          <cell r="B5312" t="str">
            <v>RODAPÉ CERÂMICO DE 7CM DE ALTURA COM PLACAS TIPO ESMALTADA EXTRA DE DIMENSÕES 60X60CM. AF_06/2014</v>
          </cell>
          <cell r="C5312" t="str">
            <v>M</v>
          </cell>
          <cell r="D5312" t="str">
            <v>8,61</v>
          </cell>
        </row>
        <row r="5313">
          <cell r="A5313">
            <v>96467</v>
          </cell>
          <cell r="B5313" t="str">
            <v>RODAPÉ CERÂMICO DE 7CM DE ALTURA COM PLACAS TIPO ESMALTADA COMERCIAL DE DIMENSÕES 35X35CM (PADRAO POPULAR). AF_06/2017</v>
          </cell>
          <cell r="C5313" t="str">
            <v>M</v>
          </cell>
          <cell r="D5313" t="str">
            <v>3,88</v>
          </cell>
        </row>
        <row r="5314">
          <cell r="A5314" t="str">
            <v>73850/1</v>
          </cell>
          <cell r="B5314" t="str">
            <v>RODAPE EM MARMORITE, ALTURA 10CM</v>
          </cell>
          <cell r="C5314" t="str">
            <v>M</v>
          </cell>
          <cell r="D5314" t="str">
            <v>21,90</v>
          </cell>
        </row>
        <row r="5315">
          <cell r="A5315">
            <v>84168</v>
          </cell>
          <cell r="B5315" t="str">
            <v>RODAPE EM ARDOSIA ASSENTADO COM ARGAMASSA TRACO 1:4 (CIMENTO E AREIA) ALTURA 10CM</v>
          </cell>
          <cell r="C5315" t="str">
            <v>M</v>
          </cell>
          <cell r="D5315" t="str">
            <v>17,94</v>
          </cell>
        </row>
        <row r="5316">
          <cell r="A5316">
            <v>68325</v>
          </cell>
          <cell r="B5316" t="str">
            <v>PISO EM CONCRETO 20 MPA PREPARO MECANICO, ESPESSURA 7CM, INCLUSO SELANTE ELASTICO A BASE DE POLIURETANO</v>
          </cell>
          <cell r="C5316" t="str">
            <v>M2</v>
          </cell>
          <cell r="D5316" t="str">
            <v>40,72</v>
          </cell>
        </row>
        <row r="5317">
          <cell r="A5317">
            <v>68333</v>
          </cell>
          <cell r="B5317" t="str">
            <v>PISO EM CONCRETO 20 MPA PREPARO MECANICO, ESPESSURA 7CM, INCLUSO JUNTAS DE DILATACAO EM MADEIRA</v>
          </cell>
          <cell r="C5317" t="str">
            <v>M2</v>
          </cell>
          <cell r="D5317" t="str">
            <v>41,28</v>
          </cell>
        </row>
        <row r="5318">
          <cell r="A5318">
            <v>72183</v>
          </cell>
          <cell r="B5318" t="str">
            <v>PISO EM CONCRETO 20MPA PREPARO MECANICO, ESPESSURA 7 CM, COM ARMACAO EM TELA SOLDADA</v>
          </cell>
          <cell r="C5318" t="str">
            <v>M2</v>
          </cell>
          <cell r="D5318" t="str">
            <v>68,29</v>
          </cell>
        </row>
        <row r="5319">
          <cell r="A5319">
            <v>84175</v>
          </cell>
          <cell r="B5319" t="str">
            <v>JUNTA 5X5CM COM ARGAMASSA TRACO 1:3 (CIMENTO E AREIA) PARA PISO EM PLACAS</v>
          </cell>
          <cell r="C5319" t="str">
            <v>M</v>
          </cell>
          <cell r="D5319" t="str">
            <v>10,53</v>
          </cell>
        </row>
        <row r="5320">
          <cell r="A5320">
            <v>84176</v>
          </cell>
          <cell r="B5320" t="str">
            <v>JUNTA 2,5X2,5CM COM ARGAMASSA 1:1:3 IMPERMEABILIZANTE DE HIDRO-ASFALTO CIMENTO E AREIA PARA PISO EM PLACAS</v>
          </cell>
          <cell r="C5320" t="str">
            <v>M</v>
          </cell>
          <cell r="D5320" t="str">
            <v>19,04</v>
          </cell>
        </row>
        <row r="5321">
          <cell r="A5321">
            <v>94990</v>
          </cell>
          <cell r="B5321" t="str">
            <v>EXECUÇÃO DE PASSEIO (CALÇADA) OU PISO DE CONCRETO COM CONCRETO MOLDADO IN LOCO, FEITO EM OBRA, ACABAMENTO CONVENCIONAL, NÃO ARMADO. AF_07/2016</v>
          </cell>
          <cell r="C5321" t="str">
            <v>M3</v>
          </cell>
          <cell r="D5321" t="str">
            <v>518,96</v>
          </cell>
        </row>
        <row r="5322">
          <cell r="A5322">
            <v>94991</v>
          </cell>
          <cell r="B5322" t="str">
            <v>EXECUÇÃO DE PASSEIO (CALÇADA) OU PISO DE CONCRETO COM CONCRETO MOLDADO IN LOCO, USINADO, ACABAMENTO CONVENCIONAL, NÃO ARMADO. AF_07/2016</v>
          </cell>
          <cell r="C5322" t="str">
            <v>M3</v>
          </cell>
          <cell r="D5322" t="str">
            <v>447,69</v>
          </cell>
        </row>
        <row r="5323">
          <cell r="A5323">
            <v>94992</v>
          </cell>
          <cell r="B5323" t="str">
            <v>EXECUÇÃO DE PASSEIO (CALÇADA) OU PISO DE CONCRETO COM CONCRETO MOLDADO IN LOCO, FEITO EM OBRA, ACABAMENTO CONVENCIONAL, ESPESSURA 6 CM, ARMADO. AF_07/2016</v>
          </cell>
          <cell r="C5323" t="str">
            <v>M2</v>
          </cell>
          <cell r="D5323" t="str">
            <v>51,24</v>
          </cell>
        </row>
        <row r="5324">
          <cell r="A5324">
            <v>94993</v>
          </cell>
          <cell r="B5324" t="str">
            <v>EXECUÇÃO DE PASSEIO (CALÇADA) OU PISO DE CONCRETO COM CONCRETO MOLDADO IN LOCO, USINADO, ACABAMENTO CONVENCIONAL, ESPESSURA 6 CM, ARMADO. AF_07/2016</v>
          </cell>
          <cell r="C5324" t="str">
            <v>M2</v>
          </cell>
          <cell r="D5324" t="str">
            <v>46,96</v>
          </cell>
        </row>
        <row r="5325">
          <cell r="A5325">
            <v>94994</v>
          </cell>
          <cell r="B5325" t="str">
            <v>EXECUÇÃO DE PASSEIO (CALÇADA) OU PISO DE CONCRETO COM CONCRETO MOLDADO IN LOCO, FEITO EM OBRA, ACABAMENTO CONVENCIONAL, ESPESSURA 8 CM, ARMADO. AF_07/2016</v>
          </cell>
          <cell r="C5325" t="str">
            <v>M2</v>
          </cell>
          <cell r="D5325" t="str">
            <v>62,69</v>
          </cell>
        </row>
        <row r="5326">
          <cell r="A5326">
            <v>94995</v>
          </cell>
          <cell r="B5326" t="str">
            <v>EXECUÇÃO DE PASSEIO (CALÇADA) OU PISO DE CONCRETO COM CONCRETO MOLDADO IN LOCO, USINADO, ACABAMENTO CONVENCIONAL, ESPESSURA 8 CM, ARMADO. AF_07/2016</v>
          </cell>
          <cell r="C5326" t="str">
            <v>M2</v>
          </cell>
          <cell r="D5326" t="str">
            <v>56,98</v>
          </cell>
        </row>
        <row r="5327">
          <cell r="A5327">
            <v>94996</v>
          </cell>
          <cell r="B5327" t="str">
            <v>EXECUÇÃO DE PASSEIO (CALÇADA) OU PISO DE CONCRETO COM CONCRETO MOLDADO IN LOCO, FEITO EM OBRA, ACABAMENTO CONVENCIONAL, ESPESSURA 10 CM, ARMADO. AF_07/2016</v>
          </cell>
          <cell r="C5327" t="str">
            <v>M2</v>
          </cell>
          <cell r="D5327" t="str">
            <v>73,27</v>
          </cell>
        </row>
        <row r="5328">
          <cell r="A5328">
            <v>94997</v>
          </cell>
          <cell r="B5328" t="str">
            <v>EXECUÇÃO DE PASSEIO (CALÇADA) OU PISO DE CONCRETO COM CONCRETO MOLDADO IN LOCO, USINADO, ACABAMENTO CONVENCIONAL, ESPESSURA 10 CM, ARMADO. AF_07/2016</v>
          </cell>
          <cell r="C5328" t="str">
            <v>M2</v>
          </cell>
          <cell r="D5328" t="str">
            <v>66,15</v>
          </cell>
        </row>
        <row r="5329">
          <cell r="A5329">
            <v>94998</v>
          </cell>
          <cell r="B5329" t="str">
            <v>EXECUÇÃO DE PASSEIO (CALÇADA) OU PISO DE CONCRETO COM CONCRETO MOLDADO IN LOCO, FEITO EM OBRA, ACABAMENTO CONVENCIONAL, ESPESSURA 12 CM, ARMADO. AF_07/2016</v>
          </cell>
          <cell r="C5329" t="str">
            <v>M2</v>
          </cell>
          <cell r="D5329" t="str">
            <v>83,44</v>
          </cell>
        </row>
        <row r="5330">
          <cell r="A5330">
            <v>94999</v>
          </cell>
          <cell r="B5330" t="str">
            <v>EXECUÇÃO DE PASSEIO (CALÇADA) OU PISO DE CONCRETO COM CONCRETO MOLDADO IN LOCO, USINADO, ACABAMENTO CONVENCIONAL, ESPESSURA 12 CM, ARMADO. AF_07/2016</v>
          </cell>
          <cell r="C5330" t="str">
            <v>M2</v>
          </cell>
          <cell r="D5330" t="str">
            <v>74,89</v>
          </cell>
        </row>
        <row r="5331">
          <cell r="A5331">
            <v>87620</v>
          </cell>
          <cell r="B5331" t="str">
            <v>CONTRAPISO EM ARGAMASSA TRAÇO 1:4 (CIMENTO E AREIA), PREPARO MECÂNICO COM BETONEIRA 400 L, APLICADO EM ÁREAS SECAS SOBRE LAJE, ADERIDO, ESPESSURA 2CM. AF_06/2014</v>
          </cell>
          <cell r="C5331" t="str">
            <v>M2</v>
          </cell>
          <cell r="D5331" t="str">
            <v>24,79</v>
          </cell>
        </row>
        <row r="5332">
          <cell r="A5332">
            <v>87622</v>
          </cell>
          <cell r="B5332" t="str">
            <v>CONTRAPISO EM ARGAMASSA TRAÇO 1:4 (CIMENTO E AREIA), PREPARO MANUAL, APLICADO EM ÁREAS SECAS SOBRE LAJE, ADERIDO, ESPESSURA 2CM. AF_06/2014</v>
          </cell>
          <cell r="C5332" t="str">
            <v>M2</v>
          </cell>
          <cell r="D5332" t="str">
            <v>27,52</v>
          </cell>
        </row>
        <row r="5333">
          <cell r="A5333">
            <v>87623</v>
          </cell>
          <cell r="B5333" t="str">
            <v>CONTRAPISO EM ARGAMASSA PRONTA, PREPARO MECÂNICO COM MISTURADOR 300 KG, APLICADO EM ÁREAS SECAS SOBRE LAJE, ADERIDO, ESPESSURA 2CM. AF_06/2014</v>
          </cell>
          <cell r="C5333" t="str">
            <v>M2</v>
          </cell>
          <cell r="D5333" t="str">
            <v>55,78</v>
          </cell>
        </row>
        <row r="5334">
          <cell r="A5334">
            <v>87624</v>
          </cell>
          <cell r="B5334" t="str">
            <v>CONTRAPISO EM ARGAMASSA PRONTA, PREPARO MANUAL, APLICADO EM ÁREAS SECAS SOBRE LAJE, ADERIDO, ESPESSURA 2CM. AF_06/2014</v>
          </cell>
          <cell r="C5334" t="str">
            <v>M2</v>
          </cell>
          <cell r="D5334" t="str">
            <v>60,83</v>
          </cell>
        </row>
        <row r="5335">
          <cell r="A5335">
            <v>87630</v>
          </cell>
          <cell r="B5335" t="str">
            <v>CONTRAPISO EM ARGAMASSA TRAÇO 1:4 (CIMENTO E AREIA), PREPARO MECÂNICO COM BETONEIRA 400 L, APLICADO EM ÁREAS SECAS SOBRE LAJE, ADERIDO, ESPESSURA 3CM. AF_06/2014</v>
          </cell>
          <cell r="C5335" t="str">
            <v>M2</v>
          </cell>
          <cell r="D5335" t="str">
            <v>30,45</v>
          </cell>
        </row>
        <row r="5336">
          <cell r="A5336">
            <v>87632</v>
          </cell>
          <cell r="B5336" t="str">
            <v>CONTRAPISO EM ARGAMASSA TRAÇO 1:4 (CIMENTO E AREIA), PREPARO MANUAL, APLICADO EM ÁREAS SECAS SOBRE LAJE, ADERIDO, ESPESSURA 3CM. AF_06/2014</v>
          </cell>
          <cell r="C5336" t="str">
            <v>M2</v>
          </cell>
          <cell r="D5336" t="str">
            <v>34,24</v>
          </cell>
        </row>
        <row r="5337">
          <cell r="A5337">
            <v>87633</v>
          </cell>
          <cell r="B5337" t="str">
            <v>CONTRAPISO EM ARGAMASSA PRONTA, PREPARO MECÂNICO COM MISTURADOR 300 KG, APLICADO EM ÁREAS SECAS SOBRE LAJE, ADERIDO, ESPESSURA 3CM. AF_06/2014</v>
          </cell>
          <cell r="C5337" t="str">
            <v>M2</v>
          </cell>
          <cell r="D5337" t="str">
            <v>73,53</v>
          </cell>
        </row>
        <row r="5338">
          <cell r="A5338">
            <v>87634</v>
          </cell>
          <cell r="B5338" t="str">
            <v>CONTRAPISO EM ARGAMASSA PRONTA, PREPARO MANUAL, APLICADO EM ÁREAS SECAS SOBRE LAJE, ADERIDO, ESPESSURA 3CM. AF_06/2014</v>
          </cell>
          <cell r="C5338" t="str">
            <v>M2</v>
          </cell>
          <cell r="D5338" t="str">
            <v>80,55</v>
          </cell>
        </row>
        <row r="5339">
          <cell r="A5339">
            <v>87640</v>
          </cell>
          <cell r="B5339" t="str">
            <v>CONTRAPISO EM ARGAMASSA TRAÇO 1:4 (CIMENTO E AREIA), PREPARO MECÂNICO COM BETONEIRA 400 L, APLICADO EM ÁREAS SECAS SOBRE LAJE, ADERIDO, ESPESSURA 4CM. AF_06/2014</v>
          </cell>
          <cell r="C5339" t="str">
            <v>M2</v>
          </cell>
          <cell r="D5339" t="str">
            <v>35,01</v>
          </cell>
        </row>
        <row r="5340">
          <cell r="A5340">
            <v>87642</v>
          </cell>
          <cell r="B5340" t="str">
            <v>CONTRAPISO EM ARGAMASSA TRAÇO 1:4 (CIMENTO E AREIA), PREPARO MANUAL, APLICADO EM ÁREAS SECAS SOBRE LAJE, ADERIDO, ESPESSURA 4CM. AF_06/2014</v>
          </cell>
          <cell r="C5340" t="str">
            <v>M2</v>
          </cell>
          <cell r="D5340" t="str">
            <v>39,68</v>
          </cell>
        </row>
        <row r="5341">
          <cell r="A5341">
            <v>87643</v>
          </cell>
          <cell r="B5341" t="str">
            <v>CONTRAPISO EM ARGAMASSA PRONTA, PREPARO MECÂNICO COM MISTURADOR 300 KG, APLICADO EM ÁREAS SECAS SOBRE LAJE, ADERIDO, ESPESSURA 4CM. AF_06/2014</v>
          </cell>
          <cell r="C5341" t="str">
            <v>M2</v>
          </cell>
          <cell r="D5341" t="str">
            <v>88,00</v>
          </cell>
        </row>
        <row r="5342">
          <cell r="A5342">
            <v>87644</v>
          </cell>
          <cell r="B5342" t="str">
            <v>CONTRAPISO EM ARGAMASSA PRONTA, PREPARO MANUAL, APLICADO EM ÁREAS SECAS SOBRE LAJE, ADERIDO, ESPESSURA 4CM. AF_06/2014</v>
          </cell>
          <cell r="C5342" t="str">
            <v>M2</v>
          </cell>
          <cell r="D5342" t="str">
            <v>96,63</v>
          </cell>
        </row>
        <row r="5343">
          <cell r="A5343">
            <v>87680</v>
          </cell>
          <cell r="B5343" t="str">
            <v>CONTRAPISO EM ARGAMASSA TRAÇO 1:4 (CIMENTO E AREIA), PREPARO MECÂNICO COM BETONEIRA 400 L, APLICADO EM ÁREAS SECAS SOBRE LAJE, NÃO ADERIDO, ESPESSURA 4CM. AF_06/2014</v>
          </cell>
          <cell r="C5343" t="str">
            <v>M2</v>
          </cell>
          <cell r="D5343" t="str">
            <v>27,57</v>
          </cell>
        </row>
        <row r="5344">
          <cell r="A5344">
            <v>87682</v>
          </cell>
          <cell r="B5344" t="str">
            <v>CONTRAPISO EM ARGAMASSA TRAÇO 1:4 (CIMENTO E AREIA), PREPARO MANUAL, APLICADO EM ÁREAS SECAS SOBRE LAJE, NÃO ADERIDO, ESPESSURA 4CM. AF_06/2014</v>
          </cell>
          <cell r="C5344" t="str">
            <v>M2</v>
          </cell>
          <cell r="D5344" t="str">
            <v>32,24</v>
          </cell>
        </row>
        <row r="5345">
          <cell r="A5345">
            <v>87683</v>
          </cell>
          <cell r="B5345" t="str">
            <v>CONTRAPISO EM ARGAMASSA PRONTA, PREPARO MECÂNICO COM MISTURADOR 300 KG, APLICADO EM ÁREAS SECAS SOBRE LAJE, NÃO ADERIDO, ESPESSURA 4CM. AF_06/2014</v>
          </cell>
          <cell r="C5345" t="str">
            <v>M2</v>
          </cell>
          <cell r="D5345" t="str">
            <v>80,56</v>
          </cell>
        </row>
        <row r="5346">
          <cell r="A5346">
            <v>87684</v>
          </cell>
          <cell r="B5346" t="str">
            <v>CONTRAPISO EM ARGAMASSA PRONTA, PREPARO MANUAL, APLICADO EM ÁREAS SECAS SOBRE LAJE, NÃO ADERIDO, ESPESSURA 4CM. AF_06/2014</v>
          </cell>
          <cell r="C5346" t="str">
            <v>M2</v>
          </cell>
          <cell r="D5346" t="str">
            <v>89,19</v>
          </cell>
        </row>
        <row r="5347">
          <cell r="A5347">
            <v>87690</v>
          </cell>
          <cell r="B5347" t="str">
            <v>CONTRAPISO EM ARGAMASSA TRAÇO 1:4 (CIMENTO E AREIA), PREPARO MECÂNICO COM BETONEIRA 400 L, APLICADO EM ÁREAS SECAS SOBRE LAJE, NÃO ADERIDO, ESPESSURA 5CM. AF_06/2014</v>
          </cell>
          <cell r="C5347" t="str">
            <v>M2</v>
          </cell>
          <cell r="D5347" t="str">
            <v>32,02</v>
          </cell>
        </row>
        <row r="5348">
          <cell r="A5348">
            <v>87692</v>
          </cell>
          <cell r="B5348" t="str">
            <v>CONTRAPISO EM ARGAMASSA TRAÇO 1:4 (CIMENTO E AREIA), PREPARO MANUAL, APLICADO EM ÁREAS SECAS SOBRE LAJE, NÃO ADERIDO, ESPESSURA 5CM. AF_06/2014</v>
          </cell>
          <cell r="C5348" t="str">
            <v>M2</v>
          </cell>
          <cell r="D5348" t="str">
            <v>37,36</v>
          </cell>
        </row>
        <row r="5349">
          <cell r="A5349">
            <v>87693</v>
          </cell>
          <cell r="B5349" t="str">
            <v>CONTRAPISO EM ARGAMASSA PRONTA, PREPARO MECÂNICO COM MISTURADOR 300 KG, APLICADO EM ÁREAS SECAS SOBRE LAJE, NÃO ADERIDO, ESPESSURA 5CM. AF_06/2014</v>
          </cell>
          <cell r="C5349" t="str">
            <v>M2</v>
          </cell>
          <cell r="D5349" t="str">
            <v>92,70</v>
          </cell>
        </row>
        <row r="5350">
          <cell r="A5350">
            <v>87694</v>
          </cell>
          <cell r="B5350" t="str">
            <v>CONTRAPISO EM ARGAMASSA PRONTA, PREPARO MANUAL, APLICADO EM ÁREAS SECAS SOBRE LAJE, NÃO ADERIDO, ESPESSURA 5CM. AF_06/2014</v>
          </cell>
          <cell r="C5350" t="str">
            <v>M2</v>
          </cell>
          <cell r="D5350" t="str">
            <v>102,58</v>
          </cell>
        </row>
        <row r="5351">
          <cell r="A5351">
            <v>87700</v>
          </cell>
          <cell r="B5351" t="str">
            <v>CONTRAPISO EM ARGAMASSA TRAÇO 1:4 (CIMENTO E AREIA), PREPARO MECÂNICO COM BETONEIRA 400 L, APLICADO EM ÁREAS SECAS SOBRE LAJE, NÃO ADERIDO, ESPESSURA 6CM. AF_06/2014</v>
          </cell>
          <cell r="C5351" t="str">
            <v>M2</v>
          </cell>
          <cell r="D5351" t="str">
            <v>34,60</v>
          </cell>
        </row>
        <row r="5352">
          <cell r="A5352">
            <v>87702</v>
          </cell>
          <cell r="B5352" t="str">
            <v>CONTRAPISO EM ARGAMASSA TRAÇO 1:4 (CIMENTO E AREIA), PREPARO MANUAL, APLICADO EM ÁREAS SECAS SOBRE LAJE, NÃO ADERIDO, ESPESSURA 6CM. AF_06/2014</v>
          </cell>
          <cell r="C5352" t="str">
            <v>M2</v>
          </cell>
          <cell r="D5352" t="str">
            <v>40,42</v>
          </cell>
        </row>
        <row r="5353">
          <cell r="A5353">
            <v>87703</v>
          </cell>
          <cell r="B5353" t="str">
            <v>CONTRAPISO EM ARGAMASSA PRONTA, PREPARO MECÂNICO COM MISTURADOR 300 KG, APLICADO EM ÁREAS SECAS SOBRE LAJE, NÃO ADERIDO, ESPESSURA 6CM. AF_06/2014</v>
          </cell>
          <cell r="C5353" t="str">
            <v>M2</v>
          </cell>
          <cell r="D5353" t="str">
            <v>100,68</v>
          </cell>
        </row>
        <row r="5354">
          <cell r="A5354">
            <v>87704</v>
          </cell>
          <cell r="B5354" t="str">
            <v>CONTRAPISO EM ARGAMASSA PRONTA, PREPARO MANUAL, APLICADO EM ÁREAS SECAS SOBRE LAJE, NÃO ADERIDO, ESPESSURA 6CM. AF_06/2014</v>
          </cell>
          <cell r="C5354" t="str">
            <v>M2</v>
          </cell>
          <cell r="D5354" t="str">
            <v>111,44</v>
          </cell>
        </row>
        <row r="5355">
          <cell r="A5355">
            <v>87735</v>
          </cell>
          <cell r="B5355" t="str">
            <v>CONTRAPISO EM ARGAMASSA TRAÇO 1:4 (CIMENTO E AREIA), PREPARO MECÂNICO COM BETONEIRA 400 L, APLICADO EM ÁREAS MOLHADAS SOBRE LAJE, ADERIDO, ESPESSURA 2CM. AF_06/2014</v>
          </cell>
          <cell r="C5355" t="str">
            <v>M2</v>
          </cell>
          <cell r="D5355" t="str">
            <v>32,13</v>
          </cell>
        </row>
        <row r="5356">
          <cell r="A5356">
            <v>87737</v>
          </cell>
          <cell r="B5356" t="str">
            <v>CONTRAPISO EM ARGAMASSA TRAÇO 1:4 (CIMENTO E AREIA), PREPARO MANUAL, APLICADO EM ÁREAS MOLHADAS SOBRE LAJE, ADERIDO, ESPESSURA 2CM. AF_06/2014</v>
          </cell>
          <cell r="C5356" t="str">
            <v>M2</v>
          </cell>
          <cell r="D5356" t="str">
            <v>34,86</v>
          </cell>
        </row>
        <row r="5357">
          <cell r="A5357">
            <v>87738</v>
          </cell>
          <cell r="B5357" t="str">
            <v>CONTRAPISO EM ARGAMASSA PRONTA, PREPARO MECÂNICO COM MISTURADOR 300 KG, APLICADO EM ÁREAS MOLHADAS SOBRE LAJE, ADERIDO, ESPESSURA 2CM. AF_06/2014</v>
          </cell>
          <cell r="C5357" t="str">
            <v>M2</v>
          </cell>
          <cell r="D5357" t="str">
            <v>63,12</v>
          </cell>
        </row>
        <row r="5358">
          <cell r="A5358">
            <v>87739</v>
          </cell>
          <cell r="B5358" t="str">
            <v>CONTRAPISO EM ARGAMASSA PRONTA, PREPARO MANUAL, APLICADO EM ÁREAS MOLHADAS SOBRE LAJE, ADERIDO, ESPESSURA 2CM. AF_06/2014</v>
          </cell>
          <cell r="C5358" t="str">
            <v>M2</v>
          </cell>
          <cell r="D5358" t="str">
            <v>68,17</v>
          </cell>
        </row>
        <row r="5359">
          <cell r="A5359">
            <v>87745</v>
          </cell>
          <cell r="B5359" t="str">
            <v>CONTRAPISO EM ARGAMASSA TRAÇO 1:4 (CIMENTO E AREIA), PREPARO MECÂNICO COM BETONEIRA 400 L, APLICADO EM ÁREAS MOLHADAS SOBRE LAJE, ADERIDO, ESPESSURA 3CM. AF_06/2014</v>
          </cell>
          <cell r="C5359" t="str">
            <v>M2</v>
          </cell>
          <cell r="D5359" t="str">
            <v>37,80</v>
          </cell>
        </row>
        <row r="5360">
          <cell r="A5360">
            <v>87747</v>
          </cell>
          <cell r="B5360" t="str">
            <v>CONTRAPISO EM ARGAMASSA TRAÇO 1:4 (CIMENTO E AREIA), PREPARO MANUAL, APLICADO EM ÁREAS MOLHADAS SOBRE LAJE, ADERIDO, ESPESSURA 3CM. AF_06/2014</v>
          </cell>
          <cell r="C5360" t="str">
            <v>M2</v>
          </cell>
          <cell r="D5360" t="str">
            <v>41,59</v>
          </cell>
        </row>
        <row r="5361">
          <cell r="A5361">
            <v>87748</v>
          </cell>
          <cell r="B5361" t="str">
            <v>CONTRAPISO EM ARGAMASSA PRONTA, PREPARO MECÂNICO COM MISTURADOR 300 KG, APLICADO EM ÁREAS MOLHADAS SOBRE LAJE, ADERIDO, ESPESSURA 3CM. AF_06/2014</v>
          </cell>
          <cell r="C5361" t="str">
            <v>M2</v>
          </cell>
          <cell r="D5361" t="str">
            <v>80,88</v>
          </cell>
        </row>
        <row r="5362">
          <cell r="A5362">
            <v>87749</v>
          </cell>
          <cell r="B5362" t="str">
            <v>CONTRAPISO EM ARGAMASSA PRONTA, PREPARO MANUAL, APLICADO EM ÁREAS MOLHADAS SOBRE LAJE, ADERIDO, ESPESSURA 3CM. AF_06/2014</v>
          </cell>
          <cell r="C5362" t="str">
            <v>M2</v>
          </cell>
          <cell r="D5362" t="str">
            <v>87,90</v>
          </cell>
        </row>
        <row r="5363">
          <cell r="A5363">
            <v>87755</v>
          </cell>
          <cell r="B5363" t="str">
            <v>CONTRAPISO EM ARGAMASSA TRAÇO 1:4 (CIMENTO E AREIA), PREPARO MECÂNICO COM BETONEIRA 400 L, APLICADO EM ÁREAS MOLHADAS SOBRE IMPERMEABILIZAÇÃO, ESPESSURA 3CM. AF_06/2014</v>
          </cell>
          <cell r="C5363" t="str">
            <v>M2</v>
          </cell>
          <cell r="D5363" t="str">
            <v>33,06</v>
          </cell>
        </row>
        <row r="5364">
          <cell r="A5364">
            <v>87757</v>
          </cell>
          <cell r="B5364" t="str">
            <v>CONTRAPISO EM ARGAMASSA TRAÇO 1:4 (CIMENTO E AREIA), PREPARO MANUAL, APLICADO EM ÁREAS MOLHADAS SOBRE IMPERMEABILIZAÇÃO, ESPESSURA 3CM. AF_06/2014</v>
          </cell>
          <cell r="C5364" t="str">
            <v>M2</v>
          </cell>
          <cell r="D5364" t="str">
            <v>36,85</v>
          </cell>
        </row>
        <row r="5365">
          <cell r="A5365">
            <v>87758</v>
          </cell>
          <cell r="B5365" t="str">
            <v>CONTRAPISO EM ARGAMASSA PRONTA, PREPARO MECÂNICO COM MISTURADOR 300 KG, APLICADO EM ÁREAS MOLHADAS SOBRE IMPERMEABILIZAÇÃO, ESPESSURA 3CM. AF_06/2014</v>
          </cell>
          <cell r="C5365" t="str">
            <v>M2</v>
          </cell>
          <cell r="D5365" t="str">
            <v>76,14</v>
          </cell>
        </row>
        <row r="5366">
          <cell r="A5366">
            <v>87759</v>
          </cell>
          <cell r="B5366" t="str">
            <v>CONTRAPISO EM ARGAMASSA PRONTA, PREPARO MANUAL, APLICADO EM ÁREAS MOLHADAS SOBRE IMPERMEABILIZAÇÃO, ESPESSURA 3CM. AF_06/2014</v>
          </cell>
          <cell r="C5366" t="str">
            <v>M2</v>
          </cell>
          <cell r="D5366" t="str">
            <v>83,16</v>
          </cell>
        </row>
        <row r="5367">
          <cell r="A5367">
            <v>87765</v>
          </cell>
          <cell r="B5367" t="str">
            <v>CONTRAPISO EM ARGAMASSA TRAÇO 1:4 (CIMENTO E AREIA), PREPARO MECÂNICO COM BETONEIRA 400 L, APLICADO EM ÁREAS MOLHADAS SOBRE IMPERMEABILIZAÇÃO, ESPESSURA 4CM. AF_06/2014</v>
          </cell>
          <cell r="C5367" t="str">
            <v>M2</v>
          </cell>
          <cell r="D5367" t="str">
            <v>37,61</v>
          </cell>
        </row>
        <row r="5368">
          <cell r="A5368">
            <v>87767</v>
          </cell>
          <cell r="B5368" t="str">
            <v>CONTRAPISO EM ARGAMASSA TRAÇO 1:4 (CIMENTO E AREIA), PREPARO MANUAL, APLICADO EM ÁREAS MOLHADAS SOBRE IMPERMEABILIZAÇÃO, ESPESSURA 4CM. AF_06/2014</v>
          </cell>
          <cell r="C5368" t="str">
            <v>M2</v>
          </cell>
          <cell r="D5368" t="str">
            <v>42,28</v>
          </cell>
        </row>
        <row r="5369">
          <cell r="A5369">
            <v>87768</v>
          </cell>
          <cell r="B5369" t="str">
            <v>CONTRAPISO EM ARGAMASSA PRONTA, PREPARO MECÂNICO COM MISTURADOR 300 KG, APLICADO EM ÁREAS MOLHADAS SOBRE IMPERMEABILIZAÇÃO, ESPESSURA 4CM. AF_06/2014</v>
          </cell>
          <cell r="C5369" t="str">
            <v>M2</v>
          </cell>
          <cell r="D5369" t="str">
            <v>90,60</v>
          </cell>
        </row>
        <row r="5370">
          <cell r="A5370">
            <v>87769</v>
          </cell>
          <cell r="B5370" t="str">
            <v>CONTRAPISO EM ARGAMASSA PRONTA, PREPARO MANUAL, APLICADO EM ÁREAS MOLHADAS SOBRE IMPERMEABILIZAÇÃO, ESPESSURA 4CM. AF_06/2014</v>
          </cell>
          <cell r="C5370" t="str">
            <v>M2</v>
          </cell>
          <cell r="D5370" t="str">
            <v>99,23</v>
          </cell>
        </row>
        <row r="5371">
          <cell r="A5371">
            <v>88470</v>
          </cell>
          <cell r="B5371" t="str">
            <v>CONTRAPISO AUTONIVELANTE, APLICADO SOBRE LAJE, NÃO ADERIDO, ESPESSURA 3CM. AF_06/2014</v>
          </cell>
          <cell r="C5371" t="str">
            <v>M2</v>
          </cell>
          <cell r="D5371" t="str">
            <v>20,79</v>
          </cell>
        </row>
        <row r="5372">
          <cell r="A5372">
            <v>88471</v>
          </cell>
          <cell r="B5372" t="str">
            <v>CONTRAPISO AUTONIVELANTE, APLICADO SOBRE LAJE, NÃO ADERIDO, ESPESSURA 4CM. AF_06/2014</v>
          </cell>
          <cell r="C5372" t="str">
            <v>M2</v>
          </cell>
          <cell r="D5372" t="str">
            <v>25,69</v>
          </cell>
        </row>
        <row r="5373">
          <cell r="A5373">
            <v>88472</v>
          </cell>
          <cell r="B5373" t="str">
            <v>CONTRAPISO AUTONIVELANTE, APLICADO SOBRE LAJE, NÃO ADERIDO, ESPESSURA 5CM. AF_06/2014</v>
          </cell>
          <cell r="C5373" t="str">
            <v>M2</v>
          </cell>
          <cell r="D5373" t="str">
            <v>29,52</v>
          </cell>
        </row>
        <row r="5374">
          <cell r="A5374">
            <v>88476</v>
          </cell>
          <cell r="B5374" t="str">
            <v>CONTRAPISO AUTONIVELANTE, APLICADO SOBRE LAJE, ADERIDO, ESPESSURA 2CM. AF_06/2014</v>
          </cell>
          <cell r="C5374" t="str">
            <v>M2</v>
          </cell>
          <cell r="D5374" t="str">
            <v>17,51</v>
          </cell>
        </row>
        <row r="5375">
          <cell r="A5375">
            <v>88477</v>
          </cell>
          <cell r="B5375" t="str">
            <v>CONTRAPISO AUTONIVELANTE, APLICADO SOBRE LAJE, ADERIDO, ESPESSURA 3CM. AF_06/2014</v>
          </cell>
          <cell r="C5375" t="str">
            <v>M2</v>
          </cell>
          <cell r="D5375" t="str">
            <v>23,77</v>
          </cell>
        </row>
        <row r="5376">
          <cell r="A5376">
            <v>88478</v>
          </cell>
          <cell r="B5376" t="str">
            <v>CONTRAPISO AUTONIVELANTE, APLICADO SOBRE LAJE, ADERIDO, ESPESSURA 4CM. AF_06/2014</v>
          </cell>
          <cell r="C5376" t="str">
            <v>M2</v>
          </cell>
          <cell r="D5376" t="str">
            <v>28,85</v>
          </cell>
        </row>
        <row r="5377">
          <cell r="A5377">
            <v>90900</v>
          </cell>
          <cell r="B5377" t="str">
            <v>CONTRAPISO ACÚSTICO EM ARGAMASSA TRAÇO 1:4 (CIMENTO E AREIA), PREPARO MECÂNICO COM BETONEIRA 400L, APLICADO EM ÁREAS SECAS MENORES QUE 15M2, ESPESSURA 5CM. AF_10/2014</v>
          </cell>
          <cell r="C5377" t="str">
            <v>M2</v>
          </cell>
          <cell r="D5377" t="str">
            <v>58,94</v>
          </cell>
        </row>
        <row r="5378">
          <cell r="A5378">
            <v>90902</v>
          </cell>
          <cell r="B5378" t="str">
            <v>CONTRAPISO ACÚSTICO EM ARGAMASSA TRAÇO 1:4 (CIMENTO E AREIA), PREPARO MANUAL, APLICADO EM ÁREAS SECAS MENORES QUE 15M2, ESPESSURA 5CM. AF_10/2014</v>
          </cell>
          <cell r="C5378" t="str">
            <v>M2</v>
          </cell>
          <cell r="D5378" t="str">
            <v>64,28</v>
          </cell>
        </row>
        <row r="5379">
          <cell r="A5379">
            <v>90903</v>
          </cell>
          <cell r="B5379" t="str">
            <v>CONTRAPISO ACÚSTICO EM ARGAMASSA PRONTA, PREPARO MECÂNICO COM MISTURADOR 300 KG, APLICADO EM ÁREAS SECAS MENORES QUE 15M2, ESPESSURA 5CM. AF_10/2014</v>
          </cell>
          <cell r="C5379" t="str">
            <v>M2</v>
          </cell>
          <cell r="D5379" t="str">
            <v>119,62</v>
          </cell>
        </row>
        <row r="5380">
          <cell r="A5380">
            <v>90904</v>
          </cell>
          <cell r="B5380" t="str">
            <v>CONTRAPISO ACÚSTICO EM ARGAMASSA PRONTA, PREPARO MANUAL, APLICADO EM ÁREAS SECAS MENORES QUE 15M2, ESPESSURA 5CM. AF_10/2014</v>
          </cell>
          <cell r="C5380" t="str">
            <v>M2</v>
          </cell>
          <cell r="D5380" t="str">
            <v>129,50</v>
          </cell>
        </row>
        <row r="5381">
          <cell r="A5381">
            <v>90910</v>
          </cell>
          <cell r="B5381" t="str">
            <v>CONTRAPISO ACÚSTICO EM ARGAMASSA TRAÇO 1:4 (CIMENTO E AREIA), PREPARO MECÂNICO COM BETONEIRA 400L, APLICADO EM ÁREAS SECAS MENORES QUE 15M2, ESPESSURA 6CM. AF_10/2014</v>
          </cell>
          <cell r="C5381" t="str">
            <v>M2</v>
          </cell>
          <cell r="D5381" t="str">
            <v>62,19</v>
          </cell>
        </row>
        <row r="5382">
          <cell r="A5382">
            <v>90912</v>
          </cell>
          <cell r="B5382" t="str">
            <v>CONTRAPISO ACÚSTICO EM ARGAMASSA TRAÇO 1:4 (CIMENTO E AREIA), PREPARO MANUAL, APLICADO EM ÁREAS SECAS MENORES QUE 15M2, ESPESSURA 6CM. AF_10/2014</v>
          </cell>
          <cell r="C5382" t="str">
            <v>M2</v>
          </cell>
          <cell r="D5382" t="str">
            <v>68,01</v>
          </cell>
        </row>
        <row r="5383">
          <cell r="A5383">
            <v>90913</v>
          </cell>
          <cell r="B5383" t="str">
            <v>CONTRAPISO ACÚSTICO EM ARGAMASSA PRONTA, PREPARO MECÂNICO COM MISTURADOR 300 KG, APLICADO EM ÁREAS SECAS MENORES QUE 15M2, ESPESSURA 6CM. AF_10/2014</v>
          </cell>
          <cell r="C5383" t="str">
            <v>M2</v>
          </cell>
          <cell r="D5383" t="str">
            <v>128,27</v>
          </cell>
        </row>
        <row r="5384">
          <cell r="A5384">
            <v>90914</v>
          </cell>
          <cell r="B5384" t="str">
            <v>CONTRAPISO ACÚSTICO EM ARGAMASSA PRONTA, PREPARO MANUAL, APLICADO EM ÁREAS SECAS MENORES QUE 15M2, ESPESSURA 6CM. AF_10/2014</v>
          </cell>
          <cell r="C5384" t="str">
            <v>M2</v>
          </cell>
          <cell r="D5384" t="str">
            <v>139,03</v>
          </cell>
        </row>
        <row r="5385">
          <cell r="A5385">
            <v>90920</v>
          </cell>
          <cell r="B5385" t="str">
            <v>CONTRAPISO ACÚSTICO EM ARGAMASSA TRAÇO 1:4 (CIMENTO E AREIA), PREPARO MECÂNICO COM BETONEIRA 400L, APLICADO EM ÁREAS SECAS MENORES QUE 15M2, ESPESSURA 7CM. AF_10/2014</v>
          </cell>
          <cell r="C5385" t="str">
            <v>M2</v>
          </cell>
          <cell r="D5385" t="str">
            <v>68,17</v>
          </cell>
        </row>
        <row r="5386">
          <cell r="A5386">
            <v>90922</v>
          </cell>
          <cell r="B5386" t="str">
            <v>CONTRAPISO ACÚSTICO EM ARGAMASSA TRAÇO 1:4 (CIMENTO E AREIA), PREPARO MANUAL, APLICADO EM ÁREAS SECAS MENORES QUE 15M2, ESPESSURA 7CM. AF_10/2014</v>
          </cell>
          <cell r="C5386" t="str">
            <v>M2</v>
          </cell>
          <cell r="D5386" t="str">
            <v>74,86</v>
          </cell>
        </row>
        <row r="5387">
          <cell r="A5387">
            <v>90923</v>
          </cell>
          <cell r="B5387" t="str">
            <v>CONTRAPISO ACÚSTICO EM ARGAMASSA PRONTA, PREPARO MECÂNICO COM MISTURADOR 300 KG, APLICADO EM ÁREAS SECAS MENORES QUE 15M2, ESPESSURA 7CM. AF_10/2014</v>
          </cell>
          <cell r="C5387" t="str">
            <v>M2</v>
          </cell>
          <cell r="D5387" t="str">
            <v>144,14</v>
          </cell>
        </row>
        <row r="5388">
          <cell r="A5388">
            <v>90924</v>
          </cell>
          <cell r="B5388" t="str">
            <v>CONTRAPISO ACÚSTICO EM ARGAMASSA PRONTA, PREPARO MANUAL, APLICADO EM ÁREAS SECAS MENORES QUE 15M2, ESPESSURA 7CM. AF_10/2014</v>
          </cell>
          <cell r="C5388" t="str">
            <v>M2</v>
          </cell>
          <cell r="D5388" t="str">
            <v>156,51</v>
          </cell>
        </row>
        <row r="5389">
          <cell r="A5389">
            <v>90930</v>
          </cell>
          <cell r="B5389" t="str">
            <v>CONTRAPISO ACÚSTICO EM ARGAMASSA TRAÇO 1:4 (CIMENTO E AREIA), PREPARO MECÂNICO COM BETONEIRA 400L, APLICADO EM ÁREAS SECAS MAIORES QUE 15M2, ESPESSURA 5CM. AF_10/2014</v>
          </cell>
          <cell r="C5389" t="str">
            <v>M2</v>
          </cell>
          <cell r="D5389" t="str">
            <v>54,14</v>
          </cell>
        </row>
        <row r="5390">
          <cell r="A5390">
            <v>90932</v>
          </cell>
          <cell r="B5390" t="str">
            <v>CONTRAPISO ACÚSTICO EM ARGAMASSA TRAÇO 1:4 (CIMENTO E AREIA), PREPARO MANUAL, APLICADO EM ÁREAS SECAS MAIORES QUE 15M2, ESPESSURA 5CM. AF_10/2014</v>
          </cell>
          <cell r="C5390" t="str">
            <v>M2</v>
          </cell>
          <cell r="D5390" t="str">
            <v>59,48</v>
          </cell>
        </row>
        <row r="5391">
          <cell r="A5391">
            <v>90933</v>
          </cell>
          <cell r="B5391" t="str">
            <v>CONTRAPISO ACÚSTICO EM ARGAMASSA PRONTA, PREPARO MECÂNICO COM MISTURADOR 300 KG, APLICADO EM ÁREAS SECAS MAIORES QUE 15M2, ESPESSURA 5CM. AF_10/2014</v>
          </cell>
          <cell r="C5391" t="str">
            <v>M2</v>
          </cell>
          <cell r="D5391" t="str">
            <v>114,82</v>
          </cell>
        </row>
        <row r="5392">
          <cell r="A5392">
            <v>90934</v>
          </cell>
          <cell r="B5392" t="str">
            <v>CONTRAPISO ACÚSTICO EM ARGAMASSA PRONTA, PREPARO MANUAL, APLICADO EM ÁREAS SECAS MAIORES QUE 15M2, ESPESSURA 5CM. AF_10/2014</v>
          </cell>
          <cell r="C5392" t="str">
            <v>M2</v>
          </cell>
          <cell r="D5392" t="str">
            <v>124,70</v>
          </cell>
        </row>
        <row r="5393">
          <cell r="A5393">
            <v>90940</v>
          </cell>
          <cell r="B5393" t="str">
            <v>CONTRAPISO ACÚSTICO EM ARGAMASSA TRAÇO 1:4 (CIMENTO E AREIA), PREPARO MECÂNICO COM BETONEIRA 400L, APLICADO EM ÁREAS SECAS MAIORES QUE 15M2, ESPESSURA 6CM. AF_10/2014</v>
          </cell>
          <cell r="C5393" t="str">
            <v>M2</v>
          </cell>
          <cell r="D5393" t="str">
            <v>57,41</v>
          </cell>
        </row>
        <row r="5394">
          <cell r="A5394">
            <v>90942</v>
          </cell>
          <cell r="B5394" t="str">
            <v>CONTRAPISO ACÚSTICO EM ARGAMASSA TRAÇO 1:4 (CIMENTO E AREIA), PREPARO MANUAL, APLICADO EM ÁREAS SECAS MAIORES QUE 15M2, ESPESSURA 6CM. AF_10/2014</v>
          </cell>
          <cell r="C5394" t="str">
            <v>M2</v>
          </cell>
          <cell r="D5394" t="str">
            <v>63,23</v>
          </cell>
        </row>
        <row r="5395">
          <cell r="A5395">
            <v>90943</v>
          </cell>
          <cell r="B5395" t="str">
            <v>CONTRAPISO ACÚSTICO EM ARGAMASSA PRONTA, PREPARO MECÂNICO COM MISTURADOR 300 KG, APLICADO EM ÁREAS SECAS MAIORES QUE 15M2, ESPESSURA 6CM. AF_10/2014</v>
          </cell>
          <cell r="C5395" t="str">
            <v>M2</v>
          </cell>
          <cell r="D5395" t="str">
            <v>123,49</v>
          </cell>
        </row>
        <row r="5396">
          <cell r="A5396">
            <v>90944</v>
          </cell>
          <cell r="B5396" t="str">
            <v>CONTRAPISO ACÚSTICO EM ARGAMASSA PRONTA, PREPARO MANUAL, APLICADO EM ÁREAS SECAS MAIORES QUE 15M2, ESPESSURA 6CM. AF_10/2014</v>
          </cell>
          <cell r="C5396" t="str">
            <v>M2</v>
          </cell>
          <cell r="D5396" t="str">
            <v>134,25</v>
          </cell>
        </row>
        <row r="5397">
          <cell r="A5397">
            <v>90950</v>
          </cell>
          <cell r="B5397" t="str">
            <v>CONTRAPISO ACÚSTICO EM ARGAMASSA TRAÇO 1:4 (CIMENTO E AREIA), PREPARO MECÂNICO COM BETONEIRA 400L, APLICADO EM ÁREAS SECAS MAIORES QUE 15M2, ESPESSURA 7CM. AF_10/2014</v>
          </cell>
          <cell r="C5397" t="str">
            <v>M2</v>
          </cell>
          <cell r="D5397" t="str">
            <v>63,38</v>
          </cell>
        </row>
        <row r="5398">
          <cell r="A5398">
            <v>90952</v>
          </cell>
          <cell r="B5398" t="str">
            <v>CONTRAPISO ACÚSTICO EM ARGAMASSA TRAÇO 1:4 (CIMENTO E AREIA), PREPARO MANUAL, APLICADO EM ÁREAS SECAS MAIORES QUE 15M2, ESPESSURA 7CM. AF_10/2014</v>
          </cell>
          <cell r="C5398" t="str">
            <v>M2</v>
          </cell>
          <cell r="D5398" t="str">
            <v>70,07</v>
          </cell>
        </row>
        <row r="5399">
          <cell r="A5399">
            <v>90953</v>
          </cell>
          <cell r="B5399" t="str">
            <v>CONTRAPISO ACÚSTICO EM ARGAMASSA PRONTA, PREPARO MECÂNICO COM MISTURADOR 300 KG, APLICADO EM ÁREAS SECAS MAIORES QUE 15M2, ESPESSURA 7CM. AF_10/2014</v>
          </cell>
          <cell r="C5399" t="str">
            <v>M2</v>
          </cell>
          <cell r="D5399" t="str">
            <v>139,35</v>
          </cell>
        </row>
        <row r="5400">
          <cell r="A5400">
            <v>90954</v>
          </cell>
          <cell r="B5400" t="str">
            <v>CONTRAPISO ACÚSTICO EM ARGAMASSA PRONTA, PREPARO MANUAL, APLICADO EM ÁREAS SECAS MAIORES QUE 15M2, ESPESSURA 7CM. AF_10/2014</v>
          </cell>
          <cell r="C5400" t="str">
            <v>M2</v>
          </cell>
          <cell r="D5400" t="str">
            <v>151,72</v>
          </cell>
        </row>
        <row r="5401">
          <cell r="A5401">
            <v>94438</v>
          </cell>
          <cell r="B5401" t="str">
            <v>(COMPOSIÇÃO REPRESENTATIVA) DO SERVIÇO DE CONTRAPISO EM ARGAMASSA TRAÇO 1:4 (CIM E AREIA), EM BETONEIRA 400 L, ESPESSURA 3 CM ÁREAS SECAS E 3 CM ÁREAS MOLHADAS, PARA EDIFICAÇÃO HABITACIONAL UNIFAMILIAR (CASA) E EDIFICAÇÃO PÚBLICA PADRÃO. AF_11/2014</v>
          </cell>
          <cell r="C5401" t="str">
            <v>M2</v>
          </cell>
          <cell r="D5401" t="str">
            <v>32,33</v>
          </cell>
        </row>
        <row r="5402">
          <cell r="A5402">
            <v>94439</v>
          </cell>
          <cell r="B5402"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02" t="str">
            <v>M2</v>
          </cell>
          <cell r="D5402" t="str">
            <v>35,97</v>
          </cell>
        </row>
        <row r="5403">
          <cell r="A5403">
            <v>94779</v>
          </cell>
          <cell r="B5403" t="str">
            <v>(COMPOSIÇÃO REPRESENTATIVA) DO SERVIÇO DE CONTRAPISO EM ARGAMASSA TRAÇO 1:4 (CIM E AREIA), EM BETONEIRA 400 L, ESPESSURA 3 CM ÁREAS SECAS E 3 CM ÁREAS MOLHADAS, PARA EDIFICAÇÃO HABITACIONAL MULTIFAMILIAR (PRÉDIO). AF_11/2014</v>
          </cell>
          <cell r="C5403" t="str">
            <v>M2</v>
          </cell>
          <cell r="D5403" t="str">
            <v>31,55</v>
          </cell>
        </row>
        <row r="5404">
          <cell r="A5404">
            <v>94782</v>
          </cell>
          <cell r="B5404"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04" t="str">
            <v>M2</v>
          </cell>
          <cell r="D5404" t="str">
            <v>35,60</v>
          </cell>
        </row>
        <row r="5405">
          <cell r="A5405">
            <v>72190</v>
          </cell>
          <cell r="B5405" t="str">
            <v>RODAPE BORRACHA LISO, ALTURA = 7CM, ESPESSURA = 2 MM, PARA ARGAMASSA</v>
          </cell>
          <cell r="C5405" t="str">
            <v>M</v>
          </cell>
          <cell r="D5405" t="str">
            <v>28,25</v>
          </cell>
        </row>
        <row r="5406">
          <cell r="A5406">
            <v>87871</v>
          </cell>
          <cell r="B5406" t="str">
            <v>CHAPISCO APLICADO SOMENTE EM ESTRUTURAS DE CONCRETO EM ALVENARIAS INTERNAS, COM DESEMPENADEIRA DENTADA. ARGAMASSA INDUSTRIALIZADA COM PREPARO MANUAL. AF_06/2014</v>
          </cell>
          <cell r="C5406" t="str">
            <v>M2</v>
          </cell>
          <cell r="D5406" t="str">
            <v>15,32</v>
          </cell>
        </row>
        <row r="5407">
          <cell r="A5407">
            <v>87872</v>
          </cell>
          <cell r="B5407" t="str">
            <v>CHAPISCO APLICADO SOMENTE EM ESTRUTURAS DE CONCRETO EM ALVENARIAS INTERNAS, COM DESEMPENADEIRA DENTADA.  ARGAMASSA INDUSTRIALIZADA COM PREPARO EM MISTURADOR 300 KG. AF_06/2014</v>
          </cell>
          <cell r="C5407" t="str">
            <v>M2</v>
          </cell>
          <cell r="D5407" t="str">
            <v>14,73</v>
          </cell>
        </row>
        <row r="5408">
          <cell r="A5408">
            <v>87873</v>
          </cell>
          <cell r="B5408" t="str">
            <v>CHAPISCO APLICADO EM ALVENARIAS E ESTRUTURAS DE CONCRETO INTERNAS, COM ROLO PARA TEXTURA ACRÍLICA.  ARGAMASSA TRAÇO 1:4 E EMULSÃO POLIMÉRICA (ADESIVO) COM PREPARO MANUAL. AF_06/2014</v>
          </cell>
          <cell r="C5408" t="str">
            <v>M2</v>
          </cell>
          <cell r="D5408" t="str">
            <v>4,77</v>
          </cell>
        </row>
        <row r="5409">
          <cell r="A5409">
            <v>87874</v>
          </cell>
          <cell r="B5409" t="str">
            <v>CHAPISCO APLICADO EM ALVENARIAS E ESTRUTURAS DE CONCRETO INTERNAS, COM ROLO PARA TEXTURA ACRÍLICA.  ARGAMASSA TRAÇO 1:4 E EMULSÃO POLIMÉRICA (ADESIVO) COM PREPARO EM BETONEIRA 400L. AF_06/2014</v>
          </cell>
          <cell r="C5409" t="str">
            <v>M2</v>
          </cell>
          <cell r="D5409" t="str">
            <v>4,66</v>
          </cell>
        </row>
        <row r="5410">
          <cell r="A5410">
            <v>87876</v>
          </cell>
          <cell r="B5410" t="str">
            <v>CHAPISCO APLICADO EM ALVENARIAS E ESTRUTURAS DE CONCRETO INTERNAS, COM ROLO PARA TEXTURA ACRÍLICA.  ARGAMASSA INDUSTRIALIZADA COM PREPARO MANUAL. AF_06/2014</v>
          </cell>
          <cell r="C5410" t="str">
            <v>M2</v>
          </cell>
          <cell r="D5410" t="str">
            <v>8,28</v>
          </cell>
        </row>
        <row r="5411">
          <cell r="A5411">
            <v>87877</v>
          </cell>
          <cell r="B5411" t="str">
            <v>CHAPISCO APLICADO EM ALVENARIAS E ESTRUTURAS DE CONCRETO INTERNAS, COM ROLO PARA TEXTURA ACRÍLICA.  ARGAMASSA INDUSTRIALIZADA COM PREPARO EM MISTURADOR 300 KG. AF_06/2014</v>
          </cell>
          <cell r="C5411" t="str">
            <v>M2</v>
          </cell>
          <cell r="D5411" t="str">
            <v>8,01</v>
          </cell>
        </row>
        <row r="5412">
          <cell r="A5412">
            <v>87878</v>
          </cell>
          <cell r="B5412" t="str">
            <v>CHAPISCO APLICADO EM ALVENARIAS E ESTRUTURAS DE CONCRETO INTERNAS, COM COLHER DE PEDREIRO.  ARGAMASSA TRAÇO 1:3 COM PREPARO MANUAL. AF_06/2014</v>
          </cell>
          <cell r="C5412" t="str">
            <v>M2</v>
          </cell>
          <cell r="D5412" t="str">
            <v>3,02</v>
          </cell>
        </row>
        <row r="5413">
          <cell r="A5413">
            <v>87879</v>
          </cell>
          <cell r="B5413" t="str">
            <v>CHAPISCO APLICADO EM ALVENARIAS E ESTRUTURAS DE CONCRETO INTERNAS, COM COLHER DE PEDREIRO.  ARGAMASSA TRAÇO 1:3 COM PREPARO EM BETONEIRA 400L. AF_06/2014</v>
          </cell>
          <cell r="C5413" t="str">
            <v>M2</v>
          </cell>
          <cell r="D5413" t="str">
            <v>2,63</v>
          </cell>
        </row>
        <row r="5414">
          <cell r="A5414">
            <v>87881</v>
          </cell>
          <cell r="B5414" t="str">
            <v>CHAPISCO APLICADO NO TETO, COM ROLO PARA TEXTURA ACRÍLICA. ARGAMASSA TRAÇO 1:4 E EMULSÃO POLIMÉRICA (ADESIVO) COM PREPARO MANUAL. AF_06/2014</v>
          </cell>
          <cell r="C5414" t="str">
            <v>M2</v>
          </cell>
          <cell r="D5414" t="str">
            <v>4,70</v>
          </cell>
        </row>
        <row r="5415">
          <cell r="A5415">
            <v>87882</v>
          </cell>
          <cell r="B5415" t="str">
            <v>CHAPISCO APLICADO NO TETO, COM ROLO PARA TEXTURA ACRÍLICA. ARGAMASSA TRAÇO 1:4 E EMULSÃO POLIMÉRICA (ADESIVO) COM PREPARO EM BETONEIRA 400L. AF_06/2014</v>
          </cell>
          <cell r="C5415" t="str">
            <v>M2</v>
          </cell>
          <cell r="D5415" t="str">
            <v>4,59</v>
          </cell>
        </row>
        <row r="5416">
          <cell r="A5416">
            <v>87884</v>
          </cell>
          <cell r="B5416" t="str">
            <v>CHAPISCO APLICADO NO TETO, COM ROLO PARA TEXTURA ACRÍLICA. ARGAMASSA INDUSTRIALIZADA COM PREPARO MANUAL. AF_06/2014</v>
          </cell>
          <cell r="C5416" t="str">
            <v>M2</v>
          </cell>
          <cell r="D5416" t="str">
            <v>8,21</v>
          </cell>
        </row>
        <row r="5417">
          <cell r="A5417">
            <v>87885</v>
          </cell>
          <cell r="B5417" t="str">
            <v>CHAPISCO APLICADO NO TETO, COM ROLO PARA TEXTURA ACRÍLICA. ARGAMASSA INDUSTRIALIZADA COM PREPARO EM MISTURADOR 300 KG. AF_06/2014</v>
          </cell>
          <cell r="C5417" t="str">
            <v>M2</v>
          </cell>
          <cell r="D5417" t="str">
            <v>7,94</v>
          </cell>
        </row>
        <row r="5418">
          <cell r="A5418">
            <v>87886</v>
          </cell>
          <cell r="B5418" t="str">
            <v>CHAPISCO APLICADO NO TETO, COM DESEMPENADEIRA DENTADA. ARGAMASSA INDUSTRIALIZADA COM PREPARO MANUAL. AF_06/2014</v>
          </cell>
          <cell r="C5418" t="str">
            <v>M2</v>
          </cell>
          <cell r="D5418" t="str">
            <v>19,90</v>
          </cell>
        </row>
        <row r="5419">
          <cell r="A5419">
            <v>87887</v>
          </cell>
          <cell r="B5419" t="str">
            <v>CHAPISCO APLICADO NO TETO, COM DESEMPENADEIRA DENTADA. ARGAMASSA INDUSTRIALIZADA COM PREPARO EM MISTURADOR 300 KG. AF_06/2014</v>
          </cell>
          <cell r="C5419" t="str">
            <v>M2</v>
          </cell>
          <cell r="D5419" t="str">
            <v>19,31</v>
          </cell>
        </row>
        <row r="5420">
          <cell r="A5420">
            <v>87888</v>
          </cell>
          <cell r="B5420" t="str">
            <v>CHAPISCO APLICADO EM ALVENARIA (SEM PRESENÇA DE VÃOS) E ESTRUTURAS DE CONCRETO DE FACHADA, COM ROLO PARA TEXTURA ACRÍLICA.  ARGAMASSA TRAÇO 1:4 E EMULSÃO POLIMÉRICA (ADESIVO) COM PREPARO MANUAL. AF_06/2014</v>
          </cell>
          <cell r="C5420" t="str">
            <v>M2</v>
          </cell>
          <cell r="D5420" t="str">
            <v>5,76</v>
          </cell>
        </row>
        <row r="5421">
          <cell r="A5421">
            <v>87889</v>
          </cell>
          <cell r="B5421" t="str">
            <v>CHAPISCO APLICADO EM ALVENARIA (SEM PRESENÇA DE VÃOS) E ESTRUTURAS DE CONCRETO DE FACHADA, COM ROLO PARA TEXTURA ACRÍLICA.  ARGAMASSA TRAÇO 1:4 E EMULSÃO POLIMÉRICA (ADESIVO) COM PREPARO EM BETONEIRA 400L. AF_06/2014</v>
          </cell>
          <cell r="C5421" t="str">
            <v>M2</v>
          </cell>
          <cell r="D5421" t="str">
            <v>5,65</v>
          </cell>
        </row>
        <row r="5422">
          <cell r="A5422">
            <v>87891</v>
          </cell>
          <cell r="B5422" t="str">
            <v>CHAPISCO APLICADO EM ALVENARIA (SEM PRESENÇA DE VÃOS) E ESTRUTURAS DE CONCRETO DE FACHADA, COM ROLO PARA TEXTURA ACRÍLICA.  ARGAMASSA INDUSTRIALIZADA COM PREPARO MANUAL. AF_06/2014</v>
          </cell>
          <cell r="C5422" t="str">
            <v>M2</v>
          </cell>
          <cell r="D5422" t="str">
            <v>9,27</v>
          </cell>
        </row>
        <row r="5423">
          <cell r="A5423">
            <v>87892</v>
          </cell>
          <cell r="B5423" t="str">
            <v>CHAPISCO APLICADO EM ALVENARIA (SEM PRESENÇA DE VÃOS) E ESTRUTURAS DE CONCRETO DE FACHADA, COM ROLO PARA TEXTURA ACRÍLICA.  ARGAMASSA INDUSTRIALIZADA COM PREPARO EM MISTURADOR 300 KG. AF_06/2014</v>
          </cell>
          <cell r="C5423" t="str">
            <v>M2</v>
          </cell>
          <cell r="D5423" t="str">
            <v>9,00</v>
          </cell>
        </row>
        <row r="5424">
          <cell r="A5424">
            <v>87893</v>
          </cell>
          <cell r="B5424" t="str">
            <v>CHAPISCO APLICADO EM ALVENARIA (SEM PRESENÇA DE VÃOS) E ESTRUTURAS DE CONCRETO DE FACHADA, COM COLHER DE PEDREIRO.  ARGAMASSA TRAÇO 1:3 COM PREPARO MANUAL. AF_06/2014</v>
          </cell>
          <cell r="C5424" t="str">
            <v>M2</v>
          </cell>
          <cell r="D5424" t="str">
            <v>4,75</v>
          </cell>
        </row>
        <row r="5425">
          <cell r="A5425">
            <v>87894</v>
          </cell>
          <cell r="B5425" t="str">
            <v>CHAPISCO APLICADO EM ALVENARIA (SEM PRESENÇA DE VÃOS) E ESTRUTURAS DE CONCRETO DE FACHADA, COM COLHER DE PEDREIRO.  ARGAMASSA TRAÇO 1:3 COM PREPARO EM BETONEIRA 400L. AF_06/2014</v>
          </cell>
          <cell r="C5425" t="str">
            <v>M2</v>
          </cell>
          <cell r="D5425" t="str">
            <v>4,36</v>
          </cell>
        </row>
        <row r="5426">
          <cell r="A5426">
            <v>87896</v>
          </cell>
          <cell r="B5426" t="str">
            <v>CHAPISCO APLICADO EM ALVENARIA (SEM PRESENÇA DE VÃOS) E ESTRUTURAS DE CONCRETO DE FACHADA, COM EQUIPAMENTO DE PROJEÇÃO.  ARGAMASSA TRAÇO 1:3 COM PREPARO MANUAL. AF_06/2014</v>
          </cell>
          <cell r="C5426" t="str">
            <v>M2</v>
          </cell>
          <cell r="D5426" t="str">
            <v>4,26</v>
          </cell>
        </row>
        <row r="5427">
          <cell r="A5427">
            <v>87897</v>
          </cell>
          <cell r="B5427" t="str">
            <v>CHAPISCO APLICADO EM ALVENARIA (SEM PRESENÇA DE VÃOS) E ESTRUTURAS DE CONCRETO DE FACHADA, COM EQUIPAMENTO DE PROJEÇÃO.  ARGAMASSA TRAÇO 1:3 COM PREPARO EM BETONEIRA 400 L. AF_06/2014</v>
          </cell>
          <cell r="C5427" t="str">
            <v>M2</v>
          </cell>
          <cell r="D5427" t="str">
            <v>3,87</v>
          </cell>
        </row>
        <row r="5428">
          <cell r="A5428">
            <v>87899</v>
          </cell>
          <cell r="B5428" t="str">
            <v>CHAPISCO APLICADO EM ALVENARIA (COM PRESENÇA DE VÃOS) E ESTRUTURAS DE CONCRETO DE FACHADA, COM ROLO PARA TEXTURA ACRÍLICA.  ARGAMASSA TRAÇO 1:4 E EMULSÃO POLIMÉRICA (ADESIVO) COM PREPARO MANUAL. AF_06/2014</v>
          </cell>
          <cell r="C5428" t="str">
            <v>M2</v>
          </cell>
          <cell r="D5428" t="str">
            <v>6,63</v>
          </cell>
        </row>
        <row r="5429">
          <cell r="A5429">
            <v>87900</v>
          </cell>
          <cell r="B5429" t="str">
            <v>CHAPISCO APLICADO EM ALVENARIA (COM PRESENÇA DE VÃOS) E ESTRUTURAS DE CONCRETO DE FACHADA, COM ROLO PARA TEXTURA ACRÍLICA.  ARGAMASSA TRAÇO 1:4 E EMULSÃO POLIMÉRICA (ADESIVO) COM PREPARO EM BETONEIRA 400L. AF_06/2014</v>
          </cell>
          <cell r="C5429" t="str">
            <v>M2</v>
          </cell>
          <cell r="D5429" t="str">
            <v>6,52</v>
          </cell>
        </row>
        <row r="5430">
          <cell r="A5430">
            <v>87902</v>
          </cell>
          <cell r="B5430" t="str">
            <v>CHAPISCO APLICADO EM ALVENARIA (COM PRESENÇA DE VÃOS) E ESTRUTURAS DE CONCRETO DE FACHADA, COM ROLO PARA TEXTURA ACRÍLICA.  ARGAMASSA INDUSTRIALIZADA COM PREPARO MANUAL. AF_06/2014</v>
          </cell>
          <cell r="C5430" t="str">
            <v>M2</v>
          </cell>
          <cell r="D5430" t="str">
            <v>10,14</v>
          </cell>
        </row>
        <row r="5431">
          <cell r="A5431">
            <v>87903</v>
          </cell>
          <cell r="B5431" t="str">
            <v>CHAPISCO APLICADO EM ALVENARIA (COM PRESENÇA DE VÃOS) E ESTRUTURAS DE CONCRETO DE FACHADA, COM ROLO PARA TEXTURA ACRÍLICA.  ARGAMASSA INDUSTRIALIZADA COM PREPARO EM MISTURADOR 300 KG. AF_06/2014</v>
          </cell>
          <cell r="C5431" t="str">
            <v>M2</v>
          </cell>
          <cell r="D5431" t="str">
            <v>9,87</v>
          </cell>
        </row>
        <row r="5432">
          <cell r="A5432">
            <v>87904</v>
          </cell>
          <cell r="B5432" t="str">
            <v>CHAPISCO APLICADO EM ALVENARIA (COM PRESENÇA DE VÃOS) E ESTRUTURAS DE CONCRETO DE FACHADA, COM COLHER DE PEDREIRO.  ARGAMASSA TRAÇO 1:3 COM PREPARO MANUAL. AF_06/2014</v>
          </cell>
          <cell r="C5432" t="str">
            <v>M2</v>
          </cell>
          <cell r="D5432" t="str">
            <v>6,18</v>
          </cell>
        </row>
        <row r="5433">
          <cell r="A5433">
            <v>87905</v>
          </cell>
          <cell r="B5433" t="str">
            <v>CHAPISCO APLICADO EM ALVENARIA (COM PRESENÇA DE VÃOS) E ESTRUTURAS DE CONCRETO DE FACHADA, COM COLHER DE PEDREIRO.  ARGAMASSA TRAÇO 1:3 COM PREPARO EM BETONEIRA 400L. AF_06/2014</v>
          </cell>
          <cell r="C5433" t="str">
            <v>M2</v>
          </cell>
          <cell r="D5433" t="str">
            <v>5,79</v>
          </cell>
        </row>
        <row r="5434">
          <cell r="A5434">
            <v>87907</v>
          </cell>
          <cell r="B5434" t="str">
            <v>CHAPISCO APLICADO EM ALVENARIA (COM PRESENÇA DE VÃOS) E ESTRUTURAS DE CONCRETO DE FACHADA, COM EQUIPAMENTO DE PROJEÇÃO.  ARGAMASSA TRAÇO 1:3 COM PREPARO MANUAL. AF_06/2014</v>
          </cell>
          <cell r="C5434" t="str">
            <v>M2</v>
          </cell>
          <cell r="D5434" t="str">
            <v>5,50</v>
          </cell>
        </row>
        <row r="5435">
          <cell r="A5435">
            <v>87908</v>
          </cell>
          <cell r="B5435" t="str">
            <v>CHAPISCO APLICADO EM ALVENARIA (COM PRESENÇA DE VÃOS) E ESTRUTURAS DE CONCRETO DE FACHADA, COM EQUIPAMENTO DE PROJEÇÃO.  ARGAMASSA TRAÇO 1:3 COM PREPARO EM BETONEIRA 400 L. AF_06/2014</v>
          </cell>
          <cell r="C5435" t="str">
            <v>M2</v>
          </cell>
          <cell r="D5435" t="str">
            <v>5,11</v>
          </cell>
        </row>
        <row r="5436">
          <cell r="A5436">
            <v>87910</v>
          </cell>
          <cell r="B5436" t="str">
            <v>CHAPISCO APLICADO SOMENTE NA ESTRUTURA DE CONCRETO DA FACHADA, COM DESEMPENADEIRA DENTADA. ARGAMASSA INDUSTRIALIZADA COM PREPARO MANUAL. AF_06/2014</v>
          </cell>
          <cell r="C5436" t="str">
            <v>M2</v>
          </cell>
          <cell r="D5436" t="str">
            <v>19,82</v>
          </cell>
        </row>
        <row r="5437">
          <cell r="A5437">
            <v>87911</v>
          </cell>
          <cell r="B5437" t="str">
            <v>CHAPISCO APLICADO SOMENTE NA ESTRUTURA DE CONCRETO DA FACHADA, COM DESEMPENADEIRA DENTADA. ARGAMASSA INDUSTRIALIZADA COM PREPARO EM MISTURADOR 300 KG. AF_06/2014</v>
          </cell>
          <cell r="C5437" t="str">
            <v>M2</v>
          </cell>
          <cell r="D5437" t="str">
            <v>19,23</v>
          </cell>
        </row>
        <row r="5438">
          <cell r="A5438">
            <v>5991</v>
          </cell>
          <cell r="B5438" t="str">
            <v>BARRA LISA COM ARGAMASSA TRACO 1:4 (CIMENTO E AREIA GROSSA), ESPESSURA 2,0CM, INCLUSO ADITIVO IMPERMEABILIZANTE, PREPARO MECANICO DA ARGAMASSA</v>
          </cell>
          <cell r="C5438" t="str">
            <v>M2</v>
          </cell>
          <cell r="D5438" t="str">
            <v>36,66</v>
          </cell>
        </row>
        <row r="5439">
          <cell r="A5439">
            <v>84023</v>
          </cell>
          <cell r="B5439" t="str">
            <v>BARRA LISA TRACO 1:3 (CIMENTO E AREIA MEDIA), ESPESSURA 1,5CM, PREPARO MANUAL DA ARGAMASSA</v>
          </cell>
          <cell r="C5439" t="str">
            <v>M2</v>
          </cell>
          <cell r="D5439" t="str">
            <v>35,07</v>
          </cell>
        </row>
        <row r="5440">
          <cell r="A5440">
            <v>84024</v>
          </cell>
          <cell r="B5440" t="str">
            <v>BARRA LISA TRACO 1:3 (CIMENTO E AREIA MEDIA), ESPESSURA 1,0CM, PREPARO MANUAL DA ARGAMASSA</v>
          </cell>
          <cell r="C5440" t="str">
            <v>M2</v>
          </cell>
          <cell r="D5440" t="str">
            <v>33,00</v>
          </cell>
        </row>
        <row r="5441">
          <cell r="A5441">
            <v>84026</v>
          </cell>
          <cell r="B5441" t="str">
            <v>BARRA LISA TRACO 1:4 (CIMENTO E AREIA MEDIA), ESPESSURA 2,0CM, PREPARO MANUAL DA ARGAMASSA</v>
          </cell>
          <cell r="C5441" t="str">
            <v>M2</v>
          </cell>
          <cell r="D5441" t="str">
            <v>41,54</v>
          </cell>
        </row>
        <row r="5442">
          <cell r="A5442">
            <v>84027</v>
          </cell>
          <cell r="B5442" t="str">
            <v>BARRA LISA TRACO 1:3 (CIMENTO E AREIA MEDIA), ESPESSURA 0,5CM, PREPARO MANUAL DA ARGAMASSA</v>
          </cell>
          <cell r="C5442" t="str">
            <v>M2</v>
          </cell>
          <cell r="D5442" t="str">
            <v>27,79</v>
          </cell>
        </row>
        <row r="5443">
          <cell r="A5443">
            <v>84028</v>
          </cell>
          <cell r="B5443" t="str">
            <v>BARRA LISA TRACO 1:4 (CIMENTO E AREIA MEDIA), COM CORANTE AMARELO, ESPESSURA 2,0CM, PREPARO MANUAL DA ARGAMASSA</v>
          </cell>
          <cell r="C5443" t="str">
            <v>M2</v>
          </cell>
          <cell r="D5443" t="str">
            <v>47,32</v>
          </cell>
        </row>
        <row r="5444">
          <cell r="A5444">
            <v>84072</v>
          </cell>
          <cell r="B5444" t="str">
            <v>BARRA LISA TRACO 1:3 (CIMENTO E AREIA MEDIA NAO PENEIRADA), INCLUSO ADITIVO IMPERMEABILIZANTE, ESPESSURA 0,5CM, PREPARO MANUAL DA ARGAMASSA</v>
          </cell>
          <cell r="C5444" t="str">
            <v>M2</v>
          </cell>
          <cell r="D5444" t="str">
            <v>28,18</v>
          </cell>
        </row>
        <row r="5445">
          <cell r="A5445">
            <v>87411</v>
          </cell>
          <cell r="B5445" t="str">
            <v>APLICAÇÃO MANUAL DE GESSO DESEMPENADO (SEM TALISCAS) EM TETO DE AMBIENTES DE ÁREA MAIOR QUE 10M², ESPESSURA DE 0,5CM. AF_06/2014</v>
          </cell>
          <cell r="C5445" t="str">
            <v>M2</v>
          </cell>
          <cell r="D5445" t="str">
            <v>11,33</v>
          </cell>
        </row>
        <row r="5446">
          <cell r="A5446">
            <v>87412</v>
          </cell>
          <cell r="B5446" t="str">
            <v>APLICAÇÃO MANUAL DE GESSO DESEMPENADO (SEM TALISCAS) EM TETO DE AMBIENTES DE ÁREA ENTRE 5M² E 10M², ESPESSURA DE 0,5CM. AF_06/2014</v>
          </cell>
          <cell r="C5446" t="str">
            <v>M2</v>
          </cell>
          <cell r="D5446" t="str">
            <v>16,02</v>
          </cell>
        </row>
        <row r="5447">
          <cell r="A5447">
            <v>87413</v>
          </cell>
          <cell r="B5447" t="str">
            <v>APLICAÇÃO MANUAL DE GESSO DESEMPENADO (SEM TALISCAS) EM TETO DE AMBIENTES DE ÁREA MENOR QUE 5M², ESPESSURA DE 0,5CM. AF_06/2014</v>
          </cell>
          <cell r="C5447" t="str">
            <v>M2</v>
          </cell>
          <cell r="D5447" t="str">
            <v>18,70</v>
          </cell>
        </row>
        <row r="5448">
          <cell r="A5448">
            <v>87414</v>
          </cell>
          <cell r="B5448" t="str">
            <v>APLICAÇÃO MANUAL DE GESSO DESEMPENADO (SEM TALISCAS) EM TETO DE AMBIENTES DE ÁREA MAIOR QUE 10M², ESPESSURA DE 1,0CM. AF_06/2014</v>
          </cell>
          <cell r="C5448" t="str">
            <v>M2</v>
          </cell>
          <cell r="D5448" t="str">
            <v>16,95</v>
          </cell>
        </row>
        <row r="5449">
          <cell r="A5449">
            <v>87415</v>
          </cell>
          <cell r="B5449" t="str">
            <v>APLICAÇÃO MANUAL DE GESSO DESEMPENADO (SEM TALISCAS) EM TETO DE AMBIENTES DE ÁREA ENTRE 5M² E 10M², ESPESSURA DE 1,0CM. AF_06/2014</v>
          </cell>
          <cell r="C5449" t="str">
            <v>M2</v>
          </cell>
          <cell r="D5449" t="str">
            <v>21,50</v>
          </cell>
        </row>
        <row r="5450">
          <cell r="A5450">
            <v>87416</v>
          </cell>
          <cell r="B5450" t="str">
            <v>APLICAÇÃO MANUAL DE GESSO DESEMPENADO (SEM TALISCAS) EM TETO DE AMBIENTES DE ÁREA MENOR QUE 5M², ESPESSURA DE 1,0CM. AF_06/2014</v>
          </cell>
          <cell r="C5450" t="str">
            <v>M2</v>
          </cell>
          <cell r="D5450" t="str">
            <v>24,34</v>
          </cell>
        </row>
        <row r="5451">
          <cell r="A5451">
            <v>87417</v>
          </cell>
          <cell r="B5451" t="str">
            <v>APLICAÇÃO MANUAL DE GESSO DESEMPENADO (SEM TALISCAS) EM PAREDES DE AMBIENTES DE ÁREA MAIOR QUE 10M², ESPESSURA DE 0,5CM. AF_06/2014</v>
          </cell>
          <cell r="C5451" t="str">
            <v>M2</v>
          </cell>
          <cell r="D5451" t="str">
            <v>11,99</v>
          </cell>
        </row>
        <row r="5452">
          <cell r="A5452">
            <v>87418</v>
          </cell>
          <cell r="B5452" t="str">
            <v>APLICAÇÃO MANUAL DE GESSO DESEMPENADO (SEM TALISCAS) EM PAREDES DE AMBIENTES DE ÁREA ENTRE 5M² E 10M², ESPESSURA DE 0,5CM. AF_06/2014</v>
          </cell>
          <cell r="C5452" t="str">
            <v>M2</v>
          </cell>
          <cell r="D5452" t="str">
            <v>12,34</v>
          </cell>
        </row>
        <row r="5453">
          <cell r="A5453">
            <v>87419</v>
          </cell>
          <cell r="B5453" t="str">
            <v>APLICAÇÃO MANUAL DE GESSO DESEMPENADO (SEM TALISCAS) EM PAREDES DE AMBIENTES DE ÁREA MENOR QUE 5M², ESPESSURA DE 0,5CM. AF_06/2014</v>
          </cell>
          <cell r="C5453" t="str">
            <v>M2</v>
          </cell>
          <cell r="D5453" t="str">
            <v>13,35</v>
          </cell>
        </row>
        <row r="5454">
          <cell r="A5454">
            <v>87420</v>
          </cell>
          <cell r="B5454" t="str">
            <v>APLICAÇÃO MANUAL DE GESSO DESEMPENADO (SEM TALISCAS) EM PAREDES DE AMBIENTES DE ÁREA MAIOR QUE 10M², ESPESSURA DE 1,0CM. AF_06/2014</v>
          </cell>
          <cell r="C5454" t="str">
            <v>M2</v>
          </cell>
          <cell r="D5454" t="str">
            <v>18,13</v>
          </cell>
        </row>
        <row r="5455">
          <cell r="A5455">
            <v>87421</v>
          </cell>
          <cell r="B5455" t="str">
            <v>APLICAÇÃO MANUAL DE GESSO DESEMPENADO (SEM TALISCAS) EM PAREDES DE AMBIENTES DE ÁREA ENTRE 5M² E 10M², ESPESSURA DE 1,0CM. AF_06/2014</v>
          </cell>
          <cell r="C5455" t="str">
            <v>M2</v>
          </cell>
          <cell r="D5455" t="str">
            <v>18,48</v>
          </cell>
        </row>
        <row r="5456">
          <cell r="A5456">
            <v>87422</v>
          </cell>
          <cell r="B5456" t="str">
            <v>APLICAÇÃO MANUAL DE GESSO DESEMPENADO (SEM TALISCAS) EM PAREDES DE AMBIENTES DE ÁREA MENOR QUE 5M², ESPESSURA DE 1,0CM. AF_06/2014</v>
          </cell>
          <cell r="C5456" t="str">
            <v>M2</v>
          </cell>
          <cell r="D5456" t="str">
            <v>19,49</v>
          </cell>
        </row>
        <row r="5457">
          <cell r="A5457">
            <v>87423</v>
          </cell>
          <cell r="B5457" t="str">
            <v>APLICAÇÃO MANUAL DE GESSO SARRAFEADO (COM TALISCAS) EM PAREDES DE AMBIENTES DE ÁREA MAIOR QUE 10M², ESPESSURA DE 1,0CM. AF_06/2014</v>
          </cell>
          <cell r="C5457" t="str">
            <v>M2</v>
          </cell>
          <cell r="D5457" t="str">
            <v>23,82</v>
          </cell>
        </row>
        <row r="5458">
          <cell r="A5458">
            <v>87424</v>
          </cell>
          <cell r="B5458" t="str">
            <v>APLICAÇÃO MANUAL DE GESSO SARRAFEADO (COM TALISCAS) EM PAREDES DE AMBIENTES DE ÁREA ENTRE 5M² E 10M², ESPESSURA DE 1,0CM. AF_06/2014</v>
          </cell>
          <cell r="C5458" t="str">
            <v>M2</v>
          </cell>
          <cell r="D5458" t="str">
            <v>24,34</v>
          </cell>
        </row>
        <row r="5459">
          <cell r="A5459">
            <v>87425</v>
          </cell>
          <cell r="B5459" t="str">
            <v>APLICAÇÃO MANUAL DE GESSO SARRAFEADO (COM TALISCAS) EM PAREDES DE AMBIENTES DE ÁREA MENOR QUE 5M², ESPESSURA DE 1,0CM. AF_06/2014</v>
          </cell>
          <cell r="C5459" t="str">
            <v>M2</v>
          </cell>
          <cell r="D5459" t="str">
            <v>25,18</v>
          </cell>
        </row>
        <row r="5460">
          <cell r="A5460">
            <v>87426</v>
          </cell>
          <cell r="B5460" t="str">
            <v>APLICAÇÃO MANUAL DE GESSO SARRAFEADO (COM TALISCAS) EM PAREDES DE AMBIENTES DE ÁREA MAIOR QUE 10M², ESPESSURA DE 1,5CM. AF_06/2014</v>
          </cell>
          <cell r="C5460" t="str">
            <v>M2</v>
          </cell>
          <cell r="D5460" t="str">
            <v>28,09</v>
          </cell>
        </row>
        <row r="5461">
          <cell r="A5461">
            <v>87427</v>
          </cell>
          <cell r="B5461" t="str">
            <v>APLICAÇÃO MANUAL DE GESSO SARRAFEADO (COM TALISCAS) EM PAREDES DE AMBIENTES DE ÁREA ENTRE 5M² E 10M², ESPESSURA DE 1,5CM. AF_06/2014</v>
          </cell>
          <cell r="C5461" t="str">
            <v>M2</v>
          </cell>
          <cell r="D5461" t="str">
            <v>28,61</v>
          </cell>
        </row>
        <row r="5462">
          <cell r="A5462">
            <v>87428</v>
          </cell>
          <cell r="B5462" t="str">
            <v>APLICAÇÃO MANUAL DE GESSO SARRAFEADO (COM TALISCAS) EM PAREDES DE AMBIENTES DE ÁREA MENOR QUE 5M², ESPESSURA DE 1,5CM. AF_06/2014</v>
          </cell>
          <cell r="C5462" t="str">
            <v>M2</v>
          </cell>
          <cell r="D5462" t="str">
            <v>29,45</v>
          </cell>
        </row>
        <row r="5463">
          <cell r="A5463">
            <v>87429</v>
          </cell>
          <cell r="B5463" t="str">
            <v>APLICAÇÃO DE GESSO PROJETADO COM EQUIPAMENTO DE PROJEÇÃO EM PAREDES DE AMBIENTES DE ÁREA MAIOR QUE 10M², DESEMPENADO (SEM TALISCAS), ESPESSURA DE 0,5CM. AF_06/2014</v>
          </cell>
          <cell r="C5463" t="str">
            <v>M2</v>
          </cell>
          <cell r="D5463" t="str">
            <v>13,59</v>
          </cell>
        </row>
        <row r="5464">
          <cell r="A5464">
            <v>87430</v>
          </cell>
          <cell r="B5464" t="str">
            <v>APLICAÇÃO DE GESSO PROJETADO COM EQUIPAMENTO DE PROJEÇÃO EM PAREDES DE AMBIENTES DE ÁREA ENTRE 5M² E 10M², DESEMPENADO (SEM TALISCAS), ESPESSURA DE 0,5CM. AF_06/2014</v>
          </cell>
          <cell r="C5464" t="str">
            <v>M2</v>
          </cell>
          <cell r="D5464" t="str">
            <v>13,94</v>
          </cell>
        </row>
        <row r="5465">
          <cell r="A5465">
            <v>87431</v>
          </cell>
          <cell r="B5465" t="str">
            <v>APLICAÇÃO DE GESSO PROJETADO COM EQUIPAMENTO DE PROJEÇÃO EM PAREDES DE AMBIENTES DE ÁREA MENOR QUE 5M², DESEMPENADO (SEM TALISCAS), ESPESSURA DE 0,5CM. AF_06/2014</v>
          </cell>
          <cell r="C5465" t="str">
            <v>M2</v>
          </cell>
          <cell r="D5465" t="str">
            <v>14,11</v>
          </cell>
        </row>
        <row r="5466">
          <cell r="A5466">
            <v>87432</v>
          </cell>
          <cell r="B5466" t="str">
            <v>APLICAÇÃO DE GESSO PROJETADO COM EQUIPAMENTO DE PROJEÇÃO EM PAREDES DE AMBIENTES DE ÁREA MAIOR QUE 10M², DESEMPENADO (SEM TALISCAS), ESPESSURA DE 1,0CM. AF_06/2014</v>
          </cell>
          <cell r="C5466" t="str">
            <v>M2</v>
          </cell>
          <cell r="D5466" t="str">
            <v>19,77</v>
          </cell>
        </row>
        <row r="5467">
          <cell r="A5467">
            <v>87433</v>
          </cell>
          <cell r="B5467" t="str">
            <v>APLICAÇÃO DE GESSO PROJETADO COM EQUIPAMENTO DE PROJEÇÃO EM PAREDES DE AMBIENTES DE ÁREA ENTRE 5M² E 10M², DESEMPENADO (SEM TALISCAS), ESPESSURA DE 1,0CM. AF_06/2014</v>
          </cell>
          <cell r="C5467" t="str">
            <v>M2</v>
          </cell>
          <cell r="D5467" t="str">
            <v>20,47</v>
          </cell>
        </row>
        <row r="5468">
          <cell r="A5468">
            <v>87434</v>
          </cell>
          <cell r="B5468" t="str">
            <v>APLICAÇÃO DE GESSO PROJETADO COM EQUIPAMENTO DE PROJEÇÃO EM PAREDES DE AMBIENTES DE ÁREA MENOR QUE 5M², DESEMPENADO (SEM TALISCAS), ESPESSURA DE 1,0CM. AF_06/2014</v>
          </cell>
          <cell r="C5468" t="str">
            <v>M2</v>
          </cell>
          <cell r="D5468" t="str">
            <v>20,95</v>
          </cell>
        </row>
        <row r="5469">
          <cell r="A5469">
            <v>87435</v>
          </cell>
          <cell r="B5469" t="str">
            <v>APLICAÇÃO DE GESSO PROJETADO COM EQUIPAMENTO DE PROJEÇÃO EM PAREDES DE AMBIENTES DE ÁREA MAIOR QUE 10M², SARRAFEADO (COM TALISCAS), ESPESSURA DE 1,0CM. AF_06/2014</v>
          </cell>
          <cell r="C5469" t="str">
            <v>M2</v>
          </cell>
          <cell r="D5469" t="str">
            <v>21,96</v>
          </cell>
        </row>
        <row r="5470">
          <cell r="A5470">
            <v>87436</v>
          </cell>
          <cell r="B5470" t="str">
            <v>APLICAÇÃO DE GESSO PROJETADO COM EQUIPAMENTO DE PROJEÇÃO EM PAREDES DE AMBIENTES DE ÁREA ENTRE 5M² E 10M², SARRAFEADO (COM TALISCAS), ESPESSURA DE 1,0CM. AF_06/2014</v>
          </cell>
          <cell r="C5470" t="str">
            <v>M2</v>
          </cell>
          <cell r="D5470" t="str">
            <v>23,14</v>
          </cell>
        </row>
        <row r="5471">
          <cell r="A5471">
            <v>87437</v>
          </cell>
          <cell r="B5471" t="str">
            <v>APLICAÇÃO DE GESSO PROJETADO COM EQUIPAMENTO DE PROJEÇÃO EM PAREDES DE AMBIENTES DE ÁREA MENOR QUE 5M², SARRAFEADO (COM TALISCAS), ESPESSURA DE 1,0CM. AF_06/2014</v>
          </cell>
          <cell r="C5471" t="str">
            <v>M2</v>
          </cell>
          <cell r="D5471" t="str">
            <v>23,97</v>
          </cell>
        </row>
        <row r="5472">
          <cell r="A5472">
            <v>87438</v>
          </cell>
          <cell r="B5472" t="str">
            <v>APLICAÇÃO DE GESSO PROJETADO COM EQUIPAMENTO DE PROJEÇÃO EM PAREDES DE AMBIENTES DE ÁREA MAIOR QUE 10M², SARRAFEADO (COM TALISCAS), ESPESSURA DE 1,5CM. AF_06/2014</v>
          </cell>
          <cell r="C5472" t="str">
            <v>M2</v>
          </cell>
          <cell r="D5472" t="str">
            <v>27,16</v>
          </cell>
        </row>
        <row r="5473">
          <cell r="A5473">
            <v>87439</v>
          </cell>
          <cell r="B5473" t="str">
            <v>APLICAÇÃO DE GESSO PROJETADO COM EQUIPAMENTO DE PROJEÇÃO EM PAREDES DE AMBIENTES DE ÁREA ENTRE 5M² E 10M², SARRAFEADO (COM TALISCAS), ESPESSURA DE 1,5CM. AF_06/2014</v>
          </cell>
          <cell r="C5473" t="str">
            <v>M2</v>
          </cell>
          <cell r="D5473" t="str">
            <v>28,65</v>
          </cell>
        </row>
        <row r="5474">
          <cell r="A5474">
            <v>87440</v>
          </cell>
          <cell r="B5474" t="str">
            <v>APLICAÇÃO DE GESSO PROJETADO COM EQUIPAMENTO DE PROJEÇÃO EM PAREDES DE AMBIENTES DE ÁREA MENOR QUE 5M², SARRAFEADO (COM TALISCAS), ESPESSURA DE 1,5CM. AF_06/2014</v>
          </cell>
          <cell r="C5474" t="str">
            <v>M2</v>
          </cell>
          <cell r="D5474" t="str">
            <v>29,35</v>
          </cell>
        </row>
        <row r="5475">
          <cell r="A5475">
            <v>87527</v>
          </cell>
          <cell r="B5475" t="str">
            <v>EMBOÇO, PARA RECEBIMENTO DE CERÂMICA, EM ARGAMASSA TRAÇO 1:2:8, PREPARO MECÂNICO COM BETONEIRA 400L, APLICADO MANUALMENTE EM FACES INTERNAS DE PAREDES, PARA AMBIENTE COM ÁREA MENOR QUE 5M2, ESPESSURA DE 20MM, COM EXECUÇÃO DE TALISCAS. AF_06/2014</v>
          </cell>
          <cell r="C5475" t="str">
            <v>M2</v>
          </cell>
          <cell r="D5475" t="str">
            <v>26,14</v>
          </cell>
        </row>
        <row r="5476">
          <cell r="A5476">
            <v>87528</v>
          </cell>
          <cell r="B5476" t="str">
            <v>EMBOÇO, PARA RECEBIMENTO DE CERÂMICA, EM ARGAMASSA TRAÇO 1:2:8, PREPARO MANUAL, APLICADO MANUALMENTE EM FACES INTERNAS DE PAREDES, PARA AMBIENTE COM ÁREA MENOR QUE 5M2, ESPESSURA DE 20MM, COM EXECUÇÃO DE TALISCAS. AF_06/2014</v>
          </cell>
          <cell r="C5476" t="str">
            <v>M2</v>
          </cell>
          <cell r="D5476" t="str">
            <v>29,47</v>
          </cell>
        </row>
        <row r="5477">
          <cell r="A5477">
            <v>87529</v>
          </cell>
          <cell r="B5477" t="str">
            <v>MASSA ÚNICA, PARA RECEBIMENTO DE PINTURA, EM ARGAMASSA TRAÇO 1:2:8, PREPARO MECÂNICO COM BETONEIRA 400L, APLICADA MANUALMENTE EM FACES INTERNAS DE PAREDES, ESPESSURA DE 20MM, COM EXECUÇÃO DE TALISCAS. AF_06/2014</v>
          </cell>
          <cell r="C5477" t="str">
            <v>M2</v>
          </cell>
          <cell r="D5477" t="str">
            <v>23,65</v>
          </cell>
        </row>
        <row r="5478">
          <cell r="A5478">
            <v>87530</v>
          </cell>
          <cell r="B5478" t="str">
            <v>MASSA ÚNICA, PARA RECEBIMENTO DE PINTURA, EM ARGAMASSA TRAÇO 1:2:8, PREPARO MANUAL, APLICADA MANUALMENTE EM FACES INTERNAS DE PAREDES, ESPESSURA DE 20MM, COM EXECUÇÃO DE TALISCAS. AF_06/2014</v>
          </cell>
          <cell r="C5478" t="str">
            <v>M2</v>
          </cell>
          <cell r="D5478" t="str">
            <v>26,98</v>
          </cell>
        </row>
        <row r="5479">
          <cell r="A5479">
            <v>87531</v>
          </cell>
          <cell r="B5479" t="str">
            <v>EMBOÇO, PARA RECEBIMENTO DE CERÂMICA, EM ARGAMASSA TRAÇO 1:2:8, PREPARO MECÂNICO COM BETONEIRA 400L, APLICADO MANUALMENTE EM FACES INTERNAS DE PAREDES, PARA AMBIENTE COM ÁREA ENTRE 5M2 E 10M2, ESPESSURA DE 20MM, COM EXECUÇÃO DE TALISCAS. AF_06/2014</v>
          </cell>
          <cell r="C5479" t="str">
            <v>M2</v>
          </cell>
          <cell r="D5479" t="str">
            <v>22,78</v>
          </cell>
        </row>
        <row r="5480">
          <cell r="A5480">
            <v>87532</v>
          </cell>
          <cell r="B5480" t="str">
            <v>EMBOÇO, PARA RECEBIMENTO DE CERÂMICA, EM ARGAMASSA TRAÇO 1:2:8, PREPARO MANUAL, APLICADO MANUALMENTE EM FACES INTERNAS DE PAREDES, PARA AMBIENTE COM ÁREA  ENTRE 5M2 E 10M2, ESPESSURA DE 20MM, COM EXECUÇÃO DE TALISCAS. AF_06/2014</v>
          </cell>
          <cell r="C5480" t="str">
            <v>M2</v>
          </cell>
          <cell r="D5480" t="str">
            <v>26,11</v>
          </cell>
        </row>
        <row r="5481">
          <cell r="A5481">
            <v>87535</v>
          </cell>
          <cell r="B5481" t="str">
            <v>EMBOÇO, PARA RECEBIMENTO DE CERÂMICA, EM ARGAMASSA TRAÇO 1:2:8, PREPARO MECÂNICO COM BETONEIRA 400L, APLICADO MANUALMENTE EM FACES INTERNAS DE PAREDES, PARA AMBIENTE COM ÁREA  MAIOR QUE 10M2, ESPESSURA DE 20MM, COM EXECUÇÃO DE TALISCAS. AF_06/2014</v>
          </cell>
          <cell r="C5481" t="str">
            <v>M2</v>
          </cell>
          <cell r="D5481" t="str">
            <v>20,29</v>
          </cell>
        </row>
        <row r="5482">
          <cell r="A5482">
            <v>87536</v>
          </cell>
          <cell r="B5482" t="str">
            <v>EMBOÇO, PARA RECEBIMENTO DE CERÂMICA, EM ARGAMASSA TRAÇO 1:2:8, PREPARO MANUAL, APLICADO MANUALMENTE EM FACES INTERNAS DE PAREDES, PARA AMBIENTE COM ÁREA  MAIOR QUE 10M2, ESPESSURA DE 20MM, COM EXECUÇÃO DE TALISCAS. AF_06/2014</v>
          </cell>
          <cell r="C5482" t="str">
            <v>M2</v>
          </cell>
          <cell r="D5482" t="str">
            <v>23,62</v>
          </cell>
        </row>
        <row r="5483">
          <cell r="A5483">
            <v>87537</v>
          </cell>
          <cell r="B5483"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483" t="str">
            <v>M2</v>
          </cell>
          <cell r="D5483" t="str">
            <v>47,57</v>
          </cell>
        </row>
        <row r="5484">
          <cell r="A5484">
            <v>87538</v>
          </cell>
          <cell r="B5484" t="str">
            <v>MASSA ÚNICA, PARA RECEBIMENTO DE PINTURA, EM ARGAMASSA INDUSTRIALIZADA, PREPARO MECÂNICO, APLICADO COM EQUIPAMENTO DE MISTURA E PROJEÇÃO DE 1,5 M3/H DE ARGAMASSA EM FACES INTERNAS DE PAREDES, ESPESSURA DE 20MM, COM EXECUÇÃO DE TALISCAS. AF_06/2014</v>
          </cell>
          <cell r="C5484" t="str">
            <v>M2</v>
          </cell>
          <cell r="D5484" t="str">
            <v>45,46</v>
          </cell>
        </row>
        <row r="5485">
          <cell r="A5485">
            <v>87539</v>
          </cell>
          <cell r="B5485"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485" t="str">
            <v>M2</v>
          </cell>
          <cell r="D5485" t="str">
            <v>44,71</v>
          </cell>
        </row>
        <row r="5486">
          <cell r="A5486">
            <v>87541</v>
          </cell>
          <cell r="B5486"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486" t="str">
            <v>M2</v>
          </cell>
          <cell r="D5486" t="str">
            <v>42,59</v>
          </cell>
        </row>
        <row r="5487">
          <cell r="A5487">
            <v>87543</v>
          </cell>
          <cell r="B5487" t="str">
            <v>MASSA ÚNICA, PARA RECEBIMENTO DE PINTURA OU CERÂMICA, ARGAMASSA INDUSTRIALIZADA, PREPARO MECÂNICO, APLICADO COM EQUIPAMENTO DE MISTURA E PROJEÇÃO DE 1,5 M3/H EM FACES INTERNAS DE PAREDES, ESPESSURA DE 5MM, SEM EXECUÇÃO DE TALISCAS. AF_06/2014</v>
          </cell>
          <cell r="C5487" t="str">
            <v>M2</v>
          </cell>
          <cell r="D5487" t="str">
            <v>15,01</v>
          </cell>
        </row>
        <row r="5488">
          <cell r="A5488">
            <v>87545</v>
          </cell>
          <cell r="B5488" t="str">
            <v>EMBOÇO, PARA RECEBIMENTO DE CERÂMICA, EM ARGAMASSA TRAÇO 1:2:8, PREPARO MECÂNICO COM BETONEIRA 400L, APLICADO MANUALMENTE EM FACES INTERNAS DE PAREDES, PARA AMBIENTE COM ÁREA MENOR QUE 5M2, ESPESSURA DE 10MM, COM EXECUÇÃO DE TALISCAS. AF_06/2014</v>
          </cell>
          <cell r="C5488" t="str">
            <v>M2</v>
          </cell>
          <cell r="D5488" t="str">
            <v>17,75</v>
          </cell>
        </row>
        <row r="5489">
          <cell r="A5489">
            <v>87546</v>
          </cell>
          <cell r="B5489" t="str">
            <v>EMBOÇO, PARA RECEBIMENTO DE CERÂMICA, EM ARGAMASSA TRAÇO 1:2:8, PREPARO MANUAL, APLICADO MANUALMENTE EM FACES INTERNAS DE PAREDES, PARA AMBIENTE COM ÁREA MENOR QUE 5M2, ESPESSURA DE 10MM, COM EXECUÇÃO DE TALISCAS. AF_06/2014</v>
          </cell>
          <cell r="C5489" t="str">
            <v>M2</v>
          </cell>
          <cell r="D5489" t="str">
            <v>19,64</v>
          </cell>
        </row>
        <row r="5490">
          <cell r="A5490">
            <v>87547</v>
          </cell>
          <cell r="B5490" t="str">
            <v>MASSA ÚNICA, PARA RECEBIMENTO DE PINTURA, EM ARGAMASSA TRAÇO 1:2:8, PREPARO MECÂNICO COM BETONEIRA 400L, APLICADA MANUALMENTE EM FACES INTERNAS DE PAREDES, ESPESSURA DE 10MM, COM EXECUÇÃO DE TALISCAS. AF_06/2014</v>
          </cell>
          <cell r="C5490" t="str">
            <v>M2</v>
          </cell>
          <cell r="D5490" t="str">
            <v>15,28</v>
          </cell>
        </row>
        <row r="5491">
          <cell r="A5491">
            <v>87548</v>
          </cell>
          <cell r="B5491" t="str">
            <v>MASSA ÚNICA, PARA RECEBIMENTO DE PINTURA, EM ARGAMASSA TRAÇO 1:2:8, PREPARO MANUAL, APLICADA MANUALMENTE EM FACES INTERNAS DE PAREDES, ESPESSURA DE 10MM, COM EXECUÇÃO DE TALISCAS. AF_06/2014</v>
          </cell>
          <cell r="C5491" t="str">
            <v>M2</v>
          </cell>
          <cell r="D5491" t="str">
            <v>17,17</v>
          </cell>
        </row>
        <row r="5492">
          <cell r="A5492">
            <v>87549</v>
          </cell>
          <cell r="B5492" t="str">
            <v>EMBOÇO, PARA RECEBIMENTO DE CERÂMICA, EM ARGAMASSA TRAÇO 1:2:8, PREPARO MECÂNICO COM BETONEIRA 400L, APLICADO MANUALMENTE EM FACES INTERNAS DE PAREDES, PARA AMBIENTE COM ÁREA ENTRE 5M2 E 10M2, ESPESSURA DE 10MM, COM EXECUÇÃO DE TALISCAS. AF_06/2014</v>
          </cell>
          <cell r="C5492" t="str">
            <v>M2</v>
          </cell>
          <cell r="D5492" t="str">
            <v>14,40</v>
          </cell>
        </row>
        <row r="5493">
          <cell r="A5493">
            <v>87550</v>
          </cell>
          <cell r="B5493" t="str">
            <v>EMBOÇO, PARA RECEBIMENTO DE CERÂMICA, EM ARGAMASSA TRAÇO 1:2:8, PREPARO MANUAL, APLICADO MANUALMENTE EM FACES INTERNAS DE PAREDES, PARA AMBIENTE COM ÁREA ENTRE 5M2 E 10M2, ESPESSURA DE 10MM, COM EXECUÇÃO DE TALISCAS. AF_06/2014</v>
          </cell>
          <cell r="C5493" t="str">
            <v>M2</v>
          </cell>
          <cell r="D5493" t="str">
            <v>16,29</v>
          </cell>
        </row>
        <row r="5494">
          <cell r="A5494">
            <v>87553</v>
          </cell>
          <cell r="B5494" t="str">
            <v>EMBOÇO, PARA RECEBIMENTO DE CERÂMICA, EM ARGAMASSA TRAÇO 1:2:8, PREPARO MECÂNICO COM BETONEIRA 400L, APLICADO MANUALMENTE EM FACES INTERNAS DE PAREDES, PARA AMBIENTE COM ÁREA MAIOR QUE 10M2, ESPESSURA DE 10MM, COM EXECUÇÃO DE TALISCAS. AF_06/2014</v>
          </cell>
          <cell r="C5494" t="str">
            <v>M2</v>
          </cell>
          <cell r="D5494" t="str">
            <v>11,91</v>
          </cell>
        </row>
        <row r="5495">
          <cell r="A5495">
            <v>87554</v>
          </cell>
          <cell r="B5495" t="str">
            <v>EMBOÇO, PARA RECEBIMENTO DE CERÂMICA, EM ARGAMASSA TRAÇO 1:2:8, PREPARO MANUAL, APLICADO MANUALMENTE EM FACES INTERNAS DE PAREDES, PARA AMBIENTE COM ÁREA MAIOR QUE 10M2, ESPESSURA DE 10MM, COM EXECUÇÃO DE TALISCAS. AF_06/2014</v>
          </cell>
          <cell r="C5495" t="str">
            <v>M2</v>
          </cell>
          <cell r="D5495" t="str">
            <v>13,80</v>
          </cell>
        </row>
        <row r="5496">
          <cell r="A5496">
            <v>87555</v>
          </cell>
          <cell r="B5496"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496" t="str">
            <v>M2</v>
          </cell>
          <cell r="D5496" t="str">
            <v>29,13</v>
          </cell>
        </row>
        <row r="5497">
          <cell r="A5497">
            <v>87556</v>
          </cell>
          <cell r="B5497" t="str">
            <v>MASSA ÚNICA, PARA RECEBIMENTO DE PINTURA, EM ARGAMASSA INDUSTRIALIZADA, PREPARO MECÂNICO, APLICADO COM EQUIPAMENTO DE MISTURA E PROJEÇÃO DE 1,5 M3/H DE ARGAMASSA EM FACES INTERNAS DE PAREDES, ESPESSURA DE 10MM, COM EXECUÇÃO DE TALISCAS. AF_06/2014</v>
          </cell>
          <cell r="C5497" t="str">
            <v>M2</v>
          </cell>
          <cell r="D5497" t="str">
            <v>27,04</v>
          </cell>
        </row>
        <row r="5498">
          <cell r="A5498">
            <v>87557</v>
          </cell>
          <cell r="B5498"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498" t="str">
            <v>M2</v>
          </cell>
          <cell r="D5498" t="str">
            <v>26,27</v>
          </cell>
        </row>
        <row r="5499">
          <cell r="A5499">
            <v>87559</v>
          </cell>
          <cell r="B5499"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499" t="str">
            <v>M2</v>
          </cell>
          <cell r="D5499" t="str">
            <v>24,15</v>
          </cell>
        </row>
        <row r="5500">
          <cell r="A5500">
            <v>87561</v>
          </cell>
          <cell r="B5500" t="str">
            <v>MASSA ÚNICA, PARA RECEBIMENTO DE PINTURA OU CERÂMICA, EM ARGAMASSA INDUSTRIALIZADA, PREPARO MECÂNICO, APLICADO COM EQUIPAMENTO DE MISTURA E PROJEÇÃO DE 1,5 M3/H DE ARGAMASSA EM FACES INTERNAS DE PAREDES, ESPESSURA DE 10MM, SEM EXECUÇÃO DE TALISCAS. AF_06/2014</v>
          </cell>
          <cell r="C5500" t="str">
            <v>M2</v>
          </cell>
          <cell r="D5500" t="str">
            <v>26,45</v>
          </cell>
        </row>
        <row r="5501">
          <cell r="A5501">
            <v>87775</v>
          </cell>
          <cell r="B5501" t="str">
            <v>EMBOÇO OU MASSA ÚNICA EM ARGAMASSA TRAÇO 1:2:8, PREPARO MECÂNICO COM BETONEIRA 400 L, APLICADA MANUALMENTE EM PANOS DE FACHADA COM PRESENÇA DE VÃOS, ESPESSURA DE 25 MM. AF_06/2014</v>
          </cell>
          <cell r="C5501" t="str">
            <v>M2</v>
          </cell>
          <cell r="D5501" t="str">
            <v>36,78</v>
          </cell>
        </row>
        <row r="5502">
          <cell r="A5502">
            <v>87777</v>
          </cell>
          <cell r="B5502" t="str">
            <v>EMBOÇO OU MASSA ÚNICA EM ARGAMASSA TRAÇO 1:2:8, PREPARO MANUAL, APLICADA MANUALMENTE EM PANOS DE FACHADA COM PRESENÇA DE VÃOS, ESPESSURA DE 25 MM. AF_06/2014</v>
          </cell>
          <cell r="C5502" t="str">
            <v>M2</v>
          </cell>
          <cell r="D5502" t="str">
            <v>39,57</v>
          </cell>
        </row>
        <row r="5503">
          <cell r="A5503">
            <v>87778</v>
          </cell>
          <cell r="B5503" t="str">
            <v>EMBOÇO OU MASSA ÚNICA EM ARGAMASSA INDUSTRIALIZADA, PREPARO MECÂNICO E APLICAÇÃO COM EQUIPAMENTO DE MISTURA E PROJEÇÃO DE 1,5 M3/H DE ARGAMASSA EM PANOS DE FACHADA COM PRESENÇA DE VÃOS, ESPESSURA DE 25 MM. AF_06/2014</v>
          </cell>
          <cell r="C5503" t="str">
            <v>M2</v>
          </cell>
          <cell r="D5503" t="str">
            <v>52,87</v>
          </cell>
        </row>
        <row r="5504">
          <cell r="A5504">
            <v>87779</v>
          </cell>
          <cell r="B5504" t="str">
            <v>EMBOÇO OU MASSA ÚNICA EM ARGAMASSA TRAÇO 1:2:8, PREPARO MECÂNICO COM BETONEIRA 400 L, APLICADA MANUALMENTE EM PANOS DE FACHADA COM PRESENÇA DE VÃOS, ESPESSURA DE 35 MM. AF_06/2014</v>
          </cell>
          <cell r="C5504" t="str">
            <v>M2</v>
          </cell>
          <cell r="D5504" t="str">
            <v>43,03</v>
          </cell>
        </row>
        <row r="5505">
          <cell r="A5505">
            <v>87781</v>
          </cell>
          <cell r="B5505" t="str">
            <v>EMBOÇO OU MASSA ÚNICA EM ARGAMASSA TRAÇO 1:2:8, PREPARO MANUAL, APLICADA MANUALMENTE EM PANOS DE FACHADA COM PRESENÇA DE VÃOS, ESPESSURA DE 35 MM. AF_06/2014</v>
          </cell>
          <cell r="C5505" t="str">
            <v>M2</v>
          </cell>
          <cell r="D5505" t="str">
            <v>46,76</v>
          </cell>
        </row>
        <row r="5506">
          <cell r="A5506">
            <v>87783</v>
          </cell>
          <cell r="B5506" t="str">
            <v>EMBOÇO OU MASSA ÚNICA EM ARGAMASSA INDUSTRIALIZADA, PREPARO MECÂNICO E APLICAÇÃO COM EQUIPAMENTO DE MISTURA E PROJEÇÃO DE 1,5 M3/H DE ARGAMASSA EM PANOS DE FACHADA COM PRESENÇA DE VÃOS, ESPESSURA DE 35 MM. AF_06/2014</v>
          </cell>
          <cell r="C5506" t="str">
            <v>M2</v>
          </cell>
          <cell r="D5506" t="str">
            <v>65,98</v>
          </cell>
        </row>
        <row r="5507">
          <cell r="A5507">
            <v>87784</v>
          </cell>
          <cell r="B5507" t="str">
            <v>EMBOÇO OU MASSA ÚNICA EM ARGAMASSA TRAÇO 1:2:8, PREPARO MECÂNICO COM BETONEIRA 400 L, APLICADA MANUALMENTE EM PANOS DE FACHADA COM PRESENÇA DE VÃOS, ESPESSURA DE 45 MM. AF_06/2014</v>
          </cell>
          <cell r="C5507" t="str">
            <v>M2</v>
          </cell>
          <cell r="D5507" t="str">
            <v>49,27</v>
          </cell>
        </row>
        <row r="5508">
          <cell r="A5508">
            <v>87786</v>
          </cell>
          <cell r="B5508" t="str">
            <v>EMBOÇO OU MASSA ÚNICA EM ARGAMASSA TRAÇO 1:2:8, PREPARO MANUAL, APLICADA MANUALMENTE EM PANOS DE FACHADA COM PRESENÇA DE VÃOS, ESPESSURA DE 45 MM. AF_06/2014</v>
          </cell>
          <cell r="C5508" t="str">
            <v>M2</v>
          </cell>
          <cell r="D5508" t="str">
            <v>53,95</v>
          </cell>
        </row>
        <row r="5509">
          <cell r="A5509">
            <v>87787</v>
          </cell>
          <cell r="B5509" t="str">
            <v>EMBOÇO OU MASSA ÚNICA EM ARGAMASSA INDUSTRIALIZADA, PREPARO MECÂNICO E APLICAÇÃO COM EQUIPAMENTO DE MISTURA E PROJEÇÃO DE 1,5 M3/H DE ARGAMASSA EM PANOS DE FACHADA COM PRESENÇA DE VÃOS, ESPESSURA DE 45 MM. AF_06/2014</v>
          </cell>
          <cell r="C5509" t="str">
            <v>M2</v>
          </cell>
          <cell r="D5509" t="str">
            <v>79,11</v>
          </cell>
        </row>
        <row r="5510">
          <cell r="A5510">
            <v>87788</v>
          </cell>
          <cell r="B5510" t="str">
            <v>EMBOÇO OU MASSA ÚNICA EM ARGAMASSA TRAÇO 1:2:8, PREPARO MECÂNICO COM BETONEIRA 400 L, APLICADA MANUALMENTE EM PANOS DE FACHADA COM PRESENÇA DE VÃOS, ESPESSURA MAIOR OU IGUAL A 50 MM. AF_06/2014</v>
          </cell>
          <cell r="C5510" t="str">
            <v>M2</v>
          </cell>
          <cell r="D5510" t="str">
            <v>63,41</v>
          </cell>
        </row>
        <row r="5511">
          <cell r="A5511">
            <v>87790</v>
          </cell>
          <cell r="B5511" t="str">
            <v>EMBOÇO OU MASSA ÚNICA EM ARGAMASSA TRAÇO 1:2:8, PREPARO MANUAL, APLICADA MANUALMENTE EM PANOS DE FACHADA COM PRESENÇA DE VÃOS, ESPESSURA MAIOR OU IGUAL A 50 MM. AF_06/2014</v>
          </cell>
          <cell r="C5511" t="str">
            <v>M2</v>
          </cell>
          <cell r="D5511" t="str">
            <v>68,56</v>
          </cell>
        </row>
        <row r="5512">
          <cell r="A5512">
            <v>87791</v>
          </cell>
          <cell r="B5512" t="str">
            <v>EMBOÇO OU MASSA ÚNICA EM ARGAMASSA INDUSTRIALIZADA, PREPARO MECÂNICO E APLICAÇÃO COM EQUIPAMENTO DE MISTURA E PROJEÇÃO DE 1,5 M3/H DE ARGAMASSA EM PANOS DE FACHADA COM PRESENÇA DE VÃOS, ESPESSURA MAIOR OU IGUAL A 50 MM. AF_06/2014</v>
          </cell>
          <cell r="C5512" t="str">
            <v>M2</v>
          </cell>
          <cell r="D5512" t="str">
            <v>93,82</v>
          </cell>
        </row>
        <row r="5513">
          <cell r="A5513">
            <v>87792</v>
          </cell>
          <cell r="B5513" t="str">
            <v>EMBOÇO OU MASSA ÚNICA EM ARGAMASSA TRAÇO 1:2:8, PREPARO MECÂNICO COM BETONEIRA 400 L, APLICADA MANUALMENTE EM PANOS CEGOS DE FACHADA (SEM PRESENÇA DE VÃOS), ESPESSURA DE 25 MM. AF_06/2014</v>
          </cell>
          <cell r="C5513" t="str">
            <v>M2</v>
          </cell>
          <cell r="D5513" t="str">
            <v>24,24</v>
          </cell>
        </row>
        <row r="5514">
          <cell r="A5514">
            <v>87794</v>
          </cell>
          <cell r="B5514" t="str">
            <v>EMBOÇO OU MASSA ÚNICA EM ARGAMASSA TRAÇO 1:2:8, PREPARO MANUAL, APLICADA MANUALMENTE EM PANOS CEGOS DE FACHADA (SEM PRESENÇA DE VÃOS), ESPESSURA DE 25 MM. AF_06/2014</v>
          </cell>
          <cell r="C5514" t="str">
            <v>M2</v>
          </cell>
          <cell r="D5514" t="str">
            <v>26,84</v>
          </cell>
        </row>
        <row r="5515">
          <cell r="A5515">
            <v>87795</v>
          </cell>
          <cell r="B5515" t="str">
            <v>EMBOÇO OU MASSA ÚNICA EM ARGAMASSA INDUSTRIALIZADA, PREPARO MECÂNICO E APLICAÇÃO COM EQUIPAMENTO DE MISTURA E PROJEÇÃO DE 1,5 M3/H DE ARGAMASSA EM PANOS CEGOS DE FACHADA (SEM PRESENÇA DE VÃOS), ESPESSURA DE 25 MM. AF_06/2014</v>
          </cell>
          <cell r="C5515" t="str">
            <v>M2</v>
          </cell>
          <cell r="D5515" t="str">
            <v>38,98</v>
          </cell>
        </row>
        <row r="5516">
          <cell r="A5516">
            <v>87797</v>
          </cell>
          <cell r="B5516" t="str">
            <v>EMBOÇO OU MASSA ÚNICA EM ARGAMASSA TRAÇO 1:2:8, PREPARO MECÂNICO COM BETONEIRA 400 L, APLICADA MANUALMENTE EM PANOS CEGOS DE FACHADA (SEM PRESENÇA DE VÃOS), ESPESSURA DE 35 MM. AF_06/2014</v>
          </cell>
          <cell r="C5516" t="str">
            <v>M2</v>
          </cell>
          <cell r="D5516" t="str">
            <v>30,25</v>
          </cell>
        </row>
        <row r="5517">
          <cell r="A5517">
            <v>87799</v>
          </cell>
          <cell r="B5517" t="str">
            <v>EMBOÇO OU MASSA ÚNICA EM ARGAMASSA TRAÇO 1:2:8, PREPARO MANUAL, APLICADA MANUALMENTE EM PANOS CEGOS DE FACHADA (SEM PRESENÇA DE VÃOS), ESPESSURA DE 35 MM. AF_06/2014</v>
          </cell>
          <cell r="C5517" t="str">
            <v>M2</v>
          </cell>
          <cell r="D5517" t="str">
            <v>33,73</v>
          </cell>
        </row>
        <row r="5518">
          <cell r="A5518">
            <v>87800</v>
          </cell>
          <cell r="B5518" t="str">
            <v>EMBOÇO OU MASSA ÚNICA EM ARGAMASSA INDUSTRIALIZADA, PREPARO MECÂNICO E APLICAÇÃO COM EQUIPAMENTO DE MISTURA E PROJEÇÃO DE 1,5 M3/H DE ARGAMASSA EM PANOS CEGOS DE FACHADA (SEM PRESENÇA DE VÃOS), ESPESSURA DE 35 MM. AF_06/2014</v>
          </cell>
          <cell r="C5518" t="str">
            <v>M2</v>
          </cell>
          <cell r="D5518" t="str">
            <v>51,40</v>
          </cell>
        </row>
        <row r="5519">
          <cell r="A5519">
            <v>87801</v>
          </cell>
          <cell r="B5519" t="str">
            <v>EMBOÇO OU MASSA ÚNICA EM ARGAMASSA TRAÇO 1:2:8, PREPARO MECÂNICO COM BETONEIRA 400 L, APLICADA MANUALMENTE EM PANOS CEGOS DE FACHADA (SEM PRESENÇA DE VÃOS), ESPESSURA DE 45 MM. AF_06/2014</v>
          </cell>
          <cell r="C5519" t="str">
            <v>M2</v>
          </cell>
          <cell r="D5519" t="str">
            <v>36,24</v>
          </cell>
        </row>
        <row r="5520">
          <cell r="A5520">
            <v>87803</v>
          </cell>
          <cell r="B5520" t="str">
            <v>EMBOÇO OU MASSA ÚNICA EM ARGAMASSA TRAÇO 1:2:8, PREPARO MANUAL, APLICADA MANUALMENTE EM PANOS CEGOS DE FACHADA (SEM PRESENÇA DE VÃOS), ESPESSURA DE 45 MM. AF_06/2014</v>
          </cell>
          <cell r="C5520" t="str">
            <v>M2</v>
          </cell>
          <cell r="D5520" t="str">
            <v>40,61</v>
          </cell>
        </row>
        <row r="5521">
          <cell r="A5521">
            <v>87804</v>
          </cell>
          <cell r="B5521" t="str">
            <v>EMBOÇO OU MASSA ÚNICA EM ARGAMASSA INDUSTRIALIZADA, PREPARO MECÂNICO E APLICAÇÃO COM EQUIPAMENTO DE MISTURA E PROJEÇÃO DE 1,5 M3/H DE ARGAMASSA EM PANOS CEGOS DE FACHADA (SEM PRESENÇA DE VÃOS), ESPESSURA DE 45 MM. AF_06/2014</v>
          </cell>
          <cell r="C5521" t="str">
            <v>M2</v>
          </cell>
          <cell r="D5521" t="str">
            <v>63,83</v>
          </cell>
        </row>
        <row r="5522">
          <cell r="A5522">
            <v>87805</v>
          </cell>
          <cell r="B5522" t="str">
            <v>EMBOÇO OU MASSA ÚNICA EM ARGAMASSA TRAÇO 1:2:8, PREPARO MECÂNICO COM BETONEIRA 400 L, APLICADA MANUALMENTE EM PANOS CEGOS DE FACHADA (SEM PRESENÇA DE VÃOS), ESPESSURA MAIOR OU IGUAL A 50 MM. AF_06/2014</v>
          </cell>
          <cell r="C5522" t="str">
            <v>M2</v>
          </cell>
          <cell r="D5522" t="str">
            <v>41,76</v>
          </cell>
        </row>
        <row r="5523">
          <cell r="A5523">
            <v>87807</v>
          </cell>
          <cell r="B5523" t="str">
            <v>EMBOÇO OU MASSA ÚNICA EM ARGAMASSA TRAÇO 1:2:8, PREPARO MANUAL, APLICADA MANUALMENTE EM PANOS CEGOS DE FACHADA (SEM PRESENÇA DE VÃOS), ESPESSURA MAIOR OU IGUAL A 50 MM. AF_06/2014</v>
          </cell>
          <cell r="C5523" t="str">
            <v>M2</v>
          </cell>
          <cell r="D5523" t="str">
            <v>46,57</v>
          </cell>
        </row>
        <row r="5524">
          <cell r="A5524">
            <v>87808</v>
          </cell>
          <cell r="B5524" t="str">
            <v>EMBOÇO OU MASSA ÚNICA EM ARGAMASSA INDUSTRIALIZADA, PREPARO MECÂNICO E APLICAÇÃO COM EQUIPAMENTO DE MISTURA E PROJEÇÃO DE 1,5 M3/H DE ARGAMASSA EM PANOS CEGOS DE FACHADA (SEM PRESENÇA DE VÃOS), ESPESSURA MAIOR OU IGUAL A 50 MM. AF_06/2014</v>
          </cell>
          <cell r="C5524" t="str">
            <v>M2</v>
          </cell>
          <cell r="D5524" t="str">
            <v>69,73</v>
          </cell>
        </row>
        <row r="5525">
          <cell r="A5525">
            <v>87809</v>
          </cell>
          <cell r="B5525" t="str">
            <v>EMBOÇO OU MASSA ÚNICA EM ARGAMASSA TRAÇO 1:2:8, PREPARO MECÂNICO COM BETONEIRA 400 L, APLICADA MANUALMENTE EM SUPERFÍCIES EXTERNAS DA SACADA, ESPESSURA DE 25 MM, SEM USO DE TELA METÁLICA DE REFORÇO CONTRA FISSURAÇÃO. AF_06/2014</v>
          </cell>
          <cell r="C5525" t="str">
            <v>M2</v>
          </cell>
          <cell r="D5525" t="str">
            <v>59,07</v>
          </cell>
        </row>
        <row r="5526">
          <cell r="A5526">
            <v>87811</v>
          </cell>
          <cell r="B5526" t="str">
            <v>EMBOÇO OU MASSA ÚNICA EM ARGAMASSA TRAÇO 1:2:8, PREPARO MANUAL, APLICADA MANUALMENTE EM SUPERFÍCIES EXTERNAS DA SACADA, ESPESSURA DE 25 MM, SEM USO DE TELA METÁLICA DE REFORÇO CONTRA FISSURAÇÃO. AF_06/2014</v>
          </cell>
          <cell r="C5526" t="str">
            <v>M2</v>
          </cell>
          <cell r="D5526" t="str">
            <v>61,67</v>
          </cell>
        </row>
        <row r="5527">
          <cell r="A5527">
            <v>87812</v>
          </cell>
          <cell r="B5527" t="str">
            <v>EMBOÇO OU MASSA ÚNICA EM ARGAMASSA INDUSTRIALIZADA, PREPARO MECÂNICO E APLICAÇÃO COM EQUIPAMENTO DE MISTURA E PROJEÇÃO DE 1,5 M3/H EM SUPERFÍCIES EXTERNAS DA SACADA, ESPESSURA 25 MM, SEM USO DE TELA METÁLICA. AF_06/2014</v>
          </cell>
          <cell r="C5527" t="str">
            <v>M2</v>
          </cell>
          <cell r="D5527" t="str">
            <v>73,49</v>
          </cell>
        </row>
        <row r="5528">
          <cell r="A5528">
            <v>87813</v>
          </cell>
          <cell r="B5528" t="str">
            <v>EMBOÇO OU MASSA ÚNICA EM ARGAMASSA TRAÇO 1:2:8, PREPARO MECÂNICO COM BETONEIRA 400 L, APLICADA MANUALMENTE EM SUPERFÍCIES EXTERNAS DA SACADA, ESPESSURA DE 35 MM, SEM USO DE TELA METÁLICA DE REFORÇO CONTRA FISSURAÇÃO. AF_06/2014</v>
          </cell>
          <cell r="C5528" t="str">
            <v>M2</v>
          </cell>
          <cell r="D5528" t="str">
            <v>65,07</v>
          </cell>
        </row>
        <row r="5529">
          <cell r="A5529">
            <v>87815</v>
          </cell>
          <cell r="B5529" t="str">
            <v>EMBOÇO OU MASSA ÚNICA EM ARGAMASSA TRAÇO 1:2:8, PREPARO MANUAL, APLICADA MANUALMENTE EM SUPERFÍCIES EXTERNAS DA SACADA, ESPESSURA DE 35 MM, SEM USO DE TELA METÁLICA DE REFORÇO CONTRA FISSURAÇÃO. AF_06/2014</v>
          </cell>
          <cell r="C5529" t="str">
            <v>M2</v>
          </cell>
          <cell r="D5529" t="str">
            <v>68,55</v>
          </cell>
        </row>
        <row r="5530">
          <cell r="A5530">
            <v>87816</v>
          </cell>
          <cell r="B5530" t="str">
            <v>EMBOÇO OU MASSA ÚNICA EM ARGAMASSA INDUSTRIALIZADA, PREPARO MECÂNICO E APLICAÇÃO COM EQUIPAMENTO DE MISTURA E PROJEÇÃO DE 1,5 M3/H EM SUPERFÍCIES EXTERNAS DA SACADA, ESPESSURA 35 MM, SEM USO DE TELA METÁLICA. AF_06/2014</v>
          </cell>
          <cell r="C5530" t="str">
            <v>M2</v>
          </cell>
          <cell r="D5530" t="str">
            <v>85,91</v>
          </cell>
        </row>
        <row r="5531">
          <cell r="A5531">
            <v>87817</v>
          </cell>
          <cell r="B5531" t="str">
            <v>EMBOÇO OU MASSA ÚNICA EM ARGAMASSA TRAÇO 1:2:8, PREPARO MECÂNICO COM BETONEIRA 400 L, APLICADA MANUALMENTE EM SUPERFÍCIES EXTERNAS DA SACADA, ESPESSURA DE 45 MM, SEM USO DE TELA METÁLICA DE REFORÇO CONTRA FISSURAÇÃO. AF_06/2014</v>
          </cell>
          <cell r="C5531" t="str">
            <v>M2</v>
          </cell>
          <cell r="D5531" t="str">
            <v>70,75</v>
          </cell>
        </row>
        <row r="5532">
          <cell r="A5532">
            <v>87819</v>
          </cell>
          <cell r="B5532" t="str">
            <v>EMBOÇO OU MASSA ÚNICA EM ARGAMASSA TRAÇO 1:2:8, PREPARO MANUAL, APLICADA MANUALMENTE EM SUPERFÍCIES EXTERNAS DA SACADA, ESPESSURA DE 45 MM, SEM USO DE TELA METÁLICA DE REFORÇO CONTRA FISSURAÇÃO. AF_06/2014</v>
          </cell>
          <cell r="C5532" t="str">
            <v>M2</v>
          </cell>
          <cell r="D5532" t="str">
            <v>75,12</v>
          </cell>
        </row>
        <row r="5533">
          <cell r="A5533">
            <v>87820</v>
          </cell>
          <cell r="B5533" t="str">
            <v>EMBOÇO OU MASSA ÚNICA EM ARGAMASSA INDUSTRIALIZADA, PREPARO MECÂNICO E APLICAÇÃO COM EQUIPAMENTO DE MISTURA E PROJEÇÃO DE 1,5 M3/H EM SUPERFÍCIES EXTERNAS DA SACADA, ESPESSURA 45 MM, SEM USO DE TELA METÁLICA. AF_06/2014</v>
          </cell>
          <cell r="C5533" t="str">
            <v>M2</v>
          </cell>
          <cell r="D5533" t="str">
            <v>98,33</v>
          </cell>
        </row>
        <row r="5534">
          <cell r="A5534">
            <v>87821</v>
          </cell>
          <cell r="B5534" t="str">
            <v>EMBOÇO OU MASSA ÚNICA EM ARGAMASSA TRAÇO 1:2:8, PREPARO MECÂNICO COM BETONEIRA 400 L, APLICADA MANUALMENTE EM SUPERFÍCIES EXTERNAS DA SACADA, ESPESSURA MAIOR OU IGUAL A 50 MM, SEM USO DE TELA METÁLICA DE REFORÇO CONTRA FISSURAÇÃO. AF_06/2014</v>
          </cell>
          <cell r="C5534" t="str">
            <v>M2</v>
          </cell>
          <cell r="D5534" t="str">
            <v>101,83</v>
          </cell>
        </row>
        <row r="5535">
          <cell r="A5535">
            <v>87823</v>
          </cell>
          <cell r="B5535" t="str">
            <v>EMBOÇO OU MASSA ÚNICA EM ARGAMASSA TRAÇO 1:2:8, PREPARO MANUAL, APLICADA MANUALMENTE EM SUPERFÍCIES EXTERNAS DA SACADA, ESPESSURA MAIOR OU IGUAL A 50 MM, SEM USO DE TELA METÁLICA DE REFORÇO CONTRA FISSURAÇÃO. AF_06/2014</v>
          </cell>
          <cell r="C5535" t="str">
            <v>M2</v>
          </cell>
          <cell r="D5535" t="str">
            <v>106,64</v>
          </cell>
        </row>
        <row r="5536">
          <cell r="A5536">
            <v>87824</v>
          </cell>
          <cell r="B5536" t="str">
            <v>EMBOÇO OU MASSA ÚNICA EM ARGAMASSA INDUSTRIALIZADA, PREPARO MECÂNICO E APLICAÇÃO COM EQUIPAMENTO DE MISTURA E PROJEÇÃO DE 1,5 M3/H EM SUPERFÍCIES EXTERNAS DA SACADA, ESPESSURA MAIOR OU IGUAL A 50 MM, SEM USO DE TELA METÁLICA. AF_06/2014</v>
          </cell>
          <cell r="C5536" t="str">
            <v>M2</v>
          </cell>
          <cell r="D5536" t="str">
            <v>129,48</v>
          </cell>
        </row>
        <row r="5537">
          <cell r="A5537">
            <v>87825</v>
          </cell>
          <cell r="B5537" t="str">
            <v>EMBOÇO OU MASSA ÚNICA EM ARGAMASSA TRAÇO 1:2:8, PREPARO MECÂNICO COM BETONEIRA 400 L, APLICADA MANUALMENTE NAS PAREDES INTERNAS DA SACADA, ESPESSURA DE 25 MM, SEM USO DE TELA METÁLICA DE REFORÇO CONTRA FISSURAÇÃO. AF_06/2014</v>
          </cell>
          <cell r="C5537" t="str">
            <v>M2</v>
          </cell>
          <cell r="D5537" t="str">
            <v>46,85</v>
          </cell>
        </row>
        <row r="5538">
          <cell r="A5538">
            <v>87827</v>
          </cell>
          <cell r="B5538" t="str">
            <v>EMBOÇO OU MASSA ÚNICA EM ARGAMASSA TRAÇO 1:2:8, PREPARO MANUAL, APLICADA MANUALMENTE NAS PAREDES INTERNAS DA SACADA, ESPESSURA DE 25 MM, SEM USO DE TELA METÁLICA DE REFORÇO CONTRA FISSURAÇÃO. AF_06/2014</v>
          </cell>
          <cell r="C5538" t="str">
            <v>M2</v>
          </cell>
          <cell r="D5538" t="str">
            <v>50,03</v>
          </cell>
        </row>
        <row r="5539">
          <cell r="A5539">
            <v>87828</v>
          </cell>
          <cell r="B5539" t="str">
            <v>EMBOÇO OU MASSA ÚNICA EM ARGAMASSA INDUSTRIALIZADA, PREPARO MECÂNICO E APLICAÇÃO COM EQUIPAMENTO DE MISTURA E PROJEÇÃO DE 1,5 M3/H NAS PAREDES INTERNAS DA SACADA, ESPESSURA 25 MM, SEM USO DE TELA METÁLICA. AF_06/2014</v>
          </cell>
          <cell r="C5539" t="str">
            <v>M2</v>
          </cell>
          <cell r="D5539" t="str">
            <v>65,82</v>
          </cell>
        </row>
        <row r="5540">
          <cell r="A5540">
            <v>87829</v>
          </cell>
          <cell r="B5540" t="str">
            <v>EMBOÇO OU MASSA ÚNICA EM ARGAMASSA TRAÇO 1:2:8, PREPARO MECÂNICO COM BETONEIRA 400 L, APLICADA MANUALMENTE NAS PAREDES INTERNAS DA SACADA, ESPESSURA DE 35 MM, SEM USO DE TELA METÁLICA DE REFORÇO CONTRA FISSURAÇÃO. AF_06/2014</v>
          </cell>
          <cell r="C5540" t="str">
            <v>M2</v>
          </cell>
          <cell r="D5540" t="str">
            <v>53,61</v>
          </cell>
        </row>
        <row r="5541">
          <cell r="A5541">
            <v>87831</v>
          </cell>
          <cell r="B5541" t="str">
            <v>EMBOÇO OU MASSA ÚNICA EM ARGAMASSA TRAÇO 1:2:8, PREPARO MANUAL, APLICADA MANUALMENTE NAS PAREDES INTERNAS DA SACADA, ESPESSURA DE 35 MM, SEM USO DE TELA METÁLICA DE REFORÇO CONTRA FISSURAÇÃO. AF_06/2014</v>
          </cell>
          <cell r="C5541" t="str">
            <v>M2</v>
          </cell>
          <cell r="D5541" t="str">
            <v>57,88</v>
          </cell>
        </row>
        <row r="5542">
          <cell r="A5542">
            <v>87832</v>
          </cell>
          <cell r="B5542" t="str">
            <v>EMBOÇO OU MASSA ÚNICA EM ARGAMASSA INDUSTRIALIZADA, PREPARO MECÂNICO E APLICAÇÃO COM EQUIPAMENTO DE MISTURA E PROJEÇÃO DE 1,5 M3/H DE ARGAMASSA NAS PAREDES INTERNAS DA SACADA, ESPESSURA 35 MM, SEM USO DE TELA METÁLICA. AF_06/2014</v>
          </cell>
          <cell r="C5542" t="str">
            <v>M2</v>
          </cell>
          <cell r="D5542" t="str">
            <v>80,43</v>
          </cell>
        </row>
        <row r="5543">
          <cell r="A5543">
            <v>87834</v>
          </cell>
          <cell r="B5543" t="str">
            <v>REVESTIMENTO DECORATIVO MONOCAMADA APLICADO MANUALMENTE EM PANOS CEGOS DA FACHADA DE UM EDIFÍCIO DE ESTRUTURA CONVENCIONAL, COM ACABAMENTO RASPADO. AF_06/2014</v>
          </cell>
          <cell r="C5543" t="str">
            <v>M2</v>
          </cell>
          <cell r="D5543" t="str">
            <v>137,36</v>
          </cell>
        </row>
        <row r="5544">
          <cell r="A5544">
            <v>87835</v>
          </cell>
          <cell r="B5544" t="str">
            <v>REVESTIMENTO DECORATIVO MONOCAMADA APLICADO MANUALMENTE EM PANOS CEGOS DA FACHADA DE UM EDIFÍCIO DE ALVENARIA ESTRUTURAL, COM ACABAMENTO RASPADO. AF_06/2014</v>
          </cell>
          <cell r="C5544" t="str">
            <v>M2</v>
          </cell>
          <cell r="D5544" t="str">
            <v>93,77</v>
          </cell>
        </row>
        <row r="5545">
          <cell r="A5545">
            <v>87836</v>
          </cell>
          <cell r="B5545" t="str">
            <v>REVESTIMENTO DECORATIVO MONOCAMADA APLICADO COM EQUIPAMENTO DE PROJEÇÃO EM PANOS CEGOS DA FACHADA DE UM EDIFÍCIO DE ESTRUTURA CONVENCIONAL, COM ACABAMENTO RASPADO. AF_06/2014</v>
          </cell>
          <cell r="C5545" t="str">
            <v>M2</v>
          </cell>
          <cell r="D5545" t="str">
            <v>131,25</v>
          </cell>
        </row>
        <row r="5546">
          <cell r="A5546">
            <v>87837</v>
          </cell>
          <cell r="B5546" t="str">
            <v>REVESTIMENTO DECORATIVO MONOCAMADA APLICADO COM EQUIPAMENTO DE PROJEÇÃO EM PANOS CEGOS DA FACHADA DE UM EDIFÍCIO DE ALVENARIA ESTRUTURAL, COM ACABAMENTO RASPADO. AF_06/2014</v>
          </cell>
          <cell r="C5546" t="str">
            <v>M2</v>
          </cell>
          <cell r="D5546" t="str">
            <v>88,49</v>
          </cell>
        </row>
        <row r="5547">
          <cell r="A5547">
            <v>87838</v>
          </cell>
          <cell r="B5547" t="str">
            <v>REVESTIMENTO DECORATIVO MONOCAMADA APLICADO MANUALMENTE EM PANOS DA FACHADA COM PRESENÇA DE VÃOS, DE UM EDIFÍCIO DE ESTRUTURA CONVENCIONAL E ACABAMENTO RASPADO. AF_06/2014</v>
          </cell>
          <cell r="C5547" t="str">
            <v>M2</v>
          </cell>
          <cell r="D5547" t="str">
            <v>143,43</v>
          </cell>
        </row>
        <row r="5548">
          <cell r="A5548">
            <v>87839</v>
          </cell>
          <cell r="B5548" t="str">
            <v>REVESTIMENTO DECORATIVO MONOCAMADA APLICADO MANUALMENTE EM PANOS DA FACHADA COM PRESENÇA DE VÃOS, DE UM EDIFÍCIO DE ALVENARIA ESTRUTURAL E ACABAMENTO RASPADO. AF_06/2014</v>
          </cell>
          <cell r="C5548" t="str">
            <v>M2</v>
          </cell>
          <cell r="D5548" t="str">
            <v>97,81</v>
          </cell>
        </row>
        <row r="5549">
          <cell r="A5549">
            <v>87840</v>
          </cell>
          <cell r="B5549" t="str">
            <v>REVESTIMENTO DECORATIVO MONOCAMADA APLICADO COM EQUIPAMENTO DE PROJEÇÃO EM PANOS DA FACHADA COM PRESENÇA DE VÃOS, DE UM EDIFÍCIO DE ESTRUTURA CONVENCIONAL E ACABAMENTO RASPADO. AF_06/2014</v>
          </cell>
          <cell r="C5549" t="str">
            <v>M2</v>
          </cell>
          <cell r="D5549" t="str">
            <v>136,03</v>
          </cell>
        </row>
        <row r="5550">
          <cell r="A5550">
            <v>87841</v>
          </cell>
          <cell r="B5550" t="str">
            <v>REVESTIMENTO DECORATIVO MONOCAMADA APLICADO COM EQUIPAMENTO DE PROJEÇÃO EM PANOS DA FACHADA COM PRESENÇA DE VÃOS, DE UM EDIFÍCIO DE ALVENARIA ESTRUTURAL E ACABAMENTO RASPADO. AF_06/2014</v>
          </cell>
          <cell r="C5550" t="str">
            <v>M2</v>
          </cell>
          <cell r="D5550" t="str">
            <v>91,22</v>
          </cell>
        </row>
        <row r="5551">
          <cell r="A5551">
            <v>87842</v>
          </cell>
          <cell r="B5551" t="str">
            <v>REVESTIMENTO DECORATIVO MONOCAMADA APLICADO MANUALMENTE EM SUPERFÍCIES EXTERNAS DA SACADA DE UM EDIFÍCIO DE ESTRUTURA CONVENCIONAL E ACABAMENTO RASPADO. AF_06/2014</v>
          </cell>
          <cell r="C5551" t="str">
            <v>M2</v>
          </cell>
          <cell r="D5551" t="str">
            <v>140,67</v>
          </cell>
        </row>
        <row r="5552">
          <cell r="A5552">
            <v>87843</v>
          </cell>
          <cell r="B5552" t="str">
            <v>REVESTIMENTO DECORATIVO MONOCAMADA APLICADO MANUALMENTE EM SUPERFÍCIES EXTERNAS DA SACADA DE UM EDIFÍCIO DE ALVENARIA ESTRUTURAL E ACABAMENTO RASPADO. AF_06/2014</v>
          </cell>
          <cell r="C5552" t="str">
            <v>M2</v>
          </cell>
          <cell r="D5552" t="str">
            <v>103,67</v>
          </cell>
        </row>
        <row r="5553">
          <cell r="A5553">
            <v>87844</v>
          </cell>
          <cell r="B5553" t="str">
            <v>REVESTIMENTO DECORATIVO MONOCAMADA APLICADO COM EQUIPAMENTO DE PROJEÇÃO EM SUPERFÍCIES EXTERNAS DA SACADA DE UM EDIFÍCIO DE ESTRUTURA CONVENCIONAL E ACABAMENTO RASPADO. AF_06/2014</v>
          </cell>
          <cell r="C5553" t="str">
            <v>M2</v>
          </cell>
          <cell r="D5553" t="str">
            <v>129,83</v>
          </cell>
        </row>
        <row r="5554">
          <cell r="A5554">
            <v>87845</v>
          </cell>
          <cell r="B5554" t="str">
            <v>REVESTIMENTO DECORATIVO MONOCAMADA APLICADO COM EQUIPAMENTO DE PROJEÇÃO EM SUPERFÍCIES EXTERNAS DA SACADA DE UM EDIFÍCIO DE ALVENARIA ESTRUTURAL E ACABAMENTO RASPADO. AF_06/2014</v>
          </cell>
          <cell r="C5554" t="str">
            <v>M2</v>
          </cell>
          <cell r="D5554" t="str">
            <v>93,68</v>
          </cell>
        </row>
        <row r="5555">
          <cell r="A5555">
            <v>87846</v>
          </cell>
          <cell r="B5555" t="str">
            <v>REVESTIMENTO DECORATIVO MONOCAMADA APLICADO MANUALMENTE EM PANOS CEGOS DA FACHADA DE UM EDIFÍCIO DE ESTRUTURA CONVENCIONAL, COM ACABAMENTO TRAVERTINO. AF_06/2014</v>
          </cell>
          <cell r="C5555" t="str">
            <v>M2</v>
          </cell>
          <cell r="D5555" t="str">
            <v>148,59</v>
          </cell>
        </row>
        <row r="5556">
          <cell r="A5556">
            <v>87847</v>
          </cell>
          <cell r="B5556" t="str">
            <v>REVESTIMENTO DECORATIVO MONOCAMADA APLICADO MANUALMENTE EM PANOS CEGOS DA FACHADA DE UM EDIFÍCIO DE ALVENARIA ESTRUTURAL, COM ACABAMENTO TRAVERTINO. AF_06/2014</v>
          </cell>
          <cell r="C5556" t="str">
            <v>M2</v>
          </cell>
          <cell r="D5556" t="str">
            <v>104,99</v>
          </cell>
        </row>
        <row r="5557">
          <cell r="A5557">
            <v>87848</v>
          </cell>
          <cell r="B5557" t="str">
            <v>REVESTIMENTO DECORATIVO MONOCAMADA APLICADO COM EQUIPAMENTO DE PROJEÇÃO EM PANOS CEGOS DA FACHADA DE UM EDIFÍCIO DE ESTRUTURA CONVENCIONAL, COM ACABAMENTO TRAVERTINO. AF_06/2014</v>
          </cell>
          <cell r="C5557" t="str">
            <v>M2</v>
          </cell>
          <cell r="D5557" t="str">
            <v>141,50</v>
          </cell>
        </row>
        <row r="5558">
          <cell r="A5558">
            <v>87849</v>
          </cell>
          <cell r="B5558" t="str">
            <v>REVESTIMENTO DECORATIVO MONOCAMADA APLICADO COM EQUIPAMENTO DE PROJEÇÃO EM PANOS CEGOS DA FACHADA DE UM EDIFÍCIO DE ALVENARIA ESTRUTURAL, COM ACABAMENTO TRAVERTINO. AF_06/2014</v>
          </cell>
          <cell r="C5558" t="str">
            <v>M2</v>
          </cell>
          <cell r="D5558" t="str">
            <v>98,74</v>
          </cell>
        </row>
        <row r="5559">
          <cell r="A5559">
            <v>87850</v>
          </cell>
          <cell r="B5559" t="str">
            <v>REVESTIMENTO DECORATIVO MONOCAMADA APLICADO MANUALMENTE EM PANOS DA FACHADA COM PRESENÇA DE VÃOS, DE UM EDIFÍCIO DE ESTRUTURA CONVENCIONAL E ACABAMENTO TRAVERTINO. AF_06/2014</v>
          </cell>
          <cell r="C5559" t="str">
            <v>M2</v>
          </cell>
          <cell r="D5559" t="str">
            <v>154,68</v>
          </cell>
        </row>
        <row r="5560">
          <cell r="A5560">
            <v>87851</v>
          </cell>
          <cell r="B5560" t="str">
            <v>REVESTIMENTO DECORATIVO MONOCAMADA APLICADO MANUALMENTE EM PANOS DA FACHADA COM PRESENÇA DE VÃOS, DE UM EDIFÍCIO DE ALVENARIA ESTRUTURAL E ACABAMENTO TRAVERTINO. AF_06/2014</v>
          </cell>
          <cell r="C5560" t="str">
            <v>M2</v>
          </cell>
          <cell r="D5560" t="str">
            <v>109,05</v>
          </cell>
        </row>
        <row r="5561">
          <cell r="A5561">
            <v>87852</v>
          </cell>
          <cell r="B5561" t="str">
            <v>REVESTIMENTO DECORATIVO MONOCAMADA APLICADO COM EQUIPAMENTO DE PROJEÇÃO EM PANOS DA FACHADA COM PRESENÇA DE VÃOS, DE UM EDIFÍCIO DE ESTRUTURA CONVENCIONAL E ACABAMENTO TRAVERTINO. AF_06/2014</v>
          </cell>
          <cell r="C5561" t="str">
            <v>M2</v>
          </cell>
          <cell r="D5561" t="str">
            <v>146,26</v>
          </cell>
        </row>
        <row r="5562">
          <cell r="A5562">
            <v>87853</v>
          </cell>
          <cell r="B5562" t="str">
            <v>REVESTIMENTO DECORATIVO MONOCAMADA APLICADO COM EQUIPAMENTO DE PROJEÇÃO EM PANOS DA FACHADA COM PRESENÇA DE VÃOS, DE UM EDIFÍCIO DE ALVENARIA ESTRUTURAL E ACABAMENTO TRAVERTINO. AF_06/2014</v>
          </cell>
          <cell r="C5562" t="str">
            <v>M2</v>
          </cell>
          <cell r="D5562" t="str">
            <v>101,45</v>
          </cell>
        </row>
        <row r="5563">
          <cell r="A5563">
            <v>87854</v>
          </cell>
          <cell r="B5563" t="str">
            <v>REVESTIMENTO DECORATIVO MONOCAMADA APLICADO MANUALMENTE EM SUPERFÍCIES EXTERNAS DA SACADA DE UM EDIFÍCIO DE ESTRUTURA CONVENCIONAL E ACABAMENTO TRAVERTINO. AF_06/2014</v>
          </cell>
          <cell r="C5563" t="str">
            <v>M2</v>
          </cell>
          <cell r="D5563" t="str">
            <v>151,90</v>
          </cell>
        </row>
        <row r="5564">
          <cell r="A5564">
            <v>87855</v>
          </cell>
          <cell r="B5564" t="str">
            <v>REVESTIMENTO DECORATIVO MONOCAMADA APLICADO MANUALMENTE EM SUPERFÍCIES EXTERNAS DA SACADA DE UM EDIFÍCIO DE ALVENARIA ESTRUTURAL E ACABAMENTO TRAVERTINO. AF_06/2014</v>
          </cell>
          <cell r="C5564" t="str">
            <v>M2</v>
          </cell>
          <cell r="D5564" t="str">
            <v>114,91</v>
          </cell>
        </row>
        <row r="5565">
          <cell r="A5565">
            <v>87856</v>
          </cell>
          <cell r="B5565" t="str">
            <v>REVESTIMENTO DECORATIVO MONOCAMADA APLICADO COM EQUIPAMENTO DE PROJEÇÃO EM SUPERFÍCIES EXTERNAS DA SACADA DE UM EDIFÍCIO DE ESTRUTURA CONVENCIONAL E ACABAMENTO TRAVERTINO. AF_06/2014</v>
          </cell>
          <cell r="C5565" t="str">
            <v>M2</v>
          </cell>
          <cell r="D5565" t="str">
            <v>140,08</v>
          </cell>
        </row>
        <row r="5566">
          <cell r="A5566">
            <v>87857</v>
          </cell>
          <cell r="B5566" t="str">
            <v>REVESTIMENTO DECORATIVO MONOCAMADA APLICADO COM EQUIPAMENTO DE PROJEÇÃO EM SUPERFÍCIES EXTERNAS DA SACADA DE UM EDIFÍCIO DE ALVENARIA ESTRUTURAL E ACABAMENTO TRAVERTINO. AF_06/2014</v>
          </cell>
          <cell r="C5566" t="str">
            <v>M2</v>
          </cell>
          <cell r="D5566" t="str">
            <v>103,90</v>
          </cell>
        </row>
        <row r="5567">
          <cell r="A5567">
            <v>87858</v>
          </cell>
          <cell r="B5567" t="str">
            <v>REVESTIMENTO DECORATIVO MONOCAMADA APLICADO MANUALMENTE NAS PAREDES INTERNAS DA SACADA COM ACABAMENTO RASPADO. AF_06/2014</v>
          </cell>
          <cell r="C5567" t="str">
            <v>M2</v>
          </cell>
          <cell r="D5567" t="str">
            <v>100,34</v>
          </cell>
        </row>
        <row r="5568">
          <cell r="A5568">
            <v>87859</v>
          </cell>
          <cell r="B5568" t="str">
            <v>REVESTIMENTO DECORATIVO MONOCAMADA APLICADO MANUALMENTE NAS PAREDES INTERNAS DA SACADA COM ACABAMENTO TRAVERTINO. AF_06/2014</v>
          </cell>
          <cell r="C5568" t="str">
            <v>M2</v>
          </cell>
          <cell r="D5568" t="str">
            <v>115,67</v>
          </cell>
        </row>
        <row r="5569">
          <cell r="A5569">
            <v>89048</v>
          </cell>
          <cell r="B5569" t="str">
            <v>(COMPOSIÇÃO REPRESENTATIVA) DO SERVIÇO DE EMBOÇO/MASSA ÚNICA, TRAÇO 1:2:8, PREPARO MECÂNICO, COM BETONEIRA DE 400L, EM PAREDES DE AMBIENTES INTERNOS, COM EXECUÇÃO DE TALISCAS, PARA EDIFICAÇÃO HABITACIONAL MULTIFAMILIAR (PRÉDIO). AF_11/2014</v>
          </cell>
          <cell r="C5569" t="str">
            <v>M2</v>
          </cell>
          <cell r="D5569" t="str">
            <v>24,18</v>
          </cell>
        </row>
        <row r="5570">
          <cell r="A5570">
            <v>89049</v>
          </cell>
          <cell r="B5570" t="str">
            <v>(COMPOSIÇÃO REPRESENTATIVA) DO SERVIÇO DE APLICAÇÃO MANUAL DE GESSO DESEMPENADO (SEM TALISCAS) EM TETO, ESPESSURA 0,5 CM, PARA EDIFICAÇÃO HABITACIONAL MULTIFAMILIAR (PRÉDIO). AF_11/2014</v>
          </cell>
          <cell r="C5570" t="str">
            <v>M2</v>
          </cell>
          <cell r="D5570" t="str">
            <v>15,62</v>
          </cell>
        </row>
        <row r="5571">
          <cell r="A5571">
            <v>89173</v>
          </cell>
          <cell r="B5571" t="str">
            <v>(COMPOSIÇÃO REPRESENTATIVA) DO SERVIÇO DE EMBOÇO/MASSA ÚNICA, APLICADO MANUALMENTE, TRAÇO 1:2:8, EM BETONEIRA DE 400L, PAREDES INTERNAS, COM EXECUÇÃO DE TALISCAS, EDIFICAÇÃO HABITACIONAL UNIFAMILIAR (CASAS) E EDIFICAÇÃO PÚBLICA PADRÃO. AF_12/2014</v>
          </cell>
          <cell r="C5571" t="str">
            <v>M2</v>
          </cell>
          <cell r="D5571" t="str">
            <v>23,78</v>
          </cell>
        </row>
        <row r="5572">
          <cell r="A5572">
            <v>90406</v>
          </cell>
          <cell r="B5572" t="str">
            <v>MASSA ÚNICA, PARA RECEBIMENTO DE PINTURA, EM ARGAMASSA TRAÇO 1:2:8, PREPARO MECÂNICO COM BETONEIRA 400L, APLICADA MANUALMENTE EM TETO, ESPESSURA DE 20MM, COM EXECUÇÃO DE TALISCAS. AF_03/2015</v>
          </cell>
          <cell r="C5572" t="str">
            <v>M2</v>
          </cell>
          <cell r="D5572" t="str">
            <v>30,90</v>
          </cell>
        </row>
        <row r="5573">
          <cell r="A5573">
            <v>90407</v>
          </cell>
          <cell r="B5573" t="str">
            <v>MASSA ÚNICA, PARA RECEBIMENTO DE PINTURA, EM ARGAMASSA TRAÇO 1:2:8, PREPARO MANUAL, APLICADA MANUALMENTE EM TETO, ESPESSURA DE 20MM, COM EXECUÇÃO DE TALISCAS. AF_03/2015</v>
          </cell>
          <cell r="C5573" t="str">
            <v>M2</v>
          </cell>
          <cell r="D5573" t="str">
            <v>34,23</v>
          </cell>
        </row>
        <row r="5574">
          <cell r="A5574">
            <v>90408</v>
          </cell>
          <cell r="B5574" t="str">
            <v>MASSA ÚNICA, PARA RECEBIMENTO DE PINTURA, EM ARGAMASSA TRAÇO 1:2:8, PREPARO MECÂNICO COM BETONEIRA 400L, APLICADA MANUALMENTE EM TETO, ESPESSURA DE 10MM, COM EXECUÇÃO DE TALISCAS. AF_03/2015</v>
          </cell>
          <cell r="C5574" t="str">
            <v>M2</v>
          </cell>
          <cell r="D5574" t="str">
            <v>22,31</v>
          </cell>
        </row>
        <row r="5575">
          <cell r="A5575">
            <v>90409</v>
          </cell>
          <cell r="B5575" t="str">
            <v>MASSA ÚNICA, PARA RECEBIMENTO DE PINTURA, EM ARGAMASSA TRAÇO 1:2:8, PREPARO MANUAL, APLICADA MANUALMENTE EM TETO, ESPESSURA DE 10MM, COM EXECUÇÃO DE TALISCAS. AF_03/2015</v>
          </cell>
          <cell r="C5575" t="str">
            <v>M2</v>
          </cell>
          <cell r="D5575" t="str">
            <v>24,20</v>
          </cell>
        </row>
        <row r="5576">
          <cell r="A5576">
            <v>5998</v>
          </cell>
          <cell r="B5576" t="str">
            <v>PASTA DE CIMENTO PORTLAND, ESPESSURA 1MM</v>
          </cell>
          <cell r="C5576" t="str">
            <v>M2</v>
          </cell>
          <cell r="D5576" t="str">
            <v>0,79</v>
          </cell>
        </row>
        <row r="5577">
          <cell r="A5577">
            <v>84084</v>
          </cell>
          <cell r="B5577" t="str">
            <v>APICOAMENTO MANUAL DE SUPERFICIE DE CONCRETO</v>
          </cell>
          <cell r="C5577" t="str">
            <v>M2</v>
          </cell>
          <cell r="D5577" t="str">
            <v>5,65</v>
          </cell>
        </row>
        <row r="5578">
          <cell r="A5578">
            <v>87242</v>
          </cell>
          <cell r="B5578" t="str">
            <v>REVESTIMENTO CERÂMICO PARA PAREDES EXTERNAS EM PASTILHAS DE PORCELANA 5 X 5 CM (PLACAS DE 30 X 30 CM), ALINHADAS A PRUMO, APLICADO EM PANOS COM VÃOS. AF_06/2014</v>
          </cell>
          <cell r="C5578" t="str">
            <v>M2</v>
          </cell>
          <cell r="D5578" t="str">
            <v>137,76</v>
          </cell>
        </row>
        <row r="5579">
          <cell r="A5579">
            <v>87243</v>
          </cell>
          <cell r="B5579" t="str">
            <v>REVESTIMENTO CERÂMICO PARA PAREDES EXTERNAS EM PASTILHAS DE PORCELANA 5 X 5 CM (PLACAS DE 30 X 30 CM), ALINHADAS A PRUMO, APLICADO EM PANOS SEM VÃOS. AF_06/2014</v>
          </cell>
          <cell r="C5579" t="str">
            <v>M2</v>
          </cell>
          <cell r="D5579" t="str">
            <v>126,02</v>
          </cell>
        </row>
        <row r="5580">
          <cell r="A5580">
            <v>87244</v>
          </cell>
          <cell r="B5580" t="str">
            <v>REVESTIMENTO CERÂMICO PARA PAREDES EXTERNAS EM PASTILHAS DE PORCELANA 5 X 5 CM (PLACAS DE 30 X 30 CM), ALINHADAS A PRUMO, APLICADO EM SUPERFÍCIES EXTERNAS DA SACADA. AF_06/2014</v>
          </cell>
          <cell r="C5580" t="str">
            <v>M2</v>
          </cell>
          <cell r="D5580" t="str">
            <v>134,63</v>
          </cell>
        </row>
        <row r="5581">
          <cell r="A5581">
            <v>87245</v>
          </cell>
          <cell r="B5581" t="str">
            <v>REVESTIMENTO CERÂMICO PARA PAREDES EXTERNAS EM PASTILHAS DE PORCELANA 5 X 5 CM (PLACAS DE 30 X 30 CM), ALINHADAS A PRUMO, APLICADO EM SUPERFÍCIES INTERNAS DA SACADA. AF_06/2014</v>
          </cell>
          <cell r="C5581" t="str">
            <v>M2</v>
          </cell>
          <cell r="D5581" t="str">
            <v>160,47</v>
          </cell>
        </row>
        <row r="5582">
          <cell r="A5582">
            <v>87264</v>
          </cell>
          <cell r="B5582" t="str">
            <v>REVESTIMENTO CERÂMICO PARA PAREDES INTERNAS COM PLACAS TIPO ESMALTADA EXTRA DE DIMENSÕES 20X20 CM APLICADAS EM AMBIENTES DE ÁREA MENOR QUE 5 M² NA ALTURA INTEIRA DAS PAREDES. AF_06/2014</v>
          </cell>
          <cell r="C5582" t="str">
            <v>M2</v>
          </cell>
          <cell r="D5582" t="str">
            <v>52,20</v>
          </cell>
        </row>
        <row r="5583">
          <cell r="A5583">
            <v>87265</v>
          </cell>
          <cell r="B5583" t="str">
            <v>REVESTIMENTO CERÂMICO PARA PAREDES INTERNAS COM PLACAS TIPO ESMALTADA EXTRA DE DIMENSÕES 20X20 CM APLICADAS EM AMBIENTES DE ÁREA MAIOR QUE 5 M² NA ALTURA INTEIRA DAS PAREDES. AF_06/2014</v>
          </cell>
          <cell r="C5583" t="str">
            <v>M2</v>
          </cell>
          <cell r="D5583" t="str">
            <v>46,65</v>
          </cell>
        </row>
        <row r="5584">
          <cell r="A5584">
            <v>87266</v>
          </cell>
          <cell r="B5584" t="str">
            <v>REVESTIMENTO CERÂMICO PARA PAREDES INTERNAS COM PLACAS TIPO ESMALTADA EXTRA DE DIMENSÕES 20X20 CM APLICADAS EM AMBIENTES DE ÁREA MENOR QUE 5 M² A MEIA ALTURA DAS PAREDES. AF_06/2014</v>
          </cell>
          <cell r="C5584" t="str">
            <v>M2</v>
          </cell>
          <cell r="D5584" t="str">
            <v>54,16</v>
          </cell>
        </row>
        <row r="5585">
          <cell r="A5585">
            <v>87267</v>
          </cell>
          <cell r="B5585" t="str">
            <v>REVESTIMENTO CERÂMICO PARA PAREDES INTERNAS COM PLACAS TIPO ESMALTADA EXTRA DE DIMENSÕES 20X20 CM APLICADAS EM AMBIENTES DE ÁREA MAIOR QUE 5 M² A MEIA ALTURA DAS PAREDES. AF_06/2014</v>
          </cell>
          <cell r="C5585" t="str">
            <v>M2</v>
          </cell>
          <cell r="D5585" t="str">
            <v>51,72</v>
          </cell>
        </row>
        <row r="5586">
          <cell r="A5586">
            <v>87268</v>
          </cell>
          <cell r="B5586" t="str">
            <v>REVESTIMENTO CERÂMICO PARA PAREDES INTERNAS COM PLACAS TIPO ESMALTADA EXTRA DE DIMENSÕES 25X35 CM APLICADAS EM AMBIENTES DE ÁREA MENOR QUE 5 M² NA ALTURA INTEIRA DAS PAREDES. AF_06/2014</v>
          </cell>
          <cell r="C5586" t="str">
            <v>M2</v>
          </cell>
          <cell r="D5586" t="str">
            <v>55,59</v>
          </cell>
        </row>
        <row r="5587">
          <cell r="A5587">
            <v>87269</v>
          </cell>
          <cell r="B5587" t="str">
            <v>REVESTIMENTO CERÂMICO PARA PAREDES INTERNAS COM PLACAS TIPO ESMALTADA EXTRA DE DIMENSÕES 25X35 CM APLICADAS EM AMBIENTES DE ÁREA MAIOR QUE 5 M² NA ALTURA INTEIRA DAS PAREDES. AF_06/2014</v>
          </cell>
          <cell r="C5587" t="str">
            <v>M2</v>
          </cell>
          <cell r="D5587" t="str">
            <v>49,55</v>
          </cell>
        </row>
        <row r="5588">
          <cell r="A5588">
            <v>87270</v>
          </cell>
          <cell r="B5588" t="str">
            <v>REVESTIMENTO CERÂMICO PARA PAREDES INTERNAS COM PLACAS TIPO ESMALTADA EXTRA DE DIMENSÕES 25X35 CM APLICADAS EM AMBIENTES DE ÁREA MENOR QUE 5 M² A MEIA ALTURA DAS PAREDES. AF_06/2014</v>
          </cell>
          <cell r="C5588" t="str">
            <v>M2</v>
          </cell>
          <cell r="D5588" t="str">
            <v>57,24</v>
          </cell>
        </row>
        <row r="5589">
          <cell r="A5589">
            <v>87271</v>
          </cell>
          <cell r="B5589" t="str">
            <v>REVESTIMENTO CERÂMICO PARA PAREDES INTERNAS COM PLACAS TIPO ESMALTADA EXTRA DE DIMENSÕES 25X35 CM APLICADAS EM AMBIENTES DE ÁREA MAIOR QUE 5 M² A MEIA ALTURA DAS PAREDES. AF_06/2014</v>
          </cell>
          <cell r="C5589" t="str">
            <v>M2</v>
          </cell>
          <cell r="D5589" t="str">
            <v>54,33</v>
          </cell>
        </row>
        <row r="5590">
          <cell r="A5590">
            <v>87272</v>
          </cell>
          <cell r="B5590" t="str">
            <v>REVESTIMENTO CERÂMICO PARA PAREDES INTERNAS COM PLACAS TIPO ESMALTADA EXTRA  DE DIMENSÕES 33X45 CM APLICADAS EM AMBIENTES DE ÁREA MENOR QUE 5 M² NA ALTURA INTEIRA DAS PAREDES. AF_06/2014</v>
          </cell>
          <cell r="C5590" t="str">
            <v>M2</v>
          </cell>
          <cell r="D5590" t="str">
            <v>58,81</v>
          </cell>
        </row>
        <row r="5591">
          <cell r="A5591">
            <v>87273</v>
          </cell>
          <cell r="B5591" t="str">
            <v>REVESTIMENTO CERÂMICO PARA PAREDES INTERNAS COM PLACAS TIPO ESMALTADA EXTRA DE DIMENSÕES 33X45 CM APLICADAS EM AMBIENTES DE ÁREA MAIOR QUE 5 M² NA ALTURA INTEIRA DAS PAREDES. AF_06/2014</v>
          </cell>
          <cell r="C5591" t="str">
            <v>M2</v>
          </cell>
          <cell r="D5591" t="str">
            <v>51,45</v>
          </cell>
        </row>
        <row r="5592">
          <cell r="A5592">
            <v>87274</v>
          </cell>
          <cell r="B5592" t="str">
            <v>REVESTIMENTO CERÂMICO PARA PAREDES INTERNAS COM PLACAS TIPO ESMALTADA EXTRA DE DIMENSÕES 33X45 CM APLICADAS EM AMBIENTES DE ÁREA MENOR QUE 5 M² A MEIA ALTURA DAS PAREDES. AF_06/2014</v>
          </cell>
          <cell r="C5592" t="str">
            <v>M2</v>
          </cell>
          <cell r="D5592" t="str">
            <v>59,96</v>
          </cell>
        </row>
        <row r="5593">
          <cell r="A5593">
            <v>87275</v>
          </cell>
          <cell r="B5593" t="str">
            <v>REVESTIMENTO CERÂMICO PARA PAREDES INTERNAS COM PLACAS TIPO ESMALTADA EXTRA  DE DIMENSÕES 33X45 CM APLICADAS EM AMBIENTES DE ÁREA MAIOR QUE 5 M² A MEIA ALTURA DAS PAREDES. AF_06/2014</v>
          </cell>
          <cell r="C5593" t="str">
            <v>M2</v>
          </cell>
          <cell r="D5593" t="str">
            <v>57,48</v>
          </cell>
        </row>
        <row r="5594">
          <cell r="A5594">
            <v>88786</v>
          </cell>
          <cell r="B5594" t="str">
            <v>REVESTIMENTO CERÂMICO PARA PAREDES EXTERNAS EM PASTILHAS DE PORCELANA 2,5 X 2,5 CM (PLACAS DE 30 X 30 CM), ALINHADAS A PRUMO, APLICADO EM PANOS COM VÃOS. AF_10/2014</v>
          </cell>
          <cell r="C5594" t="str">
            <v>M2</v>
          </cell>
          <cell r="D5594" t="str">
            <v>153,49</v>
          </cell>
        </row>
        <row r="5595">
          <cell r="A5595">
            <v>88787</v>
          </cell>
          <cell r="B5595" t="str">
            <v>REVESTIMENTO CERÂMICO PARA PAREDES EXTERNAS EM PASTILHAS DE PORCELANA 2,5 X 2,5 CM (PLACAS DE 30 X 30 CM), ALINHADAS A PRUMO, APLICADO EM PANOS SEM VÃOS. AF_10/2014</v>
          </cell>
          <cell r="C5595" t="str">
            <v>M2</v>
          </cell>
          <cell r="D5595" t="str">
            <v>141,12</v>
          </cell>
        </row>
        <row r="5596">
          <cell r="A5596">
            <v>88788</v>
          </cell>
          <cell r="B5596" t="str">
            <v>REVESTIMENTO CERÂMICO PARA PAREDES EXTERNAS EM PASTILHAS DE PORCELANA 2,5 X 2,5 CM (PLACAS DE 30 X 30 CM), ALINHADAS A PRUMO, APLICADO EM SUPERFÍCIES EXTERNAS DA SACADA. AF_10/2014</v>
          </cell>
          <cell r="C5596" t="str">
            <v>M2</v>
          </cell>
          <cell r="D5596" t="str">
            <v>149,73</v>
          </cell>
        </row>
        <row r="5597">
          <cell r="A5597">
            <v>88789</v>
          </cell>
          <cell r="B5597" t="str">
            <v>REVESTIMENTO CERÂMICO PARA PAREDES EXTERNAS EM PASTILHAS DE PORCELANA 2,5 X 2,5 CM (PLACAS DE 30 X 30 CM), ALINHADAS A PRUMO, APLICADO EM SUPERFÍCIES INTERNAS DA SACADA. AF_10/2014</v>
          </cell>
          <cell r="C5597" t="str">
            <v>M2</v>
          </cell>
          <cell r="D5597" t="str">
            <v>177,72</v>
          </cell>
        </row>
        <row r="5598">
          <cell r="A5598">
            <v>89045</v>
          </cell>
          <cell r="B5598" t="str">
            <v>(COMPOSIÇÃO REPRESENTATIVA) DO SERVIÇO DE REVESTIMENTO CERÂMICO PARA AMBIENTES DE ÁREAS MOLHADAS, MEIA PAREDE OU PAREDE INTEIRA, COM PLACAS TIPO GRÊS OU SEMI-GRÊS, DIMENSÕES 20X20 CM, PARA EDIFICAÇÃO HABITACIONAL MULTIFAMILIAR (PRÉDIO). AF_11/2014</v>
          </cell>
          <cell r="C5598" t="str">
            <v>M2</v>
          </cell>
          <cell r="D5598" t="str">
            <v>52,06</v>
          </cell>
        </row>
        <row r="5599">
          <cell r="A5599">
            <v>89170</v>
          </cell>
          <cell r="B5599" t="str">
            <v>(COMPOSIÇÃO REPRESENTATIVA) DO SERVIÇO DE REVESTIMENTO CERÂMICO PARA PAREDES INTERNAS, MEIA PAREDE, OU PAREDE INTEIRA, PLACAS GRÊS OU SEMI-GRÊS DE 20X20 CM, PARA EDIFICAÇÕES HABITACIONAIS UNIFAMILIAR (CASAS) E EDIFICAÇÕES PÚBLICAS PADRÃO. AF_11/2014</v>
          </cell>
          <cell r="C5599" t="str">
            <v>M2</v>
          </cell>
          <cell r="D5599" t="str">
            <v>50,66</v>
          </cell>
        </row>
        <row r="5600">
          <cell r="A5600">
            <v>93392</v>
          </cell>
          <cell r="B5600" t="str">
            <v>REVESTIMENTO CERÂMICO PARA PAREDES INTERNAS COM PLACAS TIPO ESMALTADA PADRÃO POPULAR DE DIMENSÕES 20X20 CM APLICADAS EM AMBIENTES DE ÁREA MENOR QUE 5 M2 NA ALTURA INTEIRA DAS PAREDES. AF_06/2014</v>
          </cell>
          <cell r="C5600" t="str">
            <v>M2</v>
          </cell>
          <cell r="D5600" t="str">
            <v>39,81</v>
          </cell>
        </row>
        <row r="5601">
          <cell r="A5601">
            <v>93393</v>
          </cell>
          <cell r="B5601" t="str">
            <v>REVESTIMENTO CERÂMICO PARA PAREDES INTERNAS COM PLACAS TIPO ESMALTADA PADRÃO POPULAR DE DIMENSÕES 20X20 CM APLICADAS EM AMBIENTES DE ÁREA MAIOR QUE 5 M2 NA ALTURA INTEIRA DAS PAREDES. AF_06/2014</v>
          </cell>
          <cell r="C5601" t="str">
            <v>M2</v>
          </cell>
          <cell r="D5601" t="str">
            <v>34,39</v>
          </cell>
        </row>
        <row r="5602">
          <cell r="A5602">
            <v>93394</v>
          </cell>
          <cell r="B5602" t="str">
            <v>REVESTIMENTO CERÂMICO PARA PAREDES INTERNAS COM PLACAS TIPO ESMALTADA PADRÃO POPULAR DE DIMENSÕES 20X20 CM APLICADAS EM AMBIENTES DE ÁREA MENOR QUE 5 M2 A MEIA ALTURA DAS PAREDES. AF_06/2014</v>
          </cell>
          <cell r="C5602" t="str">
            <v>M2</v>
          </cell>
          <cell r="D5602" t="str">
            <v>41,77</v>
          </cell>
        </row>
        <row r="5603">
          <cell r="A5603">
            <v>93395</v>
          </cell>
          <cell r="B5603" t="str">
            <v>REVESTIMENTO CERÂMICO PARA PAREDES INTERNAS COM PLACAS TIPO ESMALTADA PADRÃO POPULAR DE DIMENSÕES 20X20 CM APLICADAS EM AMBIENTES DE ÁREA MAIOR QUE 5 M2 A MEIA ALTURA DAS PAREDES. AF_06/2014</v>
          </cell>
          <cell r="C5603" t="str">
            <v>M2</v>
          </cell>
          <cell r="D5603" t="str">
            <v>39,33</v>
          </cell>
        </row>
        <row r="5604">
          <cell r="A5604">
            <v>84088</v>
          </cell>
          <cell r="B5604" t="str">
            <v>PEITORIL EM MARMORE BRANCO, LARGURA DE 15CM, ASSENTADO COM ARGAMASSA TRACO 1:4 (CIMENTO E AREIA MEDIA), PREPARO MANUAL DA ARGAMASSA</v>
          </cell>
          <cell r="C5604" t="str">
            <v>M</v>
          </cell>
          <cell r="D5604" t="str">
            <v>87,47</v>
          </cell>
        </row>
        <row r="5605">
          <cell r="A5605">
            <v>84089</v>
          </cell>
          <cell r="B5605" t="str">
            <v>PEITORIL EM MARMORE BRANCO, LARGURA DE 25CM, ASSENTADO COM ARGAMASSA TRACO 1:3 (CIMENTO E AREIA MEDIA), PREPARO MANUAL DA ARGAMASSA</v>
          </cell>
          <cell r="C5605" t="str">
            <v>M</v>
          </cell>
          <cell r="D5605" t="str">
            <v>123,26</v>
          </cell>
        </row>
        <row r="5606">
          <cell r="A5606">
            <v>40675</v>
          </cell>
          <cell r="B5606" t="str">
            <v>ASSENTAMENTO DE PEITORIL COM ARGAMASSA DE CIMENTO COLANTE</v>
          </cell>
          <cell r="C5606" t="str">
            <v>M</v>
          </cell>
          <cell r="D5606" t="str">
            <v>3,71</v>
          </cell>
        </row>
        <row r="5607">
          <cell r="A5607">
            <v>84093</v>
          </cell>
          <cell r="B5607" t="str">
            <v>TABEIRA DE MADEIRA LEI, 1A QUALIDADE, 2,5X30,0CM PARA BEIRAL DE TELHADO</v>
          </cell>
          <cell r="C5607" t="str">
            <v>M</v>
          </cell>
          <cell r="D5607" t="str">
            <v>18,48</v>
          </cell>
        </row>
        <row r="5608">
          <cell r="A5608">
            <v>96112</v>
          </cell>
          <cell r="B5608" t="str">
            <v>FORRO EM MADEIRA PINUS, PARA AMBIENTES RESIDENCIAIS, INCLUSIVE ESTRUTURA DE FIXAÇÃO. AF_05/2017</v>
          </cell>
          <cell r="C5608" t="str">
            <v>M2</v>
          </cell>
          <cell r="D5608" t="str">
            <v>74,15</v>
          </cell>
        </row>
        <row r="5609">
          <cell r="A5609">
            <v>96117</v>
          </cell>
          <cell r="B5609" t="str">
            <v>FORRO EM MADEIRA PINUS, PARA AMBIENTES COMERCIAIS, INCLUSIVE ESTRUTURA DE FIXAÇÃO. AF_05/2017</v>
          </cell>
          <cell r="C5609" t="str">
            <v>M2</v>
          </cell>
          <cell r="D5609" t="str">
            <v>76,20</v>
          </cell>
        </row>
        <row r="5610">
          <cell r="A5610">
            <v>96122</v>
          </cell>
          <cell r="B5610" t="str">
            <v>ACABAMENTOS PARA FORRO (RODA-FORRO EM MADEIRA PINUS). AF_05/2017</v>
          </cell>
          <cell r="C5610" t="str">
            <v>M</v>
          </cell>
          <cell r="D5610" t="str">
            <v>16,27</v>
          </cell>
        </row>
        <row r="5611">
          <cell r="A5611">
            <v>96109</v>
          </cell>
          <cell r="B5611" t="str">
            <v>FORRO EM PLACAS DE GESSO, PARA AMBIENTES RESIDENCIAIS. AF_05/2017_P</v>
          </cell>
          <cell r="C5611" t="str">
            <v>M2</v>
          </cell>
          <cell r="D5611" t="str">
            <v>33,85</v>
          </cell>
        </row>
        <row r="5612">
          <cell r="A5612">
            <v>96110</v>
          </cell>
          <cell r="B5612" t="str">
            <v>FORRO EM DRYWALL, PARA AMBIENTES RESIDENCIAIS, INCLUSIVE ESTRUTURA DE FIXAÇÃO. AF_05/2017_P</v>
          </cell>
          <cell r="C5612" t="str">
            <v>M2</v>
          </cell>
          <cell r="D5612" t="str">
            <v>54,14</v>
          </cell>
        </row>
        <row r="5613">
          <cell r="A5613">
            <v>96113</v>
          </cell>
          <cell r="B5613" t="str">
            <v>FORRO EM PLACAS DE GESSO, PARA AMBIENTES COMERCIAIS. AF_05/2017_P</v>
          </cell>
          <cell r="C5613" t="str">
            <v>M2</v>
          </cell>
          <cell r="D5613" t="str">
            <v>30,36</v>
          </cell>
        </row>
        <row r="5614">
          <cell r="A5614">
            <v>96114</v>
          </cell>
          <cell r="B5614" t="str">
            <v>FORRO EM DRYWALL, PARA AMBIENTES COMERCIAIS, INCLUSIVE ESTRUTURA DE FIXAÇÃO. AF_05/2017_P</v>
          </cell>
          <cell r="C5614" t="str">
            <v>M2</v>
          </cell>
          <cell r="D5614" t="str">
            <v>56,53</v>
          </cell>
        </row>
        <row r="5615">
          <cell r="A5615">
            <v>96120</v>
          </cell>
          <cell r="B5615" t="str">
            <v>ACABAMENTOS PARA FORRO (MOLDURA DE GESSO). AF_05/2017</v>
          </cell>
          <cell r="C5615" t="str">
            <v>M</v>
          </cell>
          <cell r="D5615" t="str">
            <v>2,37</v>
          </cell>
        </row>
        <row r="5616">
          <cell r="A5616">
            <v>96123</v>
          </cell>
          <cell r="B5616" t="str">
            <v>ACABAMENTOS PARA FORRO (MOLDURA EM DRYWALL, COM LARGURA DE 15 CM). AF_05/2017_P</v>
          </cell>
          <cell r="C5616" t="str">
            <v>M</v>
          </cell>
          <cell r="D5616" t="str">
            <v>22,57</v>
          </cell>
        </row>
        <row r="5617">
          <cell r="A5617">
            <v>96124</v>
          </cell>
          <cell r="B5617" t="str">
            <v>ACABAMENTOS PARA FORRO (SANCA DE GESSO, COM ALTURA DE 15 CM, MONTADA NA OBRA). AF_05/2017_P</v>
          </cell>
          <cell r="C5617" t="str">
            <v>M</v>
          </cell>
          <cell r="D5617" t="str">
            <v>35,13</v>
          </cell>
        </row>
        <row r="5618">
          <cell r="A5618">
            <v>72200</v>
          </cell>
          <cell r="B5618" t="str">
            <v>REVESTIMENTO EM LAMINADO MELAMINICO TEXTURIZADO, ESPESSURA 0,8 MM, FIXADO COM COLA</v>
          </cell>
          <cell r="C5618" t="str">
            <v>M2</v>
          </cell>
          <cell r="D5618" t="str">
            <v>82,57</v>
          </cell>
        </row>
        <row r="5619">
          <cell r="A5619" t="str">
            <v>73807/1</v>
          </cell>
          <cell r="B5619" t="str">
            <v>CORRIMAO EM MARMORITE, LARGURA 15CM</v>
          </cell>
          <cell r="C5619" t="str">
            <v>M</v>
          </cell>
          <cell r="D5619" t="str">
            <v>82,86</v>
          </cell>
        </row>
        <row r="5620">
          <cell r="A5620">
            <v>72201</v>
          </cell>
          <cell r="B5620" t="str">
            <v>RECOLOCACO DE FORROS EM REGUA DE PVC E PERFIS, CONSIDERANDO REAPROVEITAMENTO DO MATERIAL</v>
          </cell>
          <cell r="C5620" t="str">
            <v>M2</v>
          </cell>
          <cell r="D5620" t="str">
            <v>9,78</v>
          </cell>
        </row>
        <row r="5621">
          <cell r="A5621">
            <v>96111</v>
          </cell>
          <cell r="B5621" t="str">
            <v>FORRO EM RÉGUAS DE PVC, FRISADO, PARA AMBIENTES RESIDENCIAIS, INCLUSIVE ESTRUTURA DE FIXAÇÃO. AF_05/2017_P</v>
          </cell>
          <cell r="C5621" t="str">
            <v>M2</v>
          </cell>
          <cell r="D5621" t="str">
            <v>38,03</v>
          </cell>
        </row>
        <row r="5622">
          <cell r="A5622">
            <v>96116</v>
          </cell>
          <cell r="B5622" t="str">
            <v>FORRO EM RÉGUAS DE PVC, FRISADO, PARA AMBIENTES COMERCIAIS, INCLUSIVE ESTRUTURA DE FIXAÇÃO. AF_05/2017_P</v>
          </cell>
          <cell r="C5622" t="str">
            <v>M2</v>
          </cell>
          <cell r="D5622" t="str">
            <v>42,43</v>
          </cell>
        </row>
        <row r="5623">
          <cell r="A5623">
            <v>96121</v>
          </cell>
          <cell r="B5623" t="str">
            <v>ACABAMENTOS PARA FORRO (RODA-FORRO EM PERFIL METÁLICO E PLÁSTICO). AF_05/2017</v>
          </cell>
          <cell r="C5623" t="str">
            <v>M</v>
          </cell>
          <cell r="D5623" t="str">
            <v>6,47</v>
          </cell>
        </row>
        <row r="5624">
          <cell r="A5624">
            <v>96485</v>
          </cell>
          <cell r="B5624" t="str">
            <v>FORRO EM RÉGUAS DE PVC, LISO, PARA AMBIENTES RESIDENCIAIS, INCLUSIVE ESTRUTURA DE FIXAÇÃO. AF_05/2017_P</v>
          </cell>
          <cell r="C5624" t="str">
            <v>M2</v>
          </cell>
          <cell r="D5624" t="str">
            <v>43,96</v>
          </cell>
        </row>
        <row r="5625">
          <cell r="A5625">
            <v>96486</v>
          </cell>
          <cell r="B5625" t="str">
            <v>FORRO DE PVC, LISO, PARA AMBIENTES COMERCIAIS, INCLUSIVE ESTRUTURA DE FIXAÇÃO. AF_05/2017_P</v>
          </cell>
          <cell r="C5625" t="str">
            <v>M2</v>
          </cell>
          <cell r="D5625" t="str">
            <v>48,72</v>
          </cell>
        </row>
        <row r="5626">
          <cell r="A5626">
            <v>72198</v>
          </cell>
          <cell r="B5626" t="str">
            <v>ISOLAMENTO TERMICO COM ARGAMASSA TRACO 1:3 (CIMENTO E AREIA GROSSA NAO PENEIRADA), COM ADICAO DE PEROLAS DE ISOPOR, ESPESSURA 6CM, PREPARO MANUAL DA ARGAMASSA</v>
          </cell>
          <cell r="C5626" t="str">
            <v>M2</v>
          </cell>
          <cell r="D5626" t="str">
            <v>102,53</v>
          </cell>
        </row>
        <row r="5627">
          <cell r="A5627" t="str">
            <v>73833/1</v>
          </cell>
          <cell r="B5627" t="str">
            <v>ISOLAMENTO TERMICO COM MANTA DE LA DE VIDRO, ESPESSURA 2,5CM</v>
          </cell>
          <cell r="C5627" t="str">
            <v>M2</v>
          </cell>
          <cell r="D5627" t="str">
            <v>63,55</v>
          </cell>
        </row>
        <row r="5628">
          <cell r="A5628">
            <v>83730</v>
          </cell>
          <cell r="B5628" t="str">
            <v>REPARO ESTRUTURAL DE ESTRUTURAS DE CONCRETO COM ARGAMASSA POLIMERICA DE ALTO DESEMPENHO, E=2 CM</v>
          </cell>
          <cell r="C5628" t="str">
            <v>M2</v>
          </cell>
          <cell r="D5628" t="str">
            <v>174,55</v>
          </cell>
        </row>
        <row r="5629">
          <cell r="A5629">
            <v>83736</v>
          </cell>
          <cell r="B5629" t="str">
            <v>REPARO/COLAGEM DE ESTRUTURAS DE CONCRETO COM ADESIVO ESTRUTURAL A BASE DE EPOXI, E=2 MM</v>
          </cell>
          <cell r="C5629" t="str">
            <v>M2</v>
          </cell>
          <cell r="D5629" t="str">
            <v>161,23</v>
          </cell>
        </row>
        <row r="5630">
          <cell r="A5630">
            <v>91514</v>
          </cell>
          <cell r="B5630" t="str">
            <v>ESTUCAMENTO DE PANOS DE FACHADA SEM VÃOS DO SISTEMA DE PAREDES DE CONCRETO EM EDIFICAÇÕES DE MÚLTIPLOS PAVIMENTOS. AF_06/2015</v>
          </cell>
          <cell r="C5630" t="str">
            <v>M2</v>
          </cell>
          <cell r="D5630" t="str">
            <v>4,60</v>
          </cell>
        </row>
        <row r="5631">
          <cell r="A5631">
            <v>91515</v>
          </cell>
          <cell r="B5631" t="str">
            <v>ESTUCAMENTO DE PANOS DE FACHADA COM VÃOS DO SISTEMA DE PAREDES DE CONCRETO EM EDIFICAÇÕES DE MÚLTIPLOS PAVIMENTOS. AF_06/2015</v>
          </cell>
          <cell r="C5631" t="str">
            <v>M2</v>
          </cell>
          <cell r="D5631" t="str">
            <v>6,07</v>
          </cell>
        </row>
        <row r="5632">
          <cell r="A5632">
            <v>91516</v>
          </cell>
          <cell r="B5632" t="str">
            <v>ESTUCAMENTO DE SUPERFÍCIE EXTERNA DA SACADA DO SISTEMA DE PAREDES DE CONCRETO EM EDIFICAÇÕES DE MÚLTIPLOS PAVIMENTOS. AF_06/2015</v>
          </cell>
          <cell r="C5632" t="str">
            <v>M2</v>
          </cell>
          <cell r="D5632" t="str">
            <v>8,87</v>
          </cell>
        </row>
        <row r="5633">
          <cell r="A5633">
            <v>91517</v>
          </cell>
          <cell r="B5633" t="str">
            <v>ESTUCAMENTO DE PANOS DE FACHADA SEM VÃOS DO SISTEMA DE PAREDES DE CONCRETO EM EDIFICAÇÕES DE PAVIMENTO ÚNICO. AF_06/2015</v>
          </cell>
          <cell r="C5633" t="str">
            <v>M2</v>
          </cell>
          <cell r="D5633" t="str">
            <v>9,88</v>
          </cell>
        </row>
        <row r="5634">
          <cell r="A5634">
            <v>91519</v>
          </cell>
          <cell r="B5634" t="str">
            <v>ESTUCAMENTO DE PANOS DE FACHADA COM VÃOS DO SISTEMA DE PAREDES DE CONCRETO EM EDIFICAÇÕES DE PAVIMENTO ÚNICO. AF_06/2015</v>
          </cell>
          <cell r="C5634" t="str">
            <v>M2</v>
          </cell>
          <cell r="D5634" t="str">
            <v>11,34</v>
          </cell>
        </row>
        <row r="5635">
          <cell r="A5635">
            <v>91520</v>
          </cell>
          <cell r="B5635" t="str">
            <v>ESTUCAMENTO DE DENSIDADE BAIXA NAS FACES INTERNAS DE PAREDES DO SISTEMA DE PAREDES DE CONCRETO. AF_06/2015</v>
          </cell>
          <cell r="C5635" t="str">
            <v>M2</v>
          </cell>
          <cell r="D5635" t="str">
            <v>1,68</v>
          </cell>
        </row>
        <row r="5636">
          <cell r="A5636">
            <v>91522</v>
          </cell>
          <cell r="B5636" t="str">
            <v>ESTUCAMENTO, PARA QUALQUER REVESTIMENTO, EM TETO DO SISTEMA DE PAREDES DE CONCRETO. AF_06/2015</v>
          </cell>
          <cell r="C5636" t="str">
            <v>M2</v>
          </cell>
          <cell r="D5636" t="str">
            <v>2,01</v>
          </cell>
        </row>
        <row r="5637">
          <cell r="A5637">
            <v>91525</v>
          </cell>
          <cell r="B5637" t="str">
            <v>ESTUCAMENTO DE DENSIDADE ALTA, NAS FACES INTERNAS DE PAREDES DO SISTEMA DE PAREDES DE CONCRETO. AF_06/2015</v>
          </cell>
          <cell r="C5637" t="str">
            <v>M2</v>
          </cell>
          <cell r="D5637" t="str">
            <v>3,74</v>
          </cell>
        </row>
        <row r="5638">
          <cell r="A5638">
            <v>73548</v>
          </cell>
          <cell r="B5638" t="str">
            <v>ARGAMASSA TRACO 1:3 (CIMENTO E AREIA), PREPARO MANUAL, INCLUSO ADITIVO IMPERMEABILIZANTE</v>
          </cell>
          <cell r="C5638" t="str">
            <v>M3</v>
          </cell>
          <cell r="D5638" t="str">
            <v>491,39</v>
          </cell>
        </row>
        <row r="5639">
          <cell r="A5639">
            <v>73549</v>
          </cell>
          <cell r="B5639" t="str">
            <v>ARGAMASSA TRACO 1:4 (CIMENTO E AREIA), PREPARO MANUAL, INCLUSO ADITIVO IMPERMEABILIZANTE</v>
          </cell>
          <cell r="C5639" t="str">
            <v>M3</v>
          </cell>
          <cell r="D5639" t="str">
            <v>467,07</v>
          </cell>
        </row>
        <row r="5640">
          <cell r="A5640">
            <v>87280</v>
          </cell>
          <cell r="B5640" t="str">
            <v>ARGAMASSA TRAÇO 1:7 (CIMENTO E AREIA MÉDIA) COM ADIÇÃO DE PLASTIFICANTE PARA EMBOÇO/MASSA ÚNICA/ASSENTAMENTO DE ALVENARIA DE VEDAÇÃO, PREPARO MECÂNICO COM BETONEIRA 400 L. AF_06/2014</v>
          </cell>
          <cell r="C5640" t="str">
            <v>M3</v>
          </cell>
          <cell r="D5640" t="str">
            <v>280,74</v>
          </cell>
        </row>
        <row r="5641">
          <cell r="A5641">
            <v>87281</v>
          </cell>
          <cell r="B5641" t="str">
            <v>ARGAMASSA TRAÇO 1:7 (CIMENTO E AREIA MÉDIA) COM ADIÇÃO DE PLASTIFICANTE PARA EMBOÇO/MASSA ÚNICA/ASSENTAMENTO DE ALVENARIA DE VEDAÇÃO, PREPARO MECÂNICO COM BETONEIRA 600 L. AF_06/2014</v>
          </cell>
          <cell r="C5641" t="str">
            <v>M3</v>
          </cell>
          <cell r="D5641" t="str">
            <v>280,21</v>
          </cell>
        </row>
        <row r="5642">
          <cell r="A5642">
            <v>87283</v>
          </cell>
          <cell r="B5642" t="str">
            <v>ARGAMASSA TRAÇO 1:6 (CIMENTO E AREIA MÉDIA) COM ADIÇÃO DE PLASTIFICANTE PARA EMBOÇO/MASSA ÚNICA/ASSENTAMENTO DE ALVENARIA DE VEDAÇÃO, PREPARO MECÂNICO COM BETONEIRA 400 L. AF_06/2014</v>
          </cell>
          <cell r="C5642" t="str">
            <v>M3</v>
          </cell>
          <cell r="D5642" t="str">
            <v>302,06</v>
          </cell>
        </row>
        <row r="5643">
          <cell r="A5643">
            <v>87284</v>
          </cell>
          <cell r="B5643" t="str">
            <v>ARGAMASSA TRAÇO 1:6 (CIMENTO E AREIA MÉDIA) COM ADIÇÃO DE PLASTIFICANTE PARA EMBOÇO/MASSA ÚNICA/ASSENTAMENTO DE ALVENARIA DE VEDAÇÃO, PREPARO MECÂNICO COM BETONEIRA 600 L. AF_06/2014</v>
          </cell>
          <cell r="C5643" t="str">
            <v>M3</v>
          </cell>
          <cell r="D5643" t="str">
            <v>289,79</v>
          </cell>
        </row>
        <row r="5644">
          <cell r="A5644">
            <v>87286</v>
          </cell>
          <cell r="B5644" t="str">
            <v>ARGAMASSA TRAÇO 1:1:6 (CIMENTO, CAL E AREIA MÉDIA) PARA EMBOÇO/MASSA ÚNICA/ASSENTAMENTO DE ALVENARIA DE VEDAÇÃO, PREPARO MECÂNICO COM BETONEIRA 400 L. AF_06/2014</v>
          </cell>
          <cell r="C5644" t="str">
            <v>M3</v>
          </cell>
          <cell r="D5644" t="str">
            <v>295,35</v>
          </cell>
        </row>
        <row r="5645">
          <cell r="A5645">
            <v>87287</v>
          </cell>
          <cell r="B5645" t="str">
            <v>ARGAMASSA TRAÇO 1:1:6 (CIMENTO, CAL E AREIA MÉDIA) PARA EMBOÇO/MASSA ÚNICA/ASSENTAMENTO DE ALVENARIA DE VEDAÇÃO, PREPARO MECÂNICO COM BETONEIRA 600 L. AF_06/2014</v>
          </cell>
          <cell r="C5645" t="str">
            <v>M3</v>
          </cell>
          <cell r="D5645" t="str">
            <v>349,64</v>
          </cell>
        </row>
        <row r="5646">
          <cell r="A5646">
            <v>87289</v>
          </cell>
          <cell r="B5646" t="str">
            <v>ARGAMASSA TRAÇO 1:1,5:7,5 (CIMENTO, CAL E AREIA MÉDIA) PARA EMBOÇO/MASSA ÚNICA/ASSENTAMENTO DE ALVENARIA DE VEDAÇÃO, PREPARO MECÂNICO COM BETONEIRA 400 L. AF_06/2014</v>
          </cell>
          <cell r="C5646" t="str">
            <v>M3</v>
          </cell>
          <cell r="D5646" t="str">
            <v>334,52</v>
          </cell>
        </row>
        <row r="5647">
          <cell r="A5647">
            <v>87290</v>
          </cell>
          <cell r="B5647" t="str">
            <v>ARGAMASSA TRAÇO 1:1,5:7,5 (CIMENTO, CAL E AREIA MÉDIA) PARA EMBOÇO/MASSA ÚNICA/ASSENTAMENTO DE ALVENARIA DE VEDAÇÃO, PREPARO MECÂNICO COM BETONEIRA 600 L. AF_06/2014</v>
          </cell>
          <cell r="C5647" t="str">
            <v>M3</v>
          </cell>
          <cell r="D5647" t="str">
            <v>333,54</v>
          </cell>
        </row>
        <row r="5648">
          <cell r="A5648">
            <v>87292</v>
          </cell>
          <cell r="B5648" t="str">
            <v>ARGAMASSA TRAÇO 1:2:8 (CIMENTO, CAL E AREIA MÉDIA) PARA EMBOÇO/MASSA ÚNICA/ASSENTAMENTO DE ALVENARIA DE VEDAÇÃO, PREPARO MECÂNICO COM BETONEIRA 400 L. AF_06/2014</v>
          </cell>
          <cell r="C5648" t="str">
            <v>M3</v>
          </cell>
          <cell r="D5648" t="str">
            <v>347,36</v>
          </cell>
        </row>
        <row r="5649">
          <cell r="A5649">
            <v>87294</v>
          </cell>
          <cell r="B5649" t="str">
            <v>ARGAMASSA TRAÇO 1:2:9 (CIMENTO, CAL E AREIA MÉDIA) PARA EMBOÇO/MASSA ÚNICA/ASSENTAMENTO DE ALVENARIA DE VEDAÇÃO, PREPARO MECÂNICO COM BETONEIRA 600 L. AF_06/2014</v>
          </cell>
          <cell r="C5649" t="str">
            <v>M3</v>
          </cell>
          <cell r="D5649" t="str">
            <v>332,38</v>
          </cell>
        </row>
        <row r="5650">
          <cell r="A5650">
            <v>87295</v>
          </cell>
          <cell r="B5650" t="str">
            <v>ARGAMASSA TRAÇO 1:3:12 (CIMENTO, CAL E AREIA MÉDIA) PARA EMBOÇO/MASSA ÚNICA/ASSENTAMENTO DE ALVENARIA DE VEDAÇÃO, PREPARO MECÂNICO COM BETONEIRA 400 L. AF_06/2014</v>
          </cell>
          <cell r="C5650" t="str">
            <v>M3</v>
          </cell>
          <cell r="D5650" t="str">
            <v>333,23</v>
          </cell>
        </row>
        <row r="5651">
          <cell r="A5651">
            <v>87296</v>
          </cell>
          <cell r="B5651" t="str">
            <v>ARGAMASSA TRAÇO 1:3:12 (CIMENTO, CAL E AREIA MÉDIA) PARA EMBOÇO/MASSA ÚNICA/ASSENTAMENTO DE ALVENARIA DE VEDAÇÃO, PREPARO MECÂNICO COM BETONEIRA 600 L. AF_06/2014</v>
          </cell>
          <cell r="C5651" t="str">
            <v>M3</v>
          </cell>
          <cell r="D5651" t="str">
            <v>321,15</v>
          </cell>
        </row>
        <row r="5652">
          <cell r="A5652">
            <v>87298</v>
          </cell>
          <cell r="B5652" t="str">
            <v>ARGAMASSA TRAÇO 1:3 (CIMENTO E AREIA MÉDIA) PARA CONTRAPISO, PREPARO MECÂNICO COM BETONEIRA 400 L. AF_06/2014</v>
          </cell>
          <cell r="C5652" t="str">
            <v>M3</v>
          </cell>
          <cell r="D5652" t="str">
            <v>435,47</v>
          </cell>
        </row>
        <row r="5653">
          <cell r="A5653">
            <v>87299</v>
          </cell>
          <cell r="B5653" t="str">
            <v>ARGAMASSA TRAÇO 1:3 (CIMENTO E AREIA MÉDIA) PARA CONTRAPISO, PREPARO MECÂNICO COM BETONEIRA 600 L. AF_06/2014</v>
          </cell>
          <cell r="C5653" t="str">
            <v>M3</v>
          </cell>
          <cell r="D5653" t="str">
            <v>426,90</v>
          </cell>
        </row>
        <row r="5654">
          <cell r="A5654">
            <v>87301</v>
          </cell>
          <cell r="B5654" t="str">
            <v>ARGAMASSA TRAÇO 1:4 (CIMENTO E AREIA MÉDIA) PARA CONTRAPISO, PREPARO MECÂNICO COM BETONEIRA 400 L. AF_06/2014</v>
          </cell>
          <cell r="C5654" t="str">
            <v>M3</v>
          </cell>
          <cell r="D5654" t="str">
            <v>386,58</v>
          </cell>
        </row>
        <row r="5655">
          <cell r="A5655">
            <v>87302</v>
          </cell>
          <cell r="B5655" t="str">
            <v>ARGAMASSA TRAÇO 1:4 (CIMENTO E AREIA MÉDIA) PARA CONTRAPISO, PREPARO MECÂNICO COM BETONEIRA 600 L. AF_06/2014</v>
          </cell>
          <cell r="C5655" t="str">
            <v>M3</v>
          </cell>
          <cell r="D5655" t="str">
            <v>380,03</v>
          </cell>
        </row>
        <row r="5656">
          <cell r="A5656">
            <v>87304</v>
          </cell>
          <cell r="B5656" t="str">
            <v>ARGAMASSA TRAÇO 1:5 (CIMENTO E AREIA MÉDIA) PARA CONTRAPISO, PREPARO MECÂNICO COM BETONEIRA 400 L. AF_06/2014</v>
          </cell>
          <cell r="C5656" t="str">
            <v>M3</v>
          </cell>
          <cell r="D5656" t="str">
            <v>357,02</v>
          </cell>
        </row>
        <row r="5657">
          <cell r="A5657">
            <v>87305</v>
          </cell>
          <cell r="B5657" t="str">
            <v>ARGAMASSA TRAÇO 1:5 (CIMENTO E AREIA MÉDIA) PARA CONTRAPISO, PREPARO MECÂNICO COM BETONEIRA 600 L. AF_06/2014</v>
          </cell>
          <cell r="C5657" t="str">
            <v>M3</v>
          </cell>
          <cell r="D5657" t="str">
            <v>350,58</v>
          </cell>
        </row>
        <row r="5658">
          <cell r="A5658">
            <v>87307</v>
          </cell>
          <cell r="B5658" t="str">
            <v>ARGAMASSA TRAÇO 1:6 (CIMENTO E AREIA MÉDIA) PARA CONTRAPISO, PREPARO MECÂNICO COM BETONEIRA 400 L. AF_06/2014</v>
          </cell>
          <cell r="C5658" t="str">
            <v>M3</v>
          </cell>
          <cell r="D5658" t="str">
            <v>332,00</v>
          </cell>
        </row>
        <row r="5659">
          <cell r="A5659">
            <v>87308</v>
          </cell>
          <cell r="B5659" t="str">
            <v>ARGAMASSA TRAÇO 1:6 (CIMENTO E AREIA MÉDIA) PARA CONTRAPISO, PREPARO MECÂNICO COM BETONEIRA 600 L. AF_06/2014</v>
          </cell>
          <cell r="C5659" t="str">
            <v>M3</v>
          </cell>
          <cell r="D5659" t="str">
            <v>326,52</v>
          </cell>
        </row>
        <row r="5660">
          <cell r="A5660">
            <v>87310</v>
          </cell>
          <cell r="B5660" t="str">
            <v>ARGAMASSA TRAÇO 1:5 (CIMENTO E AREIA GROSSA) PARA CHAPISCO CONVENCIONAL, PREPARO MECÂNICO COM BETONEIRA 400 L. AF_06/2014</v>
          </cell>
          <cell r="C5660" t="str">
            <v>M3</v>
          </cell>
          <cell r="D5660" t="str">
            <v>258,88</v>
          </cell>
        </row>
        <row r="5661">
          <cell r="A5661">
            <v>87311</v>
          </cell>
          <cell r="B5661" t="str">
            <v>ARGAMASSA TRAÇO 1:5 (CIMENTO E AREIA GROSSA) PARA CHAPISCO CONVENCIONAL, PREPARO MECÂNICO COM BETONEIRA 600 L. AF_06/2014</v>
          </cell>
          <cell r="C5661" t="str">
            <v>M3</v>
          </cell>
          <cell r="D5661" t="str">
            <v>255,51</v>
          </cell>
        </row>
        <row r="5662">
          <cell r="A5662">
            <v>87313</v>
          </cell>
          <cell r="B5662" t="str">
            <v>ARGAMASSA TRAÇO 1:3 (CIMENTO E AREIA GROSSA) PARA CHAPISCO CONVENCIONAL, PREPARO MECÂNICO COM BETONEIRA 400 L. AF_06/2014</v>
          </cell>
          <cell r="C5662" t="str">
            <v>M3</v>
          </cell>
          <cell r="D5662" t="str">
            <v>318,80</v>
          </cell>
        </row>
        <row r="5663">
          <cell r="A5663">
            <v>87314</v>
          </cell>
          <cell r="B5663" t="str">
            <v>ARGAMASSA TRAÇO 1:3 (CIMENTO E AREIA GROSSA) PARA CHAPISCO CONVENCIONAL, PREPARO MECÂNICO COM BETONEIRA 600 L. AF_06/2014</v>
          </cell>
          <cell r="C5663" t="str">
            <v>M3</v>
          </cell>
          <cell r="D5663" t="str">
            <v>316,41</v>
          </cell>
        </row>
        <row r="5664">
          <cell r="A5664">
            <v>87316</v>
          </cell>
          <cell r="B5664" t="str">
            <v>ARGAMASSA TRAÇO 1:4 (CIMENTO E AREIA GROSSA) PARA CHAPISCO CONVENCIONAL, PREPARO MECÂNICO COM BETONEIRA 400 L. AF_06/2014</v>
          </cell>
          <cell r="C5664" t="str">
            <v>M3</v>
          </cell>
          <cell r="D5664" t="str">
            <v>286,48</v>
          </cell>
        </row>
        <row r="5665">
          <cell r="A5665">
            <v>87317</v>
          </cell>
          <cell r="B5665" t="str">
            <v>ARGAMASSA TRAÇO 1:4 (CIMENTO E AREIA GROSSA) PARA CHAPISCO CONVENCIONAL, PREPARO MECÂNICO COM BETONEIRA 600 L. AF_06/2014</v>
          </cell>
          <cell r="C5665" t="str">
            <v>M3</v>
          </cell>
          <cell r="D5665" t="str">
            <v>280,46</v>
          </cell>
        </row>
        <row r="5666">
          <cell r="A5666">
            <v>87319</v>
          </cell>
          <cell r="B5666" t="str">
            <v>ARGAMASSA TRAÇO 1:5 (CIMENTO E AREIA GROSSA) COM ADIÇÃO DE EMULSÃO POLIMÉRICA PARA CHAPISCO ROLADO, PREPARO MECÂNICO COM BETONEIRA 400 L. AF_06/2014</v>
          </cell>
          <cell r="C5666" t="str">
            <v>M3</v>
          </cell>
          <cell r="D5666" t="str">
            <v>2.566,27</v>
          </cell>
        </row>
        <row r="5667">
          <cell r="A5667">
            <v>87320</v>
          </cell>
          <cell r="B5667" t="str">
            <v>ARGAMASSA TRAÇO 1:5 (CIMENTO E AREIA GROSSA) COM ADIÇÃO DE EMULSÃO POLIMÉRICA PARA CHAPISCO ROLADO, PREPARO MECÂNICO COM BETONEIRA 600 L. AF_06/2014</v>
          </cell>
          <cell r="C5667" t="str">
            <v>M3</v>
          </cell>
          <cell r="D5667" t="str">
            <v>2.573,03</v>
          </cell>
        </row>
        <row r="5668">
          <cell r="A5668">
            <v>87322</v>
          </cell>
          <cell r="B5668" t="str">
            <v>ARGAMASSA TRAÇO 1:3 (CIMENTO E AREIA GROSSA) COM ADIÇÃO DE EMULSÃO POLIMÉRICA PARA CHAPISCO ROLADO, PREPARO MECÂNICO COM BETONEIRA 400 L. AF_06/2014</v>
          </cell>
          <cell r="C5668" t="str">
            <v>M3</v>
          </cell>
          <cell r="D5668" t="str">
            <v>2.634,61</v>
          </cell>
        </row>
        <row r="5669">
          <cell r="A5669">
            <v>87323</v>
          </cell>
          <cell r="B5669" t="str">
            <v>ARGAMASSA TRAÇO 1:3 (CIMENTO E AREIA GROSSA) COM ADIÇÃO DE EMULSÃO POLIMÉRICA PARA CHAPISCO ROLADO, PREPARO MECÂNICO COM BETONEIRA 600 L. AF_06/2014</v>
          </cell>
          <cell r="C5669" t="str">
            <v>M3</v>
          </cell>
          <cell r="D5669" t="str">
            <v>2.624,17</v>
          </cell>
        </row>
        <row r="5670">
          <cell r="A5670">
            <v>87325</v>
          </cell>
          <cell r="B5670" t="str">
            <v>ARGAMASSA TRAÇO 1:4 (CIMENTO E AREIA GROSSA) COM ADIÇÃO DE EMULSÃO POLIMÉRICA PARA CHAPISCO ROLADO, PREPARO MECÂNICO COM BETONEIRA 400 L. AF_06/2014</v>
          </cell>
          <cell r="C5670" t="str">
            <v>M3</v>
          </cell>
          <cell r="D5670" t="str">
            <v>2.589,65</v>
          </cell>
        </row>
        <row r="5671">
          <cell r="A5671">
            <v>87326</v>
          </cell>
          <cell r="B5671" t="str">
            <v>ARGAMASSA TRAÇO 1:4 (CIMENTO E AREIA GROSSA) COM ADIÇÃO DE EMULSÃO POLIMÉRICA PARA CHAPISCO ROLADO, PREPARO MECÂNICO COM BETONEIRA 600 L. AF_06/2014</v>
          </cell>
          <cell r="C5671" t="str">
            <v>M3</v>
          </cell>
          <cell r="D5671" t="str">
            <v>2.589,43</v>
          </cell>
        </row>
        <row r="5672">
          <cell r="A5672">
            <v>87327</v>
          </cell>
          <cell r="B5672" t="str">
            <v>ARGAMASSA TRAÇO 1:7 (CIMENTO E AREIA MÉDIA) COM ADIÇÃO DE PLASTIFICANTE PARA EMBOÇO/MASSA ÚNICA/ASSENTAMENTO DE ALVENARIA DE VEDAÇÃO, PREPARO MECÂNICO COM MISTURADOR DE EIXO HORIZONTAL DE 300 KG. AF_06/2014</v>
          </cell>
          <cell r="C5672" t="str">
            <v>M3</v>
          </cell>
          <cell r="D5672" t="str">
            <v>295,01</v>
          </cell>
        </row>
        <row r="5673">
          <cell r="A5673">
            <v>87328</v>
          </cell>
          <cell r="B5673" t="str">
            <v>ARGAMASSA TRAÇO 1:7 (CIMENTO E AREIA MÉDIA) COM ADIÇÃO DE PLASTIFICANTE PARA EMBOÇO/MASSA ÚNICA/ASSENTAMENTO DE ALVENARIA DE VEDAÇÃO, PREPARO MECÂNICO COM MISTURADOR DE EIXO HORIZONTAL DE 600 KG. AF_06/2014</v>
          </cell>
          <cell r="C5673" t="str">
            <v>M3</v>
          </cell>
          <cell r="D5673" t="str">
            <v>267,85</v>
          </cell>
        </row>
        <row r="5674">
          <cell r="A5674">
            <v>87329</v>
          </cell>
          <cell r="B5674" t="str">
            <v>ARGAMASSA TRAÇO 1:6 (CIMENTO E AREIA MÉDIA) COM ADIÇÃO DE PLASTIFICANTE PARA EMBOÇO/MASSA ÚNICA/ASSENTAMENTO DE ALVENARIA DE VEDAÇÃO, PREPARO MECÂNICO COM MISTURADOR DE EIXO HORIZONTAL DE 300 KG. AF_06/2014</v>
          </cell>
          <cell r="C5674" t="str">
            <v>M3</v>
          </cell>
          <cell r="D5674" t="str">
            <v>317,42</v>
          </cell>
        </row>
        <row r="5675">
          <cell r="A5675">
            <v>87330</v>
          </cell>
          <cell r="B5675" t="str">
            <v>ARGAMASSA TRAÇO 1:6 (CIMENTO E AREIA MÉDIA) COM ADIÇÃO DE PLASTIFICANTE PARA EMBOÇO/MASSA ÚNICA/ASSENTAMENTO DE ALVENARIA DE VEDAÇÃO, PREPARO MECÂNICO COM MISTURADOR DE EIXO HORIZONTAL DE 600 KG. AF_06/2014</v>
          </cell>
          <cell r="C5675" t="str">
            <v>M3</v>
          </cell>
          <cell r="D5675" t="str">
            <v>287,97</v>
          </cell>
        </row>
        <row r="5676">
          <cell r="A5676">
            <v>87331</v>
          </cell>
          <cell r="B5676" t="str">
            <v>ARGAMASSA TRAÇO 1:1:6 (CIMENTO, CAL E AREIA MÉDIA) PARA EMBOÇO/MASSA ÚNICA/ASSENTAMENTO DE ALVENARIA DE VEDAÇÃO, PREPARO MECÂNICO COM MISTURADOR DE EIXO HORIZONTAL DE 300 KG. AF_06/2014</v>
          </cell>
          <cell r="C5676" t="str">
            <v>M3</v>
          </cell>
          <cell r="D5676" t="str">
            <v>363,50</v>
          </cell>
        </row>
        <row r="5677">
          <cell r="A5677">
            <v>87332</v>
          </cell>
          <cell r="B5677" t="str">
            <v>ARGAMASSA TRAÇO 1:1:6 (CIMENTO, CAL E AREIA MÉDIA) PARA EMBOÇO/MASSA ÚNICA/ASSENTAMENTO DE ALVENARIA DE VEDAÇÃO, PREPARO MECÂNICO COM MISTURADOR DE EIXO HORIZONTAL DE 600 KG. AF_06/2014</v>
          </cell>
          <cell r="C5677" t="str">
            <v>M3</v>
          </cell>
          <cell r="D5677" t="str">
            <v>334,35</v>
          </cell>
        </row>
        <row r="5678">
          <cell r="A5678">
            <v>87333</v>
          </cell>
          <cell r="B5678" t="str">
            <v>ARGAMASSA TRAÇO 1:1,5:7,5 (CIMENTO, CAL E AREIA MÉDIA) PARA EMBOÇO/MASSA ÚNICA/ASSENTAMENTO DE ALVENARIA DE VEDAÇÃO, PREPARO MECÂNICO COM MISTURADOR DE EIXO HORIZONTAL DE 300 KG. AF_06/2014</v>
          </cell>
          <cell r="C5678" t="str">
            <v>M3</v>
          </cell>
          <cell r="D5678" t="str">
            <v>338,68</v>
          </cell>
        </row>
        <row r="5679">
          <cell r="A5679">
            <v>87334</v>
          </cell>
          <cell r="B5679" t="str">
            <v>ARGAMASSA TRAÇO 1:1,5:7,5 (CIMENTO, CAL E AREIA MÉDIA) PARA EMBOÇO/MASSA ÚNICA/ASSENTAMENTO DE ALVENARIA DE VEDAÇÃO, PREPARO MECÂNICO COM MISTURADOR DE EIXO HORIZONTAL DE 600 KG. AF_06/2014</v>
          </cell>
          <cell r="C5679" t="str">
            <v>M3</v>
          </cell>
          <cell r="D5679" t="str">
            <v>317,67</v>
          </cell>
        </row>
        <row r="5680">
          <cell r="A5680">
            <v>87335</v>
          </cell>
          <cell r="B5680" t="str">
            <v>ARGAMASSA TRAÇO 1:2:8 (CIMENTO, CAL E AREIA MÉDIA) PARA EMBOÇO/MASSA ÚNICA/ASSENTAMENTO DE ALVENARIA DE VEDAÇÃO, PREPARO MECÂNICO COM MISTURADOR DE EIXO HORIZONTAL DE 300 KG. AF_06/2014</v>
          </cell>
          <cell r="C5680" t="str">
            <v>M3</v>
          </cell>
          <cell r="D5680" t="str">
            <v>343,67</v>
          </cell>
        </row>
        <row r="5681">
          <cell r="A5681">
            <v>87336</v>
          </cell>
          <cell r="B5681" t="str">
            <v>ARGAMASSA TRAÇO 1:2:8 (CIMENTO, CAL E AREIA MÉDIA) PARA EMBOÇO/MASSA ÚNICA/ASSENTAMENTO DE ALVENARIA DE VEDAÇÃO, PREPARO MECÂNICO COM MISTURADOR DE EIXO HORIZONTAL DE 600 KG. AF_06/2014</v>
          </cell>
          <cell r="C5681" t="str">
            <v>M3</v>
          </cell>
          <cell r="D5681" t="str">
            <v>328,69</v>
          </cell>
        </row>
        <row r="5682">
          <cell r="A5682">
            <v>87337</v>
          </cell>
          <cell r="B5682" t="str">
            <v>ARGAMASSA TRAÇO 1:2:9 (CIMENTO, CAL E AREIA MÉDIA) PARA EMBOÇO/MASSA ÚNICA/ASSENTAMENTO DE ALVENARIA DE VEDAÇÃO, PREPARO MECÂNICO COM MISTURADOR DE EIXO HORIZONTAL DE 300 KG. AF_06/2014</v>
          </cell>
          <cell r="C5682" t="str">
            <v>M3</v>
          </cell>
          <cell r="D5682" t="str">
            <v>327,50</v>
          </cell>
        </row>
        <row r="5683">
          <cell r="A5683">
            <v>87338</v>
          </cell>
          <cell r="B5683" t="str">
            <v>ARGAMASSA TRAÇO 1:3:12 (CIMENTO, CAL E AREIA MÉDIA) PARA EMBOÇO/MASSA ÚNICA/ASSENTAMENTO DE ALVENARIA DE VEDAÇÃO, PREPARO MECÂNICO COM MISTURADOR DE EIXO HORIZONTAL DE 600 KG. AF_06/2014</v>
          </cell>
          <cell r="C5683" t="str">
            <v>M3</v>
          </cell>
          <cell r="D5683" t="str">
            <v>316,69</v>
          </cell>
        </row>
        <row r="5684">
          <cell r="A5684">
            <v>87339</v>
          </cell>
          <cell r="B5684" t="str">
            <v>ARGAMASSA TRAÇO 1:3 (CIMENTO E AREIA MÉDIA) PARA CONTRAPISO, PREPARO MECÂNICO COM MISTURADOR DE EIXO HORIZONTAL DE 160 KG. AF_06/2014</v>
          </cell>
          <cell r="C5684" t="str">
            <v>M3</v>
          </cell>
          <cell r="D5684" t="str">
            <v>493,51</v>
          </cell>
        </row>
        <row r="5685">
          <cell r="A5685">
            <v>87340</v>
          </cell>
          <cell r="B5685" t="str">
            <v>ARGAMASSA TRAÇO 1:3 (CIMENTO E AREIA MÉDIA) PARA CONTRAPISO, PREPARO MECÂNICO COM MISTURADOR DE EIXO HORIZONTAL DE 300 KG. AF_06/2014</v>
          </cell>
          <cell r="C5685" t="str">
            <v>M3</v>
          </cell>
          <cell r="D5685" t="str">
            <v>425,35</v>
          </cell>
        </row>
        <row r="5686">
          <cell r="A5686">
            <v>87341</v>
          </cell>
          <cell r="B5686" t="str">
            <v>ARGAMASSA TRAÇO 1:3 (CIMENTO E AREIA MÉDIA) PARA CONTRAPISO, PREPARO MECÂNICO COM MISTURADOR DE EIXO HORIZONTAL DE 600 KG. AF_06/2014</v>
          </cell>
          <cell r="C5686" t="str">
            <v>M3</v>
          </cell>
          <cell r="D5686" t="str">
            <v>413,89</v>
          </cell>
        </row>
        <row r="5687">
          <cell r="A5687">
            <v>87342</v>
          </cell>
          <cell r="B5687" t="str">
            <v>ARGAMASSA TRAÇO 1:4 (CIMENTO E AREIA MÉDIA) PARA CONTRAPISO, PREPARO MECÂNICO COM MISTURADOR DE EIXO HORIZONTAL DE 160 KG. AF_06/2014</v>
          </cell>
          <cell r="C5687" t="str">
            <v>M3</v>
          </cell>
          <cell r="D5687" t="str">
            <v>427,82</v>
          </cell>
        </row>
        <row r="5688">
          <cell r="A5688">
            <v>87343</v>
          </cell>
          <cell r="B5688" t="str">
            <v>ARGAMASSA TRAÇO 1:4 (CIMENTO E AREIA MÉDIA) PARA CONTRAPISO, PREPARO MECÂNICO COM MISTURADOR DE EIXO HORIZONTAL DE 300 KG. AF_06/2014</v>
          </cell>
          <cell r="C5688" t="str">
            <v>M3</v>
          </cell>
          <cell r="D5688" t="str">
            <v>383,74</v>
          </cell>
        </row>
        <row r="5689">
          <cell r="A5689">
            <v>87344</v>
          </cell>
          <cell r="B5689" t="str">
            <v>ARGAMASSA TRAÇO 1:4 (CIMENTO E AREIA MÉDIA) PARA CONTRAPISO, PREPARO MECÂNICO COM MISTURADOR DE EIXO HORIZONTAL DE 600 KG. AF_06/2014</v>
          </cell>
          <cell r="C5689" t="str">
            <v>M3</v>
          </cell>
          <cell r="D5689" t="str">
            <v>367,18</v>
          </cell>
        </row>
        <row r="5690">
          <cell r="A5690">
            <v>87345</v>
          </cell>
          <cell r="B5690" t="str">
            <v>ARGAMASSA TRAÇO 1:5 (CIMENTO E AREIA MÉDIA) PARA CONTRAPISO, PREPARO MECÂNICO COM MISTURADOR DE EIXO HORIZONTAL DE 160 KG. AF_06/2014</v>
          </cell>
          <cell r="C5690" t="str">
            <v>M3</v>
          </cell>
          <cell r="D5690" t="str">
            <v>377,37</v>
          </cell>
        </row>
        <row r="5691">
          <cell r="A5691">
            <v>87346</v>
          </cell>
          <cell r="B5691" t="str">
            <v>ARGAMASSA TRAÇO 1:5 (CIMENTO E AREIA MÉDIA) PARA CONTRAPISO, PREPARO MECÂNICO COM MISTURADOR DE EIXO HORIZONTAL DE 300 KG. AF_06/2014</v>
          </cell>
          <cell r="C5691" t="str">
            <v>M3</v>
          </cell>
          <cell r="D5691" t="str">
            <v>347,36</v>
          </cell>
        </row>
        <row r="5692">
          <cell r="A5692">
            <v>87347</v>
          </cell>
          <cell r="B5692" t="str">
            <v>ARGAMASSA TRAÇO 1:5 (CIMENTO E AREIA MÉDIA) PARA CONTRAPISO, PREPARO MECÂNICO COM MISTURADOR DE EIXO HORIZONTAL DE 600 KG. AF_06/2014</v>
          </cell>
          <cell r="C5692" t="str">
            <v>M3</v>
          </cell>
          <cell r="D5692" t="str">
            <v>338,76</v>
          </cell>
        </row>
        <row r="5693">
          <cell r="A5693">
            <v>87348</v>
          </cell>
          <cell r="B5693" t="str">
            <v>ARGAMASSA TRAÇO 1:6 (CIMENTO E AREIA MÉDIA) PARA CONTRAPISO, PREPARO MECÂNICO COM MISTURADOR DE EIXO HORIZONTAL DE 160 KG. AF_06/2014</v>
          </cell>
          <cell r="C5693" t="str">
            <v>M3</v>
          </cell>
          <cell r="D5693" t="str">
            <v>350,88</v>
          </cell>
        </row>
        <row r="5694">
          <cell r="A5694">
            <v>87349</v>
          </cell>
          <cell r="B5694" t="str">
            <v>ARGAMASSA TRAÇO 1:6 (CIMENTO E AREIA MÉDIA) PARA CONTRAPISO, PREPARO MECÂNICO COM MISTURADOR DE EIXO HORIZONTAL DE 600 KG. AF_06/2014</v>
          </cell>
          <cell r="C5694" t="str">
            <v>M3</v>
          </cell>
          <cell r="D5694" t="str">
            <v>313,61</v>
          </cell>
        </row>
        <row r="5695">
          <cell r="A5695">
            <v>87350</v>
          </cell>
          <cell r="B5695" t="str">
            <v>ARGAMASSA TRAÇO 1:5 (CIMENTO E AREIA GROSSA) PARA CHAPISCO CONVENCIONAL, PREPARO MECÂNICO COM MISTURADOR DE EIXO HORIZONTAL DE 300 KG. AF_06/2014</v>
          </cell>
          <cell r="C5695" t="str">
            <v>M3</v>
          </cell>
          <cell r="D5695" t="str">
            <v>282,18</v>
          </cell>
        </row>
        <row r="5696">
          <cell r="A5696">
            <v>87351</v>
          </cell>
          <cell r="B5696" t="str">
            <v>ARGAMASSA TRAÇO 1:5 (CIMENTO E AREIA GROSSA) PARA CHAPISCO CONVENCIONAL, PREPARO MECÂNICO COM MISTURADOR DE EIXO HORIZONTAL DE 600 KG. AF_06/2014</v>
          </cell>
          <cell r="C5696" t="str">
            <v>M3</v>
          </cell>
          <cell r="D5696" t="str">
            <v>254,71</v>
          </cell>
        </row>
        <row r="5697">
          <cell r="A5697">
            <v>87352</v>
          </cell>
          <cell r="B5697" t="str">
            <v>ARGAMASSA TRAÇO 1:3 (CIMENTO E AREIA GROSSA) PARA CHAPISCO CONVENCIONAL, PREPARO MECÂNICO COM MISTURADOR DE EIXO HORIZONTAL DE 160 KG. AF_06/2014</v>
          </cell>
          <cell r="C5697" t="str">
            <v>M3</v>
          </cell>
          <cell r="D5697" t="str">
            <v>362,15</v>
          </cell>
        </row>
        <row r="5698">
          <cell r="A5698">
            <v>87353</v>
          </cell>
          <cell r="B5698" t="str">
            <v>ARGAMASSA TRAÇO 1:3 (CIMENTO E AREIA GROSSA) PARA CHAPISCO CONVENCIONAL, PREPARO MECÂNICO COM MISTURADOR DE EIXO HORIZONTAL DE 300 KG. AF_06/2014</v>
          </cell>
          <cell r="C5698" t="str">
            <v>M3</v>
          </cell>
          <cell r="D5698" t="str">
            <v>322,23</v>
          </cell>
        </row>
        <row r="5699">
          <cell r="A5699">
            <v>87354</v>
          </cell>
          <cell r="B5699" t="str">
            <v>ARGAMASSA TRAÇO 1:3 (CIMENTO E AREIA GROSSA) PARA CHAPISCO CONVENCIONAL, PREPARO MECÂNICO COM MISTURADOR DE EIXO HORIZONTAL DE 600 KG. AF_06/2014</v>
          </cell>
          <cell r="C5699" t="str">
            <v>M3</v>
          </cell>
          <cell r="D5699" t="str">
            <v>305,07</v>
          </cell>
        </row>
        <row r="5700">
          <cell r="A5700">
            <v>87355</v>
          </cell>
          <cell r="B5700" t="str">
            <v>ARGAMASSA TRAÇO 1:4 (CIMENTO E AREIA GROSSA) PARA CHAPISCO CONVENCIONAL, PREPARO MECÂNICO COM MISTURADOR DE EIXO HORIZONTAL DE 160 KG. AF_06/2014</v>
          </cell>
          <cell r="C5700" t="str">
            <v>M3</v>
          </cell>
          <cell r="D5700" t="str">
            <v>311,57</v>
          </cell>
        </row>
        <row r="5701">
          <cell r="A5701">
            <v>87356</v>
          </cell>
          <cell r="B5701" t="str">
            <v>ARGAMASSA TRAÇO 1:4 (CIMENTO E AREIA GROSSA) PARA CHAPISCO CONVENCIONAL, PREPARO MECÂNICO COM MISTURADOR DE EIXO HORIZONTAL DE 300 KG. AF_06/2014</v>
          </cell>
          <cell r="C5701" t="str">
            <v>M3</v>
          </cell>
          <cell r="D5701" t="str">
            <v>279,25</v>
          </cell>
        </row>
        <row r="5702">
          <cell r="A5702">
            <v>87357</v>
          </cell>
          <cell r="B5702" t="str">
            <v>ARGAMASSA TRAÇO 1:4 (CIMENTO E AREIA GROSSA) PARA CHAPISCO CONVENCIONAL, PREPARO MECÂNICO COM MISTURADOR DE EIXO HORIZONTAL DE 600 KG. AF_06/2014</v>
          </cell>
          <cell r="C5702" t="str">
            <v>M3</v>
          </cell>
          <cell r="D5702" t="str">
            <v>272,95</v>
          </cell>
        </row>
        <row r="5703">
          <cell r="A5703">
            <v>87358</v>
          </cell>
          <cell r="B5703" t="str">
            <v>ARGAMASSA TRAÇO 1:5 (CIMENTO E AREIA GROSSA) COM ADIÇÃO DE EMULSÃO POLIMÉRICA PARA CHAPISCO ROLADO, PREPARO MECÂNICO COM MISTURADOR DE EIXO HORIZONTAL DE 300 KG. AF_06/2014</v>
          </cell>
          <cell r="C5703" t="str">
            <v>M3</v>
          </cell>
          <cell r="D5703" t="str">
            <v>2.524,13</v>
          </cell>
        </row>
        <row r="5704">
          <cell r="A5704">
            <v>87359</v>
          </cell>
          <cell r="B5704" t="str">
            <v>ARGAMASSA TRAÇO 1:5 (CIMENTO E AREIA GROSSA) COM ADIÇÃO DE EMULSÃO POLIMÉRICA PARA CHAPISCO ROLADO, PREPARO MECÂNICO COM MISTURADOR DE EIXO HORIZONTAL DE 600 KG. AF_06/2014</v>
          </cell>
          <cell r="C5704" t="str">
            <v>M3</v>
          </cell>
          <cell r="D5704" t="str">
            <v>2.516,28</v>
          </cell>
        </row>
        <row r="5705">
          <cell r="A5705">
            <v>87360</v>
          </cell>
          <cell r="B5705" t="str">
            <v>ARGAMASSA TRAÇO 1:3 (CIMENTO E AREIA GROSSA) COM ADIÇÃO DE EMULSÃO POLIMÉRICA PARA CHAPISCO ROLADO, PREPARO MECÂNICO COM MISTURADOR DE EIXO HORIZONTAL DE 160 KG. AF_06/2014</v>
          </cell>
          <cell r="C5705" t="str">
            <v>M3</v>
          </cell>
          <cell r="D5705" t="str">
            <v>2.595,85</v>
          </cell>
        </row>
        <row r="5706">
          <cell r="A5706">
            <v>87361</v>
          </cell>
          <cell r="B5706" t="str">
            <v>ARGAMASSA TRAÇO 1:3 (CIMENTO E AREIA GROSSA) COM ADIÇÃO DE EMULSÃO POLIMÉRICA PARA CHAPISCO ROLADO, PREPARO MECÂNICO COM MISTURADOR DE EIXO HORIZONTAL DE 300 KG. AF_06/2014</v>
          </cell>
          <cell r="C5706" t="str">
            <v>M3</v>
          </cell>
          <cell r="D5706" t="str">
            <v>2.580,18</v>
          </cell>
        </row>
        <row r="5707">
          <cell r="A5707">
            <v>87362</v>
          </cell>
          <cell r="B5707" t="str">
            <v>ARGAMASSA TRAÇO 1:3 (CIMENTO E AREIA GROSSA) COM ADIÇÃO DE EMULSÃO POLIMÉRICA PARA CHAPISCO ROLADO, PREPARO MECÂNICO COM MISTURADOR DE EIXO HORIZONTAL DE 600 KG. AF_06/2014</v>
          </cell>
          <cell r="C5707" t="str">
            <v>M3</v>
          </cell>
          <cell r="D5707" t="str">
            <v>2.579,72</v>
          </cell>
        </row>
        <row r="5708">
          <cell r="A5708">
            <v>87363</v>
          </cell>
          <cell r="B5708" t="str">
            <v>ARGAMASSA TRAÇO 1:4 (CIMENTO E AREIA GROSSA) COM ADIÇÃO DE EMULSÃO POLIMÉRICA PARA CHAPISCO ROLADO, PREPARO MECÂNICO COM MISTURADOR DE EIXO HORIZONTAL DE 300 KG. AF_06/2014</v>
          </cell>
          <cell r="C5708" t="str">
            <v>M3</v>
          </cell>
          <cell r="D5708" t="str">
            <v>2.564,14</v>
          </cell>
        </row>
        <row r="5709">
          <cell r="A5709">
            <v>87364</v>
          </cell>
          <cell r="B5709" t="str">
            <v>ARGAMASSA TRAÇO 1:4 (CIMENTO E AREIA GROSSA) COM ADIÇÃO DE EMULSÃO POLIMÉRICA PARA CHAPISCO ROLADO, PREPARO MECÂNICO COM MISTURADOR DE EIXO HORIZONTAL DE 600 KG. AF_06/2014</v>
          </cell>
          <cell r="C5709" t="str">
            <v>M3</v>
          </cell>
          <cell r="D5709" t="str">
            <v>2.537,83</v>
          </cell>
        </row>
        <row r="5710">
          <cell r="A5710">
            <v>87365</v>
          </cell>
          <cell r="B5710" t="str">
            <v>ARGAMASSA TRAÇO 1:7 (CIMENTO E AREIA MÉDIA) COM ADIÇÃO DE PLASTIFICANTE PARA EMBOÇO/MASSA ÚNICA/ASSENTAMENTO DE ALVENARIA DE VEDAÇÃO, PREPARO MANUAL. AF_06/2014</v>
          </cell>
          <cell r="C5710" t="str">
            <v>M3</v>
          </cell>
          <cell r="D5710" t="str">
            <v>368,58</v>
          </cell>
        </row>
        <row r="5711">
          <cell r="A5711">
            <v>87366</v>
          </cell>
          <cell r="B5711" t="str">
            <v>ARGAMASSA TRAÇO 1:6 (CIMENTO E AREIA MÉDIA) COM ADIÇÃO DE PLASTIFICANTE PARA EMBOÇO/MASSA ÚNICA/ASSENTAMENTO DE ALVENARIA DE VEDAÇÃO, PREPARO MANUAL. AF_06/2014</v>
          </cell>
          <cell r="C5711" t="str">
            <v>M3</v>
          </cell>
          <cell r="D5711" t="str">
            <v>384,21</v>
          </cell>
        </row>
        <row r="5712">
          <cell r="A5712">
            <v>87367</v>
          </cell>
          <cell r="B5712" t="str">
            <v>ARGAMASSA TRAÇO 1:1:6 (CIMENTO, CAL E AREIA MÉDIA) PARA EMBOÇO/MASSA ÚNICA/ASSENTAMENTO DE ALVENARIA DE VEDAÇÃO, PREPARO MANUAL. AF_06/2014</v>
          </cell>
          <cell r="C5712" t="str">
            <v>M3</v>
          </cell>
          <cell r="D5712" t="str">
            <v>433,60</v>
          </cell>
        </row>
        <row r="5713">
          <cell r="A5713">
            <v>87368</v>
          </cell>
          <cell r="B5713" t="str">
            <v>ARGAMASSA TRAÇO 1:1,5:7,5 (CIMENTO, CAL E AREIA MÉDIA) PARA EMBOÇO/MASSA ÚNICA/ASSENTAMENTO DE ALVENARIA DE VEDAÇÃO, PREPARO MANUAL. AF_06/2014</v>
          </cell>
          <cell r="C5713" t="str">
            <v>M3</v>
          </cell>
          <cell r="D5713" t="str">
            <v>426,84</v>
          </cell>
        </row>
        <row r="5714">
          <cell r="A5714">
            <v>87369</v>
          </cell>
          <cell r="B5714" t="str">
            <v>ARGAMASSA TRAÇO 1:2:8 (CIMENTO, CAL E AREIA MÉDIA) PARA EMBOÇO/MASSA ÚNICA/ASSENTAMENTO DE ALVENARIA DE VEDAÇÃO, PREPARO MANUAL. AF_06/2014</v>
          </cell>
          <cell r="C5714" t="str">
            <v>M3</v>
          </cell>
          <cell r="D5714" t="str">
            <v>436,04</v>
          </cell>
        </row>
        <row r="5715">
          <cell r="A5715">
            <v>87370</v>
          </cell>
          <cell r="B5715" t="str">
            <v>ARGAMASSA TRAÇO 1:2:9 (CIMENTO, CAL E AREIA MÉDIA) PARA EMBOÇO/MASSA ÚNICA/ASSENTAMENTO DE ALVENARIA DE VEDAÇÃO, PREPARO MANUAL. AF_06/2014</v>
          </cell>
          <cell r="C5715" t="str">
            <v>M3</v>
          </cell>
          <cell r="D5715" t="str">
            <v>420,91</v>
          </cell>
        </row>
        <row r="5716">
          <cell r="A5716">
            <v>87371</v>
          </cell>
          <cell r="B5716" t="str">
            <v>ARGAMASSA TRAÇO 1:3:12 (CIMENTO, CAL E AREIA MÉDIA) PARA EMBOÇO/MASSA ÚNICA/ASSENTAMENTO DE ALVENARIA DE VEDAÇÃO, PREPARO MANUAL. AF_06/2014</v>
          </cell>
          <cell r="C5716" t="str">
            <v>M3</v>
          </cell>
          <cell r="D5716" t="str">
            <v>413,50</v>
          </cell>
        </row>
        <row r="5717">
          <cell r="A5717">
            <v>87372</v>
          </cell>
          <cell r="B5717" t="str">
            <v>ARGAMASSA TRAÇO 1:3 (CIMENTO E AREIA MÉDIA) PARA CONTRAPISO, PREPARO MANUAL. AF_06/2014</v>
          </cell>
          <cell r="C5717" t="str">
            <v>M3</v>
          </cell>
          <cell r="D5717" t="str">
            <v>521,73</v>
          </cell>
        </row>
        <row r="5718">
          <cell r="A5718">
            <v>87373</v>
          </cell>
          <cell r="B5718" t="str">
            <v>ARGAMASSA TRAÇO 1:4 (CIMENTO E AREIA MÉDIA) PARA CONTRAPISO, PREPARO MANUAL. AF_06/2014</v>
          </cell>
          <cell r="C5718" t="str">
            <v>M3</v>
          </cell>
          <cell r="D5718" t="str">
            <v>474,61</v>
          </cell>
        </row>
        <row r="5719">
          <cell r="A5719">
            <v>87374</v>
          </cell>
          <cell r="B5719" t="str">
            <v>ARGAMASSA TRAÇO 1:5 (CIMENTO E AREIA MÉDIA) PARA CONTRAPISO, PREPARO MANUAL. AF_06/2014</v>
          </cell>
          <cell r="C5719" t="str">
            <v>M3</v>
          </cell>
          <cell r="D5719" t="str">
            <v>442,95</v>
          </cell>
        </row>
        <row r="5720">
          <cell r="A5720">
            <v>87375</v>
          </cell>
          <cell r="B5720" t="str">
            <v>ARGAMASSA TRAÇO 1:6 (CIMENTO E AREIA MÉDIA) PARA CONTRAPISO, PREPARO MANUAL. AF_06/2014</v>
          </cell>
          <cell r="C5720" t="str">
            <v>M3</v>
          </cell>
          <cell r="D5720" t="str">
            <v>416,40</v>
          </cell>
        </row>
        <row r="5721">
          <cell r="A5721">
            <v>87376</v>
          </cell>
          <cell r="B5721" t="str">
            <v>ARGAMASSA TRAÇO 1:5 (CIMENTO E AREIA GROSSA) PARA CHAPISCO CONVENCIONAL, PREPARO MANUAL. AF_06/2014</v>
          </cell>
          <cell r="C5721" t="str">
            <v>M3</v>
          </cell>
          <cell r="D5721" t="str">
            <v>353,26</v>
          </cell>
        </row>
        <row r="5722">
          <cell r="A5722">
            <v>87377</v>
          </cell>
          <cell r="B5722" t="str">
            <v>ARGAMASSA TRAÇO 1:3 (CIMENTO E AREIA GROSSA) PARA CHAPISCO CONVENCIONAL, PREPARO MANUAL. AF_06/2014</v>
          </cell>
          <cell r="C5722" t="str">
            <v>M3</v>
          </cell>
          <cell r="D5722" t="str">
            <v>411,11</v>
          </cell>
        </row>
        <row r="5723">
          <cell r="A5723">
            <v>87378</v>
          </cell>
          <cell r="B5723" t="str">
            <v>ARGAMASSA TRAÇO 1:4 (CIMENTO E AREIA GROSSA) PARA CHAPISCO CONVENCIONAL, PREPARO MANUAL. AF_06/2014</v>
          </cell>
          <cell r="C5723" t="str">
            <v>M3</v>
          </cell>
          <cell r="D5723" t="str">
            <v>376,40</v>
          </cell>
        </row>
        <row r="5724">
          <cell r="A5724">
            <v>87379</v>
          </cell>
          <cell r="B5724" t="str">
            <v>ARGAMASSA TRAÇO 1:5 (CIMENTO E AREIA GROSSA) COM ADIÇÃO DE EMULSÃO POLIMÉRICA PARA CHAPISCO ROLADO, PREPARO MANUAL. AF_06/2014</v>
          </cell>
          <cell r="C5724" t="str">
            <v>M3</v>
          </cell>
          <cell r="D5724" t="str">
            <v>2.638,23</v>
          </cell>
        </row>
        <row r="5725">
          <cell r="A5725">
            <v>87380</v>
          </cell>
          <cell r="B5725" t="str">
            <v>ARGAMASSA TRAÇO 1:3 (CIMENTO E AREIA GROSSA) COM ADIÇÃO DE EMULSÃO POLIMÉRICA PARA CHAPISCO ROLADO, PREPARO MANUAL. AF_06/2014</v>
          </cell>
          <cell r="C5725" t="str">
            <v>M3</v>
          </cell>
          <cell r="D5725" t="str">
            <v>2.700,41</v>
          </cell>
        </row>
        <row r="5726">
          <cell r="A5726">
            <v>87381</v>
          </cell>
          <cell r="B5726" t="str">
            <v>ARGAMASSA TRAÇO 1:4 (CIMENTO E AREIA GROSSA) COM ADIÇÃO DE EMULSÃO POLIMÉRICA PARA CHAPISCO ROLADO, PREPARO MANUAL. AF_06/2014</v>
          </cell>
          <cell r="C5726" t="str">
            <v>M3</v>
          </cell>
          <cell r="D5726" t="str">
            <v>2.663,87</v>
          </cell>
        </row>
        <row r="5727">
          <cell r="A5727">
            <v>87382</v>
          </cell>
          <cell r="B5727" t="str">
            <v>ARGAMASSA INDUSTRIALIZADA MULTIUSO PARA REVESTIMENTOS E ASSENTAMENTO DA ALVENARIA, PREPARO COM MISTURADOR DE EIXO HORIZONTAL DE 160 KG. AF_06/2014</v>
          </cell>
          <cell r="C5727" t="str">
            <v>M3</v>
          </cell>
          <cell r="D5727" t="str">
            <v>973,93</v>
          </cell>
        </row>
        <row r="5728">
          <cell r="A5728">
            <v>87383</v>
          </cell>
          <cell r="B5728" t="str">
            <v>ARGAMASSA INDUSTRIALIZADA MULTIUSO PARA REVESTIMENTOS E ASSENTAMENTO DA ALVENARIA, PREPARO COM MISTURADOR DE EIXO HORIZONTAL DE 300 KG. AF_06/2014</v>
          </cell>
          <cell r="C5728" t="str">
            <v>M3</v>
          </cell>
          <cell r="D5728" t="str">
            <v>970,93</v>
          </cell>
        </row>
        <row r="5729">
          <cell r="A5729">
            <v>87384</v>
          </cell>
          <cell r="B5729" t="str">
            <v>ARGAMASSA INDUSTRIALIZADA MULTIUSO PARA REVESTIMENTOS E ASSENTAMENTO DA ALVENARIA, PREPARO COM MISTURADOR DE EIXO HORIZONTAL DE 600 KG. AF_06/2014</v>
          </cell>
          <cell r="C5729" t="str">
            <v>M3</v>
          </cell>
          <cell r="D5729" t="str">
            <v>967,38</v>
          </cell>
        </row>
        <row r="5730">
          <cell r="A5730">
            <v>87385</v>
          </cell>
          <cell r="B5730" t="str">
            <v>ARGAMASSA PRONTA PARA CONTRAPISO, PREPARO COM MISTURADOR DE EIXO HORIZONTAL DE 160 KG. AF_06/2014</v>
          </cell>
          <cell r="C5730" t="str">
            <v>M3</v>
          </cell>
          <cell r="D5730" t="str">
            <v>1.388,95</v>
          </cell>
        </row>
        <row r="5731">
          <cell r="A5731">
            <v>87386</v>
          </cell>
          <cell r="B5731" t="str">
            <v>ARGAMASSA PRONTA PARA CONTRAPISO, PREPARO COM MISTURADOR DE EIXO HORIZONTAL DE 300 KG. AF_06/2014</v>
          </cell>
          <cell r="C5731" t="str">
            <v>M3</v>
          </cell>
          <cell r="D5731" t="str">
            <v>1.386,28</v>
          </cell>
        </row>
        <row r="5732">
          <cell r="A5732">
            <v>87387</v>
          </cell>
          <cell r="B5732" t="str">
            <v>ARGAMASSA PRONTA PARA CONTRAPISO, PREPARO COM MISTURADOR DE EIXO HORIZONTAL DE 600 KG. AF_06/2014</v>
          </cell>
          <cell r="C5732" t="str">
            <v>M3</v>
          </cell>
          <cell r="D5732" t="str">
            <v>1.386,09</v>
          </cell>
        </row>
        <row r="5733">
          <cell r="A5733">
            <v>87388</v>
          </cell>
          <cell r="B5733" t="str">
            <v>ARGAMASSA PARA REVESTIMENTO DECORATIVO MONOCAMADA (MONOCAPA), PREPARO COM MISTURADOR DE EIXO HORIZONTAL DE 160 KG. AF_06/2014</v>
          </cell>
          <cell r="C5733" t="str">
            <v>M3</v>
          </cell>
          <cell r="D5733" t="str">
            <v>3.294,40</v>
          </cell>
        </row>
        <row r="5734">
          <cell r="A5734">
            <v>87389</v>
          </cell>
          <cell r="B5734" t="str">
            <v>ARGAMASSA PARA REVESTIMENTO DECORATIVO MONOCAMADA (MONOCAPA), PREPARO COM MISTURADOR DE EIXO HORIZONTAL DE 300 KG. AF_06/2014</v>
          </cell>
          <cell r="C5734" t="str">
            <v>M3</v>
          </cell>
          <cell r="D5734" t="str">
            <v>3.310,59</v>
          </cell>
        </row>
        <row r="5735">
          <cell r="A5735">
            <v>87390</v>
          </cell>
          <cell r="B5735" t="str">
            <v>ARGAMASSA PARA REVESTIMENTO DECORATIVO MONOCAMADA (MONOCAPA), PREPARO COM MISTURADOR DE EIXO HORIZONTAL DE 600 KG. AF_06/2014</v>
          </cell>
          <cell r="C5735" t="str">
            <v>M3</v>
          </cell>
          <cell r="D5735" t="str">
            <v>3.321,23</v>
          </cell>
        </row>
        <row r="5736">
          <cell r="A5736">
            <v>87391</v>
          </cell>
          <cell r="B5736" t="str">
            <v>ARGAMASSA INDUSTRIALIZADA PARA CHAPISCO ROLADO, PREPARO COM MISTURADOR DE EIXO HORIZONTAL DE 160 KG. AF_06/2014</v>
          </cell>
          <cell r="C5736" t="str">
            <v>M3</v>
          </cell>
          <cell r="D5736" t="str">
            <v>4.765,06</v>
          </cell>
        </row>
        <row r="5737">
          <cell r="A5737">
            <v>87393</v>
          </cell>
          <cell r="B5737" t="str">
            <v>ARGAMASSA INDUSTRIALIZADA PARA CHAPISCO ROLADO, PREPARO COM MISTURADOR DE EIXO HORIZONTAL DE 300 KG. AF_06/2014</v>
          </cell>
          <cell r="C5737" t="str">
            <v>M3</v>
          </cell>
          <cell r="D5737" t="str">
            <v>4.823,51</v>
          </cell>
        </row>
        <row r="5738">
          <cell r="A5738">
            <v>87394</v>
          </cell>
          <cell r="B5738" t="str">
            <v>ARGAMASSA INDUSTRIALIZADA PARA CHAPISCO ROLADO, PREPARO COM MISTURADOR DE EIXO HORIZONTAL DE 600 KG. AF_06/2014</v>
          </cell>
          <cell r="C5738" t="str">
            <v>M3</v>
          </cell>
          <cell r="D5738" t="str">
            <v>4.849,35</v>
          </cell>
        </row>
        <row r="5739">
          <cell r="A5739">
            <v>87395</v>
          </cell>
          <cell r="B5739" t="str">
            <v>ARGAMASSA INDUSTRIALIZADA PARA CHAPISCO COLANTE, PREPARO COM MISTURADOR DE EIXO HORIZONTAL DE 160 KG. AF_06/2014</v>
          </cell>
          <cell r="C5739" t="str">
            <v>M3</v>
          </cell>
          <cell r="D5739" t="str">
            <v>3.736,33</v>
          </cell>
        </row>
        <row r="5740">
          <cell r="A5740">
            <v>87396</v>
          </cell>
          <cell r="B5740" t="str">
            <v>ARGAMASSA INDUSTRIALIZADA PARA CHAPISCO COLANTE, PREPARO COM MISTURADOR DE EIXO HORIZONTAL DE 300 KG. AF_06/2014</v>
          </cell>
          <cell r="C5740" t="str">
            <v>M3</v>
          </cell>
          <cell r="D5740" t="str">
            <v>3.780,23</v>
          </cell>
        </row>
        <row r="5741">
          <cell r="A5741">
            <v>87397</v>
          </cell>
          <cell r="B5741" t="str">
            <v>ARGAMASSA INDUSTRIALIZADA PARA CHAPISCO COLANTE, PREPARO COM MISTURADOR DE EIXO HORIZONTAL DE 600 KG. AF_06/2014</v>
          </cell>
          <cell r="C5741" t="str">
            <v>M3</v>
          </cell>
          <cell r="D5741" t="str">
            <v>3.795,99</v>
          </cell>
        </row>
        <row r="5742">
          <cell r="A5742">
            <v>87398</v>
          </cell>
          <cell r="B5742" t="str">
            <v>ARGAMASSA INDUSTRIALIZADA MULTIUSO PARA REVESTIMENTOS E ASSENTAMENTO DA ALVENARIA, PREPARO MANUAL. AF_06/2014</v>
          </cell>
          <cell r="C5742" t="str">
            <v>M3</v>
          </cell>
          <cell r="D5742" t="str">
            <v>1.118,83</v>
          </cell>
        </row>
        <row r="5743">
          <cell r="A5743">
            <v>87399</v>
          </cell>
          <cell r="B5743" t="str">
            <v>ARGAMASSA PRONTA PARA CONTRAPISO, PREPARO MANUAL. AF_06/2014</v>
          </cell>
          <cell r="C5743" t="str">
            <v>M3</v>
          </cell>
          <cell r="D5743" t="str">
            <v>1.549,06</v>
          </cell>
        </row>
        <row r="5744">
          <cell r="A5744">
            <v>87401</v>
          </cell>
          <cell r="B5744" t="str">
            <v>ARGAMASSA INDUSTRIALIZADA PARA CHAPISCO ROLADO, PREPARO MANUAL. AF_06/2014</v>
          </cell>
          <cell r="C5744" t="str">
            <v>M3</v>
          </cell>
          <cell r="D5744" t="str">
            <v>5.002,29</v>
          </cell>
        </row>
        <row r="5745">
          <cell r="A5745">
            <v>87402</v>
          </cell>
          <cell r="B5745" t="str">
            <v>ARGAMASSA INDUSTRIALIZADA PARA CHAPISCO COLANTE, PREPARO MANUAL. AF_06/2014</v>
          </cell>
          <cell r="C5745" t="str">
            <v>M3</v>
          </cell>
          <cell r="D5745" t="str">
            <v>3.964,89</v>
          </cell>
        </row>
        <row r="5746">
          <cell r="A5746">
            <v>87404</v>
          </cell>
          <cell r="B5746" t="str">
            <v>ARGAMASSA PARA REVESTIMENTO DECORATIVO MONOCAMADA (MONOCAPA), MISTURA E PROJEÇÃO DE 1,5 M3/H DE ARGAMASSA. AF_06/2014</v>
          </cell>
          <cell r="C5746" t="str">
            <v>M3</v>
          </cell>
          <cell r="D5746" t="str">
            <v>3.409,73</v>
          </cell>
        </row>
        <row r="5747">
          <cell r="A5747">
            <v>87405</v>
          </cell>
          <cell r="B5747" t="str">
            <v>ARGAMASSA PARA REVESTIMENTO DECORATIVO MONOCAMADA (MONOCAPA), MISTURA E PROJEÇÃO DE 2 M3/H DE ARGAMASSA. AF_06/2014</v>
          </cell>
          <cell r="C5747" t="str">
            <v>M3</v>
          </cell>
          <cell r="D5747" t="str">
            <v>3.418,54</v>
          </cell>
        </row>
        <row r="5748">
          <cell r="A5748">
            <v>87407</v>
          </cell>
          <cell r="B5748" t="str">
            <v>ARGAMASSA INDUSTRIALIZADA PARA REVESTIMENTOS, MISTURA E PROJEÇÃO DE 1,5 M³/H DE ARGAMASSA. AF_06/2014</v>
          </cell>
          <cell r="C5748" t="str">
            <v>M3</v>
          </cell>
          <cell r="D5748" t="str">
            <v>990,24</v>
          </cell>
        </row>
        <row r="5749">
          <cell r="A5749">
            <v>87408</v>
          </cell>
          <cell r="B5749" t="str">
            <v>ARGAMASSA INDUSTRIALIZADA PARA REVESTIMENTOS, MISTURA E PROJEÇÃO DE 2 M³/H DE ARGAMASSA. AF_06/2014</v>
          </cell>
          <cell r="C5749" t="str">
            <v>M3</v>
          </cell>
          <cell r="D5749" t="str">
            <v>981,39</v>
          </cell>
        </row>
        <row r="5750">
          <cell r="A5750">
            <v>87410</v>
          </cell>
          <cell r="B5750" t="str">
            <v>ARGAMASSA À BASE DE GESSO, MISTURA E PROJEÇÃO DE 1,5 M³/H DE ARGAMASSA. AF_06/2014</v>
          </cell>
          <cell r="C5750" t="str">
            <v>M3</v>
          </cell>
          <cell r="D5750" t="str">
            <v>712,18</v>
          </cell>
        </row>
        <row r="5751">
          <cell r="A5751">
            <v>88626</v>
          </cell>
          <cell r="B5751" t="str">
            <v>ARGAMASSA TRAÇO 1:0,5:4,5 (CIMENTO, CAL E AREIA MÉDIA), PREPARO MECÂNICO COM BETONEIRA 400 L. AF_08/2014</v>
          </cell>
          <cell r="C5751" t="str">
            <v>M3</v>
          </cell>
          <cell r="D5751" t="str">
            <v>326,50</v>
          </cell>
        </row>
        <row r="5752">
          <cell r="A5752">
            <v>88627</v>
          </cell>
          <cell r="B5752" t="str">
            <v>ARGAMASSA TRAÇO 1:0,5:4,5 (CIMENTO, CAL E AREIA MÉDIA) PARA ASSENTAMENTO DE ALVENARIA, PREPARO MANUAL. AF_08/2014</v>
          </cell>
          <cell r="C5752" t="str">
            <v>M3</v>
          </cell>
          <cell r="D5752" t="str">
            <v>396,49</v>
          </cell>
        </row>
        <row r="5753">
          <cell r="A5753">
            <v>88628</v>
          </cell>
          <cell r="B5753" t="str">
            <v>ARGAMASSA TRAÇO 1:3 (CIMENTO E AREIA MÉDIA), PREPARO MECÂNICO COM BETONEIRA 400 L. AF_08/2014</v>
          </cell>
          <cell r="C5753" t="str">
            <v>M3</v>
          </cell>
          <cell r="D5753" t="str">
            <v>339,66</v>
          </cell>
        </row>
        <row r="5754">
          <cell r="A5754">
            <v>88629</v>
          </cell>
          <cell r="B5754" t="str">
            <v>ARGAMASSA TRAÇO 1:3 (CIMENTO E AREIA MÉDIA), PREPARO MANUAL. AF_08/2014</v>
          </cell>
          <cell r="C5754" t="str">
            <v>M3</v>
          </cell>
          <cell r="D5754" t="str">
            <v>412,73</v>
          </cell>
        </row>
        <row r="5755">
          <cell r="A5755">
            <v>88630</v>
          </cell>
          <cell r="B5755" t="str">
            <v>ARGAMASSA TRAÇO 1:4 (CIMENTO E AREIA MÉDIA), PREPARO MECÂNICO COM BETONEIRA 400 L. AF_08/2014</v>
          </cell>
          <cell r="C5755" t="str">
            <v>M3</v>
          </cell>
          <cell r="D5755" t="str">
            <v>300,77</v>
          </cell>
        </row>
        <row r="5756">
          <cell r="A5756">
            <v>88631</v>
          </cell>
          <cell r="B5756" t="str">
            <v>ARGAMASSA TRAÇO 1:4 (CIMENTO E AREIA MÉDIA), PREPARO MANUAL. AF_08/2014</v>
          </cell>
          <cell r="C5756" t="str">
            <v>M3</v>
          </cell>
          <cell r="D5756" t="str">
            <v>376,07</v>
          </cell>
        </row>
        <row r="5757">
          <cell r="A5757">
            <v>88715</v>
          </cell>
          <cell r="B5757" t="str">
            <v>ARGAMASSA TRAÇO 1:2:9 (CIMENTO, CAL E AREIA MÉDIA) PARA EMBOÇO/MASSA ÚNICA/ASSENTAMENTO DE ALVENARIA DE VEDAÇÃO, PREPARO MECÂNICO COM BETONEIRA 400 L. AF_09/2014</v>
          </cell>
          <cell r="C5757" t="str">
            <v>M3</v>
          </cell>
          <cell r="D5757" t="str">
            <v>329,76</v>
          </cell>
        </row>
        <row r="5758">
          <cell r="A5758">
            <v>95563</v>
          </cell>
          <cell r="B5758" t="str">
            <v>ARGAMASSA TRAÇO 1:1,65 (CIMENTO E AREIA MÉDIA), FCK 20 MPA, PREPARO MECÂNICO COM MISTURADOR DUPLO HORIZONTAL DE ALTA TURBULÊNCIA. AF_11/2016</v>
          </cell>
          <cell r="C5758" t="str">
            <v>M3</v>
          </cell>
          <cell r="D5758" t="str">
            <v>537,71</v>
          </cell>
        </row>
        <row r="5759">
          <cell r="A5759">
            <v>96920</v>
          </cell>
          <cell r="B5759" t="str">
            <v>ARGAMASSA TRAÇO 1:3 (CIMENTO E AREIA), PREPARO MECANICO , INCLUSO ADITIVO IMPERMEABILIZANTE</v>
          </cell>
          <cell r="C5759" t="str">
            <v>M3</v>
          </cell>
          <cell r="D5759" t="str">
            <v>418,32</v>
          </cell>
        </row>
        <row r="5760">
          <cell r="A5760">
            <v>88036</v>
          </cell>
          <cell r="B5760" t="str">
            <v>TRANSPORTE HORIZONTAL, MASSA/GRANEL, JERICA 90L, 30M. AF_06/2014</v>
          </cell>
          <cell r="C5760" t="str">
            <v>M3</v>
          </cell>
          <cell r="D5760" t="str">
            <v>24,51</v>
          </cell>
        </row>
        <row r="5761">
          <cell r="A5761">
            <v>88037</v>
          </cell>
          <cell r="B5761" t="str">
            <v>TRANSPORTE HORIZONTAL, MASSA/GRANEL, JERICA 90L, 50M. AF_06/2014</v>
          </cell>
          <cell r="C5761" t="str">
            <v>M3</v>
          </cell>
          <cell r="D5761" t="str">
            <v>34,33</v>
          </cell>
        </row>
        <row r="5762">
          <cell r="A5762">
            <v>88038</v>
          </cell>
          <cell r="B5762" t="str">
            <v>TRANSPORTE HORIZONTAL, MASSA/GRANEL, JERICA 90L, 75M. AF_06/2014</v>
          </cell>
          <cell r="C5762" t="str">
            <v>M3</v>
          </cell>
          <cell r="D5762" t="str">
            <v>46,62</v>
          </cell>
        </row>
        <row r="5763">
          <cell r="A5763">
            <v>88039</v>
          </cell>
          <cell r="B5763" t="str">
            <v>TRANSPORTE HORIZONTAL, MASSA/GRANEL, JERICA 90L, 100M. AF_06/2014</v>
          </cell>
          <cell r="C5763" t="str">
            <v>M3</v>
          </cell>
          <cell r="D5763" t="str">
            <v>58,90</v>
          </cell>
        </row>
        <row r="5764">
          <cell r="A5764">
            <v>88040</v>
          </cell>
          <cell r="B5764" t="str">
            <v>TRANSPORTE HORIZONTAL, MASSA/GRANEL, MINICARREGADEIRA, 30M. AF_06/2014</v>
          </cell>
          <cell r="C5764" t="str">
            <v>M3</v>
          </cell>
          <cell r="D5764" t="str">
            <v>7,84</v>
          </cell>
        </row>
        <row r="5765">
          <cell r="A5765">
            <v>88041</v>
          </cell>
          <cell r="B5765" t="str">
            <v>TRANSPORTE HORIZONTAL, MASSA/GRANEL, MINICARREGADEIRA, 50M. AF_06/2014</v>
          </cell>
          <cell r="C5765" t="str">
            <v>M3</v>
          </cell>
          <cell r="D5765" t="str">
            <v>12,17</v>
          </cell>
        </row>
        <row r="5766">
          <cell r="A5766">
            <v>88042</v>
          </cell>
          <cell r="B5766" t="str">
            <v>TRANSPORTE HORIZONTAL, MASSA/GRANEL, MINICARREGADEIRA, 75M. AF_06/2014</v>
          </cell>
          <cell r="C5766" t="str">
            <v>M3</v>
          </cell>
          <cell r="D5766" t="str">
            <v>17,57</v>
          </cell>
        </row>
        <row r="5767">
          <cell r="A5767">
            <v>88043</v>
          </cell>
          <cell r="B5767" t="str">
            <v>TRANSPORTE HORIZONTAL, MASSA/GRANEL, MINICARREGADEIRA, 100M. AF_06/2014</v>
          </cell>
          <cell r="C5767" t="str">
            <v>M3</v>
          </cell>
          <cell r="D5767" t="str">
            <v>22,96</v>
          </cell>
        </row>
        <row r="5768">
          <cell r="A5768">
            <v>88044</v>
          </cell>
          <cell r="B5768" t="str">
            <v>TRANSPORTE HORIZONTAL, BLOCOS VAZADOS DE CONCRETO OU CERÂMICO 19X19X39 CM, MANUAL, 30M. AF_06/2014</v>
          </cell>
          <cell r="C5768" t="str">
            <v>UN</v>
          </cell>
          <cell r="D5768" t="str">
            <v>0,51</v>
          </cell>
        </row>
        <row r="5769">
          <cell r="A5769">
            <v>88045</v>
          </cell>
          <cell r="B5769" t="str">
            <v>TRANSPORTE HORIZONTAL, BLOCOS CERÂMICOS FURADOS NA HORIZONTAL 9X19X19 CM, MANUAL, 30M. AF_06/2014</v>
          </cell>
          <cell r="C5769" t="str">
            <v>UN</v>
          </cell>
          <cell r="D5769" t="str">
            <v>0,25</v>
          </cell>
        </row>
        <row r="5770">
          <cell r="A5770">
            <v>88046</v>
          </cell>
          <cell r="B5770" t="str">
            <v>TRANSPORTE HORIZONTAL, BLOCOS VAZADOS DE CONCRETO OU CERÂMICO 19X19X39 CM, CARRINHO PLATAFORMA, 30M. AF_06/2014</v>
          </cell>
          <cell r="C5770" t="str">
            <v>UN</v>
          </cell>
          <cell r="D5770" t="str">
            <v>0,22</v>
          </cell>
        </row>
        <row r="5771">
          <cell r="A5771">
            <v>88047</v>
          </cell>
          <cell r="B5771" t="str">
            <v>TRANSPORTE HORIZONTAL, BLOCOS CERÂMICOS FURADOS NA HORIZONTAL 9X19X19 CM, CARRINHO PLATAFORMA, 30M. AF_06/2014</v>
          </cell>
          <cell r="C5771" t="str">
            <v>UN</v>
          </cell>
          <cell r="D5771" t="str">
            <v>0,08</v>
          </cell>
        </row>
        <row r="5772">
          <cell r="A5772">
            <v>88048</v>
          </cell>
          <cell r="B5772" t="str">
            <v>TRANSPORTE HORIZONTAL, BLOCOS VAZADOS DE CONCRETO OU CERÂMICO 19X19X39 CM, CARRINHO PLATAFORMA, 50M. AF_06/2014</v>
          </cell>
          <cell r="C5772" t="str">
            <v>UN</v>
          </cell>
          <cell r="D5772" t="str">
            <v>0,29</v>
          </cell>
        </row>
        <row r="5773">
          <cell r="A5773">
            <v>88049</v>
          </cell>
          <cell r="B5773" t="str">
            <v>TRANSPORTE HORIZONTAL, BLOCOS CERÂMICOS FURADOS NA HORIZONTAL 9X19X19 CM, CARRINHO PLATAFORMA, 50M. AF_06/2014</v>
          </cell>
          <cell r="C5773" t="str">
            <v>UN</v>
          </cell>
          <cell r="D5773" t="str">
            <v>0,10</v>
          </cell>
        </row>
        <row r="5774">
          <cell r="A5774">
            <v>88050</v>
          </cell>
          <cell r="B5774" t="str">
            <v>TRANSPORTE HORIZONTAL, BLOCOS VAZADOS DE CONCRETO OU CERÂMICO 19X19X39 CM, CARRINHO PLATAFORMA, 75M. AF_06/2014</v>
          </cell>
          <cell r="C5774" t="str">
            <v>UN</v>
          </cell>
          <cell r="D5774" t="str">
            <v>0,38</v>
          </cell>
        </row>
        <row r="5775">
          <cell r="A5775">
            <v>88051</v>
          </cell>
          <cell r="B5775" t="str">
            <v>TRANSPORTE HORIZONTAL, BLOCOS CERÂMICOS FURADOS NA HORIZONTAL 9X19X19 CM, CARRINHO PLATAFORMA, 75M. AF_06/2014</v>
          </cell>
          <cell r="C5775" t="str">
            <v>UN</v>
          </cell>
          <cell r="D5775" t="str">
            <v>0,12</v>
          </cell>
        </row>
        <row r="5776">
          <cell r="A5776">
            <v>88052</v>
          </cell>
          <cell r="B5776" t="str">
            <v>TRANSPORTE HORIZONTAL, BLOCOS VAZADOS DE CONCRETO OU CERÂMICO 19X19X39 CM, CARRINHO PLATAFORMA, 100M. AF_06/2014</v>
          </cell>
          <cell r="C5776" t="str">
            <v>UN</v>
          </cell>
          <cell r="D5776" t="str">
            <v>0,47</v>
          </cell>
        </row>
        <row r="5777">
          <cell r="A5777">
            <v>88053</v>
          </cell>
          <cell r="B5777" t="str">
            <v>TRANSPORTE HORIZONTAL, BLOCOS CERÂMICOS FURADOS NA HORIZONTAL 9X19X19 CM, CARRINHO PLATAFORMA, 100M. AF_06/2014</v>
          </cell>
          <cell r="C5777" t="str">
            <v>UN</v>
          </cell>
          <cell r="D5777" t="str">
            <v>0,14</v>
          </cell>
        </row>
        <row r="5778">
          <cell r="A5778">
            <v>88054</v>
          </cell>
          <cell r="B5778" t="str">
            <v>TRANSPORTE HORIZONTAL, BLOCOS VAZADOS DE CONCRETO OU CERÂMICO 19X19X39 CM, CARRINHO PARA MINI PÁLETES, 30M. AF_06/2014</v>
          </cell>
          <cell r="C5778" t="str">
            <v>UN</v>
          </cell>
          <cell r="D5778" t="str">
            <v>0,09</v>
          </cell>
        </row>
        <row r="5779">
          <cell r="A5779">
            <v>88055</v>
          </cell>
          <cell r="B5779" t="str">
            <v>TRANSPORTE HORIZONTAL, BLOCOS CERÂMICOS FURADOS NA HORIZONTAL 9X19X19 CM, CARRINHO PARA MINI PÁLETES, 30M. AF_06/2014</v>
          </cell>
          <cell r="C5779" t="str">
            <v>UN</v>
          </cell>
          <cell r="D5779" t="str">
            <v>0,02</v>
          </cell>
        </row>
        <row r="5780">
          <cell r="A5780">
            <v>88056</v>
          </cell>
          <cell r="B5780" t="str">
            <v>TRANSPORTE HORIZONTAL, BLOCOS VAZADOS DE CONCRETO OU CERÂMICO 19X19X39 CM, CARRINHO PARA MINI PÁLETES, 50M. AF_06/2014</v>
          </cell>
          <cell r="C5780" t="str">
            <v>UN</v>
          </cell>
          <cell r="D5780" t="str">
            <v>0,14</v>
          </cell>
        </row>
        <row r="5781">
          <cell r="A5781">
            <v>88057</v>
          </cell>
          <cell r="B5781" t="str">
            <v>TRANSPORTE HORIZONTAL, BLOCOS CERÂMICOS FURADOS NA HORIZONTAL 9X19X19 CM, CARRINHO PARA MINI PÁLETES, 50M. AF_06/2014</v>
          </cell>
          <cell r="C5781" t="str">
            <v>UN</v>
          </cell>
          <cell r="D5781" t="str">
            <v>0,03</v>
          </cell>
        </row>
        <row r="5782">
          <cell r="A5782">
            <v>88058</v>
          </cell>
          <cell r="B5782" t="str">
            <v>TRANSPORTE HORIZONTAL, BLOCOS VAZADOS DE CONCRETO OU CERÂMICO 19X19X39 CM, CARRINHO PARA MINI PÁLETES, 75M. AF_06/2014</v>
          </cell>
          <cell r="C5782" t="str">
            <v>UN</v>
          </cell>
          <cell r="D5782" t="str">
            <v>0,22</v>
          </cell>
        </row>
        <row r="5783">
          <cell r="A5783">
            <v>88059</v>
          </cell>
          <cell r="B5783" t="str">
            <v>TRANSPORTE HORIZONTAL, BLOCOS CERÂMICOS FURADOS NA HORIZONTAL 9X19X19 CM, CARRINHO PARA MINI PÁLETES, 75M. AF_06/2014</v>
          </cell>
          <cell r="C5783" t="str">
            <v>UN</v>
          </cell>
          <cell r="D5783" t="str">
            <v>0,05</v>
          </cell>
        </row>
        <row r="5784">
          <cell r="A5784">
            <v>88060</v>
          </cell>
          <cell r="B5784" t="str">
            <v>TRANSPORTE HORIZONTAL, BLOCOS VAZADOS DE CONCRETO OU CERÂMICO 19X19X39 CM, CARRINHO PARA MINI PÁLETES, 100M. AF_06/2014</v>
          </cell>
          <cell r="C5784" t="str">
            <v>UN</v>
          </cell>
          <cell r="D5784" t="str">
            <v>0,29</v>
          </cell>
        </row>
        <row r="5785">
          <cell r="A5785">
            <v>88061</v>
          </cell>
          <cell r="B5785" t="str">
            <v>TRANSPORTE HORIZONTAL, BLOCOS CERÂMICOS FURADOS NA HORIZONTAL 9X19X19 CM, CARRINHO PARA MINI PÁLETES, 100M. AF_06/2014</v>
          </cell>
          <cell r="C5785" t="str">
            <v>UN</v>
          </cell>
          <cell r="D5785" t="str">
            <v>0,07</v>
          </cell>
        </row>
        <row r="5786">
          <cell r="A5786">
            <v>88074</v>
          </cell>
          <cell r="B5786" t="str">
            <v>TRANSPORTE HORIZONTAL, PLACAS CERÂMICAS, MANUAL, 30M. AF_06/2014</v>
          </cell>
          <cell r="C5786" t="str">
            <v>M2</v>
          </cell>
          <cell r="D5786" t="str">
            <v>0,73</v>
          </cell>
        </row>
        <row r="5787">
          <cell r="A5787">
            <v>88075</v>
          </cell>
          <cell r="B5787" t="str">
            <v>TRANSPORTE HORIZONTAL, PLACAS CERÂMICAS, CARRINHO PLATAFORMA, 30M. AF_06/2014</v>
          </cell>
          <cell r="C5787" t="str">
            <v>M2</v>
          </cell>
          <cell r="D5787" t="str">
            <v>0,49</v>
          </cell>
        </row>
        <row r="5788">
          <cell r="A5788">
            <v>88076</v>
          </cell>
          <cell r="B5788" t="str">
            <v>TRANSPORTE HORIZONTAL, PLACAS CERÂMICAS, CARRINHO PLATAFORMA, 50M. AF_06/2014</v>
          </cell>
          <cell r="C5788" t="str">
            <v>M2</v>
          </cell>
          <cell r="D5788" t="str">
            <v>0,56</v>
          </cell>
        </row>
        <row r="5789">
          <cell r="A5789">
            <v>88077</v>
          </cell>
          <cell r="B5789" t="str">
            <v>TRANSPORTE HORIZONTAL, PLACAS CERÂMICAS, CARRINHO PLATAFORMA, 75M. AF_06/2014</v>
          </cell>
          <cell r="C5789" t="str">
            <v>M2</v>
          </cell>
          <cell r="D5789" t="str">
            <v>0,66</v>
          </cell>
        </row>
        <row r="5790">
          <cell r="A5790">
            <v>88078</v>
          </cell>
          <cell r="B5790" t="str">
            <v>TRANSPORTE HORIZONTAL, PLACAS CERÂMICAS, CARRINHO PLATAFORMA, 100M. AF_06/2014</v>
          </cell>
          <cell r="C5790" t="str">
            <v>M2</v>
          </cell>
          <cell r="D5790" t="str">
            <v>0,75</v>
          </cell>
        </row>
        <row r="5791">
          <cell r="A5791">
            <v>88079</v>
          </cell>
          <cell r="B5791" t="str">
            <v>TRANSPORTE HORIZONTAL, PLACAS CERÂMICAS, CARRINHO PARA MINI PÁLETES, 30M. AF_06/2014</v>
          </cell>
          <cell r="C5791" t="str">
            <v>M2</v>
          </cell>
          <cell r="D5791" t="str">
            <v>0,13</v>
          </cell>
        </row>
        <row r="5792">
          <cell r="A5792">
            <v>88080</v>
          </cell>
          <cell r="B5792" t="str">
            <v>TRANSPORTE HORIZONTAL, PLACAS CERÂMICAS, CARRINHO PARA MINI PÁLETES, 50M. AF_06/2014</v>
          </cell>
          <cell r="C5792" t="str">
            <v>M2</v>
          </cell>
          <cell r="D5792" t="str">
            <v>0,21</v>
          </cell>
        </row>
        <row r="5793">
          <cell r="A5793">
            <v>88081</v>
          </cell>
          <cell r="B5793" t="str">
            <v>TRANSPORTE HORIZONTAL, PLACAS CERÂMICAS, CARRINHO PARA MINI PÁLETES, 75M. AF_06/2014</v>
          </cell>
          <cell r="C5793" t="str">
            <v>M2</v>
          </cell>
          <cell r="D5793" t="str">
            <v>0,31</v>
          </cell>
        </row>
        <row r="5794">
          <cell r="A5794">
            <v>88082</v>
          </cell>
          <cell r="B5794" t="str">
            <v>TRANSPORTE HORIZONTAL, PLACAS CERÂMICAS, CARRINHO PARA MINI PÁLETES, 100M. AF_06/2014</v>
          </cell>
          <cell r="C5794" t="str">
            <v>M2</v>
          </cell>
          <cell r="D5794" t="str">
            <v>0,42</v>
          </cell>
        </row>
        <row r="5795">
          <cell r="A5795">
            <v>88083</v>
          </cell>
          <cell r="B5795" t="str">
            <v>TRANSPORTE HORIZONTAL, PLACAS CERÂMICAS, MANIPULADOR TELESCÓPICO, 30M. AF_06/2014</v>
          </cell>
          <cell r="C5795" t="str">
            <v>M2</v>
          </cell>
          <cell r="D5795" t="str">
            <v>0,06</v>
          </cell>
        </row>
        <row r="5796">
          <cell r="A5796">
            <v>88084</v>
          </cell>
          <cell r="B5796" t="str">
            <v>TRANSPORTE HORIZONTAL, PLACAS CERÂMICAS, MANIPULADOR TELESCÓPICO, 50M. AF_06/2014</v>
          </cell>
          <cell r="C5796" t="str">
            <v>M2</v>
          </cell>
          <cell r="D5796" t="str">
            <v>0,09</v>
          </cell>
        </row>
        <row r="5797">
          <cell r="A5797">
            <v>88085</v>
          </cell>
          <cell r="B5797" t="str">
            <v>TRANSPORTE HORIZONTAL, PLACAS CERÂMICAS, MANIPULADOR TELESCÓPICO, 75M. AF_06/2014</v>
          </cell>
          <cell r="C5797" t="str">
            <v>M2</v>
          </cell>
          <cell r="D5797" t="str">
            <v>0,13</v>
          </cell>
        </row>
        <row r="5798">
          <cell r="A5798">
            <v>88086</v>
          </cell>
          <cell r="B5798" t="str">
            <v>TRANSPORTE HORIZONTAL, PLACAS CERÂMICAS, MANIPULADOR TELESCÓPICO, 100M. AF_06/2014</v>
          </cell>
          <cell r="C5798" t="str">
            <v>M2</v>
          </cell>
          <cell r="D5798" t="str">
            <v>0,19</v>
          </cell>
        </row>
        <row r="5799">
          <cell r="A5799">
            <v>88087</v>
          </cell>
          <cell r="B5799" t="str">
            <v>TRANSPORTE HORIZONTAL, LATA DE 18 L, MANUAL, 30M. AF_06/2014</v>
          </cell>
          <cell r="C5799" t="str">
            <v>L</v>
          </cell>
          <cell r="D5799" t="str">
            <v>0,05</v>
          </cell>
        </row>
        <row r="5800">
          <cell r="A5800">
            <v>88099</v>
          </cell>
          <cell r="B5800" t="str">
            <v>TRANSPORTE VERTICAL, BLOCOS VAZADOS DE CONCRETO OU CERÂMICO 19X19X39 CM, MANUAL, 1 PAVIMENTO. AF_06/2014</v>
          </cell>
          <cell r="C5800" t="str">
            <v>UN</v>
          </cell>
          <cell r="D5800" t="str">
            <v>0,20</v>
          </cell>
        </row>
        <row r="5801">
          <cell r="A5801">
            <v>88100</v>
          </cell>
          <cell r="B5801" t="str">
            <v>TRANSPORTE VERTICAL, BLOCOS CERÂMICOS FURADOS NA HORIZONTAL 9X19X19 CM, MANUAL, 1 PAVIMENTO. AF_06/2014</v>
          </cell>
          <cell r="C5801" t="str">
            <v>UN</v>
          </cell>
          <cell r="D5801" t="str">
            <v>0,10</v>
          </cell>
        </row>
        <row r="5802">
          <cell r="A5802">
            <v>88101</v>
          </cell>
          <cell r="B5802" t="str">
            <v>TRANSPORTE VERTICAL, PLACAS CERÂMICAS, MANUAL, 1 PAVIMENTO. AF_06/2014</v>
          </cell>
          <cell r="C5802" t="str">
            <v>M2</v>
          </cell>
          <cell r="D5802" t="str">
            <v>0,32</v>
          </cell>
        </row>
        <row r="5803">
          <cell r="A5803">
            <v>88102</v>
          </cell>
          <cell r="B5803" t="str">
            <v>TRANSPORTE VERTICAL, LATA DE 18 L, MANUAL, 1 PAVIMENTO. AF_06/2014</v>
          </cell>
          <cell r="C5803" t="str">
            <v>L</v>
          </cell>
          <cell r="D5803" t="str">
            <v>0,02</v>
          </cell>
        </row>
        <row r="5804">
          <cell r="A5804">
            <v>88103</v>
          </cell>
          <cell r="B5804" t="str">
            <v>TRANSPORTE VERTICAL, LATA DE 10 L, MANUAL, 1 PAVIMENTO. AF_06/2014</v>
          </cell>
          <cell r="C5804" t="str">
            <v>L</v>
          </cell>
          <cell r="D5804" t="str">
            <v>0,04</v>
          </cell>
        </row>
        <row r="5805">
          <cell r="A5805">
            <v>89176</v>
          </cell>
          <cell r="B5805" t="str">
            <v>TRANSPORTE HORIZONTAL, SACOS 50 KG, CARRINHO PLATAFORMA, 30M. AF_06/2014</v>
          </cell>
          <cell r="C5805" t="str">
            <v>T</v>
          </cell>
          <cell r="D5805" t="str">
            <v>7,06</v>
          </cell>
        </row>
        <row r="5806">
          <cell r="A5806">
            <v>89177</v>
          </cell>
          <cell r="B5806" t="str">
            <v>TRANSPORTE HORIZONTAL, SACOS 30 KG, CARRINHO PLATAFORMA, 30M. AF_06/2014</v>
          </cell>
          <cell r="C5806" t="str">
            <v>T</v>
          </cell>
          <cell r="D5806" t="str">
            <v>9,89</v>
          </cell>
        </row>
        <row r="5807">
          <cell r="A5807">
            <v>89178</v>
          </cell>
          <cell r="B5807" t="str">
            <v>TRANSPORTE HORIZONTAL, SACOS 20 KG, CARRINHO PLATAFORMA, 30M. AF_06/2014</v>
          </cell>
          <cell r="C5807" t="str">
            <v>T</v>
          </cell>
          <cell r="D5807" t="str">
            <v>11,30</v>
          </cell>
        </row>
        <row r="5808">
          <cell r="A5808">
            <v>89179</v>
          </cell>
          <cell r="B5808" t="str">
            <v>TRANSPORTE HORIZONTAL, SACOS 50 KG, CARRINHO PLATAFORMA, 50M. AF_06/2014</v>
          </cell>
          <cell r="C5808" t="str">
            <v>T</v>
          </cell>
          <cell r="D5808" t="str">
            <v>11,30</v>
          </cell>
        </row>
        <row r="5809">
          <cell r="A5809">
            <v>89180</v>
          </cell>
          <cell r="B5809" t="str">
            <v>TRANSPORTE HORIZONTAL, SACOS 30 KG, CARRINHO PLATAFORMA, 50M. AF_06/2014</v>
          </cell>
          <cell r="C5809" t="str">
            <v>T</v>
          </cell>
          <cell r="D5809" t="str">
            <v>12,71</v>
          </cell>
        </row>
        <row r="5810">
          <cell r="A5810">
            <v>89181</v>
          </cell>
          <cell r="B5810" t="str">
            <v>TRANSPORTE HORIZONTAL, SACOS 20 KG, CARRINHO PLATAFORMA, 50M. AF_06/2014</v>
          </cell>
          <cell r="C5810" t="str">
            <v>T</v>
          </cell>
          <cell r="D5810" t="str">
            <v>15,54</v>
          </cell>
        </row>
        <row r="5811">
          <cell r="A5811">
            <v>89182</v>
          </cell>
          <cell r="B5811" t="str">
            <v>TRANSPORTE HORIZONTAL, SACOS 50 KG, CARRINHO PLATAFORMA, 75M. AF_06/2014</v>
          </cell>
          <cell r="C5811" t="str">
            <v>T</v>
          </cell>
          <cell r="D5811" t="str">
            <v>15,54</v>
          </cell>
        </row>
        <row r="5812">
          <cell r="A5812">
            <v>89183</v>
          </cell>
          <cell r="B5812" t="str">
            <v>TRANSPORTE HORIZONTAL, SACOS 30 KG, CARRINHO PLATAFORMA, 75M. AF_06/2014</v>
          </cell>
          <cell r="C5812" t="str">
            <v>T</v>
          </cell>
          <cell r="D5812" t="str">
            <v>16,95</v>
          </cell>
        </row>
        <row r="5813">
          <cell r="A5813">
            <v>89184</v>
          </cell>
          <cell r="B5813" t="str">
            <v>TRANSPORTE HORIZONTAL, SACOS 20 KG, CARRINHO PLATAFORMA, 75M. AF_06/2014</v>
          </cell>
          <cell r="C5813" t="str">
            <v>T</v>
          </cell>
          <cell r="D5813" t="str">
            <v>19,78</v>
          </cell>
        </row>
        <row r="5814">
          <cell r="A5814">
            <v>89185</v>
          </cell>
          <cell r="B5814" t="str">
            <v>TRANSPORTE HORIZONTAL, SACOS 50 KG, CARRINHO PLATAFORMA, 100M. AF_06/2014</v>
          </cell>
          <cell r="C5814" t="str">
            <v>T</v>
          </cell>
          <cell r="D5814" t="str">
            <v>19,78</v>
          </cell>
        </row>
        <row r="5815">
          <cell r="A5815">
            <v>89186</v>
          </cell>
          <cell r="B5815" t="str">
            <v>TRANSPORTE HORIZONTAL, SACOS 30 KG, CARRINHO PLATAFORMA, 100M. AF_06/2014</v>
          </cell>
          <cell r="C5815" t="str">
            <v>T</v>
          </cell>
          <cell r="D5815" t="str">
            <v>21,19</v>
          </cell>
        </row>
        <row r="5816">
          <cell r="A5816">
            <v>89187</v>
          </cell>
          <cell r="B5816" t="str">
            <v>TRANSPORTE HORIZONTAL, SACOS 20 KG, CARRINHO PLATAFORMA, 100M. AF_06/2014</v>
          </cell>
          <cell r="C5816" t="str">
            <v>T</v>
          </cell>
          <cell r="D5816" t="str">
            <v>24,02</v>
          </cell>
        </row>
        <row r="5817">
          <cell r="A5817">
            <v>89188</v>
          </cell>
          <cell r="B5817" t="str">
            <v>TRANSPORTE HORIZONTAL, LATA DE 18 L, CARRINHO PLATAFORMA, 30M. AF_06/2014</v>
          </cell>
          <cell r="C5817" t="str">
            <v>18L</v>
          </cell>
          <cell r="D5817" t="str">
            <v>0,35</v>
          </cell>
        </row>
        <row r="5818">
          <cell r="A5818">
            <v>89189</v>
          </cell>
          <cell r="B5818" t="str">
            <v>TRANSPORTE HORIZONTAL, LATA DE 18 L, CARRINHO PLATAFORMA, 50M. AF_06/2014</v>
          </cell>
          <cell r="C5818" t="str">
            <v>18L</v>
          </cell>
          <cell r="D5818" t="str">
            <v>0,45</v>
          </cell>
        </row>
        <row r="5819">
          <cell r="A5819">
            <v>89190</v>
          </cell>
          <cell r="B5819" t="str">
            <v>TRANSPORTE HORIZONTAL, LATA DE 18 L, CARRINHO PLATAFORMA, 75M. AF_06/2014</v>
          </cell>
          <cell r="C5819" t="str">
            <v>18L</v>
          </cell>
          <cell r="D5819" t="str">
            <v>0,61</v>
          </cell>
        </row>
        <row r="5820">
          <cell r="A5820">
            <v>89191</v>
          </cell>
          <cell r="B5820" t="str">
            <v>TRANSPORTE HORIZONTAL, LATA DE 18 L, CARRINHO PLATAFORMA, 100M. AF_06/2014</v>
          </cell>
          <cell r="C5820" t="str">
            <v>18L</v>
          </cell>
          <cell r="D5820" t="str">
            <v>0,73</v>
          </cell>
        </row>
        <row r="5821">
          <cell r="A5821">
            <v>89192</v>
          </cell>
          <cell r="B5821" t="str">
            <v>TRANSPORTE HORIZONTAL, SACOS 50 KG, MANUAL, 30M. AF_06/2014</v>
          </cell>
          <cell r="C5821" t="str">
            <v>T</v>
          </cell>
          <cell r="D5821" t="str">
            <v>21,19</v>
          </cell>
        </row>
        <row r="5822">
          <cell r="A5822">
            <v>89193</v>
          </cell>
          <cell r="B5822" t="str">
            <v>TRANSPORTE HORIZONTAL, SACOS 30 KG, MANUAL, 30M. AF_06/2014</v>
          </cell>
          <cell r="C5822" t="str">
            <v>T</v>
          </cell>
          <cell r="D5822" t="str">
            <v>35,32</v>
          </cell>
        </row>
        <row r="5823">
          <cell r="A5823">
            <v>89194</v>
          </cell>
          <cell r="B5823" t="str">
            <v>TRANSPORTE HORIZONTAL, SACOS 20 KG, MANUAL, 30M. AF_06/2014</v>
          </cell>
          <cell r="C5823" t="str">
            <v>T</v>
          </cell>
          <cell r="D5823" t="str">
            <v>52,28</v>
          </cell>
        </row>
        <row r="5824">
          <cell r="A5824">
            <v>89195</v>
          </cell>
          <cell r="B5824" t="str">
            <v>TRANSPORTE VERTICAL, SACOS 50 KG, MANUAL, 1 PAVIMENTO. AF_06/2014</v>
          </cell>
          <cell r="C5824" t="str">
            <v>T</v>
          </cell>
          <cell r="D5824" t="str">
            <v>8,47</v>
          </cell>
        </row>
        <row r="5825">
          <cell r="A5825">
            <v>89196</v>
          </cell>
          <cell r="B5825" t="str">
            <v>TRANSPORTE VERTICAL, SACOS 30 KG, MANUAL, 1 PAVIMENTO. AF_06/2014</v>
          </cell>
          <cell r="C5825" t="str">
            <v>T</v>
          </cell>
          <cell r="D5825" t="str">
            <v>14,13</v>
          </cell>
        </row>
        <row r="5826">
          <cell r="A5826">
            <v>89197</v>
          </cell>
          <cell r="B5826" t="str">
            <v>TRANSPORTE VERTICAL, SACOS 20 KG, MANUAL, 1 PAVIMENTO. AF_06/2014</v>
          </cell>
          <cell r="C5826" t="str">
            <v>T</v>
          </cell>
          <cell r="D5826" t="str">
            <v>21,19</v>
          </cell>
        </row>
        <row r="5827">
          <cell r="A5827">
            <v>91104</v>
          </cell>
          <cell r="B5827" t="str">
            <v>TRANSPORTE HORIZONTAL, TUBOS DE PVC SOLDÁVEL COM DIÂMETRO MENOR OU IGUAL A 60 MM, MANUAL, 30M. AF_06/2015</v>
          </cell>
          <cell r="C5827" t="str">
            <v>M</v>
          </cell>
          <cell r="D5827" t="str">
            <v>0,05</v>
          </cell>
        </row>
        <row r="5828">
          <cell r="A5828">
            <v>91105</v>
          </cell>
          <cell r="B5828" t="str">
            <v>TRANSPORTE HORIZONTAL, TUBOS DE PVC SOLDÁVEL COM DIÂMETRO MAIOR QUE 60 MM E MENOR OU IGUAL A 85 MM, MANUAL, 30M. AF_06/2015</v>
          </cell>
          <cell r="C5828" t="str">
            <v>M</v>
          </cell>
          <cell r="D5828" t="str">
            <v>0,13</v>
          </cell>
        </row>
        <row r="5829">
          <cell r="A5829">
            <v>91106</v>
          </cell>
          <cell r="B5829" t="str">
            <v>TRANSPORTE HORIZONTAL, TUBOS DE PVC SÉRIE NORMAL - ESGOTO PREDIAL, OU REFORÇADO PARA ESGOTO OU ÁGUAS PLUVIAIS PREDIAL, COM DIÂMETRO MENOR OU IGUAL A 75 MM, MANUAL, 30M. AF_06/2015</v>
          </cell>
          <cell r="C5829" t="str">
            <v>M</v>
          </cell>
          <cell r="D5829" t="str">
            <v>0,05</v>
          </cell>
        </row>
        <row r="5830">
          <cell r="A5830">
            <v>91107</v>
          </cell>
          <cell r="B5830" t="str">
            <v>TRANSPORTE HORIZONTAL, TUBOS DE PVC SÉRIE NORMAL - ESGOTO PREDIAL, OU REFORÇADO PARA ESGOTO OU ÁGUAS PLUVIAIS PREDIAL, COM DIÂMETRO MAIOR QUE 75 MM E MENOR OU IGUAL A 100 MM, MANUAL, 30M. AF_06/2015</v>
          </cell>
          <cell r="C5830" t="str">
            <v>M</v>
          </cell>
          <cell r="D5830" t="str">
            <v>0,06</v>
          </cell>
        </row>
        <row r="5831">
          <cell r="A5831">
            <v>91108</v>
          </cell>
          <cell r="B5831" t="str">
            <v>TRANSPORTE HORIZONTAL, TUBOS DE PVC SÉRIE NORMAL - ESGOTO PREDIAL, OU REFORÇADO PARA ESGOTO OU ÁGUAS PLUVIAIS PREDIAL, COM DIÂMETRO MAIOR QUE 100 MM E MENOR OU IGUAL A 150 MM, MANUAL, 30M. AF_06/2015</v>
          </cell>
          <cell r="C5831" t="str">
            <v>M</v>
          </cell>
          <cell r="D5831" t="str">
            <v>0,13</v>
          </cell>
        </row>
        <row r="5832">
          <cell r="A5832">
            <v>91109</v>
          </cell>
          <cell r="B5832" t="str">
            <v>TRANSPORTE HORIZONTAL, TUBOS DE CPVC COM DIÂMETRO MENOR OU IGUAL A 54 MM, MANUAL, 30M. AF_06/2015</v>
          </cell>
          <cell r="C5832" t="str">
            <v>M</v>
          </cell>
          <cell r="D5832" t="str">
            <v>0,11</v>
          </cell>
        </row>
        <row r="5833">
          <cell r="A5833">
            <v>91110</v>
          </cell>
          <cell r="B5833" t="str">
            <v>TRANSPORTE HORIZONTAL, TUBOS DE CPVC COM DIÂMETRO MAIOR QUE 54 MM E MENOR OU IGUAL A 73 MM, MANUAL, 30M. AF_06/2015</v>
          </cell>
          <cell r="C5833" t="str">
            <v>M</v>
          </cell>
          <cell r="D5833" t="str">
            <v>0,13</v>
          </cell>
        </row>
        <row r="5834">
          <cell r="A5834">
            <v>91111</v>
          </cell>
          <cell r="B5834" t="str">
            <v>TRANSPORTE HORIZONTAL, TUBOS DE CPVC COM DIÂMETRO MAIOR QUE 73 MM E MENOR OU IGUAL A 89 MM, MANUAL, 30M. AF_06/2015</v>
          </cell>
          <cell r="C5834" t="str">
            <v>M</v>
          </cell>
          <cell r="D5834" t="str">
            <v>0,18</v>
          </cell>
        </row>
        <row r="5835">
          <cell r="A5835">
            <v>91112</v>
          </cell>
          <cell r="B5835" t="str">
            <v>TRANSPORTE HORIZONTAL, TUBOS DE PPR - PN 12 OU PN 25 COM DIÂMETRO MENOR OU IGUAL A 50 MM, MANUAL, 30M. AF_06/2015</v>
          </cell>
          <cell r="C5835" t="str">
            <v>M</v>
          </cell>
          <cell r="D5835" t="str">
            <v>0,10</v>
          </cell>
        </row>
        <row r="5836">
          <cell r="A5836">
            <v>91113</v>
          </cell>
          <cell r="B5836" t="str">
            <v>TRANSPORTE HORIZONTAL, TUBOS DE PPR - PN 12 OU PN 25 COM DIÂMETRO MAIOR QUE 50 MM E MENOR OU IGUAL A 75 MM, MANUAL, 30M. AF_06/2015</v>
          </cell>
          <cell r="C5836" t="str">
            <v>M</v>
          </cell>
          <cell r="D5836" t="str">
            <v>0,20</v>
          </cell>
        </row>
        <row r="5837">
          <cell r="A5837">
            <v>91114</v>
          </cell>
          <cell r="B5837" t="str">
            <v>TRANSPORTE HORIZONTAL, TUBOS DE PPR - PN 12 OU PN 25 COM DIÂMETRO MAIOR QUE 75 MM E MENOR OU IGUAL A 110 MM, MANUAL, 30M. AF_06/2015</v>
          </cell>
          <cell r="C5837" t="str">
            <v>M</v>
          </cell>
          <cell r="D5837" t="str">
            <v>0,39</v>
          </cell>
        </row>
        <row r="5838">
          <cell r="A5838">
            <v>91115</v>
          </cell>
          <cell r="B5838" t="str">
            <v>TRANSPORTE HORIZONTAL, TUBOS DE COBRE - CLASSE E, COM DIÂMETRO MENOR OU IGUAL A 42 MM, MANUAL, 30M. AF_06/2015</v>
          </cell>
          <cell r="C5838" t="str">
            <v>M</v>
          </cell>
          <cell r="D5838" t="str">
            <v>0,06</v>
          </cell>
        </row>
        <row r="5839">
          <cell r="A5839">
            <v>91116</v>
          </cell>
          <cell r="B5839" t="str">
            <v>TRANSPORTE HORIZONTAL, TUBOS DE COBRE - CLASSE E, COM DIÂMETRO MAIOR QUE 42 MM E MENOR OU IGUAL A 66 MM, MANUAL, 30M. AF_06/2015</v>
          </cell>
          <cell r="C5839" t="str">
            <v>M</v>
          </cell>
          <cell r="D5839" t="str">
            <v>0,11</v>
          </cell>
        </row>
        <row r="5840">
          <cell r="A5840">
            <v>91117</v>
          </cell>
          <cell r="B5840" t="str">
            <v>TRANSPORTE HORIZONTAL, TUBOS DE COBRE - CLASSE E, COM DIÂMETRO MAIOR QUE 66 MM E MENOR OU IGUAL A 104 MM, MANUAL, 30M. AF_06/2015</v>
          </cell>
          <cell r="C5840" t="str">
            <v>M</v>
          </cell>
          <cell r="D5840" t="str">
            <v>0,16</v>
          </cell>
        </row>
        <row r="5841">
          <cell r="A5841">
            <v>91118</v>
          </cell>
          <cell r="B5841" t="str">
            <v>TRANSPORTE HORIZONTAL, TUBOS DE AÇO CARBONO LEVE OU MÉDIO, PRETO OU GALVANIZADO, COM DIÂMETRO MENOR OU IGUAL A 25 MM, MANUAL, 30M. AF_06/2015</v>
          </cell>
          <cell r="C5841" t="str">
            <v>M</v>
          </cell>
          <cell r="D5841" t="str">
            <v>0,13</v>
          </cell>
        </row>
        <row r="5842">
          <cell r="A5842">
            <v>91119</v>
          </cell>
          <cell r="B5842" t="str">
            <v>TRANSPORTE HORIZONTAL, TUBOS DE AÇO CARBONO LEVE OU MÉDIO, PRETO OU GALVANIZADO, COM DIÂMETRO MAIOR QUE 25 MM E MENOR OU IGUAL A 40 MM, MANUAL, 30M. AF_06/2015</v>
          </cell>
          <cell r="C5842" t="str">
            <v>M</v>
          </cell>
          <cell r="D5842" t="str">
            <v>0,25</v>
          </cell>
        </row>
        <row r="5843">
          <cell r="A5843">
            <v>91120</v>
          </cell>
          <cell r="B5843" t="str">
            <v>TRANSPORTE HORIZONTAL, TUBOS DE AÇO CARBONO LEVE OU MÉDIO, PRETO OU GALVANIZADO, COM DIÂMETRO MAIOR QUE 40 MM E MENOR OU IGUAL A 65 MM, MANUAL, 30M. AF_06/2015</v>
          </cell>
          <cell r="C5843" t="str">
            <v>M</v>
          </cell>
          <cell r="D5843" t="str">
            <v>0,39</v>
          </cell>
        </row>
        <row r="5844">
          <cell r="A5844">
            <v>91121</v>
          </cell>
          <cell r="B5844" t="str">
            <v>TRANSPORTE HORIZONTAL, TUBOS DE AÇO CARBONO LEVE OU MÉDIO, PRETO OU GALVANIZADO, COM DIÂMETRO MAIOR QUE 65 MM E MENOR OU IGUAL A 90 MM, MANUAL, 30M. AF_06/2015</v>
          </cell>
          <cell r="C5844" t="str">
            <v>M</v>
          </cell>
          <cell r="D5844" t="str">
            <v>0,65</v>
          </cell>
        </row>
        <row r="5845">
          <cell r="A5845">
            <v>91122</v>
          </cell>
          <cell r="B5845" t="str">
            <v>TRANSPORTE HORIZONTAL, TUBOS DE AÇO CARBONO LEVE OU MÉDIO, PRETO OU GALVANIZADO, COM DIÂMETRO MAIOR QUE 90 MM E MENOR OU IGUAL A 125 MM, MANUAL, 30M. AF_06/2015</v>
          </cell>
          <cell r="C5845" t="str">
            <v>M</v>
          </cell>
          <cell r="D5845" t="str">
            <v>0,91</v>
          </cell>
        </row>
        <row r="5846">
          <cell r="A5846">
            <v>91123</v>
          </cell>
          <cell r="B5846" t="str">
            <v>TRANSPORTE HORIZONTAL, TUBOS DE AÇO CARBONO LEVE OU MÉDIO, PRETO OU GALVANIZADO, COM DIÂMETRO MAIOR QUE 125 MM E MENOR OU IGUAL A 150 MM, MANUAL, 30M. AF_06/2015</v>
          </cell>
          <cell r="C5846" t="str">
            <v>M</v>
          </cell>
          <cell r="D5846" t="str">
            <v>1,17</v>
          </cell>
        </row>
        <row r="5847">
          <cell r="A5847">
            <v>91124</v>
          </cell>
          <cell r="B5847" t="str">
            <v>TRANSPORTE HORIZONTAL, MADEIRA, MANUAL, 30M. AF_06/2015</v>
          </cell>
          <cell r="C5847" t="str">
            <v>M3</v>
          </cell>
          <cell r="D5847" t="str">
            <v>60,05</v>
          </cell>
        </row>
        <row r="5848">
          <cell r="A5848">
            <v>91125</v>
          </cell>
          <cell r="B5848" t="str">
            <v>TRANSPORTE HORIZONTAL, VERGALHÕES DE AÇO, MANUAL, 30M. AF_06/2015</v>
          </cell>
          <cell r="C5848" t="str">
            <v>KG</v>
          </cell>
          <cell r="D5848" t="str">
            <v>0,07</v>
          </cell>
        </row>
        <row r="5849">
          <cell r="A5849">
            <v>91128</v>
          </cell>
          <cell r="B5849" t="str">
            <v>TRANSPORTE HORIZONTAL, LATA DE 18 L, MANIPULADOR TELESCÓPICO, 30M. AF_06/2014</v>
          </cell>
          <cell r="C5849" t="str">
            <v>18L</v>
          </cell>
          <cell r="D5849" t="str">
            <v>0,12</v>
          </cell>
        </row>
        <row r="5850">
          <cell r="A5850">
            <v>91129</v>
          </cell>
          <cell r="B5850" t="str">
            <v>TRANSPORTE HORIZONTAL, LATA DE 18 L, MANIPULADOR TELESCÓPICO, 50M. AF_06/2014</v>
          </cell>
          <cell r="C5850" t="str">
            <v>18L</v>
          </cell>
          <cell r="D5850" t="str">
            <v>0,19</v>
          </cell>
        </row>
        <row r="5851">
          <cell r="A5851">
            <v>91130</v>
          </cell>
          <cell r="B5851" t="str">
            <v>TRANSPORTE HORIZONTAL, LATA DE 18 L, MANIPULADOR TELESCÓPICO, 75M. AF_06/2014</v>
          </cell>
          <cell r="C5851" t="str">
            <v>18L</v>
          </cell>
          <cell r="D5851" t="str">
            <v>0,26</v>
          </cell>
        </row>
        <row r="5852">
          <cell r="A5852">
            <v>91132</v>
          </cell>
          <cell r="B5852" t="str">
            <v>TRANSPORTE HORIZONTAL, LATA DE 18 L, MANIPULADOR TELESCÓPICO, 100M. AF_06/2014</v>
          </cell>
          <cell r="C5852" t="str">
            <v>18L</v>
          </cell>
          <cell r="D5852" t="str">
            <v>0,35</v>
          </cell>
        </row>
        <row r="5853">
          <cell r="A5853">
            <v>91134</v>
          </cell>
          <cell r="B5853" t="str">
            <v>TRANSPORTE HORIZONTAL, PÁLETE DE SACOS, MANIPULADOR TELESCÓPICO, 30M. AF_06/2014</v>
          </cell>
          <cell r="C5853" t="str">
            <v>T</v>
          </cell>
          <cell r="D5853" t="str">
            <v>2,11</v>
          </cell>
        </row>
        <row r="5854">
          <cell r="A5854">
            <v>91135</v>
          </cell>
          <cell r="B5854" t="str">
            <v>TRANSPORTE HORIZONTAL, PÁLETE DE SACOS, MANIPULADOR TELESCÓPICO, 50M. AF_06/2014</v>
          </cell>
          <cell r="C5854" t="str">
            <v>T</v>
          </cell>
          <cell r="D5854" t="str">
            <v>3,79</v>
          </cell>
        </row>
        <row r="5855">
          <cell r="A5855">
            <v>91136</v>
          </cell>
          <cell r="B5855" t="str">
            <v>TRANSPORTE HORIZONTAL, PÁLETE DE SACOS, MANIPULADOR TELESCÓPICO, 75M. AF_06/2014</v>
          </cell>
          <cell r="C5855" t="str">
            <v>T</v>
          </cell>
          <cell r="D5855" t="str">
            <v>5,49</v>
          </cell>
        </row>
        <row r="5856">
          <cell r="A5856">
            <v>91137</v>
          </cell>
          <cell r="B5856" t="str">
            <v>TRANSPORTE HORIZONTAL, PÁLETE DE SACOS, MANIPULADOR TELESCÓPICO, 100M. AF_06/2014</v>
          </cell>
          <cell r="C5856" t="str">
            <v>T</v>
          </cell>
          <cell r="D5856" t="str">
            <v>7,17</v>
          </cell>
        </row>
        <row r="5857">
          <cell r="A5857">
            <v>91138</v>
          </cell>
          <cell r="B5857" t="str">
            <v>TRANSPORTE HORIZONTAL, BLOCOS VAZADOS DE CONCRETO 19X19X39 CM, MANIPULADOR TELESCÓPICO, 30M. AF_06/2014</v>
          </cell>
          <cell r="C5857" t="str">
            <v>MIL</v>
          </cell>
          <cell r="D5857" t="str">
            <v>71,85</v>
          </cell>
        </row>
        <row r="5858">
          <cell r="A5858">
            <v>91139</v>
          </cell>
          <cell r="B5858" t="str">
            <v>TRANSPORTE HORIZONTAL, BLOCOS CERÂMICOS FURADOS NA VERTICAL 19X19X39 CM, MANIPULADOR TELESCÓPICO, 30M. AF_06/2014</v>
          </cell>
          <cell r="C5858" t="str">
            <v>MIL</v>
          </cell>
          <cell r="D5858" t="str">
            <v>38,08</v>
          </cell>
        </row>
        <row r="5859">
          <cell r="A5859">
            <v>91140</v>
          </cell>
          <cell r="B5859" t="str">
            <v>TRANSPORTE HORIZONTAL, BLOCOS CERÂMICOS FURADOS NA HORIZONTAL 9X19X19 CM, MANIPULADOR TELESCÓPICO, 30M. AF_06/2014</v>
          </cell>
          <cell r="C5859" t="str">
            <v>MIL</v>
          </cell>
          <cell r="D5859" t="str">
            <v>16,87</v>
          </cell>
        </row>
        <row r="5860">
          <cell r="A5860">
            <v>91141</v>
          </cell>
          <cell r="B5860" t="str">
            <v>TRANSPORTE HORIZONTAL, BLOCOS VAZADOS DE CONCRETO 19X19X39 CM, MANIPULADOR TELESCÓPICO, 50M. AF_06/2014</v>
          </cell>
          <cell r="C5860" t="str">
            <v>MIL</v>
          </cell>
          <cell r="D5860" t="str">
            <v>109,94</v>
          </cell>
        </row>
        <row r="5861">
          <cell r="A5861">
            <v>91142</v>
          </cell>
          <cell r="B5861" t="str">
            <v>TRANSPORTE HORIZONTAL, BLOCOS CERÂMICOS FURADOS NA VERTICAL 19X19X39 CM, MANIPULADOR TELESCÓPICO, 50M. AF_06/2014</v>
          </cell>
          <cell r="C5861" t="str">
            <v>MIL</v>
          </cell>
          <cell r="D5861" t="str">
            <v>71,85</v>
          </cell>
        </row>
        <row r="5862">
          <cell r="A5862">
            <v>91143</v>
          </cell>
          <cell r="B5862" t="str">
            <v>TRANSPORTE HORIZONTAL, BLOCOS CERÂMICOS FURADOS NA HORIZONTAL 9X19X19 CM, MANIPULADOR TELESCÓPICO, 50M. AF_06/2014</v>
          </cell>
          <cell r="C5862" t="str">
            <v>MIL</v>
          </cell>
          <cell r="D5862" t="str">
            <v>16,87</v>
          </cell>
        </row>
        <row r="5863">
          <cell r="A5863">
            <v>91144</v>
          </cell>
          <cell r="B5863" t="str">
            <v>TRANSPORTE HORIZONTAL, BLOCOS VAZADOS DE CONCRETO 19X19X39 CM, MANIPULADOR TELESCÓPICO, 75M. AF_06/2014</v>
          </cell>
          <cell r="C5863" t="str">
            <v>MIL</v>
          </cell>
          <cell r="D5863" t="str">
            <v>148,05</v>
          </cell>
        </row>
        <row r="5864">
          <cell r="A5864">
            <v>91145</v>
          </cell>
          <cell r="B5864" t="str">
            <v>TRANSPORTE HORIZONTAL, BLOCOS CERÂMICOS FURADOS NA VERTICAL 19X19X39 CM, MANIPULADOR TELESCÓPICO, 75M. AF_06/2014</v>
          </cell>
          <cell r="C5864" t="str">
            <v>MIL</v>
          </cell>
          <cell r="D5864" t="str">
            <v>109,94</v>
          </cell>
        </row>
        <row r="5865">
          <cell r="A5865">
            <v>91146</v>
          </cell>
          <cell r="B5865" t="str">
            <v>TRANSPORTE HORIZONTAL, BLOCOS CERÂMICOS FURADOS NA HORIZONTAL 9X19X19 CM, MANIPULADOR TELESCÓPICO, 75M. AF_06/2014</v>
          </cell>
          <cell r="C5865" t="str">
            <v>MIL</v>
          </cell>
          <cell r="D5865" t="str">
            <v>21,20</v>
          </cell>
        </row>
        <row r="5866">
          <cell r="A5866">
            <v>91147</v>
          </cell>
          <cell r="B5866" t="str">
            <v>TRANSPORTE HORIZONTAL, BLOCOS VAZADOS DE CONCRETO 19X19X39 CM, MANIPULADOR TELESCÓPICO, 100M. AF_06/2014</v>
          </cell>
          <cell r="C5866" t="str">
            <v>MIL</v>
          </cell>
          <cell r="D5866" t="str">
            <v>203,02</v>
          </cell>
        </row>
        <row r="5867">
          <cell r="A5867">
            <v>91148</v>
          </cell>
          <cell r="B5867" t="str">
            <v>TRANSPORTE HORIZONTAL, BLOCOS CERÂMICOS FURADOS NA VERTICAL 19X19X39 CM, MANIPULADOR TELESCÓPICO, 100M. AF_06/2014</v>
          </cell>
          <cell r="C5867" t="str">
            <v>MIL</v>
          </cell>
          <cell r="D5867" t="str">
            <v>131,17</v>
          </cell>
        </row>
        <row r="5868">
          <cell r="A5868">
            <v>91149</v>
          </cell>
          <cell r="B5868" t="str">
            <v>TRANSPORTE HORIZONTAL, BLOCOS CERÂMICOS FURADOS NA HORIZONTAL 9X19X19 CM, MANIPULADOR TELESCÓPICO, 100M. AF_06/2014</v>
          </cell>
          <cell r="C5868" t="str">
            <v>MIL</v>
          </cell>
          <cell r="D5868" t="str">
            <v>33,75</v>
          </cell>
        </row>
        <row r="5869">
          <cell r="A5869">
            <v>92121</v>
          </cell>
          <cell r="B5869" t="str">
            <v>PENEIRAMENTO DE AREIA COM PENEIRA ELÉTRICA. AF_11/2015</v>
          </cell>
          <cell r="C5869" t="str">
            <v>M3</v>
          </cell>
          <cell r="D5869" t="str">
            <v>20,22</v>
          </cell>
        </row>
        <row r="5870">
          <cell r="A5870">
            <v>92122</v>
          </cell>
          <cell r="B5870" t="str">
            <v>PENEIRAMENTO DE AREIA COM PENEIRA MANUAL. AF_11/2015</v>
          </cell>
          <cell r="C5870" t="str">
            <v>M3</v>
          </cell>
          <cell r="D5870" t="str">
            <v>33,88</v>
          </cell>
        </row>
        <row r="5871">
          <cell r="A5871">
            <v>92123</v>
          </cell>
          <cell r="B5871" t="str">
            <v>ENSACAMENTO DE AREIA. AF_11/2015</v>
          </cell>
          <cell r="C5871" t="str">
            <v>M3</v>
          </cell>
          <cell r="D5871" t="str">
            <v>33,03</v>
          </cell>
        </row>
        <row r="5872">
          <cell r="A5872">
            <v>94926</v>
          </cell>
          <cell r="B5872" t="str">
            <v>TRANSPORTE HORIZONTAL MANUAL, DE 30 M, DE JANELAS. AF_07/2016</v>
          </cell>
          <cell r="C5872" t="str">
            <v>M2</v>
          </cell>
          <cell r="D5872" t="str">
            <v>1,02</v>
          </cell>
        </row>
        <row r="5873">
          <cell r="A5873">
            <v>94927</v>
          </cell>
          <cell r="B5873" t="str">
            <v>TRANSPORTE VERTICAL MANUAL, DE 1 PAVIMENTO, DE JANELAS. AF_07/2016</v>
          </cell>
          <cell r="C5873" t="str">
            <v>M2</v>
          </cell>
          <cell r="D5873" t="str">
            <v>0,53</v>
          </cell>
        </row>
        <row r="5874">
          <cell r="A5874">
            <v>94928</v>
          </cell>
          <cell r="B5874" t="str">
            <v>TRANSPORTE HORIZONTAL MANUAL, DE 30 M, DE KIT PORTA-PRONTA OU PORTA DE MADEIRA FOLHA LEVE OU MÉDIA, PORTA DE AÇO E PORTA DE ALUMÍNIO. AF_07/2016</v>
          </cell>
          <cell r="C5874" t="str">
            <v>UN</v>
          </cell>
          <cell r="D5874" t="str">
            <v>1,61</v>
          </cell>
        </row>
        <row r="5875">
          <cell r="A5875">
            <v>94929</v>
          </cell>
          <cell r="B5875" t="str">
            <v>TRANSPORTE HORIZONTAL MANUAL, DE 30 M, DE KIT PORTA-PRONTA OU PORTA DE MADEIRA FOLHA PESADA OU SUPERPESADA E PORTA CORTA-FOGO. AF_07/2016</v>
          </cell>
          <cell r="C5875" t="str">
            <v>UN</v>
          </cell>
          <cell r="D5875" t="str">
            <v>2,84</v>
          </cell>
        </row>
        <row r="5876">
          <cell r="A5876">
            <v>94930</v>
          </cell>
          <cell r="B5876" t="str">
            <v>TRANSPORTE VERTICAL MANUAL, DE 1 PAVIMENTO, DE KIT PORTA-PRONTA OU PORTA DE MADEIRA FOLHA LEVE OU MÉDIA, PORTA DE AÇO E PORTA DE ALUMÍNIO. AF_07/2016</v>
          </cell>
          <cell r="C5876" t="str">
            <v>UN</v>
          </cell>
          <cell r="D5876" t="str">
            <v>0,84</v>
          </cell>
        </row>
        <row r="5877">
          <cell r="A5877">
            <v>94931</v>
          </cell>
          <cell r="B5877" t="str">
            <v>TRANSPORTE VERTICAL MANUAL, DE 1 PAVIMENTO, DE KIT PORTA-PRONTA OU PORTA DE MADEIRA FOLHA PESADA OU SUPERPESADA E PORTA CORTA-FOGO. AF_07/2016</v>
          </cell>
          <cell r="C5877" t="str">
            <v>UN</v>
          </cell>
          <cell r="D5877" t="str">
            <v>1,47</v>
          </cell>
        </row>
        <row r="5878">
          <cell r="A5878">
            <v>94932</v>
          </cell>
          <cell r="B5878" t="str">
            <v>TRANSPORTE HORIZONTAL MANUAL, DE 30 M, DE BANCADA DE MÁRMORE OU GRANITO PARA COZINHA/LAVATÓRIO OU MÁRMORE SINTÉTICO COM CUBA INTEGRADA. AF_07/2016</v>
          </cell>
          <cell r="C5878" t="str">
            <v>UN</v>
          </cell>
          <cell r="D5878" t="str">
            <v>3,01</v>
          </cell>
        </row>
        <row r="5879">
          <cell r="A5879">
            <v>94934</v>
          </cell>
          <cell r="B5879" t="str">
            <v>TRANSPORTE VERTICAL MANUAL, DE 1 PAVIMENTO, DE BANCADA DE MÁRMORE OU GRANITO PARA COZINHA/LAVATÓRIO OU MÁRMORE SINTÉTICO COM CUBA INTEGRADA. AF_07/2016</v>
          </cell>
          <cell r="C5879" t="str">
            <v>UN</v>
          </cell>
          <cell r="D5879" t="str">
            <v>1,04</v>
          </cell>
        </row>
        <row r="5880">
          <cell r="A5880">
            <v>94935</v>
          </cell>
          <cell r="B5880" t="str">
            <v>TRANSPORTE HORIZONTAL DE 30 M COM CARRINHO PLATAFORMA COM BANCADA DE MÁRMORE OU GRANITO PARA COZINHA/LAVATÓRIO OU MÁRMORE SINTÉTICO COM CUBA INTEGRADA. AF_07/2016</v>
          </cell>
          <cell r="C5880" t="str">
            <v>UN</v>
          </cell>
          <cell r="D5880" t="str">
            <v>1,63</v>
          </cell>
        </row>
        <row r="5881">
          <cell r="A5881">
            <v>94936</v>
          </cell>
          <cell r="B5881" t="str">
            <v>TRANSPORTE HORIZONTAL DE 50 M COM CARRINHO PLATAFORMA COM BANCADA DE MÁRMORE OU GRANITO PARA COZINHA/LAVATÓRIO OU MÁRMORE SINTÉTICO COM CUBA INTEGRADA. AF_07/2016</v>
          </cell>
          <cell r="C5881" t="str">
            <v>UN</v>
          </cell>
          <cell r="D5881" t="str">
            <v>2,62</v>
          </cell>
        </row>
        <row r="5882">
          <cell r="A5882">
            <v>94937</v>
          </cell>
          <cell r="B5882" t="str">
            <v>TRANSPORTE HORIZONTAL DE 75 M COM CARRINHO PLATAFORMA COM BANCADA DE MÁRMORE OU GRANITO PARA COZINHA/LAVATÓRIO OU MÁRMORE SINTÉTICO COM CUBA INTEGRADA. AF_07/2016</v>
          </cell>
          <cell r="C5882" t="str">
            <v>UN</v>
          </cell>
          <cell r="D5882" t="str">
            <v>3,85</v>
          </cell>
        </row>
        <row r="5883">
          <cell r="A5883">
            <v>94938</v>
          </cell>
          <cell r="B5883" t="str">
            <v>TRANSPORTE HORIZONTAL DE 100 M COM CARRINHO PLATAFORMA COM BANCADA DE MÁRMORE OU GRANITO PARA COZINHA/LAVATÓRIO OU MÁRMORE SINTÉTICO COM CUBA INTEGRADA. AF_07/2016</v>
          </cell>
          <cell r="C5883" t="str">
            <v>UN</v>
          </cell>
          <cell r="D5883" t="str">
            <v>5,09</v>
          </cell>
        </row>
        <row r="5884">
          <cell r="A5884">
            <v>94939</v>
          </cell>
          <cell r="B5884" t="str">
            <v>TRANSPORTE HORIZONTAL MANUAL, DE 30 M, DE VIDRO. AF_07/2016</v>
          </cell>
          <cell r="C5884" t="str">
            <v>M2</v>
          </cell>
          <cell r="D5884" t="str">
            <v>1,59</v>
          </cell>
        </row>
        <row r="5885">
          <cell r="A5885">
            <v>94940</v>
          </cell>
          <cell r="B5885" t="str">
            <v>TRANSPORTE VERTICAL MANUAL, DE 1 PAVIMENTO, DE VIDRO. AF_07/2016</v>
          </cell>
          <cell r="C5885" t="str">
            <v>M2</v>
          </cell>
          <cell r="D5885" t="str">
            <v>0,82</v>
          </cell>
        </row>
        <row r="5886">
          <cell r="A5886">
            <v>94941</v>
          </cell>
          <cell r="B5886" t="str">
            <v>TRANSPORTE HORIZONTAL MANUAL, DE 30 M, DE TELA DE AÇO. AF_07/2016</v>
          </cell>
          <cell r="C5886" t="str">
            <v>KG</v>
          </cell>
          <cell r="D5886" t="str">
            <v>0,05</v>
          </cell>
        </row>
        <row r="5887">
          <cell r="A5887">
            <v>94942</v>
          </cell>
          <cell r="B5887" t="str">
            <v>TRANSPORTE HORIZONTAL MANUAL, DE 30 M, DE COMPENSADO DE MADEIRA. AF_07/2016</v>
          </cell>
          <cell r="C5887" t="str">
            <v>M2</v>
          </cell>
          <cell r="D5887" t="str">
            <v>0,64</v>
          </cell>
        </row>
        <row r="5888">
          <cell r="A5888">
            <v>94943</v>
          </cell>
          <cell r="B5888" t="str">
            <v>TRANSPORTE HORIZONTAL MANUAL, DE 30 M, DE TELHA TERMOACÚSTICA OU TELHA DE AÇO ZINCADO. AF_07/2016</v>
          </cell>
          <cell r="C5888" t="str">
            <v>M2</v>
          </cell>
          <cell r="D5888" t="str">
            <v>0,34</v>
          </cell>
        </row>
        <row r="5889">
          <cell r="A5889">
            <v>94944</v>
          </cell>
          <cell r="B5889" t="str">
            <v>TRANSPORTE HORIZONTAL MANUAL, DE 30 M, DE TELHA DE FIBROCIMENTO ONDULADA OU TELHA ESTRUTURAL DE FIBROCIMENTO, CANALETE 90 OU KALHETÃO. AF_07/2016</v>
          </cell>
          <cell r="C5889" t="str">
            <v>M2</v>
          </cell>
          <cell r="D5889" t="str">
            <v>0,88</v>
          </cell>
        </row>
        <row r="5890">
          <cell r="A5890">
            <v>94945</v>
          </cell>
          <cell r="B5890" t="str">
            <v>TRANSPORTE HORIZONTAL DE 100 M COM MANIPULADOR TELESCÓPICO DE TELHAS TERMOACÚSTICA, FIBROCIMENTO ONDULADA, AÇO ZINCADO, FIBROCIMENTO ESTRUTURAL, CANALETE 90 OU KALHETÃO. AF_07/2016</v>
          </cell>
          <cell r="C5890" t="str">
            <v>M2</v>
          </cell>
          <cell r="D5890" t="str">
            <v>0,19</v>
          </cell>
        </row>
        <row r="5891">
          <cell r="A5891">
            <v>94946</v>
          </cell>
          <cell r="B5891" t="str">
            <v>TRANSPORTE HORIZONTAL MANUAL, DE 30 M, DE BACIA SANITÁRIA, CAIXA ACOPLADA, TANQUE OU PIA. AF_07/2016</v>
          </cell>
          <cell r="C5891" t="str">
            <v>UN</v>
          </cell>
          <cell r="D5891" t="str">
            <v>0,90</v>
          </cell>
        </row>
        <row r="5892">
          <cell r="A5892">
            <v>94947</v>
          </cell>
          <cell r="B5892" t="str">
            <v>TRANSPORTE VERTICAL MANUAL DE 1 PAVIMENTO DE BACIA SANITÁRIA, CAIXA ACOPLADA, TANQUE OU PIA. AF_07/2016</v>
          </cell>
          <cell r="C5892" t="str">
            <v>UN</v>
          </cell>
          <cell r="D5892" t="str">
            <v>0,67</v>
          </cell>
        </row>
        <row r="5893">
          <cell r="A5893">
            <v>94948</v>
          </cell>
          <cell r="B5893" t="str">
            <v>TRANSPORTE HORIZONTAL DE 30 M COM CARRINHO PLATAFORMA COM BACIA SANITÁRIA, CAIXA ACOPLADA, TANQUE OU PIA. AF_07/2016</v>
          </cell>
          <cell r="C5893" t="str">
            <v>UN</v>
          </cell>
          <cell r="D5893" t="str">
            <v>0,48</v>
          </cell>
        </row>
        <row r="5894">
          <cell r="A5894">
            <v>94949</v>
          </cell>
          <cell r="B5894" t="str">
            <v>TRANSPORTE HORIZONTAL DE 50 M COM CARRINHO PLATAFORMA COM BACIA SANITÁRIA, CAIXA ACOPLADA, TANQUE OU PIA. AF_07/2016</v>
          </cell>
          <cell r="C5894" t="str">
            <v>UN</v>
          </cell>
          <cell r="D5894" t="str">
            <v>0,73</v>
          </cell>
        </row>
        <row r="5895">
          <cell r="A5895">
            <v>94950</v>
          </cell>
          <cell r="B5895" t="str">
            <v>TRANSPORTE HORIZONTAL DE 75 M COM CARRINHO PLATAFORMA COM BACIA SANITÁRIA, CAIXA ACOPLADA, TANQUE OU PIA. AF_07/2016</v>
          </cell>
          <cell r="C5895" t="str">
            <v>UN</v>
          </cell>
          <cell r="D5895" t="str">
            <v>1,03</v>
          </cell>
        </row>
        <row r="5896">
          <cell r="A5896">
            <v>94951</v>
          </cell>
          <cell r="B5896" t="str">
            <v>TRANSPORTE HORIZONTAL DE 100 M COM CARRINHO PLATAFORMA COM BACIA SANITÁRIA, CAIXA ACOPLADA, TANQUE OU PIA. AF_07/2016</v>
          </cell>
          <cell r="C5896" t="str">
            <v>UN</v>
          </cell>
          <cell r="D5896" t="str">
            <v>1,34</v>
          </cell>
        </row>
        <row r="5897">
          <cell r="A5897">
            <v>94952</v>
          </cell>
          <cell r="B5897" t="str">
            <v>TRANSPORTE HORIZONTAL DE 100 M COM MANIPULADOR TELESCÓPICO DE BACIAS SANITÁRIAS, CAIXA ACOPLADA, TANQUE OU PIA. AF_07/2016</v>
          </cell>
          <cell r="C5897" t="str">
            <v>UN</v>
          </cell>
          <cell r="D5897" t="str">
            <v>0,24</v>
          </cell>
        </row>
        <row r="5898">
          <cell r="A5898">
            <v>94953</v>
          </cell>
          <cell r="B5898" t="str">
            <v>TRANSPORTE HORIZONTAL MANUAL, DE 30 M, DE TELHA DE CONCRETO OU CERÂMICA. AF_07/2016</v>
          </cell>
          <cell r="C5898" t="str">
            <v>M2</v>
          </cell>
          <cell r="D5898" t="str">
            <v>4,10</v>
          </cell>
        </row>
        <row r="5899">
          <cell r="A5899">
            <v>94954</v>
          </cell>
          <cell r="B5899" t="str">
            <v>TRANSPORTE HORIZONTAL DE 30 M COM CARRINHO PLATAFORMA COM TELHA DE CONCRETO OU CERÂMICA. AF_07/2016</v>
          </cell>
          <cell r="C5899" t="str">
            <v>M2</v>
          </cell>
          <cell r="D5899" t="str">
            <v>0,66</v>
          </cell>
        </row>
        <row r="5900">
          <cell r="A5900">
            <v>94955</v>
          </cell>
          <cell r="B5900" t="str">
            <v>TRANSPORTE HORIZONTAL DE 50 M COM CARRINHO PLATAFORMA COM TELHA DE CONCRETO OU CERÂMICA. AF_07/2016</v>
          </cell>
          <cell r="C5900" t="str">
            <v>M2</v>
          </cell>
          <cell r="D5900" t="str">
            <v>0,99</v>
          </cell>
        </row>
        <row r="5901">
          <cell r="A5901">
            <v>94956</v>
          </cell>
          <cell r="B5901" t="str">
            <v>TRANSPORTE HORIZONTAL DE 75 M COM CARRINHO PLATAFORMA COM TELHA DE CONCRETO OU CERÂMICA. AF_07/2016</v>
          </cell>
          <cell r="C5901" t="str">
            <v>M2</v>
          </cell>
          <cell r="D5901" t="str">
            <v>1,40</v>
          </cell>
        </row>
        <row r="5902">
          <cell r="A5902">
            <v>94957</v>
          </cell>
          <cell r="B5902" t="str">
            <v>TRANSPORTE HORIZONTAL DE 100 M COM CARRINHO PLATAFORMA COM TELHA DE CONCRETO OU CERÂMICA. AF_07/2016</v>
          </cell>
          <cell r="C5902" t="str">
            <v>M2</v>
          </cell>
          <cell r="D5902" t="str">
            <v>1,82</v>
          </cell>
        </row>
        <row r="5903">
          <cell r="A5903">
            <v>94958</v>
          </cell>
          <cell r="B5903" t="str">
            <v>TRANSPORTE HORIZONTAL DE 100 M COM MANIPULADOR TELESCÓPICO DE TELHAS DE CONCRETO OU CERÂMICA. AF_07/2016</v>
          </cell>
          <cell r="C5903" t="str">
            <v>M2</v>
          </cell>
          <cell r="D5903" t="str">
            <v>0,45</v>
          </cell>
        </row>
        <row r="5904">
          <cell r="A5904">
            <v>94959</v>
          </cell>
          <cell r="B5904" t="str">
            <v>TRANSPORTE HORIZONTAL MANUAL, DE 30 M, DE BARRAMENTO BLINDADO. AF_07/2016</v>
          </cell>
          <cell r="C5904" t="str">
            <v>M</v>
          </cell>
          <cell r="D5904" t="str">
            <v>1,13</v>
          </cell>
        </row>
        <row r="5905">
          <cell r="A5905">
            <v>94960</v>
          </cell>
          <cell r="B5905" t="str">
            <v>TRANSPORTE HORIZONTAL DE 100 M COM CARRINHO PLATAFORMA COM BARRAMENTO BLINDADO. AF_07/2016</v>
          </cell>
          <cell r="C5905" t="str">
            <v>M</v>
          </cell>
          <cell r="D5905" t="str">
            <v>0,92</v>
          </cell>
        </row>
        <row r="5906">
          <cell r="A5906">
            <v>94961</v>
          </cell>
          <cell r="B5906" t="str">
            <v>TRANSPORTE HORIZONTAL MANUAL, DE 30 M, DE CALHA. AF_07/2016</v>
          </cell>
          <cell r="C5906" t="str">
            <v>M</v>
          </cell>
          <cell r="D5906" t="str">
            <v>0,42</v>
          </cell>
        </row>
        <row r="5907">
          <cell r="A5907">
            <v>9537</v>
          </cell>
          <cell r="B5907" t="str">
            <v>LIMPEZA FINAL DA OBRA</v>
          </cell>
          <cell r="C5907" t="str">
            <v>M2</v>
          </cell>
          <cell r="D5907" t="str">
            <v>2,75</v>
          </cell>
        </row>
        <row r="5908">
          <cell r="A5908" t="str">
            <v>73806/1</v>
          </cell>
          <cell r="B5908" t="str">
            <v>LIMPEZA DE SUPERFICIES COM JATO DE ALTA PRESSAO DE AR E AGUA</v>
          </cell>
          <cell r="C5908" t="str">
            <v>M2</v>
          </cell>
          <cell r="D5908" t="str">
            <v>1,49</v>
          </cell>
        </row>
        <row r="5909">
          <cell r="A5909" t="str">
            <v>73948/2</v>
          </cell>
          <cell r="B5909" t="str">
            <v>LIMPEZA/PREPARO SUPERFICIE CONCRETO P/PINTURA</v>
          </cell>
          <cell r="C5909" t="str">
            <v>M2</v>
          </cell>
          <cell r="D5909" t="str">
            <v>7,44</v>
          </cell>
        </row>
        <row r="5910">
          <cell r="A5910" t="str">
            <v>73948/3</v>
          </cell>
          <cell r="B5910" t="str">
            <v>LIMPEZA AZULEJO</v>
          </cell>
          <cell r="C5910" t="str">
            <v>M2</v>
          </cell>
          <cell r="D5910" t="str">
            <v>5,32</v>
          </cell>
        </row>
        <row r="5911">
          <cell r="A5911" t="str">
            <v>73948/8</v>
          </cell>
          <cell r="B5911" t="str">
            <v>LIMPEZA VIDRO COMUM</v>
          </cell>
          <cell r="C5911" t="str">
            <v>M2</v>
          </cell>
          <cell r="D5911" t="str">
            <v>10,34</v>
          </cell>
        </row>
        <row r="5912">
          <cell r="A5912" t="str">
            <v>73948/9</v>
          </cell>
          <cell r="B5912" t="str">
            <v>LIMPEZA FORRO</v>
          </cell>
          <cell r="C5912" t="str">
            <v>M2</v>
          </cell>
          <cell r="D5912" t="str">
            <v>21,57</v>
          </cell>
        </row>
        <row r="5913">
          <cell r="A5913" t="str">
            <v>73948/11</v>
          </cell>
          <cell r="B5913" t="str">
            <v>LIMPEZA PISO CERAMICO</v>
          </cell>
          <cell r="C5913" t="str">
            <v>M2</v>
          </cell>
          <cell r="D5913" t="str">
            <v>19,62</v>
          </cell>
        </row>
        <row r="5914">
          <cell r="A5914" t="str">
            <v>73948/15</v>
          </cell>
          <cell r="B5914" t="str">
            <v>LIMPEZA PISO MARMORITE/GRANILITE</v>
          </cell>
          <cell r="C5914" t="str">
            <v>M2</v>
          </cell>
          <cell r="D5914" t="str">
            <v>12,94</v>
          </cell>
        </row>
        <row r="5915">
          <cell r="A5915" t="str">
            <v>73948/16</v>
          </cell>
          <cell r="B5915" t="str">
            <v>LIMPEZA MANUAL DO TERRENO (C/ RASPAGEM SUPERFICIAL)</v>
          </cell>
          <cell r="C5915" t="str">
            <v>M2</v>
          </cell>
          <cell r="D5915" t="str">
            <v>3,53</v>
          </cell>
        </row>
        <row r="5916">
          <cell r="A5916" t="str">
            <v>74086/1</v>
          </cell>
          <cell r="B5916" t="str">
            <v>LIMPEZA LOUCAS E METAIS</v>
          </cell>
          <cell r="C5916" t="str">
            <v>UN</v>
          </cell>
          <cell r="D5916" t="str">
            <v>22,88</v>
          </cell>
        </row>
        <row r="5917">
          <cell r="A5917">
            <v>84117</v>
          </cell>
          <cell r="B5917" t="str">
            <v>RASPAGEM / CALAFETACAO TACOS MADEIRA 1 DEMAO CERA</v>
          </cell>
          <cell r="C5917" t="str">
            <v>M2</v>
          </cell>
          <cell r="D5917" t="str">
            <v>18,34</v>
          </cell>
        </row>
        <row r="5918">
          <cell r="A5918">
            <v>84120</v>
          </cell>
          <cell r="B5918" t="str">
            <v>ENCERAMENTO MANUAL EM MADEIRA - 3 DEMAOS</v>
          </cell>
          <cell r="C5918" t="str">
            <v>M2</v>
          </cell>
          <cell r="D5918" t="str">
            <v>13,41</v>
          </cell>
        </row>
        <row r="5919">
          <cell r="A5919">
            <v>84123</v>
          </cell>
          <cell r="B5919" t="str">
            <v>LIXAMENTO MAN C/ LIXA CALAFATE DE CONCR APARENTE ANTIGO</v>
          </cell>
          <cell r="C5919" t="str">
            <v>M2</v>
          </cell>
          <cell r="D5919" t="str">
            <v>5,02</v>
          </cell>
        </row>
        <row r="5920">
          <cell r="A5920">
            <v>84125</v>
          </cell>
          <cell r="B5920" t="str">
            <v>LIMPEZA DE REVESTIMENTO EM PAREDE C/ SOLUCAO DE ACIDO MURIATICO/AMONIA</v>
          </cell>
          <cell r="C5920" t="str">
            <v>M2</v>
          </cell>
          <cell r="D5920" t="str">
            <v>10,01</v>
          </cell>
        </row>
        <row r="5921">
          <cell r="A5921" t="str">
            <v>74163/1</v>
          </cell>
          <cell r="B5921" t="str">
            <v>PERFURACAO DE POCO COM PERFURATRIZ PNEUMATICA</v>
          </cell>
          <cell r="C5921" t="str">
            <v>M</v>
          </cell>
          <cell r="D5921" t="str">
            <v>37,68</v>
          </cell>
        </row>
        <row r="5922">
          <cell r="A5922" t="str">
            <v>74163/2</v>
          </cell>
          <cell r="B5922" t="str">
            <v>PERFURACAO DE POCO COM PERFURATRIZ A PERCUSSAO</v>
          </cell>
          <cell r="C5922" t="str">
            <v>M</v>
          </cell>
          <cell r="D5922" t="str">
            <v>61,57</v>
          </cell>
        </row>
        <row r="5923">
          <cell r="A5923">
            <v>84127</v>
          </cell>
          <cell r="B5923" t="str">
            <v>REVESTIMENTO DE POCOS C/ TUBOS DE CONCRETO</v>
          </cell>
          <cell r="C5923" t="str">
            <v>M</v>
          </cell>
          <cell r="D5923" t="str">
            <v>265,10</v>
          </cell>
        </row>
        <row r="5924">
          <cell r="A5924">
            <v>40841</v>
          </cell>
          <cell r="B5924" t="str">
            <v>ABRACADEIRA P/POCOS PROFUNDOS</v>
          </cell>
          <cell r="C5924" t="str">
            <v>UN</v>
          </cell>
          <cell r="D5924" t="str">
            <v>98,50</v>
          </cell>
        </row>
        <row r="5925">
          <cell r="A5925">
            <v>6391</v>
          </cell>
          <cell r="B5925" t="str">
            <v>SOLDA TOPO DESCENDENTE CHANFRADA ESPESSURA=1/4" CHAPA/PERFIL/TUBO ACO COM CONVERSOR DIESEL.</v>
          </cell>
          <cell r="C5925" t="str">
            <v>M</v>
          </cell>
          <cell r="D5925" t="str">
            <v>117,98</v>
          </cell>
        </row>
        <row r="5926">
          <cell r="A5926">
            <v>84132</v>
          </cell>
          <cell r="B5926" t="str">
            <v>SOLDA DE TOPO DESCENDENTE, EM CHAPA ACO CHANFR 5/16" ESP (P/ ASSENT TUBULACAO OU PECA DE ACO) UTILIZANDO CONVERSOR DIESEL.</v>
          </cell>
          <cell r="C5926" t="str">
            <v>M</v>
          </cell>
          <cell r="D5926" t="str">
            <v>175,65</v>
          </cell>
        </row>
        <row r="5927">
          <cell r="A5927">
            <v>84133</v>
          </cell>
          <cell r="B5927" t="str">
            <v>SOLDA DE TOPO DESCENDENTE, EM CHAPA ACO CHANFR 3/8" ESP (P/ ASSENT TUBULACAO OU PECA DE ACO) UTILIZANDO CONVERSOR DIESEL</v>
          </cell>
          <cell r="C5927" t="str">
            <v>M</v>
          </cell>
          <cell r="D5927" t="str">
            <v>265,77</v>
          </cell>
        </row>
        <row r="5928">
          <cell r="A5928">
            <v>71516</v>
          </cell>
          <cell r="B5928" t="str">
            <v>CONJUNTO DE MANGUEIRA PARA COMBATE A INCENDIO EM FIBRA DE POLIESTER PURA, COM 1.1/2", REVESTIDA INTERNAMENTE, COM 2 LANCES DE 15M CADA</v>
          </cell>
          <cell r="C5928" t="str">
            <v>UN</v>
          </cell>
          <cell r="D5928" t="str">
            <v>533,28</v>
          </cell>
        </row>
        <row r="5929">
          <cell r="A5929">
            <v>73361</v>
          </cell>
          <cell r="B5929" t="str">
            <v>CONCRETO CICLOPICO FCK=10MPA 30% PEDRA DE MAO INCLUSIVE LANCAMENTO</v>
          </cell>
          <cell r="C5929" t="str">
            <v>M3</v>
          </cell>
          <cell r="D5929" t="str">
            <v>348,77</v>
          </cell>
        </row>
        <row r="5930">
          <cell r="A5930">
            <v>73714</v>
          </cell>
          <cell r="B5930" t="str">
            <v>CAIXA PARA RALO C OM GRELHA FOFO 135 KG DE ALV TIJOLO MACICO (7X10X20) PAREDES DE UMA VEZ (0.20 M) DE 0.90X1.20X1.50 M (EXTERNA) COM ARGAMASSA 1:4 CIMENTO:AREIA, BASE CONC FCK=10 MPA, EXCLUSIVE ESCAVACAO E REATERRO.</v>
          </cell>
          <cell r="C5930" t="str">
            <v>UN</v>
          </cell>
          <cell r="D5930" t="str">
            <v>1.307,54</v>
          </cell>
        </row>
        <row r="5931">
          <cell r="A5931">
            <v>86957</v>
          </cell>
          <cell r="B5931" t="str">
            <v>MÃO FRANCESA EM BARRA DE FERRO CHATO RETANGULAR 2" X 1/4", REFORÇADA, 40 X 30 CM</v>
          </cell>
          <cell r="C5931" t="str">
            <v>UN</v>
          </cell>
          <cell r="D5931" t="str">
            <v>31,76</v>
          </cell>
        </row>
        <row r="5932">
          <cell r="A5932">
            <v>86958</v>
          </cell>
          <cell r="B5932" t="str">
            <v>MÃO FRANCESA EM BARRA DE FERRO CHATO RETANGULAR 2" X 1/4", REFORÇADA, 30 X 25 CM</v>
          </cell>
          <cell r="C5932" t="str">
            <v>UN</v>
          </cell>
          <cell r="D5932" t="str">
            <v>27,25</v>
          </cell>
        </row>
        <row r="5933">
          <cell r="A5933">
            <v>97010</v>
          </cell>
          <cell r="B5933" t="str">
            <v>GUARDA-CORPO FIXADO EM FÔRMA DE MADEIRA COM TRAVESSÕES EM MADEIRA PREGADA E FECHAMENTO EM TELA DE POLIPROPILENO PARA EDIFICAÇÕES COM ATÉ 2 PAVIMENTOS. AF_11/2017</v>
          </cell>
          <cell r="C5933" t="str">
            <v>M</v>
          </cell>
          <cell r="D5933" t="str">
            <v>24,38</v>
          </cell>
        </row>
        <row r="5934">
          <cell r="A5934">
            <v>97011</v>
          </cell>
          <cell r="B5934" t="str">
            <v>GUARDA-CORPO FIXADO EM FÔRMA DE MADEIRA COM TRAVESSÕES EM MADEIRA PREGADA E FECHAMENTO EM TELA DE POLIPROPILENO PARA EDIFICAÇÕES COM  3 PAVIMENTOS. AF_11/2017</v>
          </cell>
          <cell r="C5934" t="str">
            <v>M</v>
          </cell>
          <cell r="D5934" t="str">
            <v>20,47</v>
          </cell>
        </row>
        <row r="5935">
          <cell r="A5935">
            <v>97012</v>
          </cell>
          <cell r="B5935" t="str">
            <v>GUARDA-CORPO FIXADO EM FÔRMA DE MADEIRA COM TRAVESSÕES EM MADEIRA PREGADA E FECHAMENTO EM TELA DE POLIPROPILENO PARA EDIFICAÇÕES COM ALTURA IGUAL OU SUPERIOR A 4 PAVIMENTOS. AF_11/2017</v>
          </cell>
          <cell r="C5935" t="str">
            <v>M</v>
          </cell>
          <cell r="D5935" t="str">
            <v>18,52</v>
          </cell>
        </row>
        <row r="5936">
          <cell r="A5936">
            <v>97013</v>
          </cell>
          <cell r="B5936" t="str">
            <v>GUARDA-CORPO FIXADO EM FÔRMA DE MADEIRA COM TRAVESSÕES EM MADEIRA PREGADA E FECHAMENTO EM PAINEL COMPENSADO PARA EDIFICAÇÕES COM ATÉ 2 PAVIMENTOS. AF_11/2017</v>
          </cell>
          <cell r="C5936" t="str">
            <v>M</v>
          </cell>
          <cell r="D5936" t="str">
            <v>38,47</v>
          </cell>
        </row>
        <row r="5937">
          <cell r="A5937">
            <v>97014</v>
          </cell>
          <cell r="B5937" t="str">
            <v>GUARDA-CORPO FIXADO EM FÔRMA DE MADEIRA COM TRAVESSÕES EM MADEIRA PREGADA E FECHAMENTO EM PAINEL COMPENSADO PARA EDIFICAÇÕES COM 3 PAVIMENTOS. AF_11/2017</v>
          </cell>
          <cell r="C5937" t="str">
            <v>M</v>
          </cell>
          <cell r="D5937" t="str">
            <v>30,05</v>
          </cell>
        </row>
        <row r="5938">
          <cell r="A5938">
            <v>97015</v>
          </cell>
          <cell r="B5938" t="str">
            <v>GUARDA-CORPO FIXADO EM FÔRMA DE MADEIRA COM TRAVESSÕES EM MADEIRA PREGADA E FECHAMENTO EM PAINEL COMPENSADO PARA EDIFICAÇÕES COM ALTURA IGUAL OU SUPERIOR A 4 PAVIMENTOS. AF_11/2017</v>
          </cell>
          <cell r="C5938" t="str">
            <v>M</v>
          </cell>
          <cell r="D5938" t="str">
            <v>25,82</v>
          </cell>
        </row>
        <row r="5939">
          <cell r="A5939">
            <v>97016</v>
          </cell>
          <cell r="B5939" t="str">
            <v>GUARDA-CORPO FIXADO EM FÔRMA DE MADEIRA COM TRAVESSÕES EM MADEIRA PREGADA PRÉ-MONTADA E ENCAIXE NA FÔRMA. PARA EDIFICAÇÕES COM ATÉ 2 PAVIMENTOS. AF_11/2017</v>
          </cell>
          <cell r="C5939" t="str">
            <v>M</v>
          </cell>
          <cell r="D5939" t="str">
            <v>19,75</v>
          </cell>
        </row>
        <row r="5940">
          <cell r="A5940">
            <v>97017</v>
          </cell>
          <cell r="B5940" t="str">
            <v>GUARDA-CORPO FIXADO EM FÔRMA DE MADEIRA COM TRAVESSÕES EM MADEIRA PREGADA PRÉ-MONTADA E ENCAIXE NA FÔRMA PARA EDIFICAÇÕES COM 3 PAVIMENTOS. AF_11/2017</v>
          </cell>
          <cell r="C5940" t="str">
            <v>M</v>
          </cell>
          <cell r="D5940" t="str">
            <v>16,03</v>
          </cell>
        </row>
        <row r="5941">
          <cell r="A5941">
            <v>97018</v>
          </cell>
          <cell r="B5941" t="str">
            <v>GUARDA-CORPO FIXADO EM FÔRMA DE MADEIRA COM TRAVESSÕES EM MADEIRA PREGADA PRÉ-MONTADA E ENCAIXE NA FÔRMA. PARA EDIFICAÇÕES COM ALTURA IGUAL OU SUPERIOR A 4 PAVIMENTOS. AF_11/2017</v>
          </cell>
          <cell r="C5941" t="str">
            <v>M</v>
          </cell>
          <cell r="D5941" t="str">
            <v>14,10</v>
          </cell>
        </row>
        <row r="5942">
          <cell r="A5942">
            <v>97031</v>
          </cell>
          <cell r="B5942"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42" t="str">
            <v>M</v>
          </cell>
          <cell r="D5942" t="str">
            <v>38,19</v>
          </cell>
        </row>
        <row r="5943">
          <cell r="A5943">
            <v>97032</v>
          </cell>
          <cell r="B5943" t="str">
            <v>GUARDA-CORPO EM LAJE PÓS-DESFÔRMA, PARA ESTRUTURAS EM CONCRETO, COM ESCORAS DE MADEIRA ESTRONCADAS NA ESTRUTURA, TRAVESSÕES DE MADEIRA PREGADOS E FECHAMENTO EM TELA DE POLIPROPILENO PARA EDIFICAÇÕES ACIMA DE 4 PAVIMENTOS (2 MONTAGENS POR OBRA). AF_11/2017</v>
          </cell>
          <cell r="C5943" t="str">
            <v>M</v>
          </cell>
          <cell r="D5943" t="str">
            <v>25,83</v>
          </cell>
        </row>
        <row r="5944">
          <cell r="A5944">
            <v>97033</v>
          </cell>
          <cell r="B5944" t="str">
            <v>GUARDA-CORPO EM LAJE PÓS-DESFORMA, PARA ESTRUTURAS EM CONCRETO, COM ESCORAS METÁLICAS ESTRONCADAS NA ESTRUTURA, TRAVESSÕES DE MADEIRA E FECHAMENTO EM TELA DE POLIPROPILENO PARA EDIFICAÇÕES COM ALTURA ATÉ 4 PAVIMENTOS (1 MONTAGEM POR OBRA). AF_11/2017</v>
          </cell>
          <cell r="C5944" t="str">
            <v>M</v>
          </cell>
          <cell r="D5944" t="str">
            <v>46,58</v>
          </cell>
        </row>
        <row r="5945">
          <cell r="A5945">
            <v>97034</v>
          </cell>
          <cell r="B5945" t="str">
            <v>GUARDA-CORPO EM LAJE PÓS-DESFORMA, PARA ESTRUTURAS EM CONCRETO, COM ESCORAS METÁLICAS ESTRONCADAS NA ESTRUTURA, TRAVESSÕES DE MADEIRA E FECHAMENTO EM TELA DE POLIPROPILENO PARA EDIFICAÇÕES ACIMA DE 4 PAVIMENTOS (2 MONTAGENS POR OBRA). AF_11/2017</v>
          </cell>
          <cell r="C5945" t="str">
            <v>M</v>
          </cell>
          <cell r="D5945" t="str">
            <v>29,40</v>
          </cell>
        </row>
        <row r="5946">
          <cell r="A5946">
            <v>97039</v>
          </cell>
          <cell r="B5946" t="str">
            <v>FECHAMENTO REMOVÍVEL DE VÃO DE PORTAS, EM MADEIRA (VÃO DO ELEVADOR)  1 MONTAGEM EM OBRA. AF_11/2017</v>
          </cell>
          <cell r="C5946" t="str">
            <v>M2</v>
          </cell>
          <cell r="D5946" t="str">
            <v>26,08</v>
          </cell>
        </row>
        <row r="5947">
          <cell r="A5947">
            <v>97040</v>
          </cell>
          <cell r="B5947" t="str">
            <v>FECHAMENTO REMOVÍVEL DE ABERTURA DE CAIXILHO, EM MADEIRA  4 MONTAGENS EM OBRA. AF_11/2017</v>
          </cell>
          <cell r="C5947" t="str">
            <v>M2</v>
          </cell>
          <cell r="D5947" t="str">
            <v>9,36</v>
          </cell>
        </row>
        <row r="5948">
          <cell r="A5948">
            <v>97041</v>
          </cell>
          <cell r="B5948" t="str">
            <v>FECHAMENTO REMOVÍVEL DE ABERTURA NO PISO, EM MADEIRA  1 MONTAGEM EM OBRA. AF_11/2017</v>
          </cell>
          <cell r="C5948" t="str">
            <v>M2</v>
          </cell>
          <cell r="D5948" t="str">
            <v>72,12</v>
          </cell>
        </row>
        <row r="5949">
          <cell r="A5949">
            <v>97046</v>
          </cell>
          <cell r="B5949" t="str">
            <v>PONTEIRAS DE PROTEÇÃO DE VERGALHÕES EXPOSTOS EM FUNDAÇÕES. AF_11/2017</v>
          </cell>
          <cell r="C5949" t="str">
            <v>M2</v>
          </cell>
          <cell r="D5949" t="str">
            <v>0,22</v>
          </cell>
        </row>
        <row r="5950">
          <cell r="A5950">
            <v>97047</v>
          </cell>
          <cell r="B5950" t="str">
            <v>PONTEIRAS DE PROTEÇÃO DE VERGALHÕES EXPOSTOS EM ESTRUTURAS DE CONCRETO ARMADO CONVENCIONAL. AF_11/2017</v>
          </cell>
          <cell r="C5950" t="str">
            <v>M2</v>
          </cell>
          <cell r="D5950" t="str">
            <v>0,08</v>
          </cell>
        </row>
        <row r="5951">
          <cell r="A5951">
            <v>97048</v>
          </cell>
          <cell r="B5951" t="str">
            <v>PONTEIRAS DE PROTEÇÃO DE VERGALHÕES EXPOSTOS EM ALVENARIA ESTRUTURAL. AF_11/2017</v>
          </cell>
          <cell r="C5951" t="str">
            <v>M2</v>
          </cell>
          <cell r="D5951" t="str">
            <v>0,05</v>
          </cell>
        </row>
        <row r="5952">
          <cell r="A5952">
            <v>97051</v>
          </cell>
          <cell r="B5952" t="str">
            <v>SINALIZAÇÃO COM FITA FIXADA NA ESTRUTURA. AF_11/2017</v>
          </cell>
          <cell r="C5952" t="str">
            <v>M</v>
          </cell>
          <cell r="D5952" t="str">
            <v>0,47</v>
          </cell>
        </row>
        <row r="5953">
          <cell r="A5953">
            <v>97053</v>
          </cell>
          <cell r="B5953" t="str">
            <v>SINALIZAÇÃO COM FITA FIXADA EM CONE PLÁSTICO, INCLUINDO CONE. AF_11/2017</v>
          </cell>
          <cell r="C5953" t="str">
            <v>M</v>
          </cell>
          <cell r="D5953" t="str">
            <v>19,20</v>
          </cell>
        </row>
        <row r="5954">
          <cell r="A5954">
            <v>97062</v>
          </cell>
          <cell r="B5954" t="str">
            <v>COLOCAÇÃO DE TELA EM ANDAIME FACHADEIRO. AF_11/2017</v>
          </cell>
          <cell r="C5954" t="str">
            <v>M2</v>
          </cell>
          <cell r="D5954" t="str">
            <v>4,87</v>
          </cell>
        </row>
        <row r="5955">
          <cell r="A5955">
            <v>97063</v>
          </cell>
          <cell r="B5955" t="str">
            <v>MONTAGEM E DESMONTAGEM DE ANDAIME MODULAR FACHADEIRO, COM PISO METÁLICO, PARA EDIFICAÇÕES COM MÚLTIPLOS PAVIMENTOS (EXCLUSIVE ANDAIME E LIMPEZA). AF_11/2017</v>
          </cell>
          <cell r="C5955" t="str">
            <v>M2</v>
          </cell>
          <cell r="D5955" t="str">
            <v>7,01</v>
          </cell>
        </row>
        <row r="5956">
          <cell r="A5956">
            <v>97064</v>
          </cell>
          <cell r="B5956" t="str">
            <v>MONTAGEM E DESMONTAGEM DE ANDAIME TUBULAR TIPO TORRE (EXCLUSIVE ANDAIME E LIMPEZA). AF_11/2017</v>
          </cell>
          <cell r="C5956" t="str">
            <v>M</v>
          </cell>
          <cell r="D5956" t="str">
            <v>13,42</v>
          </cell>
        </row>
        <row r="5957">
          <cell r="A5957">
            <v>97065</v>
          </cell>
          <cell r="B5957" t="str">
            <v>MONTAGEM E DESMONTAGEM DE ANDAIME MULTIDIRECIONAL (EXCLUSIVE ANDAIME E LIMPEZA). AF_11/2017</v>
          </cell>
          <cell r="C5957" t="str">
            <v>M3</v>
          </cell>
          <cell r="D5957" t="str">
            <v>5,11</v>
          </cell>
        </row>
        <row r="5958">
          <cell r="A5958">
            <v>97066</v>
          </cell>
          <cell r="B5958" t="str">
            <v>COBERTURA PARA PROTEÇÃO DE PEDESTRES COM ESTRUTURA DE ANDAIME, INCLUSIVE MONTAGEM E DESMONTAGEM. AF_11/2017</v>
          </cell>
          <cell r="C5958" t="str">
            <v>M2</v>
          </cell>
          <cell r="D5958" t="str">
            <v>140,33</v>
          </cell>
        </row>
        <row r="5959">
          <cell r="A5959">
            <v>97067</v>
          </cell>
          <cell r="B5959" t="str">
            <v>PLATAFORMA DE PROTEÇÃO PRINCIPAL PARA ALVENARIA ESTRUTURAL PARA SER APOIADA EM ANDAIME, INCLUSIVE MONTAGEM E DESMONTAGEM. AF_11/2017</v>
          </cell>
          <cell r="C5959" t="str">
            <v>M</v>
          </cell>
          <cell r="D5959" t="str">
            <v>303,29</v>
          </cell>
        </row>
        <row r="5960">
          <cell r="A5960" t="str">
            <v>73916/2</v>
          </cell>
          <cell r="B5960" t="str">
            <v>PLACA ESMALTADA PARA IDENTIFICAÇÃO NR DE RUA, DIMENSÕES 45X25CM</v>
          </cell>
          <cell r="C5960" t="str">
            <v>UN</v>
          </cell>
          <cell r="D5960" t="str">
            <v>171,45</v>
          </cell>
        </row>
        <row r="5961">
          <cell r="A5961">
            <v>73672</v>
          </cell>
          <cell r="B5961" t="str">
            <v>DESMATAMENTO E LIMPEZA MECANIZADA DE TERRENO COM ARVORES ATE Ø 15CM, UTILIZANDO TRATOR DE ESTEIRAS</v>
          </cell>
          <cell r="C5961" t="str">
            <v>M2</v>
          </cell>
          <cell r="D5961" t="str">
            <v>0,33</v>
          </cell>
        </row>
        <row r="5962">
          <cell r="A5962" t="str">
            <v>73822/2</v>
          </cell>
          <cell r="B5962" t="str">
            <v>LIMPEZA MECANIZADA DE TERRENO COM REMOCAO DE CAMADA VEGETAL, UTILIZANDO MOTONIVELADORA</v>
          </cell>
          <cell r="C5962" t="str">
            <v>M2</v>
          </cell>
          <cell r="D5962" t="str">
            <v>0,47</v>
          </cell>
        </row>
        <row r="5963">
          <cell r="A5963" t="str">
            <v>73859/1</v>
          </cell>
          <cell r="B5963" t="str">
            <v>DESMATAMENTO E LIMPEZA MECANIZADA DE TERRENO COM REMOCAO DE CAMADA VEGETAL, UTILIZANDO TRATOR DE ESTEIRAS</v>
          </cell>
          <cell r="C5963" t="str">
            <v>M2</v>
          </cell>
          <cell r="D5963" t="str">
            <v>0,12</v>
          </cell>
        </row>
        <row r="5964">
          <cell r="A5964" t="str">
            <v>73859/2</v>
          </cell>
          <cell r="B5964" t="str">
            <v>CAPINA E LIMPEZA MANUAL DE TERRENO</v>
          </cell>
          <cell r="C5964" t="str">
            <v>M2</v>
          </cell>
          <cell r="D5964" t="str">
            <v>1,13</v>
          </cell>
        </row>
        <row r="5965">
          <cell r="A5965">
            <v>85331</v>
          </cell>
          <cell r="B5965" t="str">
            <v>CORTE DE CAPOEIRA FINA A FOICE</v>
          </cell>
          <cell r="C5965" t="str">
            <v>M2</v>
          </cell>
          <cell r="D5965" t="str">
            <v>1,09</v>
          </cell>
        </row>
        <row r="5966">
          <cell r="A5966">
            <v>85422</v>
          </cell>
          <cell r="B5966" t="str">
            <v>PREPARO MANUAL DE TERRENO S/ RASPAGEM SUPERFICIAL</v>
          </cell>
          <cell r="C5966" t="str">
            <v>M2</v>
          </cell>
          <cell r="D5966" t="str">
            <v>5,65</v>
          </cell>
        </row>
        <row r="5967">
          <cell r="A5967" t="str">
            <v>74220/1</v>
          </cell>
          <cell r="B5967" t="str">
            <v>TAPUME DE CHAPA DE MADEIRA COMPENSADA, E= 6MM, COM PINTURA A CAL E REAPROVEITAMENTO DE 2X</v>
          </cell>
          <cell r="C5967" t="str">
            <v>M2</v>
          </cell>
          <cell r="D5967" t="str">
            <v>46,74</v>
          </cell>
        </row>
        <row r="5968">
          <cell r="A5968" t="str">
            <v>74221/1</v>
          </cell>
          <cell r="B5968" t="str">
            <v>SINALIZACAO DE TRANSITO - NOTURNA</v>
          </cell>
          <cell r="C5968" t="str">
            <v>M</v>
          </cell>
          <cell r="D5968" t="str">
            <v>2,24</v>
          </cell>
        </row>
        <row r="5969">
          <cell r="A5969" t="str">
            <v>74219/1</v>
          </cell>
          <cell r="B5969" t="str">
            <v>PASSADICOS COM TABUAS DE MADEIRA PARA PEDESTRES</v>
          </cell>
          <cell r="C5969" t="str">
            <v>M2</v>
          </cell>
          <cell r="D5969" t="str">
            <v>44,59</v>
          </cell>
        </row>
        <row r="5970">
          <cell r="A5970" t="str">
            <v>74219/2</v>
          </cell>
          <cell r="B5970" t="str">
            <v>PASSADICOS COM TABUAS DE MADEIRA PARA VEICULOS</v>
          </cell>
          <cell r="C5970" t="str">
            <v>M2</v>
          </cell>
          <cell r="D5970" t="str">
            <v>40,95</v>
          </cell>
        </row>
        <row r="5971">
          <cell r="A5971">
            <v>84126</v>
          </cell>
          <cell r="B5971" t="str">
            <v>CHAPA DE ACO CARBONO 3/8 (COLOC/ USO/ RETIR) P/ PASS VEICULO SOBRE VALA MEDIDA P/ AREA CHAPA EM CADA APLICACAO</v>
          </cell>
          <cell r="C5971" t="str">
            <v>M2</v>
          </cell>
          <cell r="D5971" t="str">
            <v>32,75</v>
          </cell>
        </row>
        <row r="5972">
          <cell r="A5972">
            <v>85421</v>
          </cell>
          <cell r="B5972" t="str">
            <v>REMOCAO DE VIDRO COMUM</v>
          </cell>
          <cell r="C5972" t="str">
            <v>M2</v>
          </cell>
          <cell r="D5972" t="str">
            <v>11,22</v>
          </cell>
        </row>
        <row r="5973">
          <cell r="A5973">
            <v>97621</v>
          </cell>
          <cell r="B5973" t="str">
            <v>DEMOLIÇÃO DE ALVENARIA DE BLOCO FURADO, DE FORMA MANUAL, COM REAPROVEITAMENTO. AF_12/2017</v>
          </cell>
          <cell r="C5973" t="str">
            <v>M3</v>
          </cell>
          <cell r="D5973" t="str">
            <v>75,43</v>
          </cell>
        </row>
        <row r="5974">
          <cell r="A5974">
            <v>97622</v>
          </cell>
          <cell r="B5974" t="str">
            <v>DEMOLIÇÃO DE ALVENARIA DE BLOCO FURADO, DE FORMA MANUAL, SEM REAPROVEITAMENTO. AF_12/2017</v>
          </cell>
          <cell r="C5974" t="str">
            <v>M3</v>
          </cell>
          <cell r="D5974" t="str">
            <v>36,75</v>
          </cell>
        </row>
        <row r="5975">
          <cell r="A5975">
            <v>97623</v>
          </cell>
          <cell r="B5975" t="str">
            <v>DEMOLIÇÃO DE ALVENARIA DE TIJOLO MACIÇO, DE FORMA MANUAL, COM REAPROVEITAMENTO. AF_12/2017</v>
          </cell>
          <cell r="C5975" t="str">
            <v>M3</v>
          </cell>
          <cell r="D5975" t="str">
            <v>112,62</v>
          </cell>
        </row>
        <row r="5976">
          <cell r="A5976">
            <v>97624</v>
          </cell>
          <cell r="B5976" t="str">
            <v>DEMOLIÇÃO DE ALVENARIA DE TIJOLO MACIÇO, DE FORMA MANUAL, SEM REAPROVEITAMENTO. AF_12/2017</v>
          </cell>
          <cell r="C5976" t="str">
            <v>M3</v>
          </cell>
          <cell r="D5976" t="str">
            <v>69,11</v>
          </cell>
        </row>
        <row r="5977">
          <cell r="A5977">
            <v>97625</v>
          </cell>
          <cell r="B5977" t="str">
            <v>DEMOLIÇÃO DE ALVENARIA PARA QUALQUER TIPO DE BLOCO, DE FORMA MECANIZADA, SEM REAPROVEITAMENTO. AF_12/2017</v>
          </cell>
          <cell r="C5977" t="str">
            <v>M3</v>
          </cell>
          <cell r="D5977" t="str">
            <v>32,27</v>
          </cell>
        </row>
        <row r="5978">
          <cell r="A5978">
            <v>97626</v>
          </cell>
          <cell r="B5978" t="str">
            <v>DEMOLIÇÃO DE PILARES E VIGAS EM CONCRETO ARMADO, DE FORMA MANUAL, SEM REAPROVEITAMENTO. AF_12/2017</v>
          </cell>
          <cell r="C5978" t="str">
            <v>M3</v>
          </cell>
          <cell r="D5978" t="str">
            <v>382,04</v>
          </cell>
        </row>
        <row r="5979">
          <cell r="A5979">
            <v>97627</v>
          </cell>
          <cell r="B5979" t="str">
            <v>DEMOLIÇÃO DE PILARES E VIGAS EM CONCRETO ARMADO, DE FORMA MECANIZADA COM MARTELETE, SEM REAPROVEITAMENTO. AF_12/2017</v>
          </cell>
          <cell r="C5979" t="str">
            <v>M3</v>
          </cell>
          <cell r="D5979" t="str">
            <v>167,13</v>
          </cell>
        </row>
        <row r="5980">
          <cell r="A5980">
            <v>97628</v>
          </cell>
          <cell r="B5980" t="str">
            <v>DEMOLIÇÃO DE LAJES, DE FORMA MANUAL, SEM REAPROVEITAMENTO. AF_12/2017</v>
          </cell>
          <cell r="C5980" t="str">
            <v>M3</v>
          </cell>
          <cell r="D5980" t="str">
            <v>181,68</v>
          </cell>
        </row>
        <row r="5981">
          <cell r="A5981">
            <v>97629</v>
          </cell>
          <cell r="B5981" t="str">
            <v>DEMOLIÇÃO DE LAJES, DE FORMA MECANIZADA COM MARTELETE, SEM REAPROVEITAMENTO. AF_12/2017</v>
          </cell>
          <cell r="C5981" t="str">
            <v>M3</v>
          </cell>
          <cell r="D5981" t="str">
            <v>78,68</v>
          </cell>
        </row>
        <row r="5982">
          <cell r="A5982">
            <v>97631</v>
          </cell>
          <cell r="B5982" t="str">
            <v>DEMOLIÇÃO DE ARGAMASSAS, DE FORMA MANUAL, SEM REAPROVEITAMENTO. AF_12/2017</v>
          </cell>
          <cell r="C5982" t="str">
            <v>M2</v>
          </cell>
          <cell r="D5982" t="str">
            <v>2,13</v>
          </cell>
        </row>
        <row r="5983">
          <cell r="A5983">
            <v>97632</v>
          </cell>
          <cell r="B5983" t="str">
            <v>DEMOLIÇÃO DE RODAPÉ CERÂMICO, DE FORMA MANUAL, SEM REAPROVEITAMENTO. AF_12/2017</v>
          </cell>
          <cell r="C5983" t="str">
            <v>M</v>
          </cell>
          <cell r="D5983" t="str">
            <v>1,66</v>
          </cell>
        </row>
        <row r="5984">
          <cell r="A5984">
            <v>97633</v>
          </cell>
          <cell r="B5984" t="str">
            <v>DEMOLIÇÃO DE REVESTIMENTO CERÂMICO, DE FORMA MANUAL, SEM REAPROVEITAMENTO. AF_12/2017</v>
          </cell>
          <cell r="C5984" t="str">
            <v>M2</v>
          </cell>
          <cell r="D5984" t="str">
            <v>14,59</v>
          </cell>
        </row>
        <row r="5985">
          <cell r="A5985">
            <v>97634</v>
          </cell>
          <cell r="B5985" t="str">
            <v>DEMOLIÇÃO DE REVESTIMENTO CERÂMICO, DE FORMA MECANIZADA COM MARTELETE, SEM REAPROVEITAMENTO. AF_12/2017</v>
          </cell>
          <cell r="C5985" t="str">
            <v>M2</v>
          </cell>
          <cell r="D5985" t="str">
            <v>7,68</v>
          </cell>
        </row>
        <row r="5986">
          <cell r="A5986">
            <v>97635</v>
          </cell>
          <cell r="B5986" t="str">
            <v>DEMOLIÇÃO DE PAVIMENTO INTERTRAVADO, DE FORMA MANUAL, COM REAPROVEITAMENTO. AF_12/2017</v>
          </cell>
          <cell r="C5986" t="str">
            <v>M2</v>
          </cell>
          <cell r="D5986" t="str">
            <v>10,11</v>
          </cell>
        </row>
        <row r="5987">
          <cell r="A5987">
            <v>97636</v>
          </cell>
          <cell r="B5987" t="str">
            <v>DEMOLIÇÃO PARCIAL DE PAVIMENTO ASFÁLTICO, DE FORMA MECANIZADA, SEM REAPROVEITAMENTO. AF_12/2017</v>
          </cell>
          <cell r="C5987" t="str">
            <v>M2</v>
          </cell>
          <cell r="D5987" t="str">
            <v>9,12</v>
          </cell>
        </row>
        <row r="5988">
          <cell r="A5988">
            <v>97637</v>
          </cell>
          <cell r="B5988" t="str">
            <v>REMOÇÃO DE TAPUME/ CHAPAS METÁLICAS E DE MADEIRA, DE FORMA MANUAL, SEM REAPROVEITAMENTO. AF_12/2017</v>
          </cell>
          <cell r="C5988" t="str">
            <v>M2</v>
          </cell>
          <cell r="D5988" t="str">
            <v>1,68</v>
          </cell>
        </row>
        <row r="5989">
          <cell r="A5989">
            <v>97638</v>
          </cell>
          <cell r="B5989" t="str">
            <v>REMOÇÃO DE CHAPAS E PERFIS DE DRYWALL, DE FORMA MANUAL, SEM REAPROVEITAMENTO. AF_12/2017</v>
          </cell>
          <cell r="C5989" t="str">
            <v>M2</v>
          </cell>
          <cell r="D5989" t="str">
            <v>4,90</v>
          </cell>
        </row>
        <row r="5990">
          <cell r="A5990">
            <v>97639</v>
          </cell>
          <cell r="B5990" t="str">
            <v>REMOÇÃO DE PLACAS E PILARETES DE CONCRETO, DE FORMA MANUAL, SEM REAPROVEITAMENTO. AF_12/2017</v>
          </cell>
          <cell r="C5990" t="str">
            <v>M2</v>
          </cell>
          <cell r="D5990" t="str">
            <v>12,84</v>
          </cell>
        </row>
        <row r="5991">
          <cell r="A5991">
            <v>97640</v>
          </cell>
          <cell r="B5991" t="str">
            <v>REMOÇÃO DE FORROS DE DRYWALL, PVC E FIBROMINERAL, DE FORMA MANUAL, SEM REAPROVEITAMENTO. AF_12/2017</v>
          </cell>
          <cell r="C5991" t="str">
            <v>M2</v>
          </cell>
          <cell r="D5991" t="str">
            <v>1,06</v>
          </cell>
        </row>
        <row r="5992">
          <cell r="A5992">
            <v>97641</v>
          </cell>
          <cell r="B5992" t="str">
            <v>REMOÇÃO DE FORRO DE GESSO, DE FORMA MANUAL, SEM REAPROVEITAMENTO. AF_12/2017</v>
          </cell>
          <cell r="C5992" t="str">
            <v>M2</v>
          </cell>
          <cell r="D5992" t="str">
            <v>3,20</v>
          </cell>
        </row>
        <row r="5993">
          <cell r="A5993">
            <v>97642</v>
          </cell>
          <cell r="B5993" t="str">
            <v>REMOÇÃO DE TRAMA METÁLICA OU DE MADEIRA PARA FORRO, DE FORMA MANUAL, SEM REAPROVEITAMENTO. AF_12/2017</v>
          </cell>
          <cell r="C5993" t="str">
            <v>M2</v>
          </cell>
          <cell r="D5993" t="str">
            <v>1,89</v>
          </cell>
        </row>
        <row r="5994">
          <cell r="A5994">
            <v>97643</v>
          </cell>
          <cell r="B5994" t="str">
            <v>REMOÇÃO DE PISO DE MADEIRA (ASSOALHO E BARROTE), DE FORMA MANUAL, SEM REAPROVEITAMENTO. AF_12/2017</v>
          </cell>
          <cell r="C5994" t="str">
            <v>M2</v>
          </cell>
          <cell r="D5994" t="str">
            <v>15,78</v>
          </cell>
        </row>
        <row r="5995">
          <cell r="A5995">
            <v>97644</v>
          </cell>
          <cell r="B5995" t="str">
            <v>REMOÇÃO DE PORTAS, DE FORMA MANUAL, SEM REAPROVEITAMENTO. AF_12/2017</v>
          </cell>
          <cell r="C5995" t="str">
            <v>M2</v>
          </cell>
          <cell r="D5995" t="str">
            <v>5,93</v>
          </cell>
        </row>
        <row r="5996">
          <cell r="A5996">
            <v>97645</v>
          </cell>
          <cell r="B5996" t="str">
            <v>REMOÇÃO DE JANELAS, DE FORMA MANUAL, SEM REAPROVEITAMENTO. AF_12/2017</v>
          </cell>
          <cell r="C5996" t="str">
            <v>M2</v>
          </cell>
          <cell r="D5996" t="str">
            <v>17,47</v>
          </cell>
        </row>
        <row r="5997">
          <cell r="A5997">
            <v>97647</v>
          </cell>
          <cell r="B5997" t="str">
            <v>REMOÇÃO DE TELHAS, DE FIBROCIMENTO, METÁLICA E CERÂMICA, DE FORMA MANUAL, SEM REAPROVEITAMENTO. AF_12/2017</v>
          </cell>
          <cell r="C5997" t="str">
            <v>M2</v>
          </cell>
          <cell r="D5997" t="str">
            <v>2,28</v>
          </cell>
        </row>
        <row r="5998">
          <cell r="A5998">
            <v>97648</v>
          </cell>
          <cell r="B5998" t="str">
            <v>REMOÇÃO DE PROTEÇÃO TÉRMICA PARA COBERTURA EM EPS, DE FORMA MANUAL, SEM REAPROVEITAMENTO. AF_12/2017</v>
          </cell>
          <cell r="C5998" t="str">
            <v>M2</v>
          </cell>
          <cell r="D5998" t="str">
            <v>1,30</v>
          </cell>
        </row>
        <row r="5999">
          <cell r="A5999">
            <v>97649</v>
          </cell>
          <cell r="B5999" t="str">
            <v>REMOÇÃO DE TELHAS DE FIBROCIMENTO, METÁLICA E CERÂMICA, DE FORMA MECANIZADA, COM USO DE GUINDASTE, SEM REAPROVEITAMENTO. AF_12/2017</v>
          </cell>
          <cell r="C5999" t="str">
            <v>M2</v>
          </cell>
          <cell r="D5999" t="str">
            <v>2,80</v>
          </cell>
        </row>
        <row r="6000">
          <cell r="A6000">
            <v>97650</v>
          </cell>
          <cell r="B6000" t="str">
            <v>REMOÇÃO DE TRAMA DE MADEIRA PARA COBERTURA, DE FORMA MANUAL, SEM REAPROVEITAMENTO. AF_12/2017</v>
          </cell>
          <cell r="C6000" t="str">
            <v>M2</v>
          </cell>
          <cell r="D6000" t="str">
            <v>4,90</v>
          </cell>
        </row>
        <row r="6001">
          <cell r="A6001">
            <v>97651</v>
          </cell>
          <cell r="B6001" t="str">
            <v>REMOÇÃO DE TESOURAS DE MADEIRA, COM VÃO MENOR QUE 8M, DE FORMA MANUAL, SEM REAPROVEITAMENTO. AF_12/2017</v>
          </cell>
          <cell r="C6001" t="str">
            <v>UN</v>
          </cell>
          <cell r="D6001" t="str">
            <v>54,29</v>
          </cell>
        </row>
        <row r="6002">
          <cell r="A6002">
            <v>97652</v>
          </cell>
          <cell r="B6002" t="str">
            <v>REMOÇÃO DE TESOURAS DE MADEIRA, COM VÃO MAIOR OU IGUAL A 8M, DE FORMA MANUAL, SEM REAPROVEITAMENTO. AF_12/2017</v>
          </cell>
          <cell r="C6002" t="str">
            <v>UN</v>
          </cell>
          <cell r="D6002" t="str">
            <v>123,09</v>
          </cell>
        </row>
        <row r="6003">
          <cell r="A6003">
            <v>97653</v>
          </cell>
          <cell r="B6003" t="str">
            <v>REMOÇÃO DE TESOURAS DE MADEIRA, COM VÃO MENOR QUE 8M, DE FORMA MECANIZADA, COM REAPROVEITAMENTO. AF_12/2017</v>
          </cell>
          <cell r="C6003" t="str">
            <v>UN</v>
          </cell>
          <cell r="D6003" t="str">
            <v>75,37</v>
          </cell>
        </row>
        <row r="6004">
          <cell r="A6004">
            <v>97654</v>
          </cell>
          <cell r="B6004" t="str">
            <v>REMOÇÃO DE TESOURAS DE MADEIRA, COM VÃO MAIOR OU IGUAL A 8M, DE FORMA MECANIZADA, COM REAPROVEITAMENTO. AF_12/2017</v>
          </cell>
          <cell r="C6004" t="str">
            <v>UN</v>
          </cell>
          <cell r="D6004" t="str">
            <v>94,21</v>
          </cell>
        </row>
        <row r="6005">
          <cell r="A6005">
            <v>97655</v>
          </cell>
          <cell r="B6005" t="str">
            <v>REMOÇÃO DE TRAMA METÁLICA PARA COBERTURA, DE FORMA MANUAL, SEM REAPROVEITAMENTO. AF_12/2017</v>
          </cell>
          <cell r="C6005" t="str">
            <v>M2</v>
          </cell>
          <cell r="D6005" t="str">
            <v>15,23</v>
          </cell>
        </row>
        <row r="6006">
          <cell r="A6006">
            <v>97656</v>
          </cell>
          <cell r="B6006" t="str">
            <v>REMOÇÃO DE TESOURAS METÁLICAS, COM VÃO MENOR QUE 8M, DE FORMA MANUAL, SEM REAPROVEITAMENTO. AF_12/2017</v>
          </cell>
          <cell r="C6006" t="str">
            <v>UN</v>
          </cell>
          <cell r="D6006" t="str">
            <v>150,35</v>
          </cell>
        </row>
        <row r="6007">
          <cell r="A6007">
            <v>97657</v>
          </cell>
          <cell r="B6007" t="str">
            <v>REMOÇÃO DE TESOURAS METÁLICAS, COM VÃO MAIOR OU IGUAL A 8M, DE FORMA MANUAL, SEM REAPROVEITAMENTO. AF_12/2017</v>
          </cell>
          <cell r="C6007" t="str">
            <v>UN</v>
          </cell>
          <cell r="D6007" t="str">
            <v>298,02</v>
          </cell>
        </row>
        <row r="6008">
          <cell r="A6008">
            <v>97658</v>
          </cell>
          <cell r="B6008" t="str">
            <v>REMOÇÃO DE TESOURAS METÁLICAS, COM VÃO MENOR QUE 8M, DE FORMA MECANIZADA, COM REAPROVEITAMENTO. AF_12/2017</v>
          </cell>
          <cell r="C6008" t="str">
            <v>UN</v>
          </cell>
          <cell r="D6008" t="str">
            <v>111,92</v>
          </cell>
        </row>
        <row r="6009">
          <cell r="A6009">
            <v>97659</v>
          </cell>
          <cell r="B6009" t="str">
            <v>REMOÇÃO DE TESOURAS METÁLICAS, COM VÃO MAIOR OU IGUAL A 8M, DE FORMA MECANIZADA, COM REAPROVEITAMENTO. AF_12/2017</v>
          </cell>
          <cell r="C6009" t="str">
            <v>UN</v>
          </cell>
          <cell r="D6009" t="str">
            <v>153,66</v>
          </cell>
        </row>
        <row r="6010">
          <cell r="A6010">
            <v>97660</v>
          </cell>
          <cell r="B6010" t="str">
            <v>REMOÇÃO DE INTERRUPTORES/TOMADAS ELÉTRICAS, DE FORMA MANUAL, SEM REAPROVEITAMENTO. AF_12/2017</v>
          </cell>
          <cell r="C6010" t="str">
            <v>UN</v>
          </cell>
          <cell r="D6010" t="str">
            <v>0,43</v>
          </cell>
        </row>
        <row r="6011">
          <cell r="A6011">
            <v>97661</v>
          </cell>
          <cell r="B6011" t="str">
            <v>REMOÇÃO DE CABOS ELÉTRICOS, DE FORMA MANUAL, SEM REAPROVEITAMENTO. AF_12/2017</v>
          </cell>
          <cell r="C6011" t="str">
            <v>M</v>
          </cell>
          <cell r="D6011" t="str">
            <v>0,43</v>
          </cell>
        </row>
        <row r="6012">
          <cell r="A6012">
            <v>97662</v>
          </cell>
          <cell r="B6012" t="str">
            <v>REMOÇÃO DE TUBULAÇÕES (TUBOS E CONEXÕES) DE ÁGUA FRIA, DE FORMA MANUAL, SEM REAPROVEITAMENTO. AF_12/2017</v>
          </cell>
          <cell r="C6012" t="str">
            <v>M</v>
          </cell>
          <cell r="D6012" t="str">
            <v>0,31</v>
          </cell>
        </row>
        <row r="6013">
          <cell r="A6013">
            <v>97663</v>
          </cell>
          <cell r="B6013" t="str">
            <v>REMOÇÃO DE LOUÇAS, DE FORMA MANUAL, SEM REAPROVEITAMENTO. AF_12/2017</v>
          </cell>
          <cell r="C6013" t="str">
            <v>UN</v>
          </cell>
          <cell r="D6013" t="str">
            <v>8,00</v>
          </cell>
        </row>
        <row r="6014">
          <cell r="A6014">
            <v>97664</v>
          </cell>
          <cell r="B6014" t="str">
            <v>REMOÇÃO DE ACESSÓRIOS, DE FORMA MANUAL, SEM REAPROVEITAMENTO. AF_12/2017</v>
          </cell>
          <cell r="C6014" t="str">
            <v>UN</v>
          </cell>
          <cell r="D6014" t="str">
            <v>0,99</v>
          </cell>
        </row>
        <row r="6015">
          <cell r="A6015">
            <v>97665</v>
          </cell>
          <cell r="B6015" t="str">
            <v>REMOÇÃO DE LUMINÁRIAS, DE FORMA MANUAL, SEM REAPROVEITAMENTO. AF_12/2017</v>
          </cell>
          <cell r="C6015" t="str">
            <v>UN</v>
          </cell>
          <cell r="D6015" t="str">
            <v>0,83</v>
          </cell>
        </row>
        <row r="6016">
          <cell r="A6016">
            <v>97666</v>
          </cell>
          <cell r="B6016" t="str">
            <v>REMOÇÃO DE METAIS SANITÁRIOS, DE FORMA MANUAL, SEM REAPROVEITAMENTO. AF_12/2017</v>
          </cell>
          <cell r="C6016" t="str">
            <v>UN</v>
          </cell>
          <cell r="D6016" t="str">
            <v>5,83</v>
          </cell>
        </row>
        <row r="6017">
          <cell r="A6017">
            <v>85423</v>
          </cell>
          <cell r="B6017" t="str">
            <v>ISOLAMENTO DE OBRA COM TELA PLASTICA COM MALHA DE 5MM</v>
          </cell>
          <cell r="C6017" t="str">
            <v>M2</v>
          </cell>
          <cell r="D6017" t="str">
            <v>6,45</v>
          </cell>
        </row>
        <row r="6018">
          <cell r="A6018">
            <v>85424</v>
          </cell>
          <cell r="B6018" t="str">
            <v>ISOLAMENTO DE OBRA COM TELA PLASTICA COM MALHA DE 5MM E ESTRUTURA DE MADEIRA PONTALETEADA</v>
          </cell>
          <cell r="C6018" t="str">
            <v>M2</v>
          </cell>
          <cell r="D6018" t="str">
            <v>19,30</v>
          </cell>
        </row>
        <row r="6019">
          <cell r="A6019">
            <v>72742</v>
          </cell>
          <cell r="B6019" t="str">
            <v>ENSAIO DE RECEBIMENTO E ACEITACAO DE CIMENTO PORTLAND</v>
          </cell>
          <cell r="C6019" t="str">
            <v>UN</v>
          </cell>
          <cell r="D6019" t="str">
            <v>535,84</v>
          </cell>
        </row>
        <row r="6020">
          <cell r="A6020">
            <v>72743</v>
          </cell>
          <cell r="B6020" t="str">
            <v>ENSAIO DE RECEBIMENTO E ACEITACAO DE AGREGADO GRAUDO</v>
          </cell>
          <cell r="C6020" t="str">
            <v>UN</v>
          </cell>
          <cell r="D6020" t="str">
            <v>267,92</v>
          </cell>
        </row>
        <row r="6021">
          <cell r="A6021" t="str">
            <v>73900/11</v>
          </cell>
          <cell r="B6021" t="str">
            <v>ENSAIOS DE AREIA ASFALTO A QUENTE</v>
          </cell>
          <cell r="C6021" t="str">
            <v>T</v>
          </cell>
          <cell r="D6021" t="str">
            <v>30,18</v>
          </cell>
        </row>
        <row r="6022">
          <cell r="A6022" t="str">
            <v>73900/12</v>
          </cell>
          <cell r="B6022" t="str">
            <v>ENSAIOS DE CONCRETO ASFALTICO</v>
          </cell>
          <cell r="C6022" t="str">
            <v>T</v>
          </cell>
          <cell r="D6022" t="str">
            <v>41,98</v>
          </cell>
        </row>
        <row r="6023">
          <cell r="A6023" t="str">
            <v>74020/1</v>
          </cell>
          <cell r="B6023" t="str">
            <v>ENSAIO DE PAVIMENTO DE CONCRETO</v>
          </cell>
          <cell r="C6023" t="str">
            <v>M3</v>
          </cell>
          <cell r="D6023" t="str">
            <v>19,87</v>
          </cell>
        </row>
        <row r="6024">
          <cell r="A6024" t="str">
            <v>74020/2</v>
          </cell>
          <cell r="B6024" t="str">
            <v>ENSAIOS DE PAVIMENTO DE CONCRETO COMPACTADO COM ROLO</v>
          </cell>
          <cell r="C6024" t="str">
            <v>M3</v>
          </cell>
          <cell r="D6024" t="str">
            <v>18,27</v>
          </cell>
        </row>
        <row r="6025">
          <cell r="A6025" t="str">
            <v>74021/2</v>
          </cell>
          <cell r="B6025" t="str">
            <v>ENSAIO DE TERRAPLENAGEM - CAMADA FINAL DO ATERRO</v>
          </cell>
          <cell r="C6025" t="str">
            <v>M3</v>
          </cell>
          <cell r="D6025" t="str">
            <v>1,57</v>
          </cell>
        </row>
        <row r="6026">
          <cell r="A6026" t="str">
            <v>74021/3</v>
          </cell>
          <cell r="B6026" t="str">
            <v>ENSAIOS DE REGULARIZACAO DO SUBLEITO</v>
          </cell>
          <cell r="C6026" t="str">
            <v>M2</v>
          </cell>
          <cell r="D6026" t="str">
            <v>0,72</v>
          </cell>
        </row>
        <row r="6027">
          <cell r="A6027" t="str">
            <v>74021/4</v>
          </cell>
          <cell r="B6027" t="str">
            <v>ENSAIOS DE REFORCO DO SUBLEITO</v>
          </cell>
          <cell r="C6027" t="str">
            <v>M3</v>
          </cell>
          <cell r="D6027" t="str">
            <v>1,32</v>
          </cell>
        </row>
        <row r="6028">
          <cell r="A6028" t="str">
            <v>74021/5</v>
          </cell>
          <cell r="B6028" t="str">
            <v>ENSAIOS DE SUB BASE DE SOLO MELHORADO COM CIMENTO</v>
          </cell>
          <cell r="C6028" t="str">
            <v>M3</v>
          </cell>
          <cell r="D6028" t="str">
            <v>1,32</v>
          </cell>
        </row>
        <row r="6029">
          <cell r="A6029" t="str">
            <v>74021/6</v>
          </cell>
          <cell r="B6029" t="str">
            <v>ENSAIOS DE BASE ESTABILIZADA GRANULOMETRICAMENTE</v>
          </cell>
          <cell r="C6029" t="str">
            <v>M3</v>
          </cell>
          <cell r="D6029" t="str">
            <v>1,42</v>
          </cell>
        </row>
        <row r="6030">
          <cell r="A6030" t="str">
            <v>74021/7</v>
          </cell>
          <cell r="B6030" t="str">
            <v>ENSAIO DE BASE DE SOLO MELHORADO COM CIMENTO</v>
          </cell>
          <cell r="C6030" t="str">
            <v>M3</v>
          </cell>
          <cell r="D6030" t="str">
            <v>1,32</v>
          </cell>
        </row>
        <row r="6031">
          <cell r="A6031" t="str">
            <v>74021/8</v>
          </cell>
          <cell r="B6031" t="str">
            <v>ENSAIOS DE BASE DE SOLO CIMENTO</v>
          </cell>
          <cell r="C6031" t="str">
            <v>M3</v>
          </cell>
          <cell r="D6031" t="str">
            <v>1,44</v>
          </cell>
        </row>
        <row r="6032">
          <cell r="A6032" t="str">
            <v>74022/1</v>
          </cell>
          <cell r="B6032" t="str">
            <v>ENSAIO DE PENETRACAO - MATERIAL BETUMINOSO</v>
          </cell>
          <cell r="C6032" t="str">
            <v>UN</v>
          </cell>
          <cell r="D6032" t="str">
            <v>113,86</v>
          </cell>
        </row>
        <row r="6033">
          <cell r="A6033" t="str">
            <v>74022/2</v>
          </cell>
          <cell r="B6033" t="str">
            <v>ENSAIO DE VISCOSIDADE SAYBOLT - FUROL - MATERIAL BETUMINOSO</v>
          </cell>
          <cell r="C6033" t="str">
            <v>UN</v>
          </cell>
          <cell r="D6033" t="str">
            <v>147,35</v>
          </cell>
        </row>
        <row r="6034">
          <cell r="A6034" t="str">
            <v>74022/3</v>
          </cell>
          <cell r="B6034" t="str">
            <v>ENSAIO DE DETERMINACAO DA PENEIRACAO - EMULSAO ASFALTICA</v>
          </cell>
          <cell r="C6034" t="str">
            <v>UN</v>
          </cell>
          <cell r="D6034" t="str">
            <v>133,96</v>
          </cell>
        </row>
        <row r="6035">
          <cell r="A6035" t="str">
            <v>74022/4</v>
          </cell>
          <cell r="B6035" t="str">
            <v>ENSAIO DE DETERMINACAO DA SEDIMENTACAO - EMULSAO ASFALTICA</v>
          </cell>
          <cell r="C6035" t="str">
            <v>UN</v>
          </cell>
          <cell r="D6035" t="str">
            <v>147,35</v>
          </cell>
        </row>
        <row r="6036">
          <cell r="A6036" t="str">
            <v>74022/5</v>
          </cell>
          <cell r="B6036" t="str">
            <v>ENSAIO DE DETERMINACAO DO TEOR DE BETUME - CIMENTO ASFALTICO DE PETROLEO</v>
          </cell>
          <cell r="C6036" t="str">
            <v>UN</v>
          </cell>
          <cell r="D6036" t="str">
            <v>117,21</v>
          </cell>
        </row>
        <row r="6037">
          <cell r="A6037" t="str">
            <v>74022/6</v>
          </cell>
          <cell r="B6037" t="str">
            <v>ENSAIO DE GRANULOMETRIA POR PENEIRAMENTO - SOLOS</v>
          </cell>
          <cell r="C6037" t="str">
            <v>UN</v>
          </cell>
          <cell r="D6037" t="str">
            <v>107,16</v>
          </cell>
        </row>
        <row r="6038">
          <cell r="A6038" t="str">
            <v>74022/7</v>
          </cell>
          <cell r="B6038" t="str">
            <v>ENSAIO DE GRANULOMETRIA POR PENEIRAMENTO E SEDIMENTACAO - SOLOS</v>
          </cell>
          <cell r="C6038" t="str">
            <v>UN</v>
          </cell>
          <cell r="D6038" t="str">
            <v>127,26</v>
          </cell>
        </row>
        <row r="6039">
          <cell r="A6039" t="str">
            <v>74022/8</v>
          </cell>
          <cell r="B6039" t="str">
            <v>ENSAIO DE LIMITE DE LIQUIDEZ - SOLOS</v>
          </cell>
          <cell r="C6039" t="str">
            <v>UN</v>
          </cell>
          <cell r="D6039" t="str">
            <v>66,98</v>
          </cell>
        </row>
        <row r="6040">
          <cell r="A6040" t="str">
            <v>74022/9</v>
          </cell>
          <cell r="B6040" t="str">
            <v>ENSAIO DE LIMITE DE PLASTICIDADE - SOLOS</v>
          </cell>
          <cell r="C6040" t="str">
            <v>UN</v>
          </cell>
          <cell r="D6040" t="str">
            <v>60,28</v>
          </cell>
        </row>
        <row r="6041">
          <cell r="A6041" t="str">
            <v>74022/10</v>
          </cell>
          <cell r="B6041" t="str">
            <v>ENSAIO DE COMPACTACAO - AMOSTRAS NAO TRABALHADAS - ENERGIA NORMAL - SOLOS</v>
          </cell>
          <cell r="C6041" t="str">
            <v>UN</v>
          </cell>
          <cell r="D6041" t="str">
            <v>127,26</v>
          </cell>
        </row>
        <row r="6042">
          <cell r="A6042" t="str">
            <v>74022/11</v>
          </cell>
          <cell r="B6042" t="str">
            <v>ENSAIO DE COMPACTACAO - AMOSTRAS NAO TRABALHADAS - ENERGIA INTERMEDIARIA - SOLOS</v>
          </cell>
          <cell r="C6042" t="str">
            <v>UN</v>
          </cell>
          <cell r="D6042" t="str">
            <v>194,24</v>
          </cell>
        </row>
        <row r="6043">
          <cell r="A6043" t="str">
            <v>74022/12</v>
          </cell>
          <cell r="B6043" t="str">
            <v>ENSAIO DE COMPACTACAO - AMOSTRAS NAO TRABALHADAS - ENERGIA MODIFICADA - SOLOS</v>
          </cell>
          <cell r="C6043" t="str">
            <v>UN</v>
          </cell>
          <cell r="D6043" t="str">
            <v>254,52</v>
          </cell>
        </row>
        <row r="6044">
          <cell r="A6044" t="str">
            <v>74022/13</v>
          </cell>
          <cell r="B6044" t="str">
            <v>ENSAIO DE COMPACTACAO - AMOSTRAS TRABALHADAS - SOLOS</v>
          </cell>
          <cell r="C6044" t="str">
            <v>UN</v>
          </cell>
          <cell r="D6044" t="str">
            <v>133,96</v>
          </cell>
        </row>
        <row r="6045">
          <cell r="A6045" t="str">
            <v>74022/14</v>
          </cell>
          <cell r="B6045" t="str">
            <v>ENSAIO DE MASSA ESPECIFICA - IN SITU - METODO FRASCO DE AREIA - SOLOS</v>
          </cell>
          <cell r="C6045" t="str">
            <v>UN</v>
          </cell>
          <cell r="D6045" t="str">
            <v>46,88</v>
          </cell>
        </row>
        <row r="6046">
          <cell r="A6046" t="str">
            <v>74022/15</v>
          </cell>
          <cell r="B6046" t="str">
            <v>ENSAIO DE MASSA ESPECIFICA - IN SITU - METODO BALAO DE BORRACHA - SOLOS</v>
          </cell>
          <cell r="C6046" t="str">
            <v>UN</v>
          </cell>
          <cell r="D6046" t="str">
            <v>53,58</v>
          </cell>
        </row>
        <row r="6047">
          <cell r="A6047" t="str">
            <v>74022/16</v>
          </cell>
          <cell r="B6047" t="str">
            <v>ENSAIO DE DENSIDADE REAL - SOLOS</v>
          </cell>
          <cell r="C6047" t="str">
            <v>UN</v>
          </cell>
          <cell r="D6047" t="str">
            <v>60,28</v>
          </cell>
        </row>
        <row r="6048">
          <cell r="A6048" t="str">
            <v>74022/17</v>
          </cell>
          <cell r="B6048" t="str">
            <v>ENSAIO DE ABRASAO LOS ANGELES - AGREGADOS</v>
          </cell>
          <cell r="C6048" t="str">
            <v>UN</v>
          </cell>
          <cell r="D6048" t="str">
            <v>281,31</v>
          </cell>
        </row>
        <row r="6049">
          <cell r="A6049" t="str">
            <v>74022/18</v>
          </cell>
          <cell r="B6049" t="str">
            <v>ENSAIO DE MASSA ESPECIFICA - IN SITU - EMPREGO DO OLEO - SOLOS</v>
          </cell>
          <cell r="C6049" t="str">
            <v>UN</v>
          </cell>
          <cell r="D6049" t="str">
            <v>73,67</v>
          </cell>
        </row>
        <row r="6050">
          <cell r="A6050" t="str">
            <v>74022/19</v>
          </cell>
          <cell r="B6050" t="str">
            <v>ENSAIO DE INDICE DE SUPORTE CALIFORNIA - AMOSTRAS NAO TRABALHADAS - ENERGIA NORMAL - SOLOS</v>
          </cell>
          <cell r="C6050" t="str">
            <v>UN</v>
          </cell>
          <cell r="D6050" t="str">
            <v>154,05</v>
          </cell>
        </row>
        <row r="6051">
          <cell r="A6051" t="str">
            <v>74022/20</v>
          </cell>
          <cell r="B6051" t="str">
            <v>ENSAIO DE INDICE DE SUPORTE CALIFORNIA - AMOSTRAS NAO TRABALHADAS - ENERGIA INTERMEDIARIA - SOLOS</v>
          </cell>
          <cell r="C6051" t="str">
            <v>UN</v>
          </cell>
          <cell r="D6051" t="str">
            <v>174,14</v>
          </cell>
        </row>
        <row r="6052">
          <cell r="A6052" t="str">
            <v>74022/21</v>
          </cell>
          <cell r="B6052" t="str">
            <v>ENSAIO DE INDICE DE SUPORTE CALIFORNIA- AMOSTRAS NAO TRABALHADAS - ENERGIA MODIFICADA- SOLOS</v>
          </cell>
          <cell r="C6052" t="str">
            <v>UN</v>
          </cell>
          <cell r="D6052" t="str">
            <v>187,54</v>
          </cell>
        </row>
        <row r="6053">
          <cell r="A6053" t="str">
            <v>74022/22</v>
          </cell>
          <cell r="B6053" t="str">
            <v>ENSAIO DE TEOR DE UMIDADE - METODO EXPEDITO DO ALCOOL - SOLOS</v>
          </cell>
          <cell r="C6053" t="str">
            <v>UN</v>
          </cell>
          <cell r="D6053" t="str">
            <v>40,18</v>
          </cell>
        </row>
        <row r="6054">
          <cell r="A6054" t="str">
            <v>74022/23</v>
          </cell>
          <cell r="B6054" t="str">
            <v>ENSAIO DE TEOR DE UMIDADE - PROCESSO SPEEDY - SOLOS E AGREGADOS MIUDOS</v>
          </cell>
          <cell r="C6054" t="str">
            <v>UN</v>
          </cell>
          <cell r="D6054" t="str">
            <v>40,18</v>
          </cell>
        </row>
        <row r="6055">
          <cell r="A6055" t="str">
            <v>74022/24</v>
          </cell>
          <cell r="B6055" t="str">
            <v>ENSAIO DE TEOR DE UMIDADE - EM LABORATORIO - SOLOS</v>
          </cell>
          <cell r="C6055" t="str">
            <v>UN</v>
          </cell>
          <cell r="D6055" t="str">
            <v>53,58</v>
          </cell>
        </row>
        <row r="6056">
          <cell r="A6056" t="str">
            <v>74022/25</v>
          </cell>
          <cell r="B6056" t="str">
            <v>ENSAIO DE PONTO DE FULGOR - MATERIAL BETUMINOSO</v>
          </cell>
          <cell r="C6056" t="str">
            <v>UN</v>
          </cell>
          <cell r="D6056" t="str">
            <v>107,16</v>
          </cell>
        </row>
        <row r="6057">
          <cell r="A6057" t="str">
            <v>74022/26</v>
          </cell>
          <cell r="B6057" t="str">
            <v>ENSAIO DE DESTILACAO - ASFALTO DILUIDO</v>
          </cell>
          <cell r="C6057" t="str">
            <v>UN</v>
          </cell>
          <cell r="D6057" t="str">
            <v>174,14</v>
          </cell>
        </row>
        <row r="6058">
          <cell r="A6058" t="str">
            <v>74022/27</v>
          </cell>
          <cell r="B6058" t="str">
            <v>ENSAIO DE CONTROLE DE TAXA DE APLICACAO DE LIGANTE BETUMINOSO</v>
          </cell>
          <cell r="C6058" t="str">
            <v>UN</v>
          </cell>
          <cell r="D6058" t="str">
            <v>46,88</v>
          </cell>
        </row>
        <row r="6059">
          <cell r="A6059" t="str">
            <v>74022/28</v>
          </cell>
          <cell r="B6059" t="str">
            <v>ENSAIO DE SUSCEPTIBILIDADE TERMICA - INDICE PFEIFFER - MATERIAL ASFALTICO</v>
          </cell>
          <cell r="C6059" t="str">
            <v>UN</v>
          </cell>
          <cell r="D6059" t="str">
            <v>167,45</v>
          </cell>
        </row>
        <row r="6060">
          <cell r="A6060" t="str">
            <v>74022/29</v>
          </cell>
          <cell r="B6060" t="str">
            <v>ENSAIO DE ESPUMA - MATERIAL ASFALTICO</v>
          </cell>
          <cell r="C6060" t="str">
            <v>UN</v>
          </cell>
          <cell r="D6060" t="str">
            <v>120,56</v>
          </cell>
        </row>
        <row r="6061">
          <cell r="A6061" t="str">
            <v>74022/30</v>
          </cell>
          <cell r="B6061" t="str">
            <v>ENSAIO DE RESISTENCIA A COMPRESSAO SIMPLES - CONCRETO</v>
          </cell>
          <cell r="C6061" t="str">
            <v>UN</v>
          </cell>
          <cell r="D6061" t="str">
            <v>120,56</v>
          </cell>
        </row>
        <row r="6062">
          <cell r="A6062" t="str">
            <v>74022/31</v>
          </cell>
          <cell r="B6062" t="str">
            <v>ENSAIO DE RESISTENCIA A TRACAO POR COMPRESSAO DIAMETRAL - CONCRETO</v>
          </cell>
          <cell r="C6062" t="str">
            <v>UN</v>
          </cell>
          <cell r="D6062" t="str">
            <v>120,56</v>
          </cell>
        </row>
        <row r="6063">
          <cell r="A6063" t="str">
            <v>74022/32</v>
          </cell>
          <cell r="B6063" t="str">
            <v>ENSAIO DE RESISTENCIA A TRACAO NA FLEXAO DE CONCRETO</v>
          </cell>
          <cell r="C6063" t="str">
            <v>UN</v>
          </cell>
          <cell r="D6063" t="str">
            <v>133,96</v>
          </cell>
        </row>
        <row r="6064">
          <cell r="A6064" t="str">
            <v>74022/33</v>
          </cell>
          <cell r="B6064" t="str">
            <v>ENSAIO DE RESILIENCIA - SOLOS</v>
          </cell>
          <cell r="C6064" t="str">
            <v>UN</v>
          </cell>
          <cell r="D6064" t="str">
            <v>864,04</v>
          </cell>
        </row>
        <row r="6065">
          <cell r="A6065" t="str">
            <v>74022/34</v>
          </cell>
          <cell r="B6065" t="str">
            <v>ENSAIO DE RESILIENCIA - MISTURAS BETUMINOSAS</v>
          </cell>
          <cell r="C6065" t="str">
            <v>UN</v>
          </cell>
          <cell r="D6065" t="str">
            <v>180,84</v>
          </cell>
        </row>
        <row r="6066">
          <cell r="A6066" t="str">
            <v>74022/35</v>
          </cell>
          <cell r="B6066" t="str">
            <v>ENSAIO DE PERCENTAGEM DE BETUME - MISTURAS BETUMINOSAS</v>
          </cell>
          <cell r="C6066" t="str">
            <v>UN</v>
          </cell>
          <cell r="D6066" t="str">
            <v>100,47</v>
          </cell>
        </row>
        <row r="6067">
          <cell r="A6067" t="str">
            <v>74022/36</v>
          </cell>
          <cell r="B6067" t="str">
            <v>ENSAIO DE ADESIVIDADE - RESISTENCIA A AGUA - EMULSAO ASFALTICA</v>
          </cell>
          <cell r="C6067" t="str">
            <v>UN</v>
          </cell>
          <cell r="D6067" t="str">
            <v>80,37</v>
          </cell>
        </row>
        <row r="6068">
          <cell r="A6068" t="str">
            <v>74022/37</v>
          </cell>
          <cell r="B6068" t="str">
            <v>ENSAIO DE ADESIVIDADE A LIGANTE BETUMINOSO - AGREGADO GRAUDO</v>
          </cell>
          <cell r="C6068" t="str">
            <v>UN</v>
          </cell>
          <cell r="D6068" t="str">
            <v>66,98</v>
          </cell>
        </row>
        <row r="6069">
          <cell r="A6069" t="str">
            <v>74022/38</v>
          </cell>
          <cell r="B6069" t="str">
            <v>ENSAIO DE EXPANSIBILIDADE - SOLOS</v>
          </cell>
          <cell r="C6069" t="str">
            <v>UN</v>
          </cell>
          <cell r="D6069" t="str">
            <v>97,11</v>
          </cell>
        </row>
        <row r="6070">
          <cell r="A6070" t="str">
            <v>74022/39</v>
          </cell>
          <cell r="B6070" t="str">
            <v>PREPARACAO DE AMOSTRAS PARA ENSAIO DE CARACTERIZACAO - SOLOS</v>
          </cell>
          <cell r="C6070" t="str">
            <v>UN</v>
          </cell>
          <cell r="D6070" t="str">
            <v>73,67</v>
          </cell>
        </row>
        <row r="6071">
          <cell r="A6071" t="str">
            <v>74022/40</v>
          </cell>
          <cell r="B6071" t="str">
            <v>ENSAIO MARSHALL - MISTURA BETUMINOSA A QUENTE</v>
          </cell>
          <cell r="C6071" t="str">
            <v>UN</v>
          </cell>
          <cell r="D6071" t="str">
            <v>234,43</v>
          </cell>
        </row>
        <row r="6072">
          <cell r="A6072" t="str">
            <v>74022/41</v>
          </cell>
          <cell r="B6072" t="str">
            <v>ENSAIO DE DETERMINACAO DO INDICE DE FORMA - AGREGADOS</v>
          </cell>
          <cell r="C6072" t="str">
            <v>UN</v>
          </cell>
          <cell r="D6072" t="str">
            <v>66,98</v>
          </cell>
        </row>
        <row r="6073">
          <cell r="A6073" t="str">
            <v>74022/42</v>
          </cell>
          <cell r="B6073" t="str">
            <v>ENSAIO DE EQUIVALENTE EM AREIA - SOLOS</v>
          </cell>
          <cell r="C6073" t="str">
            <v>UN</v>
          </cell>
          <cell r="D6073" t="str">
            <v>60,28</v>
          </cell>
        </row>
        <row r="6074">
          <cell r="A6074" t="str">
            <v>74022/43</v>
          </cell>
          <cell r="B6074" t="str">
            <v>ENSAIO DE MOLDAGEM E CURA DE SOLO CIMENTO</v>
          </cell>
          <cell r="C6074" t="str">
            <v>UN</v>
          </cell>
          <cell r="D6074" t="str">
            <v>66,98</v>
          </cell>
        </row>
        <row r="6075">
          <cell r="A6075" t="str">
            <v>74022/44</v>
          </cell>
          <cell r="B6075" t="str">
            <v>ENSAIO DE COMPRESSAO AXIAL DE SOLO CIMENTO</v>
          </cell>
          <cell r="C6075" t="str">
            <v>UN</v>
          </cell>
          <cell r="D6075" t="str">
            <v>53,58</v>
          </cell>
        </row>
        <row r="6076">
          <cell r="A6076" t="str">
            <v>74022/45</v>
          </cell>
          <cell r="B6076" t="str">
            <v>ENSAIO DE VISCOSIDADE CINEMATICA - ASFALTO</v>
          </cell>
          <cell r="C6076" t="str">
            <v>UN</v>
          </cell>
          <cell r="D6076" t="str">
            <v>133,96</v>
          </cell>
        </row>
        <row r="6077">
          <cell r="A6077" t="str">
            <v>74022/47</v>
          </cell>
          <cell r="B6077" t="str">
            <v>ENSAIO DE RESIDUO POR EVAPORACAO - EMULSAO ASFALTICA</v>
          </cell>
          <cell r="C6077" t="str">
            <v>UN</v>
          </cell>
          <cell r="D6077" t="str">
            <v>66,98</v>
          </cell>
        </row>
        <row r="6078">
          <cell r="A6078" t="str">
            <v>74022/48</v>
          </cell>
          <cell r="B6078" t="str">
            <v>ENSAIO DE CARGA DA PARTICULA - EMULSAO ASFALTICA</v>
          </cell>
          <cell r="C6078" t="str">
            <v>UN</v>
          </cell>
          <cell r="D6078" t="str">
            <v>50,23</v>
          </cell>
        </row>
        <row r="6079">
          <cell r="A6079" t="str">
            <v>74022/49</v>
          </cell>
          <cell r="B6079" t="str">
            <v>ENSAIO DE DESEMULSIBILIDADE - EMULSAO ASFALTICA</v>
          </cell>
          <cell r="C6079" t="str">
            <v>UN</v>
          </cell>
          <cell r="D6079" t="str">
            <v>133,96</v>
          </cell>
        </row>
        <row r="6080">
          <cell r="A6080" t="str">
            <v>74022/50</v>
          </cell>
          <cell r="B6080" t="str">
            <v>ENSAIO DE DETERMINACAO DA TAXA DE ESPALHAMENTO DO AGREGADO</v>
          </cell>
          <cell r="C6080" t="str">
            <v>UN</v>
          </cell>
          <cell r="D6080" t="str">
            <v>33,49</v>
          </cell>
        </row>
        <row r="6081">
          <cell r="A6081" t="str">
            <v>74022/51</v>
          </cell>
          <cell r="B6081" t="str">
            <v>ENSAIO DE ADESIVIDADE A LIGANTE BETUMINOSO - AGREGADO</v>
          </cell>
          <cell r="C6081" t="str">
            <v>UN</v>
          </cell>
          <cell r="D6081" t="str">
            <v>73,67</v>
          </cell>
        </row>
        <row r="6082">
          <cell r="A6082" t="str">
            <v>74022/52</v>
          </cell>
          <cell r="B6082" t="str">
            <v>ENSAIO DE GRANULOMETRIA DO AGREGADO</v>
          </cell>
          <cell r="C6082" t="str">
            <v>UN</v>
          </cell>
          <cell r="D6082" t="str">
            <v>66,98</v>
          </cell>
        </row>
        <row r="6083">
          <cell r="A6083" t="str">
            <v>74022/53</v>
          </cell>
          <cell r="B6083" t="str">
            <v>ENSAIO DE CONTROLE DO GRAU DE COMPACTACAO DA MISTURA ASFALTICA</v>
          </cell>
          <cell r="C6083" t="str">
            <v>UN</v>
          </cell>
          <cell r="D6083" t="str">
            <v>60,28</v>
          </cell>
        </row>
        <row r="6084">
          <cell r="A6084" t="str">
            <v>74022/54</v>
          </cell>
          <cell r="B6084" t="str">
            <v>ENSAIO DE GRANULOMETRIA DO FILLER</v>
          </cell>
          <cell r="C6084" t="str">
            <v>UN</v>
          </cell>
          <cell r="D6084" t="str">
            <v>60,28</v>
          </cell>
        </row>
        <row r="6085">
          <cell r="A6085" t="str">
            <v>74022/55</v>
          </cell>
          <cell r="B6085" t="str">
            <v>ENSAIO DE TRACAO POR COMPRESSAO DIAMETRAL - MISTURAS BETUMINOSAS</v>
          </cell>
          <cell r="C6085" t="str">
            <v>UN</v>
          </cell>
          <cell r="D6085" t="str">
            <v>167,45</v>
          </cell>
        </row>
        <row r="6086">
          <cell r="A6086" t="str">
            <v>74022/56</v>
          </cell>
          <cell r="B6086" t="str">
            <v>ENSAIO DE DENSIDADE DO MATERIAL BETUMINOSO</v>
          </cell>
          <cell r="C6086" t="str">
            <v>UN</v>
          </cell>
          <cell r="D6086" t="str">
            <v>44,94</v>
          </cell>
        </row>
        <row r="6087">
          <cell r="A6087" t="str">
            <v>74022/57</v>
          </cell>
          <cell r="B6087" t="str">
            <v>ENSAIO DE CONSISTENCIA DO CONCRETO CCR - INDICE VEBE</v>
          </cell>
          <cell r="C6087" t="str">
            <v>UN</v>
          </cell>
          <cell r="D6087" t="str">
            <v>44,94</v>
          </cell>
        </row>
        <row r="6088">
          <cell r="A6088" t="str">
            <v>74022/58</v>
          </cell>
          <cell r="B6088" t="str">
            <v>ENSAIO DE ABATIMENTO DO TRONCO DE CONE</v>
          </cell>
          <cell r="C6088" t="str">
            <v>UN</v>
          </cell>
          <cell r="D6088" t="str">
            <v>44,94</v>
          </cell>
        </row>
        <row r="6089">
          <cell r="A6089">
            <v>95967</v>
          </cell>
          <cell r="B6089" t="str">
            <v>SERVIÇOS TÉCNICOS ESPECIALIZADOS PARA ACOMPANHAMENTO DE EXECUÇÃO DE FUNDAÇÕES PROFUNDAS E ESTRUTURAS DE CONTENÇÃO</v>
          </cell>
          <cell r="C6089" t="str">
            <v>H</v>
          </cell>
          <cell r="D6089" t="str">
            <v>112,31</v>
          </cell>
        </row>
        <row r="6090">
          <cell r="A6090">
            <v>72733</v>
          </cell>
          <cell r="B6090" t="str">
            <v>MOBILIZACAO E INSTALACAO DE 01  EQUIPAMENTO DE SONDAGEM, DISTANCIA ACIMA DE 20KM</v>
          </cell>
          <cell r="C6090" t="str">
            <v>UN</v>
          </cell>
          <cell r="D6090" t="str">
            <v>640,00</v>
          </cell>
        </row>
        <row r="6091">
          <cell r="A6091">
            <v>72871</v>
          </cell>
          <cell r="B6091" t="str">
            <v>MOBILIZACAO E INSTALACAO DE 01 EQUIPAMENTO DE SONDAGEM, DISTANCIA ATE 10KM</v>
          </cell>
          <cell r="C6091" t="str">
            <v>UN</v>
          </cell>
          <cell r="D6091" t="str">
            <v>279,68</v>
          </cell>
        </row>
        <row r="6092">
          <cell r="A6092">
            <v>72872</v>
          </cell>
          <cell r="B6092" t="str">
            <v>MOBILIZACAO E INSTALACAO DE 01 EQUIPAMENTO DE SONDAGEM, DISTANCIA DE 10KM ATE 20KM</v>
          </cell>
          <cell r="C6092" t="str">
            <v>UN</v>
          </cell>
          <cell r="D6092" t="str">
            <v>459,84</v>
          </cell>
        </row>
        <row r="6093">
          <cell r="A6093">
            <v>73610</v>
          </cell>
          <cell r="B6093" t="str">
            <v>LOCAÇÃO DE REDES DE ÁGUA OU DE ESGOTO</v>
          </cell>
          <cell r="C6093" t="str">
            <v>M</v>
          </cell>
          <cell r="D6093" t="str">
            <v>0,83</v>
          </cell>
        </row>
        <row r="6094">
          <cell r="A6094">
            <v>73679</v>
          </cell>
          <cell r="B6094" t="str">
            <v>LOCAÇÃO DE ADUTORAS, COLETORES TRONCO E INTERCEPTORES - ATÉ DN 500 MM</v>
          </cell>
          <cell r="C6094" t="str">
            <v>M</v>
          </cell>
          <cell r="D6094" t="str">
            <v>1,92</v>
          </cell>
        </row>
        <row r="6095">
          <cell r="A6095">
            <v>73686</v>
          </cell>
          <cell r="B6095" t="str">
            <v>LOCACAO DA OBRA, COM USO DE EQUIPAMENTOS TOPOGRAFICOS, INCLUSIVE NIVELADOR</v>
          </cell>
          <cell r="C6095" t="str">
            <v>M2</v>
          </cell>
          <cell r="D6095" t="str">
            <v>13,89</v>
          </cell>
        </row>
        <row r="6096">
          <cell r="A6096" t="str">
            <v>73992/1</v>
          </cell>
          <cell r="B6096" t="str">
            <v>LOCACAO CONVENCIONAL DE OBRA, ATRAVÉS DE GABARITO DE TABUAS CORRIDAS PONTALETADAS A CADA 1,50M, SEM REAPROVEITAMENTO</v>
          </cell>
          <cell r="C6096" t="str">
            <v>M2</v>
          </cell>
          <cell r="D6096" t="str">
            <v>7,40</v>
          </cell>
        </row>
        <row r="6097">
          <cell r="A6097" t="str">
            <v>74077/2</v>
          </cell>
          <cell r="B6097" t="str">
            <v>LOCACAO CONVENCIONAL DE OBRA, ATRAVÉS DE GABARITO DE TABUAS CORRIDAS PONTALETADAS, COM REAPROVEITAMENTO DE 10 VEZES.</v>
          </cell>
          <cell r="C6097" t="str">
            <v>M2</v>
          </cell>
          <cell r="D6097" t="str">
            <v>3,68</v>
          </cell>
        </row>
        <row r="6098">
          <cell r="A6098" t="str">
            <v>74077/3</v>
          </cell>
          <cell r="B6098" t="str">
            <v>LOCACAO CONVENCIONAL DE OBRA, ATRAVÉS DE GABARITO DE TABUAS CORRIDAS PONTALETADAS, COM REAPROVEITAMENTO DE 3 VEZES.</v>
          </cell>
          <cell r="C6098" t="str">
            <v>M2</v>
          </cell>
          <cell r="D6098" t="str">
            <v>4,36</v>
          </cell>
        </row>
        <row r="6099">
          <cell r="A6099">
            <v>85323</v>
          </cell>
          <cell r="B6099" t="str">
            <v>LOCACAO E NIVELAMENTO DE EMISSARIO/REDE COLETORA COM AUXILIO DE EQUIPAMENTO TOPOGRAFICO</v>
          </cell>
          <cell r="C6099" t="str">
            <v>M</v>
          </cell>
          <cell r="D6099" t="str">
            <v>1,17</v>
          </cell>
        </row>
        <row r="6100">
          <cell r="A6100" t="str">
            <v>73758/1</v>
          </cell>
          <cell r="B6100" t="str">
            <v>LEVANTAMENTO SECAO TRANSVERSAL C/NIVEL TERRENO NAO ACIDENTADO VEGETAÇÃO DENSA INCLUSIVE DESENHO ESC 1:200 EM PAPEL VEGETAL MILIMETRADO (MEDIDO P/M SECAO), INCLUSIVE NIVELADOR, AUXILIAR DE CALCULO TOPOGRAFICO E DESENHISTA.</v>
          </cell>
          <cell r="C6100" t="str">
            <v>M</v>
          </cell>
          <cell r="D6100" t="str">
            <v>1,25</v>
          </cell>
        </row>
        <row r="6101">
          <cell r="A6101">
            <v>78472</v>
          </cell>
          <cell r="B6101" t="str">
            <v>SERVICOS TOPOGRAFICOS PARA PAVIMENTACAO, INCLUSIVE NOTA DE SERVICOS, ACOMPANHAMENTO E GREIDE</v>
          </cell>
          <cell r="C6101" t="str">
            <v>M2</v>
          </cell>
          <cell r="D6101" t="str">
            <v>0,27</v>
          </cell>
        </row>
        <row r="6102">
          <cell r="A6102">
            <v>93588</v>
          </cell>
          <cell r="B6102" t="str">
            <v>TRANSPORTE COM CAMINHÃO BASCULANTE DE 10 M3, EM VIA URBANA EM LEITO NATURAL (UNIDADE: M3XKM). AF_04/2016</v>
          </cell>
          <cell r="C6102" t="str">
            <v>M3XKM</v>
          </cell>
          <cell r="D6102" t="str">
            <v>1,52</v>
          </cell>
        </row>
        <row r="6103">
          <cell r="A6103">
            <v>93589</v>
          </cell>
          <cell r="B6103" t="str">
            <v>TRANSPORTE COM CAMINHÃO BASCULANTE DE 10 M3, EM VIA URBANA EM REVESTIMENTO PRIMÁRIO (UNIDADE: M3XKM). AF_04/2016</v>
          </cell>
          <cell r="C6103" t="str">
            <v>M3XKM</v>
          </cell>
          <cell r="D6103" t="str">
            <v>1,17</v>
          </cell>
        </row>
        <row r="6104">
          <cell r="A6104">
            <v>93590</v>
          </cell>
          <cell r="B6104" t="str">
            <v>TRANSPORTE COM CAMINHÃO BASCULANTE DE 10 M3, EM VIA URBANA PAVIMENTADA, DMT ACIMA DE 30KM (UNIDADE: M3XKM). AF_04/2016</v>
          </cell>
          <cell r="C6104" t="str">
            <v>M3XKM</v>
          </cell>
          <cell r="D6104" t="str">
            <v>0,77</v>
          </cell>
        </row>
        <row r="6105">
          <cell r="A6105">
            <v>93591</v>
          </cell>
          <cell r="B6105" t="str">
            <v>TRANSPORTE COM CAMINHÃO BASCULANTE DE 14 M3, EM VIA URBANA EM LEITO NATURAL (UNIDADE: M3XKM). AF_04/2016</v>
          </cell>
          <cell r="C6105" t="str">
            <v>M3XKM</v>
          </cell>
          <cell r="D6105" t="str">
            <v>1,39</v>
          </cell>
        </row>
        <row r="6106">
          <cell r="A6106">
            <v>93592</v>
          </cell>
          <cell r="B6106" t="str">
            <v>TRANSPORTE COM CAMINHÃO BASCULANTE DE 14 M3, EM VIA URBANA EM REVESTIMENTO PRIMÁRIO (UNIDADE: M3XKM). AF_04/2016</v>
          </cell>
          <cell r="C6106" t="str">
            <v>M3XKM</v>
          </cell>
          <cell r="D6106" t="str">
            <v>1,06</v>
          </cell>
        </row>
        <row r="6107">
          <cell r="A6107">
            <v>93593</v>
          </cell>
          <cell r="B6107" t="str">
            <v>TRANSPORTE COM CAMINHÃO BASCULANTE DE 14 M3, EM VIA URBANA PAVIMENTADA, DMT ACIMA DE 30 KM (UNIDADE: M3XKM). AF_04/2016</v>
          </cell>
          <cell r="C6107" t="str">
            <v>M3XKM</v>
          </cell>
          <cell r="D6107" t="str">
            <v>0,71</v>
          </cell>
        </row>
        <row r="6108">
          <cell r="A6108">
            <v>93594</v>
          </cell>
          <cell r="B6108" t="str">
            <v>TRANSPORTE COM CAMINHÃO BASCULANTE DE 10 M3, EM VIA URBANA EM LEITO NATURAL (UNIDADE: TXKM). AF_04/2016</v>
          </cell>
          <cell r="C6108" t="str">
            <v>TXKM</v>
          </cell>
          <cell r="D6108" t="str">
            <v>1,01</v>
          </cell>
        </row>
        <row r="6109">
          <cell r="A6109">
            <v>93595</v>
          </cell>
          <cell r="B6109" t="str">
            <v>TRANSPORTE COM CAMINHÃO BASCULANTE DE 10 M3, EM VIA URBANA EM REVESTIMENTO PRIMÁRIO (UNIDADE: TXKM). AF_04/2016</v>
          </cell>
          <cell r="C6109" t="str">
            <v>TXKM</v>
          </cell>
          <cell r="D6109" t="str">
            <v>0,77</v>
          </cell>
        </row>
        <row r="6110">
          <cell r="A6110">
            <v>93596</v>
          </cell>
          <cell r="B6110" t="str">
            <v>TRANSPORTE COM CAMINHÃO BASCULANTE DE 10 M3, EM VIA URBANA PAVIMENTADA, DMT ACIMA DE 30 KM (UNIDADE: TXKM). AF_04/2016</v>
          </cell>
          <cell r="C6110" t="str">
            <v>TXKM</v>
          </cell>
          <cell r="D6110" t="str">
            <v>0,51</v>
          </cell>
        </row>
        <row r="6111">
          <cell r="A6111">
            <v>93597</v>
          </cell>
          <cell r="B6111" t="str">
            <v>TRANSPORTE COM CAMINHÃO BASCULANTE DE 14 M3, EM VIA URBANA EM LEITO NATURAL (UNIDADE: TXKM). AF_04/2016</v>
          </cell>
          <cell r="C6111" t="str">
            <v>TXKM</v>
          </cell>
          <cell r="D6111" t="str">
            <v>0,92</v>
          </cell>
        </row>
        <row r="6112">
          <cell r="A6112">
            <v>93598</v>
          </cell>
          <cell r="B6112" t="str">
            <v>TRANSPORTE COM CAMINHÃO BASCULANTE DE 14 M3, EM VIA URBANA EM REVESTIMENTO PRIMÁRIO (UNIDADE: TXKM). AF_04/2016</v>
          </cell>
          <cell r="C6112" t="str">
            <v>TXKM</v>
          </cell>
          <cell r="D6112" t="str">
            <v>0,71</v>
          </cell>
        </row>
        <row r="6113">
          <cell r="A6113">
            <v>93599</v>
          </cell>
          <cell r="B6113" t="str">
            <v>TRANSPORTE COM CAMINHÃO BASCULANTE DE 14 M3, EM VIA URBANA PAVIMENTADA, DMT ACIMA DE 30 KM (UNIDADE: TXKM). AF_04/2016</v>
          </cell>
          <cell r="C6113" t="str">
            <v>TXKM</v>
          </cell>
          <cell r="D6113" t="str">
            <v>0,47</v>
          </cell>
        </row>
        <row r="6114">
          <cell r="A6114">
            <v>95425</v>
          </cell>
          <cell r="B6114" t="str">
            <v>TRANSPORTE COM CAMINHÃO BASCULANTE DE 18 M3, EM VIA URBANA EM LEITO NATURAL (UNIDADE: M3XKM). AF_09/2016</v>
          </cell>
          <cell r="C6114" t="str">
            <v>M3XKM</v>
          </cell>
          <cell r="D6114" t="str">
            <v>1,19</v>
          </cell>
        </row>
        <row r="6115">
          <cell r="A6115">
            <v>95426</v>
          </cell>
          <cell r="B6115" t="str">
            <v>TRANSPORTE COM CAMINHÃO BASCULANTE DE 18 M3, EM VIA URBANA EM REVESTIMENTO PRIMÁRIO (UNIDADE: M3XKM). AF_09/2016</v>
          </cell>
          <cell r="C6115" t="str">
            <v>M3XKM</v>
          </cell>
          <cell r="D6115" t="str">
            <v>0,91</v>
          </cell>
        </row>
        <row r="6116">
          <cell r="A6116">
            <v>95427</v>
          </cell>
          <cell r="B6116" t="str">
            <v>TRANSPORTE COM CAMINHÃO BASCULANTE DE 18 M3, EM VIA URBANA PAVIMENTADA, DMT ACIMA DE 30 KM(UNIDADE: M3XKM). AF_09/2016</v>
          </cell>
          <cell r="C6116" t="str">
            <v>M3XKM</v>
          </cell>
          <cell r="D6116" t="str">
            <v>0,61</v>
          </cell>
        </row>
        <row r="6117">
          <cell r="A6117">
            <v>95428</v>
          </cell>
          <cell r="B6117" t="str">
            <v>TRANSPORTE COM CAMINHÃO BASCULANTE DE 18 M3, EM VIA URBANA EM LEITO NATURAL (UNIDADE: TXKM). AF_09/2016</v>
          </cell>
          <cell r="C6117" t="str">
            <v>TXKM</v>
          </cell>
          <cell r="D6117" t="str">
            <v>0,80</v>
          </cell>
        </row>
        <row r="6118">
          <cell r="A6118">
            <v>95429</v>
          </cell>
          <cell r="B6118" t="str">
            <v>TRANSPORTE COM CAMINHÃO BASCULANTE DE 18 M3, EM VIA URBANA EM REVESTIMENTO PRIMÁRIO (UNIDADE: TXKM). AF_09/2016</v>
          </cell>
          <cell r="C6118" t="str">
            <v>TXKM</v>
          </cell>
          <cell r="D6118" t="str">
            <v>0,61</v>
          </cell>
        </row>
        <row r="6119">
          <cell r="A6119">
            <v>95430</v>
          </cell>
          <cell r="B6119" t="str">
            <v>TRANSPORTE COM CAMINHÃO BASCULANTE DE 18 M3, EM VIA URBANA PAVIMENTADA, DMT ACIMA DE 30 KM (UNIDADE: TXKM). AF_09/2016</v>
          </cell>
          <cell r="C6119" t="str">
            <v>TXKM</v>
          </cell>
          <cell r="D6119" t="str">
            <v>0,40</v>
          </cell>
        </row>
        <row r="6120">
          <cell r="A6120">
            <v>95875</v>
          </cell>
          <cell r="B6120" t="str">
            <v>TRANSPORTE COM CAMINHÃO BASCULANTE DE 10 M3, EM VIA URBANA PAVIMENTADA, DMT ATÉ 30 KM (UNIDADE: M3XKM). AF_12/2016</v>
          </cell>
          <cell r="C6120" t="str">
            <v>M3XKM</v>
          </cell>
          <cell r="D6120" t="str">
            <v>1,09</v>
          </cell>
        </row>
        <row r="6121">
          <cell r="A6121">
            <v>95876</v>
          </cell>
          <cell r="B6121" t="str">
            <v>TRANSPORTE COM CAMINHÃO BASCULANTE DE 14 M3, EM VIA URBANA PAVIMENTADA, DMT ATÉ 30 KM (UNIDADE: M3XKM). AF_12/2016</v>
          </cell>
          <cell r="C6121" t="str">
            <v>M3XKM</v>
          </cell>
          <cell r="D6121" t="str">
            <v>0,99</v>
          </cell>
        </row>
        <row r="6122">
          <cell r="A6122">
            <v>95877</v>
          </cell>
          <cell r="B6122" t="str">
            <v>TRANSPORTE COM CAMINHÃO BASCULANTE DE 18 M3, EM VIA URBANA PAVIMENTADA, DMT ATÉ 30 KM (UNIDADE: M3XKM). AF_12/2016</v>
          </cell>
          <cell r="C6122" t="str">
            <v>M3XKM</v>
          </cell>
          <cell r="D6122" t="str">
            <v>0,86</v>
          </cell>
        </row>
        <row r="6123">
          <cell r="A6123">
            <v>95878</v>
          </cell>
          <cell r="B6123" t="str">
            <v>TRANSPORTE COM CAMINHÃO BASCULANTE DE 10 M3, EM VIA URBANA PAVIMENTADA, DMT ATÉ 30 KM (UNIDADE: TXKM). AF_12/2016</v>
          </cell>
          <cell r="C6123" t="str">
            <v>TXKM</v>
          </cell>
          <cell r="D6123" t="str">
            <v>0,73</v>
          </cell>
        </row>
        <row r="6124">
          <cell r="A6124">
            <v>95879</v>
          </cell>
          <cell r="B6124" t="str">
            <v>TRANSPORTE COM CAMINHÃO BASCULANTE DE 14 M3, EM VIA URBANA PAVIMENTADA, DMT ATÉ 30 KM (UNIDADE: TXKM). AF_12/2016</v>
          </cell>
          <cell r="C6124" t="str">
            <v>TXKM</v>
          </cell>
          <cell r="D6124" t="str">
            <v>0,66</v>
          </cell>
        </row>
        <row r="6125">
          <cell r="A6125">
            <v>95880</v>
          </cell>
          <cell r="B6125" t="str">
            <v>TRANSPORTE COM CAMINHÃO BASCULANTE DE 18 M3, EM VIA URBANA PAVIMENTADA, DMT ATÉ 30 KM (UNIDADE: TXKM). AF_12/2016</v>
          </cell>
          <cell r="C6125" t="str">
            <v>TXKM</v>
          </cell>
          <cell r="D6125" t="str">
            <v>0,57</v>
          </cell>
        </row>
        <row r="6126">
          <cell r="A6126">
            <v>93176</v>
          </cell>
          <cell r="B6126" t="str">
            <v>TRANSPORTE DE MATERIAL ASFALTICO, COM CAMINHÃO COM CAPACIDADE DE 30000 L EM RODOVIA PAVIMENTADA PARA DISTÂNCIAS MÉDIAS DE TRANSPORTE SUPERIORES A 100 KM. AF_02/2016</v>
          </cell>
          <cell r="C6126" t="str">
            <v>TXKM</v>
          </cell>
          <cell r="D6126" t="str">
            <v>0,45</v>
          </cell>
        </row>
        <row r="6127">
          <cell r="A6127">
            <v>93177</v>
          </cell>
          <cell r="B6127" t="str">
            <v>TRANSPORTE DE MATERIAL ASFALTICO, COM CAMINHÃO COM CAPACIDADE DE 20000 L EM RODOVIA PAVIMENTADA PARA DISTÂNCIAS MÉDIAS DE TRANSPORTE IGUAL OU INFERIOR A 100 KM. AF_02/2016</v>
          </cell>
          <cell r="C6127" t="str">
            <v>TXKM</v>
          </cell>
          <cell r="D6127" t="str">
            <v>1,62</v>
          </cell>
        </row>
        <row r="6128">
          <cell r="A6128">
            <v>93178</v>
          </cell>
          <cell r="B6128" t="str">
            <v>TRANSPORTE DE MATERIAL ASFALTICO, COM CAMINHÃO COM CAPACIDADE DE 30000 L EM RODOVIA NÃO PAVIMENTADA PARA DISTÂNCIAS MÉDIAS DE TRANSPORTE SUPERIORES A 100 KM. AF_02/2016</v>
          </cell>
          <cell r="C6128" t="str">
            <v>TXKM</v>
          </cell>
          <cell r="D6128" t="str">
            <v>0,53</v>
          </cell>
        </row>
        <row r="6129">
          <cell r="A6129">
            <v>93179</v>
          </cell>
          <cell r="B6129" t="str">
            <v>TRANSPORTE DE MATERIAL ASFALTICO, COM CAMINHÃO COM CAPACIDADE DE 20000 L EM RODOVIA NÃO PAVIMENTADA PARA DISTÂNCIAS MÉDIAS DE TRANSPORTE IGUAL OU INFERIOR A 100 KM. AF_02/2016</v>
          </cell>
          <cell r="C6129" t="str">
            <v>TXKM</v>
          </cell>
          <cell r="D6129" t="str">
            <v>1,80</v>
          </cell>
        </row>
        <row r="6130">
          <cell r="A6130" t="str">
            <v>74038/1</v>
          </cell>
          <cell r="B6130" t="str">
            <v>PORTAO COM MOUROES DE MADEIRA ROLICA, DIAMETRO 11CM, COM 5 FIOS DE ARAME FARPADO Nº 14 CLASSE 250, SEM DOBRADICAS</v>
          </cell>
          <cell r="C6130" t="str">
            <v>M</v>
          </cell>
          <cell r="D6130" t="str">
            <v>25,89</v>
          </cell>
        </row>
        <row r="6131">
          <cell r="A6131" t="str">
            <v>74039/1</v>
          </cell>
          <cell r="B6131" t="str">
            <v>CERCA COM MOUROES DE MADEIRA ROLICA, DIAMETRO 11CM, ESPACAMENTO DE 2M, ALTURA LIVRE DE 1M, CRAVADOS 0,5M, COM 5 FIOS DE ARAME FARPADO Nº 14 CLASSE 250</v>
          </cell>
          <cell r="C6131" t="str">
            <v>M</v>
          </cell>
          <cell r="D6131" t="str">
            <v>25,89</v>
          </cell>
        </row>
        <row r="6132">
          <cell r="A6132" t="str">
            <v>74142/1</v>
          </cell>
          <cell r="B6132" t="str">
            <v>CERCA COM MOUROES DE CONCRETO, RETO, ESPACAMENTO DE 3M, CRAVADOS 0,5M, COM 4 FIOS DE ARAME FARPADO Nº 14 CLASSE 250</v>
          </cell>
          <cell r="C6132" t="str">
            <v>M</v>
          </cell>
          <cell r="D6132" t="str">
            <v>42,47</v>
          </cell>
        </row>
        <row r="6133">
          <cell r="A6133" t="str">
            <v>74142/2</v>
          </cell>
          <cell r="B6133" t="str">
            <v>CERCA COM MOUROES DE MADEIRA, 7,5X7,5CM, ESPACAMENTO DE 2M, ALTURA LIVRE DE 2M, CRAVADOS 0,5M, COM 4 FIOS DE ARAME FARPADO Nº 14 CLASSE 250</v>
          </cell>
          <cell r="C6133" t="str">
            <v>M</v>
          </cell>
          <cell r="D6133" t="str">
            <v>16,98</v>
          </cell>
        </row>
        <row r="6134">
          <cell r="A6134" t="str">
            <v>74142/3</v>
          </cell>
          <cell r="B6134" t="str">
            <v>CERCA COM MOUROES DE MADEIRA, 7,5X7,5CM, ESPACAMENTO DE 2M, ALTURA LIVRE DE 2M, CRAVADOS 0,5M, COM 8 FIOS DE ARAME FARPADO Nº 14 CLASSE 250</v>
          </cell>
          <cell r="C6134" t="str">
            <v>M</v>
          </cell>
          <cell r="D6134" t="str">
            <v>27,80</v>
          </cell>
        </row>
        <row r="6135">
          <cell r="A6135" t="str">
            <v>74142/4</v>
          </cell>
          <cell r="B6135" t="str">
            <v>CERCA COM MOUROES DE CONCRETO, SECAO "T" PONTA INCLINADA, 10X10CM, ESPACAMENTO DE 3M, CRAVADOS 0,5M, COM 11 FIOS DE ARAME FARPADO Nº 16</v>
          </cell>
          <cell r="C6135" t="str">
            <v>M</v>
          </cell>
          <cell r="D6135" t="str">
            <v>53,74</v>
          </cell>
        </row>
        <row r="6136">
          <cell r="A6136" t="str">
            <v>74143/1</v>
          </cell>
          <cell r="B6136" t="str">
            <v>CERCA COM MOUROES DE CONCRETO, RETO, 15X15CM, ESPACAMENTO DE 3M, CRAVADOS 0,5M, ESCORAS DE 10X10CM NOS CANTOS, COM 12 FIOS DE ARAME DE ACO OVALADO 15X17</v>
          </cell>
          <cell r="C6136" t="str">
            <v>M</v>
          </cell>
          <cell r="D6136" t="str">
            <v>52,01</v>
          </cell>
        </row>
        <row r="6137">
          <cell r="A6137" t="str">
            <v>74143/2</v>
          </cell>
          <cell r="B6137" t="str">
            <v>CERCA COM MOUROES DE CONCRETO, RETO, 15X15CM, ESPACAMENTO DE 3M, CRAVADOS 0,5M, ESCORAS DE 10X10CM NOS CANTOS, COM 9 FIOS DE ARAME DE ACO OVALADO 15X17</v>
          </cell>
          <cell r="C6137" t="str">
            <v>M</v>
          </cell>
          <cell r="D6137" t="str">
            <v>49,58</v>
          </cell>
        </row>
        <row r="6138">
          <cell r="A6138">
            <v>85171</v>
          </cell>
          <cell r="B6138" t="str">
            <v>RECOMPOSICAO PARCIAL DO ARAME FARPADO Nº 14 CLASSE 250, FIXADO EM CERCA COM MOURÕES DE CONCRETO, RETO, 15X15CM</v>
          </cell>
          <cell r="C6138" t="str">
            <v>M</v>
          </cell>
          <cell r="D6138" t="str">
            <v>3,66</v>
          </cell>
        </row>
        <row r="6139">
          <cell r="A6139" t="str">
            <v>73787/1</v>
          </cell>
          <cell r="B6139" t="str">
            <v>ALAMBRADO EM TUBOS DE ACO GALVANIZADO, COM COSTURA, DIN 2440, DIAMETRO 2", ALTURA 3M, FIXADOS A CADA 2M EM BLOCOS DE CONCRETO, COM TELA DE ARAME GALVANIZADO REVESTIDO COM PVC, FIO 12 BWG E MALHA 7,5X7,5CM</v>
          </cell>
          <cell r="C6139" t="str">
            <v>M2</v>
          </cell>
          <cell r="D6139" t="str">
            <v>180,02</v>
          </cell>
        </row>
        <row r="6140">
          <cell r="A6140" t="str">
            <v>74244/1</v>
          </cell>
          <cell r="B6140" t="str">
            <v>ALAMBRADO PARA QUADRA POLIESPORTIVA, ESTRUTURADO POR TUBOS DE ACO GALVANIZADO, COM COSTURA, DIN 2440, DIAMETRO 2", COM TELA DE ARAME GALVANIZADO, FIO 14 BWG E MALHA QUADRADA 5X5CM</v>
          </cell>
          <cell r="C6140" t="str">
            <v>M2</v>
          </cell>
          <cell r="D6140" t="str">
            <v>109,14</v>
          </cell>
        </row>
        <row r="6141">
          <cell r="A6141" t="str">
            <v>73788/2</v>
          </cell>
          <cell r="B6141" t="str">
            <v>GRADE EM MADEIRA PARA PROTECAO DE MUDAS DE ARVORES</v>
          </cell>
          <cell r="C6141" t="str">
            <v>UN</v>
          </cell>
          <cell r="D6141" t="str">
            <v>92,53</v>
          </cell>
        </row>
        <row r="6142">
          <cell r="A6142">
            <v>98509</v>
          </cell>
          <cell r="B6142" t="str">
            <v>PLANTIO DE ARBUSTO OU  CERCA VIVA. AF_05/2018</v>
          </cell>
          <cell r="C6142" t="str">
            <v>UN</v>
          </cell>
          <cell r="D6142" t="str">
            <v>46,39</v>
          </cell>
        </row>
        <row r="6143">
          <cell r="A6143">
            <v>98510</v>
          </cell>
          <cell r="B6143" t="str">
            <v>PLANTIO DE ÁRVORE ORNAMENTAL COM ALTURA DE MUDA MENOR OU IGUAL A 2,00 M. AF_05/2018</v>
          </cell>
          <cell r="C6143" t="str">
            <v>UN</v>
          </cell>
          <cell r="D6143" t="str">
            <v>66,49</v>
          </cell>
        </row>
        <row r="6144">
          <cell r="A6144">
            <v>98511</v>
          </cell>
          <cell r="B6144" t="str">
            <v>PLANTIO DE ÁRVORE ORNAMENTAL COM ALTURA DE MUDA MAIOR QUE 2,00 M E MENOR OU IGUAL A 4,00 M. AF_05/2018</v>
          </cell>
          <cell r="C6144" t="str">
            <v>UN</v>
          </cell>
          <cell r="D6144" t="str">
            <v>128,26</v>
          </cell>
        </row>
        <row r="6145">
          <cell r="A6145">
            <v>98516</v>
          </cell>
          <cell r="B6145" t="str">
            <v>PLANTIO DE PALMEIRA COM ALTURA DE MUDA MENOR OU IGUAL A 2,00 M. AF_05/2018</v>
          </cell>
          <cell r="C6145" t="str">
            <v>UN</v>
          </cell>
          <cell r="D6145" t="str">
            <v>257,83</v>
          </cell>
        </row>
        <row r="6146">
          <cell r="A6146">
            <v>98519</v>
          </cell>
          <cell r="B6146" t="str">
            <v>REVOLVIMENTO E LIMPEZA MANUAL DE SOLO. AF_05/2018</v>
          </cell>
          <cell r="C6146" t="str">
            <v>M2</v>
          </cell>
          <cell r="D6146" t="str">
            <v>1,39</v>
          </cell>
        </row>
        <row r="6147">
          <cell r="A6147">
            <v>98520</v>
          </cell>
          <cell r="B6147" t="str">
            <v>APLICAÇÃO DE ADUBO EM SOLO. AF_05/2018</v>
          </cell>
          <cell r="C6147" t="str">
            <v>M2</v>
          </cell>
          <cell r="D6147" t="str">
            <v>2,86</v>
          </cell>
        </row>
        <row r="6148">
          <cell r="A6148">
            <v>98521</v>
          </cell>
          <cell r="B6148" t="str">
            <v>APLICAÇÃO DE CALCÁRIO PARA CORREÇÃO DO PH DO SOLO. AF_05/2018</v>
          </cell>
          <cell r="C6148" t="str">
            <v>M2</v>
          </cell>
          <cell r="D6148" t="str">
            <v>0,24</v>
          </cell>
        </row>
        <row r="6149">
          <cell r="A6149">
            <v>98522</v>
          </cell>
          <cell r="B6149" t="str">
            <v>ALAMBRADO EM MOURÕES DE CONCRETO, COM TELA DE ARAME GALVANIZADO (INCLUSIVE MURETA EM CONCRETO). AF_05/2018</v>
          </cell>
          <cell r="C6149" t="str">
            <v>M</v>
          </cell>
          <cell r="D6149" t="str">
            <v>116,87</v>
          </cell>
        </row>
        <row r="6150">
          <cell r="A6150">
            <v>98524</v>
          </cell>
          <cell r="B6150" t="str">
            <v>LIMPEZA MANUAL DE VEGETAÇÃO EM TERRENO COM ENXADA.AF_05/2018</v>
          </cell>
          <cell r="C6150" t="str">
            <v>M2</v>
          </cell>
          <cell r="D6150" t="str">
            <v>2,21</v>
          </cell>
        </row>
        <row r="6151">
          <cell r="A6151">
            <v>85179</v>
          </cell>
          <cell r="B6151" t="str">
            <v>PLANTIO DE GRAMA SAO CARLOS EM LEIVAS</v>
          </cell>
          <cell r="C6151" t="str">
            <v>M2</v>
          </cell>
          <cell r="D6151" t="str">
            <v>12,14</v>
          </cell>
        </row>
        <row r="6152">
          <cell r="A6152">
            <v>85180</v>
          </cell>
          <cell r="B6152" t="str">
            <v>PLANTIO DE GRAMA ESMERALDA EM ROLO</v>
          </cell>
          <cell r="C6152" t="str">
            <v>M2</v>
          </cell>
          <cell r="D6152" t="str">
            <v>12,14</v>
          </cell>
        </row>
        <row r="6153">
          <cell r="A6153">
            <v>98503</v>
          </cell>
          <cell r="B6153" t="str">
            <v>PLANTIO DE GRAMA EM PAVIMENTO CONCREGRAMA. AF_05/2018</v>
          </cell>
          <cell r="C6153" t="str">
            <v>M2</v>
          </cell>
          <cell r="D6153" t="str">
            <v>11,51</v>
          </cell>
        </row>
        <row r="6154">
          <cell r="A6154">
            <v>98504</v>
          </cell>
          <cell r="B6154" t="str">
            <v>PLANTIO DE GRAMA EM PLACAS. AF_05/2018</v>
          </cell>
          <cell r="C6154" t="str">
            <v>M2</v>
          </cell>
          <cell r="D6154" t="str">
            <v>7,84</v>
          </cell>
        </row>
        <row r="6155">
          <cell r="A6155">
            <v>98505</v>
          </cell>
          <cell r="B6155" t="str">
            <v>PLANTIO DE FORRAÇÃO. AF_05/2018</v>
          </cell>
          <cell r="C6155" t="str">
            <v>M2</v>
          </cell>
          <cell r="D6155" t="str">
            <v>66,36</v>
          </cell>
        </row>
        <row r="6156">
          <cell r="A6156">
            <v>85184</v>
          </cell>
          <cell r="B6156" t="str">
            <v>RETIRADA DE GRAMA EM PLACAS</v>
          </cell>
          <cell r="C6156" t="str">
            <v>M2</v>
          </cell>
          <cell r="D6156" t="str">
            <v>3,53</v>
          </cell>
        </row>
        <row r="6157">
          <cell r="A6157">
            <v>85185</v>
          </cell>
          <cell r="B6157" t="str">
            <v>PODA E LIMPEZA DE ARBUSTO TIPO CERCA VIVA</v>
          </cell>
          <cell r="C6157" t="str">
            <v>M2</v>
          </cell>
          <cell r="D6157" t="str">
            <v>4,21</v>
          </cell>
        </row>
        <row r="6158">
          <cell r="A6158">
            <v>98525</v>
          </cell>
          <cell r="B6158" t="str">
            <v>LIMPEZA MECANIZADA DE CAMADA VEGETAL, VEGETAÇÃO E PEQUENAS ÁRVORES (DIÂMETRO DE TRONCO MENOR QUE 0,20 M), COM TRATOR DE ESTEIRAS.AF_05/2018</v>
          </cell>
          <cell r="C6158" t="str">
            <v>M2</v>
          </cell>
          <cell r="D6158" t="str">
            <v>0,23</v>
          </cell>
        </row>
        <row r="6159">
          <cell r="A6159">
            <v>98526</v>
          </cell>
          <cell r="B6159" t="str">
            <v>REMOÇÃO DE RAÍZES REMANESCENTES DE TRONCO DE ÁRVORE COM DIÂMETRO MAIOR OU IGUAL A 0,20 M E MENOR QUE 0,40 M.AF_05/2018</v>
          </cell>
          <cell r="C6159" t="str">
            <v>UN</v>
          </cell>
          <cell r="D6159" t="str">
            <v>51,51</v>
          </cell>
        </row>
        <row r="6160">
          <cell r="A6160">
            <v>98527</v>
          </cell>
          <cell r="B6160" t="str">
            <v>REMOÇÃO DE RAÍZES REMANESCENTES DE TRONCO DE ÁRVORE COM DIÂMETRO MAIOR OU IGUAL A 0,40 M E MENOR QUE 0,60 M.AF_05/2018</v>
          </cell>
          <cell r="C6160" t="str">
            <v>UN</v>
          </cell>
          <cell r="D6160" t="str">
            <v>110,88</v>
          </cell>
        </row>
        <row r="6161">
          <cell r="A6161">
            <v>98528</v>
          </cell>
          <cell r="B6161" t="str">
            <v>REMOÇÃO DE RAÍZES REMANESCENTES DE TRONCO DE ÁRVORE COM DIÂMETRO MAIOR OU IGUAL A 0,60 M.AF_05/2018</v>
          </cell>
          <cell r="C6161" t="str">
            <v>UN</v>
          </cell>
          <cell r="D6161" t="str">
            <v>162,17</v>
          </cell>
        </row>
        <row r="6162">
          <cell r="A6162">
            <v>98529</v>
          </cell>
          <cell r="B6162" t="str">
            <v>CORTE RASO E RECORTE DE ÁRVORE COM DIÂMETRO DE TRONCO MAIOR OU IGUAL A 0,20 M E MENOR QUE 0,40 M.AF_05/2018</v>
          </cell>
          <cell r="C6162" t="str">
            <v>UN</v>
          </cell>
          <cell r="D6162" t="str">
            <v>47,84</v>
          </cell>
        </row>
        <row r="6163">
          <cell r="A6163">
            <v>98530</v>
          </cell>
          <cell r="B6163" t="str">
            <v>CORTE RASO E RECORTE DE ÁRVORE COM DIÂMETRO DE TRONCO MAIOR OU IGUAL A 0,40 M E MENOR QUE 0,60 M.AF_05/2018</v>
          </cell>
          <cell r="C6163" t="str">
            <v>UN</v>
          </cell>
          <cell r="D6163" t="str">
            <v>85,22</v>
          </cell>
        </row>
        <row r="6164">
          <cell r="A6164">
            <v>98531</v>
          </cell>
          <cell r="B6164" t="str">
            <v>CORTE RASO E RECORTE DE ÁRVORE COM DIÂMETRO DE TRONCO MAIOR OU IGUAL A 0,60 M.AF_05/2018</v>
          </cell>
          <cell r="C6164" t="str">
            <v>UN</v>
          </cell>
          <cell r="D6164" t="str">
            <v>180,51</v>
          </cell>
        </row>
        <row r="6165">
          <cell r="A6165">
            <v>98532</v>
          </cell>
          <cell r="B6165" t="str">
            <v>PODA EM ALTURA DE ÁRVORE COM DIÂMETRO DE TRONCO MENOR QUE 0,20 M.AF_05/2018</v>
          </cell>
          <cell r="C6165" t="str">
            <v>UN</v>
          </cell>
          <cell r="D6165" t="str">
            <v>63,56</v>
          </cell>
        </row>
        <row r="6166">
          <cell r="A6166">
            <v>98533</v>
          </cell>
          <cell r="B6166" t="str">
            <v>PODA EM ALTURA DE ÁRVORE COM DIÂMETRO DE TRONCO MAIOR OU IGUAL A 0,20 M E MENOR QUE 0,40 M.AF_05/2018</v>
          </cell>
          <cell r="C6166" t="str">
            <v>UN</v>
          </cell>
          <cell r="D6166" t="str">
            <v>173,21</v>
          </cell>
        </row>
        <row r="6167">
          <cell r="A6167">
            <v>98534</v>
          </cell>
          <cell r="B6167" t="str">
            <v>PODA EM ALTURA DE ÁRVORE COM DIÂMETRO DE TRONCO MAIOR OU IGUAL A 0,40 M E MENOR QUE 0,60 M.AF_05/2018</v>
          </cell>
          <cell r="C6167" t="str">
            <v>UN</v>
          </cell>
          <cell r="D6167" t="str">
            <v>444,81</v>
          </cell>
        </row>
        <row r="6168">
          <cell r="A6168">
            <v>98535</v>
          </cell>
          <cell r="B6168" t="str">
            <v>PODA EM ALTURA DE ÁRVORE COM DIÂMETRO DE TRONCO MAIOR OU IGUAL A 0,60 M.AF_05/2018</v>
          </cell>
          <cell r="C6168" t="str">
            <v>UN</v>
          </cell>
          <cell r="D6168" t="str">
            <v>702,23</v>
          </cell>
        </row>
        <row r="6169">
          <cell r="A6169">
            <v>88236</v>
          </cell>
          <cell r="B6169" t="str">
            <v>FERRAMENTAS (ENCARGOS COMPLEMENTARES) - HORISTA</v>
          </cell>
          <cell r="C6169" t="str">
            <v>H</v>
          </cell>
          <cell r="D6169" t="str">
            <v>0,41</v>
          </cell>
        </row>
        <row r="6170">
          <cell r="A6170">
            <v>88237</v>
          </cell>
          <cell r="B6170" t="str">
            <v>EPI (ENCARGOS COMPLEMENTARES) - HORISTA</v>
          </cell>
          <cell r="C6170" t="str">
            <v>H</v>
          </cell>
          <cell r="D6170" t="str">
            <v>0,98</v>
          </cell>
        </row>
        <row r="6171">
          <cell r="A6171">
            <v>88238</v>
          </cell>
          <cell r="B6171" t="str">
            <v>AJUDANTE DE ARMADOR COM ENCARGOS COMPLEMENTARES</v>
          </cell>
          <cell r="C6171" t="str">
            <v>H</v>
          </cell>
          <cell r="D6171" t="str">
            <v>13,44</v>
          </cell>
        </row>
        <row r="6172">
          <cell r="A6172">
            <v>88239</v>
          </cell>
          <cell r="B6172" t="str">
            <v>AJUDANTE DE CARPINTEIRO COM ENCARGOS COMPLEMENTARES</v>
          </cell>
          <cell r="C6172" t="str">
            <v>H</v>
          </cell>
          <cell r="D6172" t="str">
            <v>16,54</v>
          </cell>
        </row>
        <row r="6173">
          <cell r="A6173">
            <v>88240</v>
          </cell>
          <cell r="B6173" t="str">
            <v>AJUDANTE DE ESTRUTURA METÁLICA COM ENCARGOS COMPLEMENTARES</v>
          </cell>
          <cell r="C6173" t="str">
            <v>H</v>
          </cell>
          <cell r="D6173" t="str">
            <v>11,36</v>
          </cell>
        </row>
        <row r="6174">
          <cell r="A6174">
            <v>88241</v>
          </cell>
          <cell r="B6174" t="str">
            <v>AJUDANTE DE OPERAÇÃO EM GERAL COM ENCARGOS COMPLEMENTARES</v>
          </cell>
          <cell r="C6174" t="str">
            <v>H</v>
          </cell>
          <cell r="D6174" t="str">
            <v>13,76</v>
          </cell>
        </row>
        <row r="6175">
          <cell r="A6175">
            <v>88242</v>
          </cell>
          <cell r="B6175" t="str">
            <v>AJUDANTE DE PEDREIRO COM ENCARGOS COMPLEMENTARES</v>
          </cell>
          <cell r="C6175" t="str">
            <v>H</v>
          </cell>
          <cell r="D6175" t="str">
            <v>14,06</v>
          </cell>
        </row>
        <row r="6176">
          <cell r="A6176">
            <v>88243</v>
          </cell>
          <cell r="B6176" t="str">
            <v>AJUDANTE ESPECIALIZADO COM ENCARGOS COMPLEMENTARES</v>
          </cell>
          <cell r="C6176" t="str">
            <v>H</v>
          </cell>
          <cell r="D6176" t="str">
            <v>16,87</v>
          </cell>
        </row>
        <row r="6177">
          <cell r="A6177">
            <v>88245</v>
          </cell>
          <cell r="B6177" t="str">
            <v>ARMADOR COM ENCARGOS COMPLEMENTARES</v>
          </cell>
          <cell r="C6177" t="str">
            <v>H</v>
          </cell>
          <cell r="D6177" t="str">
            <v>17,32</v>
          </cell>
        </row>
        <row r="6178">
          <cell r="A6178">
            <v>88246</v>
          </cell>
          <cell r="B6178" t="str">
            <v>ASSENTADOR DE TUBOS COM ENCARGOS COMPLEMENTARES</v>
          </cell>
          <cell r="C6178" t="str">
            <v>H</v>
          </cell>
          <cell r="D6178" t="str">
            <v>15,66</v>
          </cell>
        </row>
        <row r="6179">
          <cell r="A6179">
            <v>88247</v>
          </cell>
          <cell r="B6179" t="str">
            <v>AUXILIAR DE ELETRICISTA COM ENCARGOS COMPLEMENTARES</v>
          </cell>
          <cell r="C6179" t="str">
            <v>H</v>
          </cell>
          <cell r="D6179" t="str">
            <v>14,01</v>
          </cell>
        </row>
        <row r="6180">
          <cell r="A6180">
            <v>88248</v>
          </cell>
          <cell r="B6180" t="str">
            <v>AUXILIAR DE ENCANADOR OU BOMBEIRO HIDRÁULICO COM ENCARGOS COMPLEMENTARES</v>
          </cell>
          <cell r="C6180" t="str">
            <v>H</v>
          </cell>
          <cell r="D6180" t="str">
            <v>13,94</v>
          </cell>
        </row>
        <row r="6181">
          <cell r="A6181">
            <v>88249</v>
          </cell>
          <cell r="B6181" t="str">
            <v>AUXILIAR DE LABORATÓRIO COM ENCARGOS COMPLEMENTARES</v>
          </cell>
          <cell r="C6181" t="str">
            <v>H</v>
          </cell>
          <cell r="D6181" t="str">
            <v>22,04</v>
          </cell>
        </row>
        <row r="6182">
          <cell r="A6182">
            <v>88250</v>
          </cell>
          <cell r="B6182" t="str">
            <v>AUXILIAR DE MECÂNICO COM ENCARGOS COMPLEMENTARES</v>
          </cell>
          <cell r="C6182" t="str">
            <v>H</v>
          </cell>
          <cell r="D6182" t="str">
            <v>12,81</v>
          </cell>
        </row>
        <row r="6183">
          <cell r="A6183">
            <v>88251</v>
          </cell>
          <cell r="B6183" t="str">
            <v>AUXILIAR DE SERRALHEIRO COM ENCARGOS COMPLEMENTARES</v>
          </cell>
          <cell r="C6183" t="str">
            <v>H</v>
          </cell>
          <cell r="D6183" t="str">
            <v>14,08</v>
          </cell>
        </row>
        <row r="6184">
          <cell r="A6184">
            <v>88252</v>
          </cell>
          <cell r="B6184" t="str">
            <v>AUXILIAR DE SERVIÇOS GERAIS COM ENCARGOS COMPLEMENTARES</v>
          </cell>
          <cell r="C6184" t="str">
            <v>H</v>
          </cell>
          <cell r="D6184" t="str">
            <v>14,77</v>
          </cell>
        </row>
        <row r="6185">
          <cell r="A6185">
            <v>88253</v>
          </cell>
          <cell r="B6185" t="str">
            <v>AUXILIAR DE TOPÓGRAFO COM ENCARGOS COMPLEMENTARES</v>
          </cell>
          <cell r="C6185" t="str">
            <v>H</v>
          </cell>
          <cell r="D6185" t="str">
            <v>9,73</v>
          </cell>
        </row>
        <row r="6186">
          <cell r="A6186">
            <v>88255</v>
          </cell>
          <cell r="B6186" t="str">
            <v>AUXILIAR TÉCNICO DE ENGENHARIA COM ENCARGOS COMPLEMENTARES</v>
          </cell>
          <cell r="C6186" t="str">
            <v>H</v>
          </cell>
          <cell r="D6186" t="str">
            <v>25,16</v>
          </cell>
        </row>
        <row r="6187">
          <cell r="A6187">
            <v>88256</v>
          </cell>
          <cell r="B6187" t="str">
            <v>AZULEJISTA OU LADRILHISTA COM ENCARGOS COMPLEMENTARES</v>
          </cell>
          <cell r="C6187" t="str">
            <v>H</v>
          </cell>
          <cell r="D6187" t="str">
            <v>17,36</v>
          </cell>
        </row>
        <row r="6188">
          <cell r="A6188">
            <v>88257</v>
          </cell>
          <cell r="B6188" t="str">
            <v>BLASTER, DINAMITADOR OU CABO DE FOGO COM ENCARGOS COMPLEMENTARES</v>
          </cell>
          <cell r="C6188" t="str">
            <v>H</v>
          </cell>
          <cell r="D6188" t="str">
            <v>13,68</v>
          </cell>
        </row>
        <row r="6189">
          <cell r="A6189">
            <v>88258</v>
          </cell>
          <cell r="B6189" t="str">
            <v>CADASTRISTA DE REDES DE AGUA E ESGOTO COM ENCARGOS COMPLEMENTARES</v>
          </cell>
          <cell r="C6189" t="str">
            <v>H</v>
          </cell>
          <cell r="D6189" t="str">
            <v>12,55</v>
          </cell>
        </row>
        <row r="6190">
          <cell r="A6190">
            <v>88259</v>
          </cell>
          <cell r="B6190" t="str">
            <v>CALAFETADOR/CALAFATE COM ENCARGOS COMPLEMENTARES</v>
          </cell>
          <cell r="C6190" t="str">
            <v>H</v>
          </cell>
          <cell r="D6190" t="str">
            <v>20,15</v>
          </cell>
        </row>
        <row r="6191">
          <cell r="A6191">
            <v>88260</v>
          </cell>
          <cell r="B6191" t="str">
            <v>CALCETEIRO COM ENCARGOS COMPLEMENTARES</v>
          </cell>
          <cell r="C6191" t="str">
            <v>H</v>
          </cell>
          <cell r="D6191" t="str">
            <v>17,17</v>
          </cell>
        </row>
        <row r="6192">
          <cell r="A6192">
            <v>88261</v>
          </cell>
          <cell r="B6192" t="str">
            <v>CARPINTEIRO DE ESQUADRIA COM ENCARGOS COMPLEMENTARES</v>
          </cell>
          <cell r="C6192" t="str">
            <v>H</v>
          </cell>
          <cell r="D6192" t="str">
            <v>18,52</v>
          </cell>
        </row>
        <row r="6193">
          <cell r="A6193">
            <v>88262</v>
          </cell>
          <cell r="B6193" t="str">
            <v>CARPINTEIRO DE FORMAS COM ENCARGOS COMPLEMENTARES</v>
          </cell>
          <cell r="C6193" t="str">
            <v>H</v>
          </cell>
          <cell r="D6193" t="str">
            <v>17,32</v>
          </cell>
        </row>
        <row r="6194">
          <cell r="A6194">
            <v>88263</v>
          </cell>
          <cell r="B6194" t="str">
            <v>CAVOUQUEIRO OU OPERADOR PERFURATRIZ/ROMPEDOR COM ENCARGOS COMPLEMENTARES</v>
          </cell>
          <cell r="C6194" t="str">
            <v>H</v>
          </cell>
          <cell r="D6194" t="str">
            <v>12,39</v>
          </cell>
        </row>
        <row r="6195">
          <cell r="A6195">
            <v>88264</v>
          </cell>
          <cell r="B6195" t="str">
            <v>ELETRICISTA COM ENCARGOS COMPLEMENTARES</v>
          </cell>
          <cell r="C6195" t="str">
            <v>H</v>
          </cell>
          <cell r="D6195" t="str">
            <v>18,04</v>
          </cell>
        </row>
        <row r="6196">
          <cell r="A6196">
            <v>88265</v>
          </cell>
          <cell r="B6196" t="str">
            <v>ELETRICISTA INDUSTRIAL COM ENCARGOS COMPLEMENTARES</v>
          </cell>
          <cell r="C6196" t="str">
            <v>H</v>
          </cell>
          <cell r="D6196" t="str">
            <v>18,04</v>
          </cell>
        </row>
        <row r="6197">
          <cell r="A6197">
            <v>88266</v>
          </cell>
          <cell r="B6197" t="str">
            <v>ELETROTÉCNICO COM ENCARGOS COMPLEMENTARES</v>
          </cell>
          <cell r="C6197" t="str">
            <v>H</v>
          </cell>
          <cell r="D6197" t="str">
            <v>18,10</v>
          </cell>
        </row>
        <row r="6198">
          <cell r="A6198">
            <v>88267</v>
          </cell>
          <cell r="B6198" t="str">
            <v>ENCANADOR OU BOMBEIRO HIDRÁULICO COM ENCARGOS COMPLEMENTARES</v>
          </cell>
          <cell r="C6198" t="str">
            <v>H</v>
          </cell>
          <cell r="D6198" t="str">
            <v>17,84</v>
          </cell>
        </row>
        <row r="6199">
          <cell r="A6199">
            <v>88268</v>
          </cell>
          <cell r="B6199" t="str">
            <v>ESTUCADOR COM ENCARGOS COMPLEMENTARES</v>
          </cell>
          <cell r="C6199" t="str">
            <v>H</v>
          </cell>
          <cell r="D6199" t="str">
            <v>17,96</v>
          </cell>
        </row>
        <row r="6200">
          <cell r="A6200">
            <v>88269</v>
          </cell>
          <cell r="B6200" t="str">
            <v>GESSEIRO COM ENCARGOS COMPLEMENTARES</v>
          </cell>
          <cell r="C6200" t="str">
            <v>H</v>
          </cell>
          <cell r="D6200" t="str">
            <v>17,32</v>
          </cell>
        </row>
        <row r="6201">
          <cell r="A6201">
            <v>88270</v>
          </cell>
          <cell r="B6201" t="str">
            <v>IMPERMEABILIZADOR COM ENCARGOS COMPLEMENTARES</v>
          </cell>
          <cell r="C6201" t="str">
            <v>H</v>
          </cell>
          <cell r="D6201" t="str">
            <v>18,19</v>
          </cell>
        </row>
        <row r="6202">
          <cell r="A6202">
            <v>88272</v>
          </cell>
          <cell r="B6202" t="str">
            <v>MACARIQUEIRO COM ENCARGOS COMPLEMENTARES</v>
          </cell>
          <cell r="C6202" t="str">
            <v>H</v>
          </cell>
          <cell r="D6202" t="str">
            <v>17,54</v>
          </cell>
        </row>
        <row r="6203">
          <cell r="A6203">
            <v>88273</v>
          </cell>
          <cell r="B6203" t="str">
            <v>MARCENEIRO COM ENCARGOS COMPLEMENTARES</v>
          </cell>
          <cell r="C6203" t="str">
            <v>H</v>
          </cell>
          <cell r="D6203" t="str">
            <v>17,36</v>
          </cell>
        </row>
        <row r="6204">
          <cell r="A6204">
            <v>88274</v>
          </cell>
          <cell r="B6204" t="str">
            <v>MARMORISTA/GRANITEIRO COM ENCARGOS COMPLEMENTARES</v>
          </cell>
          <cell r="C6204" t="str">
            <v>H</v>
          </cell>
          <cell r="D6204" t="str">
            <v>17,65</v>
          </cell>
        </row>
        <row r="6205">
          <cell r="A6205">
            <v>88275</v>
          </cell>
          <cell r="B6205" t="str">
            <v>MECÃNICO DE EQUIPAMENTOS PESADOS COM ENCARGOS COMPLEMENTARES</v>
          </cell>
          <cell r="C6205" t="str">
            <v>H</v>
          </cell>
          <cell r="D6205" t="str">
            <v>18,98</v>
          </cell>
        </row>
        <row r="6206">
          <cell r="A6206">
            <v>88277</v>
          </cell>
          <cell r="B6206" t="str">
            <v>MONTADOR (TUBO AÇO/EQUIPAMENTOS) COM ENCARGOS COMPLEMENTARES</v>
          </cell>
          <cell r="C6206" t="str">
            <v>H</v>
          </cell>
          <cell r="D6206" t="str">
            <v>14,38</v>
          </cell>
        </row>
        <row r="6207">
          <cell r="A6207">
            <v>88278</v>
          </cell>
          <cell r="B6207" t="str">
            <v>MONTADOR DE ESTRUTURA METÁLICA COM ENCARGOS COMPLEMENTARES</v>
          </cell>
          <cell r="C6207" t="str">
            <v>H</v>
          </cell>
          <cell r="D6207" t="str">
            <v>13,59</v>
          </cell>
        </row>
        <row r="6208">
          <cell r="A6208">
            <v>88279</v>
          </cell>
          <cell r="B6208" t="str">
            <v>MONTADOR ELETROMECÃNICO COM ENCARGOS COMPLEMENTARES</v>
          </cell>
          <cell r="C6208" t="str">
            <v>H</v>
          </cell>
          <cell r="D6208" t="str">
            <v>19,15</v>
          </cell>
        </row>
        <row r="6209">
          <cell r="A6209">
            <v>88281</v>
          </cell>
          <cell r="B6209" t="str">
            <v>MOTORISTA DE BASCULANTE COM ENCARGOS COMPLEMENTARES</v>
          </cell>
          <cell r="C6209" t="str">
            <v>H</v>
          </cell>
          <cell r="D6209" t="str">
            <v>13,01</v>
          </cell>
        </row>
        <row r="6210">
          <cell r="A6210">
            <v>88282</v>
          </cell>
          <cell r="B6210" t="str">
            <v>MOTORISTA DE CAMINHÃO COM ENCARGOS COMPLEMENTARES</v>
          </cell>
          <cell r="C6210" t="str">
            <v>H</v>
          </cell>
          <cell r="D6210" t="str">
            <v>13,60</v>
          </cell>
        </row>
        <row r="6211">
          <cell r="A6211">
            <v>88283</v>
          </cell>
          <cell r="B6211" t="str">
            <v>MOTORISTA DE CAMINHÃO E CARRETA COM ENCARGOS COMPLEMENTARES</v>
          </cell>
          <cell r="C6211" t="str">
            <v>H</v>
          </cell>
          <cell r="D6211" t="str">
            <v>17,12</v>
          </cell>
        </row>
        <row r="6212">
          <cell r="A6212">
            <v>88284</v>
          </cell>
          <cell r="B6212" t="str">
            <v>MOTORISTA DE VEIÍCULO LEVE COM ENCARGOS COMPLEMENTARES</v>
          </cell>
          <cell r="C6212" t="str">
            <v>H</v>
          </cell>
          <cell r="D6212" t="str">
            <v>12,83</v>
          </cell>
        </row>
        <row r="6213">
          <cell r="A6213">
            <v>88285</v>
          </cell>
          <cell r="B6213" t="str">
            <v>MOTORISTA DE VEÍCULO PESADO COM ENCARGOS COMPLEMENTARES</v>
          </cell>
          <cell r="C6213" t="str">
            <v>H</v>
          </cell>
          <cell r="D6213" t="str">
            <v>14,56</v>
          </cell>
        </row>
        <row r="6214">
          <cell r="A6214">
            <v>88286</v>
          </cell>
          <cell r="B6214" t="str">
            <v>MOTORISTA OPERADOR DE MUNCK COM ENCARGOS COMPLEMENTARES</v>
          </cell>
          <cell r="C6214" t="str">
            <v>H</v>
          </cell>
          <cell r="D6214" t="str">
            <v>15,51</v>
          </cell>
        </row>
        <row r="6215">
          <cell r="A6215">
            <v>88288</v>
          </cell>
          <cell r="B6215" t="str">
            <v>NIVELADOR COM ENCARGOS COMPLEMENTARES</v>
          </cell>
          <cell r="C6215" t="str">
            <v>H</v>
          </cell>
          <cell r="D6215" t="str">
            <v>11,08</v>
          </cell>
        </row>
        <row r="6216">
          <cell r="A6216">
            <v>88291</v>
          </cell>
          <cell r="B6216" t="str">
            <v>OPERADOR DE BETONEIRA (CAMINHÃO) COM ENCARGOS COMPLEMENTARES</v>
          </cell>
          <cell r="C6216" t="str">
            <v>H</v>
          </cell>
          <cell r="D6216" t="str">
            <v>13,58</v>
          </cell>
        </row>
        <row r="6217">
          <cell r="A6217">
            <v>88292</v>
          </cell>
          <cell r="B6217" t="str">
            <v>OPERADOR DE COMPRESSOR OU COMPRESSORISTA COM ENCARGOS COMPLEMENTARES</v>
          </cell>
          <cell r="C6217" t="str">
            <v>H</v>
          </cell>
          <cell r="D6217" t="str">
            <v>14,07</v>
          </cell>
        </row>
        <row r="6218">
          <cell r="A6218">
            <v>88293</v>
          </cell>
          <cell r="B6218" t="str">
            <v>OPERADOR DE DEMARCADORA DE FAIXAS COM ENCARGOS COMPLEMENTARES</v>
          </cell>
          <cell r="C6218" t="str">
            <v>H</v>
          </cell>
          <cell r="D6218" t="str">
            <v>15,76</v>
          </cell>
        </row>
        <row r="6219">
          <cell r="A6219">
            <v>88294</v>
          </cell>
          <cell r="B6219" t="str">
            <v>OPERADOR DE ESCAVADEIRA COM ENCARGOS COMPLEMENTARES</v>
          </cell>
          <cell r="C6219" t="str">
            <v>H</v>
          </cell>
          <cell r="D6219" t="str">
            <v>16,91</v>
          </cell>
        </row>
        <row r="6220">
          <cell r="A6220">
            <v>88295</v>
          </cell>
          <cell r="B6220" t="str">
            <v>OPERADOR DE GUINCHO COM ENCARGOS COMPLEMENTARES</v>
          </cell>
          <cell r="C6220" t="str">
            <v>H</v>
          </cell>
          <cell r="D6220" t="str">
            <v>13,35</v>
          </cell>
        </row>
        <row r="6221">
          <cell r="A6221">
            <v>88296</v>
          </cell>
          <cell r="B6221" t="str">
            <v>OPERADOR DE GUINDASTE COM ENCARGOS COMPLEMENTARES</v>
          </cell>
          <cell r="C6221" t="str">
            <v>H</v>
          </cell>
          <cell r="D6221" t="str">
            <v>13,98</v>
          </cell>
        </row>
        <row r="6222">
          <cell r="A6222">
            <v>88297</v>
          </cell>
          <cell r="B6222" t="str">
            <v>OPERADOR DE MÁQUINAS E EQUIPAMENTOS COM ENCARGOS COMPLEMENTARES</v>
          </cell>
          <cell r="C6222" t="str">
            <v>H</v>
          </cell>
          <cell r="D6222" t="str">
            <v>13,86</v>
          </cell>
        </row>
        <row r="6223">
          <cell r="A6223">
            <v>88298</v>
          </cell>
          <cell r="B6223" t="str">
            <v>OPERADOR DE MARTELETE OU MARTELETEIRO COM ENCARGOS COMPLEMENTARES</v>
          </cell>
          <cell r="C6223" t="str">
            <v>H</v>
          </cell>
          <cell r="D6223" t="str">
            <v>11,77</v>
          </cell>
        </row>
        <row r="6224">
          <cell r="A6224">
            <v>88299</v>
          </cell>
          <cell r="B6224" t="str">
            <v>OPERADOR DE MOTO-ESCREIPER COM ENCARGOS COMPLEMENTARES</v>
          </cell>
          <cell r="C6224" t="str">
            <v>H</v>
          </cell>
          <cell r="D6224" t="str">
            <v>15,95</v>
          </cell>
        </row>
        <row r="6225">
          <cell r="A6225">
            <v>88300</v>
          </cell>
          <cell r="B6225" t="str">
            <v>OPERADOR DE MOTONIVELADORA COM ENCARGOS COMPLEMENTARES</v>
          </cell>
          <cell r="C6225" t="str">
            <v>H</v>
          </cell>
          <cell r="D6225" t="str">
            <v>18,65</v>
          </cell>
        </row>
        <row r="6226">
          <cell r="A6226">
            <v>88301</v>
          </cell>
          <cell r="B6226" t="str">
            <v>OPERADOR DE PÁ CARREGADEIRA COM ENCARGOS COMPLEMENTARES</v>
          </cell>
          <cell r="C6226" t="str">
            <v>H</v>
          </cell>
          <cell r="D6226" t="str">
            <v>14,72</v>
          </cell>
        </row>
        <row r="6227">
          <cell r="A6227">
            <v>88302</v>
          </cell>
          <cell r="B6227" t="str">
            <v>OPERADOR DE PAVIMENTADORA COM ENCARGOS COMPLEMENTARES</v>
          </cell>
          <cell r="C6227" t="str">
            <v>H</v>
          </cell>
          <cell r="D6227" t="str">
            <v>16,35</v>
          </cell>
        </row>
        <row r="6228">
          <cell r="A6228">
            <v>88303</v>
          </cell>
          <cell r="B6228" t="str">
            <v>OPERADOR DE ROLO COMPACTADOR COM ENCARGOS COMPLEMENTARES</v>
          </cell>
          <cell r="C6228" t="str">
            <v>H</v>
          </cell>
          <cell r="D6228" t="str">
            <v>13,84</v>
          </cell>
        </row>
        <row r="6229">
          <cell r="A6229">
            <v>88304</v>
          </cell>
          <cell r="B6229" t="str">
            <v>OPERADOR DE USINA DE ASFALTO, DE SOLOS OU DE CONCRETO COM ENCARGOS COMPLEMENTARES</v>
          </cell>
          <cell r="C6229" t="str">
            <v>H</v>
          </cell>
          <cell r="D6229" t="str">
            <v>14,62</v>
          </cell>
        </row>
        <row r="6230">
          <cell r="A6230">
            <v>88306</v>
          </cell>
          <cell r="B6230" t="str">
            <v>OPERADOR JATO DE AREIA OU JATISTA COM ENCARGOS COMPLEMENTARES</v>
          </cell>
          <cell r="C6230" t="str">
            <v>H</v>
          </cell>
          <cell r="D6230" t="str">
            <v>18,13</v>
          </cell>
        </row>
        <row r="6231">
          <cell r="A6231">
            <v>88307</v>
          </cell>
          <cell r="B6231" t="str">
            <v>OPERADOR PARA BATE ESTACAS COM ENCARGOS COMPLEMENTARES</v>
          </cell>
          <cell r="C6231" t="str">
            <v>H</v>
          </cell>
          <cell r="D6231" t="str">
            <v>15,15</v>
          </cell>
        </row>
        <row r="6232">
          <cell r="A6232">
            <v>88308</v>
          </cell>
          <cell r="B6232" t="str">
            <v>PASTILHEIRO COM ENCARGOS COMPLEMENTARES</v>
          </cell>
          <cell r="C6232" t="str">
            <v>H</v>
          </cell>
          <cell r="D6232" t="str">
            <v>19,48</v>
          </cell>
        </row>
        <row r="6233">
          <cell r="A6233">
            <v>88309</v>
          </cell>
          <cell r="B6233" t="str">
            <v>PEDREIRO COM ENCARGOS COMPLEMENTARES</v>
          </cell>
          <cell r="C6233" t="str">
            <v>H</v>
          </cell>
          <cell r="D6233" t="str">
            <v>17,42</v>
          </cell>
        </row>
        <row r="6234">
          <cell r="A6234">
            <v>88310</v>
          </cell>
          <cell r="B6234" t="str">
            <v>PINTOR COM ENCARGOS COMPLEMENTARES</v>
          </cell>
          <cell r="C6234" t="str">
            <v>H</v>
          </cell>
          <cell r="D6234" t="str">
            <v>17,36</v>
          </cell>
        </row>
        <row r="6235">
          <cell r="A6235">
            <v>88311</v>
          </cell>
          <cell r="B6235" t="str">
            <v>PINTOR DE LETREIROS COM ENCARGOS COMPLEMENTARES</v>
          </cell>
          <cell r="C6235" t="str">
            <v>H</v>
          </cell>
          <cell r="D6235" t="str">
            <v>19,31</v>
          </cell>
        </row>
        <row r="6236">
          <cell r="A6236">
            <v>88312</v>
          </cell>
          <cell r="B6236" t="str">
            <v>PINTOR PARA TINTA EPÓXI COM ENCARGOS COMPLEMENTARES</v>
          </cell>
          <cell r="C6236" t="str">
            <v>H</v>
          </cell>
          <cell r="D6236" t="str">
            <v>18,32</v>
          </cell>
        </row>
        <row r="6237">
          <cell r="A6237">
            <v>88313</v>
          </cell>
          <cell r="B6237" t="str">
            <v>POCEIRO COM ENCARGOS COMPLEMENTARES</v>
          </cell>
          <cell r="C6237" t="str">
            <v>H</v>
          </cell>
          <cell r="D6237" t="str">
            <v>13,79</v>
          </cell>
        </row>
        <row r="6238">
          <cell r="A6238">
            <v>88314</v>
          </cell>
          <cell r="B6238" t="str">
            <v>RASTELEIRO COM ENCARGOS COMPLEMENTARES</v>
          </cell>
          <cell r="C6238" t="str">
            <v>H</v>
          </cell>
          <cell r="D6238" t="str">
            <v>12,77</v>
          </cell>
        </row>
        <row r="6239">
          <cell r="A6239">
            <v>88315</v>
          </cell>
          <cell r="B6239" t="str">
            <v>SERRALHEIRO COM ENCARGOS COMPLEMENTARES</v>
          </cell>
          <cell r="C6239" t="str">
            <v>H</v>
          </cell>
          <cell r="D6239" t="str">
            <v>17,32</v>
          </cell>
        </row>
        <row r="6240">
          <cell r="A6240">
            <v>88316</v>
          </cell>
          <cell r="B6240" t="str">
            <v>SERVENTE COM ENCARGOS COMPLEMENTARES</v>
          </cell>
          <cell r="C6240" t="str">
            <v>H</v>
          </cell>
          <cell r="D6240" t="str">
            <v>14,13</v>
          </cell>
        </row>
        <row r="6241">
          <cell r="A6241">
            <v>88317</v>
          </cell>
          <cell r="B6241" t="str">
            <v>SOLDADOR COM ENCARGOS COMPLEMENTARES</v>
          </cell>
          <cell r="C6241" t="str">
            <v>H</v>
          </cell>
          <cell r="D6241" t="str">
            <v>17,32</v>
          </cell>
        </row>
        <row r="6242">
          <cell r="A6242">
            <v>88318</v>
          </cell>
          <cell r="B6242" t="str">
            <v>SOLDADOR A (PARA SOLDA A SER TESTADA COM RAIOS "X") COM ENCARGOS COMPLEMENTARES</v>
          </cell>
          <cell r="C6242" t="str">
            <v>H</v>
          </cell>
          <cell r="D6242" t="str">
            <v>21,67</v>
          </cell>
        </row>
        <row r="6243">
          <cell r="A6243">
            <v>88320</v>
          </cell>
          <cell r="B6243" t="str">
            <v>TAQUEADOR OU TAQUEIRO COM ENCARGOS COMPLEMENTARES</v>
          </cell>
          <cell r="C6243" t="str">
            <v>H</v>
          </cell>
          <cell r="D6243" t="str">
            <v>20,22</v>
          </cell>
        </row>
        <row r="6244">
          <cell r="A6244">
            <v>88321</v>
          </cell>
          <cell r="B6244" t="str">
            <v>TÉCNICO DE LABORATÓRIO COM ENCARGOS COMPLEMENTARES</v>
          </cell>
          <cell r="C6244" t="str">
            <v>H</v>
          </cell>
          <cell r="D6244" t="str">
            <v>22,90</v>
          </cell>
        </row>
        <row r="6245">
          <cell r="A6245">
            <v>88322</v>
          </cell>
          <cell r="B6245" t="str">
            <v>TÉCNICO DE SONDAGEM COM ENCARGOS COMPLEMENTARES</v>
          </cell>
          <cell r="C6245" t="str">
            <v>H</v>
          </cell>
          <cell r="D6245" t="str">
            <v>21,50</v>
          </cell>
        </row>
        <row r="6246">
          <cell r="A6246">
            <v>88323</v>
          </cell>
          <cell r="B6246" t="str">
            <v>TELHADISTA COM ENCARGOS COMPLEMENTARES</v>
          </cell>
          <cell r="C6246" t="str">
            <v>H</v>
          </cell>
          <cell r="D6246" t="str">
            <v>18,48</v>
          </cell>
        </row>
        <row r="6247">
          <cell r="A6247">
            <v>88324</v>
          </cell>
          <cell r="B6247" t="str">
            <v>TRATORISTA COM ENCARGOS COMPLEMENTARES</v>
          </cell>
          <cell r="C6247" t="str">
            <v>H</v>
          </cell>
          <cell r="D6247" t="str">
            <v>14,36</v>
          </cell>
        </row>
        <row r="6248">
          <cell r="A6248">
            <v>88325</v>
          </cell>
          <cell r="B6248" t="str">
            <v>VIDRACEIRO COM ENCARGOS COMPLEMENTARES</v>
          </cell>
          <cell r="C6248" t="str">
            <v>H</v>
          </cell>
          <cell r="D6248" t="str">
            <v>16,80</v>
          </cell>
        </row>
        <row r="6249">
          <cell r="A6249">
            <v>88326</v>
          </cell>
          <cell r="B6249" t="str">
            <v>VIGIA NOTURNO COM ENCARGOS COMPLEMENTARES</v>
          </cell>
          <cell r="C6249" t="str">
            <v>H</v>
          </cell>
          <cell r="D6249" t="str">
            <v>15,30</v>
          </cell>
        </row>
        <row r="6250">
          <cell r="A6250">
            <v>88377</v>
          </cell>
          <cell r="B6250" t="str">
            <v>OPERADOR DE BETONEIRA ESTACIONÁRIA/MISTURADOR COM ENCARGOS COMPLEMENTARES</v>
          </cell>
          <cell r="C6250" t="str">
            <v>H</v>
          </cell>
          <cell r="D6250" t="str">
            <v>13,24</v>
          </cell>
        </row>
        <row r="6251">
          <cell r="A6251">
            <v>88441</v>
          </cell>
          <cell r="B6251" t="str">
            <v>JARDINEIRO COM ENCARGOS COMPLEMENTARES</v>
          </cell>
          <cell r="C6251" t="str">
            <v>H</v>
          </cell>
          <cell r="D6251" t="str">
            <v>16,85</v>
          </cell>
        </row>
        <row r="6252">
          <cell r="A6252">
            <v>88597</v>
          </cell>
          <cell r="B6252" t="str">
            <v>DESENHISTA DETALHISTA COM ENCARGOS COMPLEMENTARES</v>
          </cell>
          <cell r="C6252" t="str">
            <v>H</v>
          </cell>
          <cell r="D6252" t="str">
            <v>22,94</v>
          </cell>
        </row>
        <row r="6253">
          <cell r="A6253">
            <v>90766</v>
          </cell>
          <cell r="B6253" t="str">
            <v>ALMOXARIFE COM ENCARGOS COMPLEMENTARES</v>
          </cell>
          <cell r="C6253" t="str">
            <v>H</v>
          </cell>
          <cell r="D6253" t="str">
            <v>15,91</v>
          </cell>
        </row>
        <row r="6254">
          <cell r="A6254">
            <v>90767</v>
          </cell>
          <cell r="B6254" t="str">
            <v>APONTADOR OU APROPRIADOR COM ENCARGOS COMPLEMENTARES</v>
          </cell>
          <cell r="C6254" t="str">
            <v>H</v>
          </cell>
          <cell r="D6254" t="str">
            <v>15,57</v>
          </cell>
        </row>
        <row r="6255">
          <cell r="A6255">
            <v>90768</v>
          </cell>
          <cell r="B6255" t="str">
            <v>ARQUITETO DE OBRA JUNIOR COM ENCARGOS COMPLEMENTARES</v>
          </cell>
          <cell r="C6255" t="str">
            <v>H</v>
          </cell>
          <cell r="D6255" t="str">
            <v>59,32</v>
          </cell>
        </row>
        <row r="6256">
          <cell r="A6256">
            <v>90769</v>
          </cell>
          <cell r="B6256" t="str">
            <v>ARQUITETO DE OBRA PLENO COM ENCARGOS COMPLEMENTARES</v>
          </cell>
          <cell r="C6256" t="str">
            <v>H</v>
          </cell>
          <cell r="D6256" t="str">
            <v>84,08</v>
          </cell>
        </row>
        <row r="6257">
          <cell r="A6257">
            <v>90770</v>
          </cell>
          <cell r="B6257" t="str">
            <v>ARQUITETO DE OBRA SENIOR COM ENCARGOS COMPLEMENTARES</v>
          </cell>
          <cell r="C6257" t="str">
            <v>H</v>
          </cell>
          <cell r="D6257" t="str">
            <v>111,04</v>
          </cell>
        </row>
        <row r="6258">
          <cell r="A6258">
            <v>90771</v>
          </cell>
          <cell r="B6258" t="str">
            <v>AUXILIAR DE DESENHISTA COM ENCARGOS COMPLEMENTARES</v>
          </cell>
          <cell r="C6258" t="str">
            <v>H</v>
          </cell>
          <cell r="D6258" t="str">
            <v>18,96</v>
          </cell>
        </row>
        <row r="6259">
          <cell r="A6259">
            <v>90772</v>
          </cell>
          <cell r="B6259" t="str">
            <v>AUXILIAR DE ESCRITORIO COM ENCARGOS COMPLEMENTARES</v>
          </cell>
          <cell r="C6259" t="str">
            <v>H</v>
          </cell>
          <cell r="D6259" t="str">
            <v>13,39</v>
          </cell>
        </row>
        <row r="6260">
          <cell r="A6260">
            <v>90773</v>
          </cell>
          <cell r="B6260" t="str">
            <v>DESENHISTA COPISTA COM ENCARGOS COMPLEMENTARES</v>
          </cell>
          <cell r="C6260" t="str">
            <v>H</v>
          </cell>
          <cell r="D6260" t="str">
            <v>18,07</v>
          </cell>
        </row>
        <row r="6261">
          <cell r="A6261">
            <v>90775</v>
          </cell>
          <cell r="B6261" t="str">
            <v>DESENHISTA PROJETISTA COM ENCARGOS COMPLEMENTARES</v>
          </cell>
          <cell r="C6261" t="str">
            <v>H</v>
          </cell>
          <cell r="D6261" t="str">
            <v>16,21</v>
          </cell>
        </row>
        <row r="6262">
          <cell r="A6262">
            <v>90776</v>
          </cell>
          <cell r="B6262" t="str">
            <v>ENCARREGADO GERAL COM ENCARGOS COMPLEMENTARES</v>
          </cell>
          <cell r="C6262" t="str">
            <v>H</v>
          </cell>
          <cell r="D6262" t="str">
            <v>20,46</v>
          </cell>
        </row>
        <row r="6263">
          <cell r="A6263">
            <v>90777</v>
          </cell>
          <cell r="B6263" t="str">
            <v>ENGENHEIRO CIVIL DE OBRA JUNIOR COM ENCARGOS COMPLEMENTARES</v>
          </cell>
          <cell r="C6263" t="str">
            <v>H</v>
          </cell>
          <cell r="D6263" t="str">
            <v>80,76</v>
          </cell>
        </row>
        <row r="6264">
          <cell r="A6264">
            <v>90778</v>
          </cell>
          <cell r="B6264" t="str">
            <v>ENGENHEIRO CIVIL DE OBRA PLENO COM ENCARGOS COMPLEMENTARES</v>
          </cell>
          <cell r="C6264" t="str">
            <v>H</v>
          </cell>
          <cell r="D6264" t="str">
            <v>91,85</v>
          </cell>
        </row>
        <row r="6265">
          <cell r="A6265">
            <v>90779</v>
          </cell>
          <cell r="B6265" t="str">
            <v>ENGENHEIRO CIVIL DE OBRA SENIOR COM ENCARGOS COMPLEMENTARES</v>
          </cell>
          <cell r="C6265" t="str">
            <v>H</v>
          </cell>
          <cell r="D6265" t="str">
            <v>125,40</v>
          </cell>
        </row>
        <row r="6266">
          <cell r="A6266">
            <v>90780</v>
          </cell>
          <cell r="B6266" t="str">
            <v>MESTRE DE OBRAS COM ENCARGOS COMPLEMENTARES</v>
          </cell>
          <cell r="C6266" t="str">
            <v>H</v>
          </cell>
          <cell r="D6266" t="str">
            <v>26,64</v>
          </cell>
        </row>
        <row r="6267">
          <cell r="A6267">
            <v>90781</v>
          </cell>
          <cell r="B6267" t="str">
            <v>TOPOGRAFO COM ENCARGOS COMPLEMENTARES</v>
          </cell>
          <cell r="C6267" t="str">
            <v>H</v>
          </cell>
          <cell r="D6267" t="str">
            <v>15,94</v>
          </cell>
        </row>
        <row r="6268">
          <cell r="A6268">
            <v>91677</v>
          </cell>
          <cell r="B6268" t="str">
            <v>ENGENHEIRO ELETRICISTA COM ENCARGOS COMPLEMENTARES</v>
          </cell>
          <cell r="C6268" t="str">
            <v>H</v>
          </cell>
          <cell r="D6268" t="str">
            <v>31,78</v>
          </cell>
        </row>
        <row r="6269">
          <cell r="A6269">
            <v>91678</v>
          </cell>
          <cell r="B6269" t="str">
            <v>ENGENHEIRO SANITARISTA COM ENCARGOS COMPLEMENTARES</v>
          </cell>
          <cell r="C6269" t="str">
            <v>H</v>
          </cell>
          <cell r="D6269" t="str">
            <v>75,40</v>
          </cell>
        </row>
        <row r="6270">
          <cell r="A6270">
            <v>93556</v>
          </cell>
          <cell r="B6270" t="str">
            <v>FERRAMENTAS (ENCARGOS COMPLEMENTARES) - MENSALISTA</v>
          </cell>
          <cell r="C6270" t="str">
            <v>MES</v>
          </cell>
          <cell r="D6270" t="str">
            <v>88,64</v>
          </cell>
        </row>
        <row r="6271">
          <cell r="A6271">
            <v>93557</v>
          </cell>
          <cell r="B6271" t="str">
            <v>EPI (ENCARGOS COMPLEMENTARES) - MENSALISTA</v>
          </cell>
          <cell r="C6271" t="str">
            <v>MES</v>
          </cell>
          <cell r="D6271" t="str">
            <v>190,68</v>
          </cell>
        </row>
        <row r="6272">
          <cell r="A6272">
            <v>93558</v>
          </cell>
          <cell r="B6272" t="str">
            <v>MOTORISTA DE CAMINHAO COM ENCARGOS COMPLEMENTARES</v>
          </cell>
          <cell r="C6272" t="str">
            <v>MES</v>
          </cell>
          <cell r="D6272" t="str">
            <v>2.438,06</v>
          </cell>
        </row>
        <row r="6273">
          <cell r="A6273">
            <v>93559</v>
          </cell>
          <cell r="B6273" t="str">
            <v>DESENHISTA DETALHISTA COM ENCARGOS COMPLEMENTARES</v>
          </cell>
          <cell r="C6273" t="str">
            <v>MES</v>
          </cell>
          <cell r="D6273" t="str">
            <v>4.083,42</v>
          </cell>
        </row>
        <row r="6274">
          <cell r="A6274">
            <v>93560</v>
          </cell>
          <cell r="B6274" t="str">
            <v>DESENHISTA COPISTA COM ENCARGOS COMPLEMENTARES</v>
          </cell>
          <cell r="C6274" t="str">
            <v>MES</v>
          </cell>
          <cell r="D6274" t="str">
            <v>3.225,71</v>
          </cell>
        </row>
        <row r="6275">
          <cell r="A6275">
            <v>93561</v>
          </cell>
          <cell r="B6275" t="str">
            <v>DESENHISTA PROJETISTA COM ENCARGOS COMPLEMENTARES</v>
          </cell>
          <cell r="C6275" t="str">
            <v>MES</v>
          </cell>
          <cell r="D6275" t="str">
            <v>3.269,48</v>
          </cell>
        </row>
        <row r="6276">
          <cell r="A6276">
            <v>93562</v>
          </cell>
          <cell r="B6276" t="str">
            <v>AUXILIAR DE DESENHISTA COM ENCARGOS COMPLEMENTARES</v>
          </cell>
          <cell r="C6276" t="str">
            <v>MES</v>
          </cell>
          <cell r="D6276" t="str">
            <v>3.382,15</v>
          </cell>
        </row>
        <row r="6277">
          <cell r="A6277">
            <v>93563</v>
          </cell>
          <cell r="B6277" t="str">
            <v>ALMOXARIFE COM ENCARGOS COMPLEMENTARES</v>
          </cell>
          <cell r="C6277" t="str">
            <v>MES</v>
          </cell>
          <cell r="D6277" t="str">
            <v>2.845,55</v>
          </cell>
        </row>
        <row r="6278">
          <cell r="A6278">
            <v>93564</v>
          </cell>
          <cell r="B6278" t="str">
            <v>APONTADOR OU APROPRIADOR COM ENCARGOS COMPLEMENTARES</v>
          </cell>
          <cell r="C6278" t="str">
            <v>MES</v>
          </cell>
          <cell r="D6278" t="str">
            <v>2.781,96</v>
          </cell>
        </row>
        <row r="6279">
          <cell r="A6279">
            <v>93565</v>
          </cell>
          <cell r="B6279" t="str">
            <v>ENGENHEIRO CIVIL DE OBRA JUNIOR COM ENCARGOS COMPLEMENTARES</v>
          </cell>
          <cell r="C6279" t="str">
            <v>MES</v>
          </cell>
          <cell r="D6279" t="str">
            <v>14.204,97</v>
          </cell>
        </row>
        <row r="6280">
          <cell r="A6280">
            <v>93566</v>
          </cell>
          <cell r="B6280" t="str">
            <v>AUXILIAR DE ESCRITORIO COM ENCARGOS COMPLEMENTARES</v>
          </cell>
          <cell r="C6280" t="str">
            <v>MES</v>
          </cell>
          <cell r="D6280" t="str">
            <v>2.401,37</v>
          </cell>
        </row>
        <row r="6281">
          <cell r="A6281">
            <v>93567</v>
          </cell>
          <cell r="B6281" t="str">
            <v>ENGENHEIRO CIVIL DE OBRA PLENO COM ENCARGOS COMPLEMENTARES</v>
          </cell>
          <cell r="C6281" t="str">
            <v>MES</v>
          </cell>
          <cell r="D6281" t="str">
            <v>16.156,74</v>
          </cell>
        </row>
        <row r="6282">
          <cell r="A6282">
            <v>93568</v>
          </cell>
          <cell r="B6282" t="str">
            <v>ENGENHEIRO CIVIL DE OBRA SENIOR COM ENCARGOS COMPLEMENTARES</v>
          </cell>
          <cell r="C6282" t="str">
            <v>MES</v>
          </cell>
          <cell r="D6282" t="str">
            <v>22.055,48</v>
          </cell>
        </row>
        <row r="6283">
          <cell r="A6283">
            <v>93569</v>
          </cell>
          <cell r="B6283" t="str">
            <v>ARQUITETO JUNIOR COM ENCARGOS COMPLEMENTARES</v>
          </cell>
          <cell r="C6283" t="str">
            <v>MES</v>
          </cell>
          <cell r="D6283" t="str">
            <v>10.450,95</v>
          </cell>
        </row>
        <row r="6284">
          <cell r="A6284">
            <v>93570</v>
          </cell>
          <cell r="B6284" t="str">
            <v>ARQUITETO PLENO COM ENCARGOS COMPLEMENTARES</v>
          </cell>
          <cell r="C6284" t="str">
            <v>MES</v>
          </cell>
          <cell r="D6284" t="str">
            <v>14.809,95</v>
          </cell>
        </row>
        <row r="6285">
          <cell r="A6285">
            <v>93571</v>
          </cell>
          <cell r="B6285" t="str">
            <v>ARQUITETO SENIOR COM ENCARGOS COMPLEMENTARES</v>
          </cell>
          <cell r="C6285" t="str">
            <v>MES</v>
          </cell>
          <cell r="D6285" t="str">
            <v>19.553,44</v>
          </cell>
        </row>
        <row r="6286">
          <cell r="A6286">
            <v>93572</v>
          </cell>
          <cell r="B6286" t="str">
            <v>ENCARREGADO GERAL DE OBRAS COM ENCARGOS COMPLEMENTARES</v>
          </cell>
          <cell r="C6286" t="str">
            <v>MES</v>
          </cell>
          <cell r="D6286" t="str">
            <v>3.636,37</v>
          </cell>
        </row>
        <row r="6287">
          <cell r="A6287">
            <v>94295</v>
          </cell>
          <cell r="B6287" t="str">
            <v>MESTRE DE OBRAS COM ENCARGOS COMPLEMENTARES</v>
          </cell>
          <cell r="C6287" t="str">
            <v>MES</v>
          </cell>
          <cell r="D6287" t="str">
            <v>4.687,98</v>
          </cell>
        </row>
        <row r="6288">
          <cell r="A6288">
            <v>94296</v>
          </cell>
          <cell r="B6288" t="str">
            <v>TOPOGRAFO COM ENCARGOS COMPLEMENTARES</v>
          </cell>
          <cell r="C6288" t="str">
            <v>MES</v>
          </cell>
          <cell r="D6288" t="str">
            <v>2.850,02</v>
          </cell>
        </row>
        <row r="6289">
          <cell r="A6289">
            <v>95308</v>
          </cell>
          <cell r="B6289" t="str">
            <v>CURSO DE CAPACITAÇÃO PARA AJUDANTE DE ARMADOR (ENCARGOS COMPLEMENTARES) - HORISTA</v>
          </cell>
          <cell r="C6289" t="str">
            <v>H</v>
          </cell>
          <cell r="D6289" t="str">
            <v>0,08</v>
          </cell>
        </row>
        <row r="6290">
          <cell r="A6290">
            <v>95309</v>
          </cell>
          <cell r="B6290" t="str">
            <v>CURSO DE CAPACITAÇÃO PARA AJUDANTE DE CARPINTEIRO (ENCARGOS COMPLEMENTARES) - HORISTA</v>
          </cell>
          <cell r="C6290" t="str">
            <v>H</v>
          </cell>
          <cell r="D6290" t="str">
            <v>0,14</v>
          </cell>
        </row>
        <row r="6291">
          <cell r="A6291">
            <v>95310</v>
          </cell>
          <cell r="B6291" t="str">
            <v>CURSO DE CAPACITAÇÃO PARA AJUDANTE DE ESTRUTURA METÁLICA (ENCARGOS COMPLEMENTARES) - HORISTA</v>
          </cell>
          <cell r="C6291" t="str">
            <v>H</v>
          </cell>
          <cell r="D6291" t="str">
            <v>0,06</v>
          </cell>
        </row>
        <row r="6292">
          <cell r="A6292">
            <v>95311</v>
          </cell>
          <cell r="B6292" t="str">
            <v>CURSO DE CAPACITAÇÃO PARA AJUDANTE DE OPERAÇÃO EM GERAL (ENCARGOS COMPLEMENTARES) - HORISTA</v>
          </cell>
          <cell r="C6292" t="str">
            <v>H</v>
          </cell>
          <cell r="D6292" t="str">
            <v>0,08</v>
          </cell>
        </row>
        <row r="6293">
          <cell r="A6293">
            <v>95312</v>
          </cell>
          <cell r="B6293" t="str">
            <v>CURSO DE CAPACITAÇÃO PARA AJUDANTE DE PEDREIRO (ENCARGOS COMPLEMENTARES) - HORISTA</v>
          </cell>
          <cell r="C6293" t="str">
            <v>H</v>
          </cell>
          <cell r="D6293" t="str">
            <v>0,11</v>
          </cell>
        </row>
        <row r="6294">
          <cell r="A6294">
            <v>95313</v>
          </cell>
          <cell r="B6294" t="str">
            <v>CURSO DE CAPACITAÇÃO PARA AJUDANTE ESPECIALIZADO (ENCARGOS COMPLEMENTARES) - HORISTA</v>
          </cell>
          <cell r="C6294" t="str">
            <v>H</v>
          </cell>
          <cell r="D6294" t="str">
            <v>0,11</v>
          </cell>
        </row>
        <row r="6295">
          <cell r="A6295">
            <v>95314</v>
          </cell>
          <cell r="B6295" t="str">
            <v>CURSO DE CAPACITAÇÃO PARA ARMADOR (ENCARGOS COMPLEMENTARES) - HORISTA</v>
          </cell>
          <cell r="C6295" t="str">
            <v>H</v>
          </cell>
          <cell r="D6295" t="str">
            <v>0,11</v>
          </cell>
        </row>
        <row r="6296">
          <cell r="A6296">
            <v>95315</v>
          </cell>
          <cell r="B6296" t="str">
            <v>CURSO DE CAPACITAÇÃO PARA ASSENTADOR DE TUBOS (ENCARGOS COMPLEMENTARES) - HORISTA</v>
          </cell>
          <cell r="C6296" t="str">
            <v>H</v>
          </cell>
          <cell r="D6296" t="str">
            <v>0,13</v>
          </cell>
        </row>
        <row r="6297">
          <cell r="A6297">
            <v>95316</v>
          </cell>
          <cell r="B6297" t="str">
            <v>CURSO DE CAPACITAÇÃO PARA AUXILIAR DE ELETRICISTA (ENCARGOS COMPLEMENTARES) - HORISTA</v>
          </cell>
          <cell r="C6297" t="str">
            <v>H</v>
          </cell>
          <cell r="D6297" t="str">
            <v>0,27</v>
          </cell>
        </row>
        <row r="6298">
          <cell r="A6298">
            <v>95317</v>
          </cell>
          <cell r="B6298" t="str">
            <v>CURSO DE CAPACITAÇÃO PARA AUXILIAR DE ENCANADOR OU BOMBEIRO HIDRÁULICO (ENCARGOS COMPLEMENTARES) - HORISTA</v>
          </cell>
          <cell r="C6298" t="str">
            <v>H</v>
          </cell>
          <cell r="D6298" t="str">
            <v>0,13</v>
          </cell>
        </row>
        <row r="6299">
          <cell r="A6299">
            <v>95318</v>
          </cell>
          <cell r="B6299" t="str">
            <v>CURSO DE CAPACITAÇÃO PARA AUXILIAR DE LABORATÓRIO (ENCARGOS COMPLEMENTARES) - HORISTA</v>
          </cell>
          <cell r="C6299" t="str">
            <v>H</v>
          </cell>
          <cell r="D6299" t="str">
            <v>0,11</v>
          </cell>
        </row>
        <row r="6300">
          <cell r="A6300">
            <v>95319</v>
          </cell>
          <cell r="B6300" t="str">
            <v>CURSO DE CAPACITAÇÃO PARA AUXILIAR DE MECÂNICO (ENCARGOS COMPLEMENTARES) - HORISTA</v>
          </cell>
          <cell r="C6300" t="str">
            <v>H</v>
          </cell>
          <cell r="D6300" t="str">
            <v>0,07</v>
          </cell>
        </row>
        <row r="6301">
          <cell r="A6301">
            <v>95320</v>
          </cell>
          <cell r="B6301" t="str">
            <v>CURSO DE CAPACITAÇÃO PARA AUXILIAR DE SERRALHEIRO (ENCARGOS COMPLEMENTARES) - HORISTA</v>
          </cell>
          <cell r="C6301" t="str">
            <v>H</v>
          </cell>
          <cell r="D6301" t="str">
            <v>0,08</v>
          </cell>
        </row>
        <row r="6302">
          <cell r="A6302">
            <v>95321</v>
          </cell>
          <cell r="B6302" t="str">
            <v>CURSO DE CAPACITAÇÃO PARA AUXILIAR DE SERVIÇOS GERAIS (ENCARGOS COMPLEMENTARES) - HORISTA</v>
          </cell>
          <cell r="C6302" t="str">
            <v>H</v>
          </cell>
          <cell r="D6302" t="str">
            <v>0,09</v>
          </cell>
        </row>
        <row r="6303">
          <cell r="A6303">
            <v>95322</v>
          </cell>
          <cell r="B6303" t="str">
            <v>CURSO DE CAPACITAÇÃO PARA AUXILIAR DE TOPÓGRAFO (ENCARGOS COMPLEMENTARES) - HORISTA</v>
          </cell>
          <cell r="C6303" t="str">
            <v>H</v>
          </cell>
          <cell r="D6303" t="str">
            <v>0,03</v>
          </cell>
        </row>
        <row r="6304">
          <cell r="A6304">
            <v>95323</v>
          </cell>
          <cell r="B6304" t="str">
            <v>CURSO DE CAPACITAÇÃO PARA AUXILIAR TÉCNICO DE ENGENHARIA (ENCARGOS COMPLEMENTARES) - HORISTA</v>
          </cell>
          <cell r="C6304" t="str">
            <v>H</v>
          </cell>
          <cell r="D6304" t="str">
            <v>0,13</v>
          </cell>
        </row>
        <row r="6305">
          <cell r="A6305">
            <v>95324</v>
          </cell>
          <cell r="B6305" t="str">
            <v>CURSO DE CAPACITAÇÃO PARA AZULEJISTA OU LADRILHISTA (ENCARGOS COMPLEMENTARES) - HORISTA</v>
          </cell>
          <cell r="C6305" t="str">
            <v>H</v>
          </cell>
          <cell r="D6305" t="str">
            <v>0,15</v>
          </cell>
        </row>
        <row r="6306">
          <cell r="A6306">
            <v>95325</v>
          </cell>
          <cell r="B6306" t="str">
            <v>CURSO DE CAPACITAÇÃO PARA BLASTER, DINAMITADOR OU CABO DE FOGO (ENCARGOS COMPLEMENTARES) - HORISTA</v>
          </cell>
          <cell r="C6306" t="str">
            <v>H</v>
          </cell>
          <cell r="D6306" t="str">
            <v>0,13</v>
          </cell>
        </row>
        <row r="6307">
          <cell r="A6307">
            <v>95326</v>
          </cell>
          <cell r="B6307" t="str">
            <v>CURSO DE CAPACITAÇÃO PARA CADASTRISTA DE REDES DE AGUA E ESGOTO (ENCARGOS COMPLEMENTARES) - HORISTA</v>
          </cell>
          <cell r="C6307" t="str">
            <v>H</v>
          </cell>
          <cell r="D6307" t="str">
            <v>0,03</v>
          </cell>
        </row>
        <row r="6308">
          <cell r="A6308">
            <v>95327</v>
          </cell>
          <cell r="B6308" t="str">
            <v>CURSO DE CAPACITAÇÃO PARA CALAFETADOR/CALAFATE (ENCARGOS COMPLEMENTARES) - HORISTA</v>
          </cell>
          <cell r="C6308" t="str">
            <v>H</v>
          </cell>
          <cell r="D6308" t="str">
            <v>0,18</v>
          </cell>
        </row>
        <row r="6309">
          <cell r="A6309">
            <v>95328</v>
          </cell>
          <cell r="B6309" t="str">
            <v>CURSO DE CAPACITAÇÃO PARA CALCETEIRO (ENCARGOS COMPLEMENTARES) - HORISTA</v>
          </cell>
          <cell r="C6309" t="str">
            <v>H</v>
          </cell>
          <cell r="D6309" t="str">
            <v>0,11</v>
          </cell>
        </row>
        <row r="6310">
          <cell r="A6310">
            <v>95329</v>
          </cell>
          <cell r="B6310" t="str">
            <v>CURSO DE CAPACITAÇÃO PARA CARPINTEIRO DE ESQUADRIA (ENCARGOS COMPLEMENTARES) - HORISTA</v>
          </cell>
          <cell r="C6310" t="str">
            <v>H</v>
          </cell>
          <cell r="D6310" t="str">
            <v>0,16</v>
          </cell>
        </row>
        <row r="6311">
          <cell r="A6311">
            <v>95330</v>
          </cell>
          <cell r="B6311" t="str">
            <v>CURSO DE CAPACITAÇÃO PARA CARPINTEIRO DE FÔRMAS (ENCARGOS COMPLEMENTARES) - HORISTA</v>
          </cell>
          <cell r="C6311" t="str">
            <v>H</v>
          </cell>
          <cell r="D6311" t="str">
            <v>0,11</v>
          </cell>
        </row>
        <row r="6312">
          <cell r="A6312">
            <v>95331</v>
          </cell>
          <cell r="B6312" t="str">
            <v>CURSO DE CAPACITAÇÃO PARA CAVOUQUEIRO OU OPERADOR PERFURATRIZ/ROMPEDOR (ENCARGOS COMPLEMENTARES) - HORISTA</v>
          </cell>
          <cell r="C6312" t="str">
            <v>H</v>
          </cell>
          <cell r="D6312" t="str">
            <v>0,07</v>
          </cell>
        </row>
        <row r="6313">
          <cell r="A6313">
            <v>95332</v>
          </cell>
          <cell r="B6313" t="str">
            <v>CURSO DE CAPACITAÇÃO PARA ELETRICISTA (ENCARGOS COMPLEMENTARES) - HORISTA</v>
          </cell>
          <cell r="C6313" t="str">
            <v>H</v>
          </cell>
          <cell r="D6313" t="str">
            <v>0,39</v>
          </cell>
        </row>
        <row r="6314">
          <cell r="A6314">
            <v>95333</v>
          </cell>
          <cell r="B6314" t="str">
            <v>CURSO DE CAPACITAÇÃO PARA ELETRICISTA INDUSTRIAL (ENCARGOS COMPLEMENTARES) - HORISTA</v>
          </cell>
          <cell r="C6314" t="str">
            <v>H</v>
          </cell>
          <cell r="D6314" t="str">
            <v>0,39</v>
          </cell>
        </row>
        <row r="6315">
          <cell r="A6315">
            <v>95334</v>
          </cell>
          <cell r="B6315" t="str">
            <v>CURSO DE CAPACITAÇÃO PARA ELETROTÉCNICO (ENCARGOS COMPLEMENTARES) - HORISTA</v>
          </cell>
          <cell r="C6315" t="str">
            <v>H</v>
          </cell>
          <cell r="D6315" t="str">
            <v>0,32</v>
          </cell>
        </row>
        <row r="6316">
          <cell r="A6316">
            <v>95335</v>
          </cell>
          <cell r="B6316" t="str">
            <v>CURSO DE CAPACITAÇÃO PARA ENCANADOR OU BOMBEIRO HIDRÁULICO (ENCARGOS COMPLEMENTARES) - HORISTA</v>
          </cell>
          <cell r="C6316" t="str">
            <v>H</v>
          </cell>
          <cell r="D6316" t="str">
            <v>0,19</v>
          </cell>
        </row>
        <row r="6317">
          <cell r="A6317">
            <v>95336</v>
          </cell>
          <cell r="B6317" t="str">
            <v>CURSO DE CAPACITAÇÃO PARA ESTUCADOR (ENCARGOS COMPLEMENTARES) - HORISTA</v>
          </cell>
          <cell r="C6317" t="str">
            <v>H</v>
          </cell>
          <cell r="D6317" t="str">
            <v>0,12</v>
          </cell>
        </row>
        <row r="6318">
          <cell r="A6318">
            <v>95337</v>
          </cell>
          <cell r="B6318" t="str">
            <v>CURSO DE CAPACITAÇÃO PARA GESSEIRO (ENCARGOS COMPLEMENTARES) - HORISTA</v>
          </cell>
          <cell r="C6318" t="str">
            <v>H</v>
          </cell>
          <cell r="D6318" t="str">
            <v>0,11</v>
          </cell>
        </row>
        <row r="6319">
          <cell r="A6319">
            <v>95338</v>
          </cell>
          <cell r="B6319" t="str">
            <v>CURSO DE CAPACITAÇÃO PARA IMPERMEABILIZADOR (ENCARGOS COMPLEMENTARES) - HORISTA</v>
          </cell>
          <cell r="C6319" t="str">
            <v>H</v>
          </cell>
          <cell r="D6319" t="str">
            <v>0,22</v>
          </cell>
        </row>
        <row r="6320">
          <cell r="A6320">
            <v>95339</v>
          </cell>
          <cell r="B6320" t="str">
            <v>CURSO DE CAPACITAÇÃO PARA MAÇARIQUEIRO (ENCARGOS COMPLEMENTARES) - HORISTA</v>
          </cell>
          <cell r="C6320" t="str">
            <v>H</v>
          </cell>
          <cell r="D6320" t="str">
            <v>0,18</v>
          </cell>
        </row>
        <row r="6321">
          <cell r="A6321">
            <v>95340</v>
          </cell>
          <cell r="B6321" t="str">
            <v>CURSO DE CAPACITAÇÃO PARA MARCENEIRO (ENCARGOS COMPLEMENTARES) - HORISTA</v>
          </cell>
          <cell r="C6321" t="str">
            <v>H</v>
          </cell>
          <cell r="D6321" t="str">
            <v>0,15</v>
          </cell>
        </row>
        <row r="6322">
          <cell r="A6322">
            <v>95341</v>
          </cell>
          <cell r="B6322" t="str">
            <v>CURSO DE CAPACITAÇÃO PARA MARMORISTA/GRANITEIRO (ENCARGOS COMPLEMENTARES) - HORISTA</v>
          </cell>
          <cell r="C6322" t="str">
            <v>H</v>
          </cell>
          <cell r="D6322" t="str">
            <v>0,15</v>
          </cell>
        </row>
        <row r="6323">
          <cell r="A6323">
            <v>95342</v>
          </cell>
          <cell r="B6323" t="str">
            <v>CURSO DE CAPACITAÇÃO PARA MECÂNICO DE EQUIPAMENTOS PESADOS (ENCARGOS COMPLEMENTARES) - HORISTA</v>
          </cell>
          <cell r="C6323" t="str">
            <v>H</v>
          </cell>
          <cell r="D6323" t="str">
            <v>0,09</v>
          </cell>
        </row>
        <row r="6324">
          <cell r="A6324">
            <v>95343</v>
          </cell>
          <cell r="B6324" t="str">
            <v>CURSO DE CAPACITAÇÃO PARA MONTADOR  DE TUBO AÇO/EQUIPAMENTOS (ENCARGOS COMPLEMENTARES) - HORISTA</v>
          </cell>
          <cell r="C6324" t="str">
            <v>H</v>
          </cell>
          <cell r="D6324" t="str">
            <v>0,11</v>
          </cell>
        </row>
        <row r="6325">
          <cell r="A6325">
            <v>95344</v>
          </cell>
          <cell r="B6325" t="str">
            <v>CURSO DE CAPACITAÇÃO PARA MONTADOR DE ESTRUTURA METÁLICA (ENCARGOS COMPLEMENTARES) - HORISTA</v>
          </cell>
          <cell r="C6325" t="str">
            <v>H</v>
          </cell>
          <cell r="D6325" t="str">
            <v>0,08</v>
          </cell>
        </row>
        <row r="6326">
          <cell r="A6326">
            <v>95345</v>
          </cell>
          <cell r="B6326" t="str">
            <v>CURSO DE CAPACITAÇÃO PARA MONTADOR ELETROMECÂNICO (ENCARGOS COMPLEMENTARES) - HORISTA</v>
          </cell>
          <cell r="C6326" t="str">
            <v>H</v>
          </cell>
          <cell r="D6326" t="str">
            <v>0,35</v>
          </cell>
        </row>
        <row r="6327">
          <cell r="A6327">
            <v>95346</v>
          </cell>
          <cell r="B6327" t="str">
            <v>CURSO DE CAPACITAÇÃO PARA MOTORISTA DE BASCULANTE (ENCARGOS COMPLEMENTARES) - HORISTA</v>
          </cell>
          <cell r="C6327" t="str">
            <v>H</v>
          </cell>
          <cell r="D6327" t="str">
            <v>0,04</v>
          </cell>
        </row>
        <row r="6328">
          <cell r="A6328">
            <v>95347</v>
          </cell>
          <cell r="B6328" t="str">
            <v>CURSO DE CAPACITAÇÃO PARA MOTORISTA DE CAMINHÃO (ENCARGOS COMPLEMENTARES) - HORISTA</v>
          </cell>
          <cell r="C6328" t="str">
            <v>H</v>
          </cell>
          <cell r="D6328" t="str">
            <v>0,04</v>
          </cell>
        </row>
        <row r="6329">
          <cell r="A6329">
            <v>95348</v>
          </cell>
          <cell r="B6329" t="str">
            <v>CURSO DE CAPACITAÇÃO PARA MOTORISTA DE CAMINHÃO E CARRETA (ENCARGOS COMPLEMENTARES) - HORISTA</v>
          </cell>
          <cell r="C6329" t="str">
            <v>H</v>
          </cell>
          <cell r="D6329" t="str">
            <v>0,05</v>
          </cell>
        </row>
        <row r="6330">
          <cell r="A6330">
            <v>95349</v>
          </cell>
          <cell r="B6330" t="str">
            <v>CURSO DE CAPACITAÇÃO PARA MOTORISTA DE VEÍCULO LEVE (ENCARGOS COMPLEMENTARES) - HORISTA</v>
          </cell>
          <cell r="C6330" t="str">
            <v>H</v>
          </cell>
          <cell r="D6330" t="str">
            <v>0,03</v>
          </cell>
        </row>
        <row r="6331">
          <cell r="A6331">
            <v>95350</v>
          </cell>
          <cell r="B6331" t="str">
            <v>CURSO DE CAPACITAÇÃO PARA MOTORISTA DE VEÍCULO PESADO (ENCARGOS COMPLEMENTARES) - HORISTA</v>
          </cell>
          <cell r="C6331" t="str">
            <v>H</v>
          </cell>
          <cell r="D6331" t="str">
            <v>0,04</v>
          </cell>
        </row>
        <row r="6332">
          <cell r="A6332">
            <v>95351</v>
          </cell>
          <cell r="B6332" t="str">
            <v>CURSO DE CAPACITAÇÃO PARA MOTORISTA OPERADOR DE MUNCK (ENCARGOS COMPLEMENTARES) - HORISTA</v>
          </cell>
          <cell r="C6332" t="str">
            <v>H</v>
          </cell>
          <cell r="D6332" t="str">
            <v>0,16</v>
          </cell>
        </row>
        <row r="6333">
          <cell r="A6333">
            <v>95352</v>
          </cell>
          <cell r="B6333" t="str">
            <v>CURSO DE CAPACITAÇÃO PARA NIVELADOR (ENCARGOS COMPLEMENTARES) - HORISTA</v>
          </cell>
          <cell r="C6333" t="str">
            <v>H</v>
          </cell>
          <cell r="D6333" t="str">
            <v>0,04</v>
          </cell>
        </row>
        <row r="6334">
          <cell r="A6334">
            <v>95354</v>
          </cell>
          <cell r="B6334" t="str">
            <v>CURSO DE CAPACITAÇÃO PARA OPERADOR DE BETONEIRA (CAMINHÃO) (ENCARGOS COMPLEMENTARES) - HORISTA</v>
          </cell>
          <cell r="C6334" t="str">
            <v>H</v>
          </cell>
          <cell r="D6334" t="str">
            <v>0,06</v>
          </cell>
        </row>
        <row r="6335">
          <cell r="A6335">
            <v>95355</v>
          </cell>
          <cell r="B6335" t="str">
            <v>CURSO DE CAPACITAÇÃO PARA OPERADOR DE COMPRESSOR OU COMPRESSORISTA (ENCARGOS COMPLEMENTARES) - HORISTA</v>
          </cell>
          <cell r="C6335" t="str">
            <v>H</v>
          </cell>
          <cell r="D6335" t="str">
            <v>0,06</v>
          </cell>
        </row>
        <row r="6336">
          <cell r="A6336">
            <v>95356</v>
          </cell>
          <cell r="B6336" t="str">
            <v>CURSO DE CAPACITAÇÃO PARA OPERADOR DE DEMARCADORA DE FAIXAS (ENCARGOS COMPLEMENTARES) - HORISTA</v>
          </cell>
          <cell r="C6336" t="str">
            <v>H</v>
          </cell>
          <cell r="D6336" t="str">
            <v>0,07</v>
          </cell>
        </row>
        <row r="6337">
          <cell r="A6337">
            <v>95357</v>
          </cell>
          <cell r="B6337" t="str">
            <v>CURSO DE CAPACITAÇÃO PARA OPERADOR DE ESCAVADEIRA (ENCARGOS COMPLEMENTARES) - HORISTA</v>
          </cell>
          <cell r="C6337" t="str">
            <v>H</v>
          </cell>
          <cell r="D6337" t="str">
            <v>0,11</v>
          </cell>
        </row>
        <row r="6338">
          <cell r="A6338">
            <v>95358</v>
          </cell>
          <cell r="B6338" t="str">
            <v>CURSO DE CAPACITAÇÃO PARA OPERADOR DE GUINCHO (ENCARGOS COMPLEMENTARES) - HORISTA</v>
          </cell>
          <cell r="C6338" t="str">
            <v>H</v>
          </cell>
          <cell r="D6338" t="str">
            <v>0,12</v>
          </cell>
        </row>
        <row r="6339">
          <cell r="A6339">
            <v>95359</v>
          </cell>
          <cell r="B6339" t="str">
            <v>CURSO DE CAPACITAÇÃO PARA OPERADOR DE GUINDASTE (ENCARGOS COMPLEMENTARES) - HORISTA</v>
          </cell>
          <cell r="C6339" t="str">
            <v>H</v>
          </cell>
          <cell r="D6339" t="str">
            <v>0,12</v>
          </cell>
        </row>
        <row r="6340">
          <cell r="A6340">
            <v>95360</v>
          </cell>
          <cell r="B6340" t="str">
            <v>CURSO DE CAPACITAÇÃO PARA OPERADOR DE MÁQUINAS E EQUIPAMENTOS (ENCARGOS COMPLEMENTARES) - HORISTA</v>
          </cell>
          <cell r="C6340" t="str">
            <v>H</v>
          </cell>
          <cell r="D6340" t="str">
            <v>0,08</v>
          </cell>
        </row>
        <row r="6341">
          <cell r="A6341">
            <v>95361</v>
          </cell>
          <cell r="B6341" t="str">
            <v>CURSO DE CAPACITAÇÃO PARA OPERADOR DE MARTELETE OU MARTELETEIRO (ENCARGOS COMPLEMENTARES) - HORISTA</v>
          </cell>
          <cell r="C6341" t="str">
            <v>H</v>
          </cell>
          <cell r="D6341" t="str">
            <v>0,05</v>
          </cell>
        </row>
        <row r="6342">
          <cell r="A6342">
            <v>95362</v>
          </cell>
          <cell r="B6342" t="str">
            <v>CURSO DE CAPACITAÇÃO PARA OPERADOR DE MOTO-ESCREIPER (ENCARGOS COMPLEMENTARES) - HORISTA</v>
          </cell>
          <cell r="C6342" t="str">
            <v>H</v>
          </cell>
          <cell r="D6342" t="str">
            <v>0,07</v>
          </cell>
        </row>
        <row r="6343">
          <cell r="A6343">
            <v>95363</v>
          </cell>
          <cell r="B6343" t="str">
            <v>CURSO DE CAPACITAÇÃO PARA OPERADOR DE MOTONIVELADORA (ENCARGOS COMPLEMENTARES) - HORISTA</v>
          </cell>
          <cell r="C6343" t="str">
            <v>H</v>
          </cell>
          <cell r="D6343" t="str">
            <v>0,09</v>
          </cell>
        </row>
        <row r="6344">
          <cell r="A6344">
            <v>95364</v>
          </cell>
          <cell r="B6344" t="str">
            <v>CURSO DE CAPACITAÇÃO PARA OPERADOR DE PÁ CARREGADEIRA (ENCARGOS COMPLEMENTARES) - HORISTA</v>
          </cell>
          <cell r="C6344" t="str">
            <v>H</v>
          </cell>
          <cell r="D6344" t="str">
            <v>0,07</v>
          </cell>
        </row>
        <row r="6345">
          <cell r="A6345">
            <v>95365</v>
          </cell>
          <cell r="B6345" t="str">
            <v>CURSO DE CAPACITAÇÃO PARA OPERADOR DE PAVIMENTADORA (ENCARGOS COMPLEMENTARES) - HORISTA</v>
          </cell>
          <cell r="C6345" t="str">
            <v>H</v>
          </cell>
          <cell r="D6345" t="str">
            <v>0,08</v>
          </cell>
        </row>
        <row r="6346">
          <cell r="A6346">
            <v>95366</v>
          </cell>
          <cell r="B6346" t="str">
            <v>CURSO DE CAPACITAÇÃO PARA OPERADOR DE ROLO COMPACTADOR (ENCARGOS COMPLEMENTARES) - HORISTA</v>
          </cell>
          <cell r="C6346" t="str">
            <v>H</v>
          </cell>
          <cell r="D6346" t="str">
            <v>0,06</v>
          </cell>
        </row>
        <row r="6347">
          <cell r="A6347">
            <v>95367</v>
          </cell>
          <cell r="B6347" t="str">
            <v>CURSO DE CAPACITAÇÃO PARA OPERADOR DE USINA DE ASFALTO, DE SOLOS OU DE CONCRETO (ENCARGOS COMPLEMENTARES) - HORISTA</v>
          </cell>
          <cell r="C6347" t="str">
            <v>H</v>
          </cell>
          <cell r="D6347" t="str">
            <v>0,06</v>
          </cell>
        </row>
        <row r="6348">
          <cell r="A6348">
            <v>95368</v>
          </cell>
          <cell r="B6348" t="str">
            <v>CURSO DE CAPACITAÇÃO PARA OPERADOR JATO DE AREIA OU JATISTA (ENCARGOS COMPLEMENTARES) - HORISTA</v>
          </cell>
          <cell r="C6348" t="str">
            <v>H</v>
          </cell>
          <cell r="D6348" t="str">
            <v>0,12</v>
          </cell>
        </row>
        <row r="6349">
          <cell r="A6349">
            <v>95369</v>
          </cell>
          <cell r="B6349" t="str">
            <v>CURSO DE CAPACITAÇÃO PARA OPERADOR PARA BATE ESTACAS (ENCARGOS COMPLEMENTARES) - HORISTA</v>
          </cell>
          <cell r="C6349" t="str">
            <v>H</v>
          </cell>
          <cell r="D6349" t="str">
            <v>0,07</v>
          </cell>
        </row>
        <row r="6350">
          <cell r="A6350">
            <v>95370</v>
          </cell>
          <cell r="B6350" t="str">
            <v>CURSO DE CAPACITAÇÃO PARA PASTILHEIRO (ENCARGOS COMPLEMENTARES) - HORISTA</v>
          </cell>
          <cell r="C6350" t="str">
            <v>H</v>
          </cell>
          <cell r="D6350" t="str">
            <v>0,17</v>
          </cell>
        </row>
        <row r="6351">
          <cell r="A6351">
            <v>95371</v>
          </cell>
          <cell r="B6351" t="str">
            <v>CURSO DE CAPACITAÇÃO PARA PEDREIRO (ENCARGOS COMPLEMENTARES) - HORISTA</v>
          </cell>
          <cell r="C6351" t="str">
            <v>H</v>
          </cell>
          <cell r="D6351" t="str">
            <v>0,21</v>
          </cell>
        </row>
        <row r="6352">
          <cell r="A6352">
            <v>95372</v>
          </cell>
          <cell r="B6352" t="str">
            <v>CURSO DE CAPACITAÇÃO PARA PINTOR (ENCARGOS COMPLEMENTARES) - HORISTA</v>
          </cell>
          <cell r="C6352" t="str">
            <v>H</v>
          </cell>
          <cell r="D6352" t="str">
            <v>0,15</v>
          </cell>
        </row>
        <row r="6353">
          <cell r="A6353">
            <v>95373</v>
          </cell>
          <cell r="B6353" t="str">
            <v>CURSO DE CAPACITAÇÃO PARA PINTOR DE LETREIROS (ENCARGOS COMPLEMENTARES) - HORISTA</v>
          </cell>
          <cell r="C6353" t="str">
            <v>H</v>
          </cell>
          <cell r="D6353" t="str">
            <v>0,17</v>
          </cell>
        </row>
        <row r="6354">
          <cell r="A6354">
            <v>95374</v>
          </cell>
          <cell r="B6354" t="str">
            <v>CURSO DE CAPACITAÇÃO PARA PINTOR PARA TINTA EPÓXI (ENCARGOS COMPLEMENTARES) - HORISTA</v>
          </cell>
          <cell r="C6354" t="str">
            <v>H</v>
          </cell>
          <cell r="D6354" t="str">
            <v>0,16</v>
          </cell>
        </row>
        <row r="6355">
          <cell r="A6355">
            <v>95375</v>
          </cell>
          <cell r="B6355" t="str">
            <v>CURSO DE CAPACITAÇÃO PARA POCEIRO (ENCARGOS COMPLEMENTARES) - HORISTA</v>
          </cell>
          <cell r="C6355" t="str">
            <v>H</v>
          </cell>
          <cell r="D6355" t="str">
            <v>0,15</v>
          </cell>
        </row>
        <row r="6356">
          <cell r="A6356">
            <v>95376</v>
          </cell>
          <cell r="B6356" t="str">
            <v>CURSO DE CAPACITAÇÃO PARA RASTELEIRO (ENCARGOS COMPLEMENTARES) - HORISTA</v>
          </cell>
          <cell r="C6356" t="str">
            <v>H</v>
          </cell>
          <cell r="D6356" t="str">
            <v>0,03</v>
          </cell>
        </row>
        <row r="6357">
          <cell r="A6357">
            <v>95377</v>
          </cell>
          <cell r="B6357" t="str">
            <v>CURSO DE CAPACITAÇÃO PARA SERRALHEIRO (ENCARGOS COMPLEMENTARES) - HORISTA</v>
          </cell>
          <cell r="C6357" t="str">
            <v>H</v>
          </cell>
          <cell r="D6357" t="str">
            <v>0,11</v>
          </cell>
        </row>
        <row r="6358">
          <cell r="A6358">
            <v>95378</v>
          </cell>
          <cell r="B6358" t="str">
            <v>CURSO DE CAPACITAÇÃO PARA SERVENTE (ENCARGOS COMPLEMENTARES) - HORISTA</v>
          </cell>
          <cell r="C6358" t="str">
            <v>H</v>
          </cell>
          <cell r="D6358" t="str">
            <v>0,16</v>
          </cell>
        </row>
        <row r="6359">
          <cell r="A6359">
            <v>95379</v>
          </cell>
          <cell r="B6359" t="str">
            <v>CURSO DE CAPACITAÇÃO PARA SOLDADOR (ENCARGOS COMPLEMENTARES) - HORISTA</v>
          </cell>
          <cell r="C6359" t="str">
            <v>H</v>
          </cell>
          <cell r="D6359" t="str">
            <v>0,11</v>
          </cell>
        </row>
        <row r="6360">
          <cell r="A6360">
            <v>95380</v>
          </cell>
          <cell r="B6360" t="str">
            <v>CURSO DE CAPACITAÇÃO PARA SOLDADOR A (PARA SOLDA A SER TESTADA COM RAIOS  X ) (ENCARGOS COMPLEMENTARES) - HORISTA</v>
          </cell>
          <cell r="C6360" t="str">
            <v>H</v>
          </cell>
          <cell r="D6360" t="str">
            <v>0,15</v>
          </cell>
        </row>
        <row r="6361">
          <cell r="A6361">
            <v>95381</v>
          </cell>
          <cell r="B6361" t="str">
            <v>CURSO DE CAPACITAÇÃO PARA SONDADOR (ENCARGOS COMPLEMENTARES) - HORISTA</v>
          </cell>
          <cell r="C6361" t="str">
            <v>H</v>
          </cell>
          <cell r="D6361" t="str">
            <v>0,15</v>
          </cell>
        </row>
        <row r="6362">
          <cell r="A6362">
            <v>95382</v>
          </cell>
          <cell r="B6362" t="str">
            <v>CURSO DE CAPACITAÇÃO PARA TAQUEADOR OU TAQUEIRO (ENCARGOS COMPLEMENTARES) - HORISTA</v>
          </cell>
          <cell r="C6362" t="str">
            <v>H</v>
          </cell>
          <cell r="D6362" t="str">
            <v>0,14</v>
          </cell>
        </row>
        <row r="6363">
          <cell r="A6363">
            <v>95383</v>
          </cell>
          <cell r="B6363" t="str">
            <v>CURSO DE CAPACITAÇÃO PARA TÉCNICO DE LABORATÓRIO (ENCARGOS COMPLEMENTARES) - HORISTA</v>
          </cell>
          <cell r="C6363" t="str">
            <v>H</v>
          </cell>
          <cell r="D6363" t="str">
            <v>0,12</v>
          </cell>
        </row>
        <row r="6364">
          <cell r="A6364">
            <v>95384</v>
          </cell>
          <cell r="B6364" t="str">
            <v>CURSO DE CAPACITAÇÃO PARA TÉCNICO DE SONDAGEM (ENCARGOS COMPLEMENTARES) - HORISTA</v>
          </cell>
          <cell r="C6364" t="str">
            <v>H</v>
          </cell>
          <cell r="D6364" t="str">
            <v>0,15</v>
          </cell>
        </row>
        <row r="6365">
          <cell r="A6365">
            <v>95385</v>
          </cell>
          <cell r="B6365" t="str">
            <v>CURSO DE CAPACITAÇÃO PARA TELHADISTA (ENCARGOS COMPLEMENTARES) - HORISTA</v>
          </cell>
          <cell r="C6365" t="str">
            <v>H</v>
          </cell>
          <cell r="D6365" t="str">
            <v>0,12</v>
          </cell>
        </row>
        <row r="6366">
          <cell r="A6366">
            <v>95386</v>
          </cell>
          <cell r="B6366" t="str">
            <v>CURSO DE CAPACITAÇÃO PARA TRATORISTA (ENCARGOS COMPLEMENTARES) - HORISTA</v>
          </cell>
          <cell r="C6366" t="str">
            <v>H</v>
          </cell>
          <cell r="D6366" t="str">
            <v>0,09</v>
          </cell>
        </row>
        <row r="6367">
          <cell r="A6367">
            <v>95387</v>
          </cell>
          <cell r="B6367" t="str">
            <v>CURSO DE CAPACITAÇÃO PARA VIDRACEIRO (ENCARGOS COMPLEMENTARES) - HORISTA</v>
          </cell>
          <cell r="C6367" t="str">
            <v>H</v>
          </cell>
          <cell r="D6367" t="str">
            <v>0,14</v>
          </cell>
        </row>
        <row r="6368">
          <cell r="A6368">
            <v>95388</v>
          </cell>
          <cell r="B6368" t="str">
            <v>CURSO DE CAPACITAÇÃO PARA VIGIA NOTURNO (ENCARGOS COMPLEMENTARES) - HORISTA</v>
          </cell>
          <cell r="C6368" t="str">
            <v>H</v>
          </cell>
          <cell r="D6368" t="str">
            <v>0,04</v>
          </cell>
        </row>
        <row r="6369">
          <cell r="A6369">
            <v>95389</v>
          </cell>
          <cell r="B6369" t="str">
            <v>CURSO DE CAPACITAÇÃO PARA OPERADOR DE BETONEIRA ESTACIONÁRIA/MISTURADOR (ENCARGOS COMPLEMENTARES) - HORISTA</v>
          </cell>
          <cell r="C6369" t="str">
            <v>H</v>
          </cell>
          <cell r="D6369" t="str">
            <v>0,06</v>
          </cell>
        </row>
        <row r="6370">
          <cell r="A6370">
            <v>95390</v>
          </cell>
          <cell r="B6370" t="str">
            <v>CURSO DE CAPACITAÇÃO PARA JARDINEIRO (ENCARGOS COMPLEMENTARES) - HORISTA</v>
          </cell>
          <cell r="C6370" t="str">
            <v>H</v>
          </cell>
          <cell r="D6370" t="str">
            <v>0,05</v>
          </cell>
        </row>
        <row r="6371">
          <cell r="A6371">
            <v>95391</v>
          </cell>
          <cell r="B6371" t="str">
            <v>CURSO DE CAPACITAÇÃO PARA DESENHISTA DETALHISTA (ENCARGOS COMPLEMENTARES) - HORISTA</v>
          </cell>
          <cell r="C6371" t="str">
            <v>H</v>
          </cell>
          <cell r="D6371" t="str">
            <v>0,08</v>
          </cell>
        </row>
        <row r="6372">
          <cell r="A6372">
            <v>95392</v>
          </cell>
          <cell r="B6372" t="str">
            <v>CURSO DE CAPACITAÇÃO PARA ALMOXARIFE (ENCARGOS COMPLEMENTARES) - HORISTA</v>
          </cell>
          <cell r="C6372" t="str">
            <v>H</v>
          </cell>
          <cell r="D6372" t="str">
            <v>0,05</v>
          </cell>
        </row>
        <row r="6373">
          <cell r="A6373">
            <v>95393</v>
          </cell>
          <cell r="B6373" t="str">
            <v>CURSO DE CAPACITAÇÃO PARA APONTADOR OU APROPRIADOR (ENCARGOS COMPLEMENTARES) - HORISTA</v>
          </cell>
          <cell r="C6373" t="str">
            <v>H</v>
          </cell>
          <cell r="D6373" t="str">
            <v>0,20</v>
          </cell>
        </row>
        <row r="6374">
          <cell r="A6374">
            <v>95394</v>
          </cell>
          <cell r="B6374" t="str">
            <v>CURSO DE CAPACITAÇÃO PARA ARQUITETO DE OBRA JÚNIOR (ENCARGOS COMPLEMENTARES) - HORISTA</v>
          </cell>
          <cell r="C6374" t="str">
            <v>H</v>
          </cell>
          <cell r="D6374" t="str">
            <v>0,39</v>
          </cell>
        </row>
        <row r="6375">
          <cell r="A6375">
            <v>95395</v>
          </cell>
          <cell r="B6375" t="str">
            <v>CURSO DE CAPACITAÇÃO PARA ARQUITETO DE OBRA PLENO (ENCARGOS COMPLEMENTARES) - HORISTA</v>
          </cell>
          <cell r="C6375" t="str">
            <v>H</v>
          </cell>
          <cell r="D6375" t="str">
            <v>0,55</v>
          </cell>
        </row>
        <row r="6376">
          <cell r="A6376">
            <v>95396</v>
          </cell>
          <cell r="B6376" t="str">
            <v>CURSO DE CAPACITAÇÃO PARA ARQUITETO DE OBRA SÊNIOR (ENCARGOS COMPLEMENTARES) - HORISTA</v>
          </cell>
          <cell r="C6376" t="str">
            <v>H</v>
          </cell>
          <cell r="D6376" t="str">
            <v>0,73</v>
          </cell>
        </row>
        <row r="6377">
          <cell r="A6377">
            <v>95397</v>
          </cell>
          <cell r="B6377" t="str">
            <v>CURSO DE CAPACITAÇÃO PARA AUXILIAR DE DESENHISTA (ENCARGOS COMPLEMENTARES) - HORISTA</v>
          </cell>
          <cell r="C6377" t="str">
            <v>H</v>
          </cell>
          <cell r="D6377" t="str">
            <v>0,06</v>
          </cell>
        </row>
        <row r="6378">
          <cell r="A6378">
            <v>95398</v>
          </cell>
          <cell r="B6378" t="str">
            <v>CURSO DE CAPACITAÇÃO PARA AUXILIAR DE ESCRITÓRIO (ENCARGOS COMPLEMENTARES) - HORISTA</v>
          </cell>
          <cell r="C6378" t="str">
            <v>H</v>
          </cell>
          <cell r="D6378" t="str">
            <v>0,04</v>
          </cell>
        </row>
        <row r="6379">
          <cell r="A6379">
            <v>95399</v>
          </cell>
          <cell r="B6379" t="str">
            <v>CURSO DE CAPACITAÇÃO PARA DESENHISTA COPISTA (ENCARGOS COMPLEMENTARES) - HORISTA</v>
          </cell>
          <cell r="C6379" t="str">
            <v>H</v>
          </cell>
          <cell r="D6379" t="str">
            <v>0,06</v>
          </cell>
        </row>
        <row r="6380">
          <cell r="A6380">
            <v>95400</v>
          </cell>
          <cell r="B6380" t="str">
            <v>CURSO DE CAPACITAÇÃO PARA DESENHISTA PROJETISTA (ENCARGOS COMPLEMENTARES) - HORISTA</v>
          </cell>
          <cell r="C6380" t="str">
            <v>H</v>
          </cell>
          <cell r="D6380" t="str">
            <v>0,06</v>
          </cell>
        </row>
        <row r="6381">
          <cell r="A6381">
            <v>95401</v>
          </cell>
          <cell r="B6381" t="str">
            <v>CURSO DE CAPACITAÇÃO PARA ENCARREGADO GERAL (ENCARGOS COMPLEMENTARES) - HORISTA</v>
          </cell>
          <cell r="C6381" t="str">
            <v>H</v>
          </cell>
          <cell r="D6381" t="str">
            <v>0,29</v>
          </cell>
        </row>
        <row r="6382">
          <cell r="A6382">
            <v>95402</v>
          </cell>
          <cell r="B6382" t="str">
            <v>CURSO DE CAPACITAÇÃO PARA ENGENHEIRO CIVIL DE OBRA JÚNIOR (ENCARGOS COMPLEMENTARES) - HORISTA</v>
          </cell>
          <cell r="C6382" t="str">
            <v>H</v>
          </cell>
          <cell r="D6382" t="str">
            <v>0,94</v>
          </cell>
        </row>
        <row r="6383">
          <cell r="A6383">
            <v>95403</v>
          </cell>
          <cell r="B6383" t="str">
            <v>CURSO DE CAPACITAÇÃO PARA ENGENHEIRO CIVIL DE OBRA PLENO (ENCARGOS COMPLEMENTARES) - HORISTA</v>
          </cell>
          <cell r="C6383" t="str">
            <v>H</v>
          </cell>
          <cell r="D6383" t="str">
            <v>1,07</v>
          </cell>
        </row>
        <row r="6384">
          <cell r="A6384">
            <v>95404</v>
          </cell>
          <cell r="B6384" t="str">
            <v>CURSO DE CAPACITAÇÃO PARA ENGENHEIRO CIVIL DE OBRA SÊNIOR (ENCARGOS COMPLEMENTARES) - HORISTA</v>
          </cell>
          <cell r="C6384" t="str">
            <v>H</v>
          </cell>
          <cell r="D6384" t="str">
            <v>1,46</v>
          </cell>
        </row>
        <row r="6385">
          <cell r="A6385">
            <v>95405</v>
          </cell>
          <cell r="B6385" t="str">
            <v>CURSO DE CAPACITAÇÃO PARA MESTRE DE OBRAS (ENCARGOS COMPLEMENTARES) - HORISTA</v>
          </cell>
          <cell r="C6385" t="str">
            <v>H</v>
          </cell>
          <cell r="D6385" t="str">
            <v>0,44</v>
          </cell>
        </row>
        <row r="6386">
          <cell r="A6386">
            <v>95406</v>
          </cell>
          <cell r="B6386" t="str">
            <v>CURSO DE CAPACITAÇÃO PARA TOPÓGRAFO (ENCARGOS COMPLEMENTARES) - HORISTA</v>
          </cell>
          <cell r="C6386" t="str">
            <v>H</v>
          </cell>
          <cell r="D6386" t="str">
            <v>0,08</v>
          </cell>
        </row>
        <row r="6387">
          <cell r="A6387">
            <v>95407</v>
          </cell>
          <cell r="B6387" t="str">
            <v>CURSO DE CAPACITAÇÃO PARA ENGENHEIRO ELETRICISTA (ENCARGOS COMPLEMENTARES) - HORISTA</v>
          </cell>
          <cell r="C6387" t="str">
            <v>H</v>
          </cell>
          <cell r="D6387" t="str">
            <v>0,83</v>
          </cell>
        </row>
        <row r="6388">
          <cell r="A6388">
            <v>95408</v>
          </cell>
          <cell r="B6388" t="str">
            <v>CURSO DE CAPACITAÇÃO  PARA MOTORISTA DE CAMINHÃO (ENCARGOS COMPLEMENTARES) - MENSALISTA</v>
          </cell>
          <cell r="C6388" t="str">
            <v>MES</v>
          </cell>
          <cell r="D6388" t="str">
            <v>5,70</v>
          </cell>
        </row>
        <row r="6389">
          <cell r="A6389">
            <v>95409</v>
          </cell>
          <cell r="B6389" t="str">
            <v>CURSO DE CAPACITAÇÃO PARA DESENHISTA DETALHISTA (ENCARGOS COMPLEMENTARES) - MENSALISTA</v>
          </cell>
          <cell r="C6389" t="str">
            <v>MES</v>
          </cell>
          <cell r="D6389" t="str">
            <v>10,78</v>
          </cell>
        </row>
        <row r="6390">
          <cell r="A6390">
            <v>95410</v>
          </cell>
          <cell r="B6390" t="str">
            <v>CURSO DE CAPACITAÇÃO PARA DESENHISTA COPISTA (ENCARGOS COMPLEMENTARES) - MENSALISTA</v>
          </cell>
          <cell r="C6390" t="str">
            <v>MES</v>
          </cell>
          <cell r="D6390" t="str">
            <v>8,13</v>
          </cell>
        </row>
        <row r="6391">
          <cell r="A6391">
            <v>95411</v>
          </cell>
          <cell r="B6391" t="str">
            <v>CURSO DE CAPACITAÇÃO PARA DESENHISTA PROJETISTA (ENCARGOS COMPLEMENTARES) - MENSALISTA</v>
          </cell>
          <cell r="C6391" t="str">
            <v>MES</v>
          </cell>
          <cell r="D6391" t="str">
            <v>8,62</v>
          </cell>
        </row>
        <row r="6392">
          <cell r="A6392">
            <v>95412</v>
          </cell>
          <cell r="B6392" t="str">
            <v>CURSO DE CAPACITAÇÃO PARA AUXILIAR DE DESENHISTA (ENCARGOS COMPLEMENTARES) - MENSALISTA</v>
          </cell>
          <cell r="C6392" t="str">
            <v>MES</v>
          </cell>
          <cell r="D6392" t="str">
            <v>8,62</v>
          </cell>
        </row>
        <row r="6393">
          <cell r="A6393">
            <v>95413</v>
          </cell>
          <cell r="B6393" t="str">
            <v>CURSO DE CAPACITAÇÃO PARA ALMOXARIFE (ENCARGOS COMPLEMENTARES) - MENSALISTA</v>
          </cell>
          <cell r="C6393" t="str">
            <v>MES</v>
          </cell>
          <cell r="D6393" t="str">
            <v>6,93</v>
          </cell>
        </row>
        <row r="6394">
          <cell r="A6394">
            <v>95414</v>
          </cell>
          <cell r="B6394" t="str">
            <v>CURSO DE CAPACITAÇÃO PARA APONTADOR OU APROPRIADOR (ENCARGOS COMPLEMENTARES) - MENSALISTA</v>
          </cell>
          <cell r="C6394" t="str">
            <v>MES</v>
          </cell>
          <cell r="D6394" t="str">
            <v>27,97</v>
          </cell>
        </row>
        <row r="6395">
          <cell r="A6395">
            <v>95415</v>
          </cell>
          <cell r="B6395" t="str">
            <v>CURSO DE CAPACITAÇÃO PARA ENGENHEIRO CIVIL DE OBRA JÚNIOR (ENCARGOS COMPLEMENTARES) - MENSALISTA</v>
          </cell>
          <cell r="C6395" t="str">
            <v>MES</v>
          </cell>
          <cell r="D6395" t="str">
            <v>127,35</v>
          </cell>
        </row>
        <row r="6396">
          <cell r="A6396">
            <v>95416</v>
          </cell>
          <cell r="B6396" t="str">
            <v>CURSO DE CAPACITAÇÃO PARA AUXILIAR DE ESCRITÓRIO (ENCARGOS COMPLEMENTARES) - MENSALISTA</v>
          </cell>
          <cell r="C6396" t="str">
            <v>MES</v>
          </cell>
          <cell r="D6396" t="str">
            <v>5,58</v>
          </cell>
        </row>
        <row r="6397">
          <cell r="A6397">
            <v>95417</v>
          </cell>
          <cell r="B6397" t="str">
            <v>CURSO DE CAPACITAÇÃO PARA ENGENHEIRO CIVIL DE OBRA PLENO (ENCARGOS COMPLEMENTARES) - MENSALISTA</v>
          </cell>
          <cell r="C6397" t="str">
            <v>MES</v>
          </cell>
          <cell r="D6397" t="str">
            <v>144,95</v>
          </cell>
        </row>
        <row r="6398">
          <cell r="A6398">
            <v>95418</v>
          </cell>
          <cell r="B6398" t="str">
            <v>CURSO DE CAPACITAÇÃO PARA ENGENHEIRO CIVIL DE OBRA SÊNIOR (ENCARGOS COMPLEMENTARES) - MENSALISTA</v>
          </cell>
          <cell r="C6398" t="str">
            <v>MES</v>
          </cell>
          <cell r="D6398" t="str">
            <v>198,14</v>
          </cell>
        </row>
        <row r="6399">
          <cell r="A6399">
            <v>95419</v>
          </cell>
          <cell r="B6399" t="str">
            <v>CURSO DE CAPACITAÇÃO PARA ARQUITETO JÚNIOR (ENCARGOS COMPLEMENTARES) - MENSALISTA</v>
          </cell>
          <cell r="C6399" t="str">
            <v>MES</v>
          </cell>
          <cell r="D6399" t="str">
            <v>52,60</v>
          </cell>
        </row>
        <row r="6400">
          <cell r="A6400">
            <v>95420</v>
          </cell>
          <cell r="B6400" t="str">
            <v>CURSO DE CAPACITAÇÃO PARA ARQUITETO PLENO (ENCARGOS COMPLEMENTARES) - MENSALISTA</v>
          </cell>
          <cell r="C6400" t="str">
            <v>MES</v>
          </cell>
          <cell r="D6400" t="str">
            <v>74,72</v>
          </cell>
        </row>
        <row r="6401">
          <cell r="A6401">
            <v>95421</v>
          </cell>
          <cell r="B6401" t="str">
            <v>CURSO DE CAPACITAÇÃO PARA ARQUITETO SÊNIOR (ENCARGOS COMPLEMENTARES) - MENSALISTA</v>
          </cell>
          <cell r="C6401" t="str">
            <v>MES</v>
          </cell>
          <cell r="D6401" t="str">
            <v>98,79</v>
          </cell>
        </row>
        <row r="6402">
          <cell r="A6402">
            <v>95422</v>
          </cell>
          <cell r="B6402" t="str">
            <v>CURSO DE CAPACITAÇÃO PARA ENCARREGADO GERAL DE OBRAS (ENCARGOS COMPLEMENTARES) - MENSALISTA</v>
          </cell>
          <cell r="C6402" t="str">
            <v>MES</v>
          </cell>
          <cell r="D6402" t="str">
            <v>38,93</v>
          </cell>
        </row>
        <row r="6403">
          <cell r="A6403">
            <v>95423</v>
          </cell>
          <cell r="B6403" t="str">
            <v>CURSO DE CAPACITAÇÃO PARA MESTRE DE OBRAS (ENCARGOS COMPLEMENTARES) - MENSALISTA</v>
          </cell>
          <cell r="C6403" t="str">
            <v>MES</v>
          </cell>
          <cell r="D6403" t="str">
            <v>59,10</v>
          </cell>
        </row>
        <row r="6404">
          <cell r="A6404">
            <v>95424</v>
          </cell>
          <cell r="B6404" t="str">
            <v>CURSO DE CAPACITAÇÃO PARA TOPÓGRAFO (ENCARGOS COMPLEMENTARES) - MENSALISTA</v>
          </cell>
          <cell r="C6404" t="str">
            <v>MES</v>
          </cell>
          <cell r="D6404" t="str">
            <v>11,40</v>
          </cell>
        </row>
      </sheetData>
      <sheetData sheetId="4"/>
      <sheetData sheetId="5"/>
      <sheetData sheetId="6">
        <row r="5">
          <cell r="A5" t="str">
            <v>CODIGO  DA COMPOSICAO</v>
          </cell>
        </row>
      </sheetData>
      <sheetData sheetId="7">
        <row r="1">
          <cell r="A1" t="str">
            <v xml:space="preserve">        PRECOS DE INSUMOS - BANCO NACIONAL</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indexed="12"/>
  </sheetPr>
  <dimension ref="A2:I299"/>
  <sheetViews>
    <sheetView view="pageBreakPreview" zoomScale="80" zoomScaleSheetLayoutView="80" workbookViewId="0">
      <selection activeCell="B76" sqref="B76:B79"/>
    </sheetView>
  </sheetViews>
  <sheetFormatPr defaultRowHeight="14.25" customHeight="1"/>
  <cols>
    <col min="1" max="1" width="12.5703125" style="352" customWidth="1"/>
    <col min="2" max="2" width="92.28515625" style="352" customWidth="1"/>
    <col min="3" max="3" width="45.140625" style="352" customWidth="1"/>
    <col min="4" max="4" width="27.85546875" style="309" hidden="1" customWidth="1"/>
    <col min="5" max="5" width="13.28515625" style="309" hidden="1" customWidth="1"/>
    <col min="6" max="6" width="27.85546875" style="309" hidden="1" customWidth="1"/>
    <col min="7" max="7" width="13.28515625" style="309" hidden="1" customWidth="1"/>
    <col min="8" max="8" width="9.28515625" style="309" bestFit="1" customWidth="1"/>
    <col min="9" max="16384" width="9.140625" style="309"/>
  </cols>
  <sheetData>
    <row r="2" spans="1:9" s="307" customFormat="1" ht="16.5" customHeight="1">
      <c r="A2" s="578" t="s">
        <v>420</v>
      </c>
      <c r="B2" s="578"/>
      <c r="C2" s="306"/>
    </row>
    <row r="3" spans="1:9" ht="13.5" customHeight="1">
      <c r="A3" s="579" t="s">
        <v>421</v>
      </c>
      <c r="B3" s="579"/>
      <c r="C3" s="308"/>
    </row>
    <row r="4" spans="1:9" s="310" customFormat="1" ht="12.75" customHeight="1">
      <c r="A4" s="580" t="s">
        <v>422</v>
      </c>
      <c r="B4" s="580"/>
      <c r="C4" s="308"/>
    </row>
    <row r="5" spans="1:9" s="310" customFormat="1" ht="15" customHeight="1">
      <c r="A5" s="311"/>
      <c r="B5" s="311"/>
      <c r="C5" s="308"/>
    </row>
    <row r="6" spans="1:9" ht="15.75" customHeight="1" thickBot="1">
      <c r="A6" s="581" t="s">
        <v>752</v>
      </c>
      <c r="B6" s="582"/>
      <c r="C6" s="582"/>
      <c r="D6" s="582"/>
      <c r="E6" s="582"/>
      <c r="F6" s="582"/>
    </row>
    <row r="7" spans="1:9" ht="14.25" customHeight="1">
      <c r="A7" s="583" t="s">
        <v>674</v>
      </c>
      <c r="B7" s="583"/>
      <c r="C7" s="583"/>
      <c r="D7" s="583"/>
      <c r="E7" s="584"/>
      <c r="F7" s="312" t="s">
        <v>675</v>
      </c>
      <c r="G7" s="313"/>
      <c r="H7" s="313"/>
      <c r="I7" s="313"/>
    </row>
    <row r="8" spans="1:9" ht="17.25" customHeight="1" thickBot="1">
      <c r="A8" s="576" t="s">
        <v>20603</v>
      </c>
      <c r="B8" s="576"/>
      <c r="C8" s="577"/>
      <c r="D8" s="314"/>
      <c r="E8" s="305"/>
      <c r="F8" s="315" t="s">
        <v>676</v>
      </c>
      <c r="G8" s="313"/>
      <c r="H8" s="313"/>
      <c r="I8" s="313"/>
    </row>
    <row r="9" spans="1:9" ht="21.75" customHeight="1" thickBot="1">
      <c r="A9" s="570"/>
      <c r="B9" s="571"/>
      <c r="C9" s="316" t="s">
        <v>20605</v>
      </c>
      <c r="D9" s="317"/>
      <c r="F9" s="317"/>
    </row>
    <row r="10" spans="1:9" ht="14.25" customHeight="1">
      <c r="A10" s="572" t="s">
        <v>8</v>
      </c>
      <c r="B10" s="572" t="s">
        <v>677</v>
      </c>
      <c r="C10" s="564" t="s">
        <v>678</v>
      </c>
      <c r="D10" s="564" t="s">
        <v>679</v>
      </c>
      <c r="E10" s="566" t="s">
        <v>680</v>
      </c>
      <c r="F10" s="564" t="s">
        <v>681</v>
      </c>
      <c r="G10" s="566" t="s">
        <v>680</v>
      </c>
    </row>
    <row r="11" spans="1:9" ht="13.5" customHeight="1" thickBot="1">
      <c r="A11" s="573"/>
      <c r="B11" s="573"/>
      <c r="C11" s="575"/>
      <c r="D11" s="565"/>
      <c r="E11" s="567"/>
      <c r="F11" s="565"/>
      <c r="G11" s="567"/>
    </row>
    <row r="12" spans="1:9" ht="9" customHeight="1" thickBot="1">
      <c r="A12" s="574"/>
      <c r="B12" s="574"/>
      <c r="C12" s="565"/>
      <c r="D12" s="318" t="s">
        <v>678</v>
      </c>
      <c r="E12" s="568"/>
      <c r="F12" s="318" t="s">
        <v>678</v>
      </c>
      <c r="G12" s="568"/>
    </row>
    <row r="13" spans="1:9" s="324" customFormat="1" ht="21" customHeight="1">
      <c r="A13" s="319" t="s">
        <v>682</v>
      </c>
      <c r="B13" s="320" t="s">
        <v>30</v>
      </c>
      <c r="C13" s="321">
        <f>PLANILHA!I18</f>
        <v>24875.260000000002</v>
      </c>
      <c r="D13" s="322" t="e">
        <f>[1]PLANILHA!#REF!</f>
        <v>#REF!</v>
      </c>
      <c r="E13" s="323" t="e">
        <f t="shared" ref="E13:E24" si="0">D13/C13</f>
        <v>#REF!</v>
      </c>
      <c r="F13" s="322" t="e">
        <f>[1]PLANILHA!#REF!</f>
        <v>#REF!</v>
      </c>
      <c r="G13" s="323" t="e">
        <f t="shared" ref="G13:G24" si="1">F13/C13</f>
        <v>#REF!</v>
      </c>
    </row>
    <row r="14" spans="1:9" s="324" customFormat="1" ht="20.25" customHeight="1">
      <c r="A14" s="319" t="s">
        <v>562</v>
      </c>
      <c r="B14" s="325" t="s">
        <v>35</v>
      </c>
      <c r="C14" s="326">
        <f>PLANILHA!I29</f>
        <v>48837.820000000007</v>
      </c>
      <c r="D14" s="322" t="e">
        <f>#REF!</f>
        <v>#REF!</v>
      </c>
      <c r="E14" s="323" t="e">
        <f t="shared" si="0"/>
        <v>#REF!</v>
      </c>
      <c r="F14" s="322" t="e">
        <f>[1]PLANILHA!#REF!</f>
        <v>#REF!</v>
      </c>
      <c r="G14" s="323" t="e">
        <f t="shared" si="1"/>
        <v>#REF!</v>
      </c>
    </row>
    <row r="15" spans="1:9" s="324" customFormat="1" ht="21.75" customHeight="1">
      <c r="A15" s="319" t="s">
        <v>683</v>
      </c>
      <c r="B15" s="327" t="s">
        <v>39</v>
      </c>
      <c r="C15" s="326">
        <f>PLANILHA!I39</f>
        <v>278607.48000000004</v>
      </c>
      <c r="D15" s="322">
        <f>[1]Elétrica!N141</f>
        <v>0</v>
      </c>
      <c r="E15" s="323">
        <f t="shared" si="0"/>
        <v>0</v>
      </c>
      <c r="F15" s="322" t="e">
        <f>[1]PLANILHA!#REF!</f>
        <v>#REF!</v>
      </c>
      <c r="G15" s="323" t="e">
        <f t="shared" si="1"/>
        <v>#REF!</v>
      </c>
    </row>
    <row r="16" spans="1:9" s="324" customFormat="1" ht="19.5" customHeight="1">
      <c r="A16" s="319" t="s">
        <v>563</v>
      </c>
      <c r="B16" s="328" t="s">
        <v>42</v>
      </c>
      <c r="C16" s="329">
        <f>PLANILHA!I49</f>
        <v>92146.599999999991</v>
      </c>
      <c r="D16" s="322" t="e">
        <f>#REF!</f>
        <v>#REF!</v>
      </c>
      <c r="E16" s="323" t="e">
        <f t="shared" si="0"/>
        <v>#REF!</v>
      </c>
      <c r="F16" s="322" t="e">
        <f>[1]PLANILHA!#REF!</f>
        <v>#REF!</v>
      </c>
      <c r="G16" s="323" t="e">
        <f t="shared" si="1"/>
        <v>#REF!</v>
      </c>
    </row>
    <row r="17" spans="1:7" s="324" customFormat="1" ht="20.25" customHeight="1">
      <c r="A17" s="319" t="s">
        <v>478</v>
      </c>
      <c r="B17" s="330" t="s">
        <v>587</v>
      </c>
      <c r="C17" s="329">
        <f>PLANILHA!I53</f>
        <v>218.89</v>
      </c>
      <c r="D17" s="322"/>
      <c r="E17" s="323">
        <f>D17/C17</f>
        <v>0</v>
      </c>
      <c r="F17" s="322"/>
      <c r="G17" s="323"/>
    </row>
    <row r="18" spans="1:7" s="324" customFormat="1" ht="19.5" customHeight="1">
      <c r="A18" s="319" t="s">
        <v>564</v>
      </c>
      <c r="B18" s="328" t="s">
        <v>44</v>
      </c>
      <c r="C18" s="329">
        <f>PLANILHA!I80</f>
        <v>149453.21</v>
      </c>
      <c r="D18" s="322" t="e">
        <f>#REF!</f>
        <v>#REF!</v>
      </c>
      <c r="E18" s="323" t="e">
        <f t="shared" si="0"/>
        <v>#REF!</v>
      </c>
      <c r="F18" s="322" t="e">
        <f>[1]PLANILHA!#REF!</f>
        <v>#REF!</v>
      </c>
      <c r="G18" s="323" t="e">
        <f t="shared" si="1"/>
        <v>#REF!</v>
      </c>
    </row>
    <row r="19" spans="1:7" s="324" customFormat="1" ht="20.25" customHeight="1">
      <c r="A19" s="319" t="s">
        <v>684</v>
      </c>
      <c r="B19" s="330" t="s">
        <v>85</v>
      </c>
      <c r="C19" s="329">
        <f>PLANILHA!I96</f>
        <v>75209.510000000009</v>
      </c>
      <c r="D19" s="322" t="e">
        <f>#REF!</f>
        <v>#REF!</v>
      </c>
      <c r="E19" s="323" t="e">
        <f t="shared" si="0"/>
        <v>#REF!</v>
      </c>
      <c r="F19" s="322" t="e">
        <f>[1]PLANILHA!#REF!</f>
        <v>#REF!</v>
      </c>
      <c r="G19" s="323" t="e">
        <f t="shared" si="1"/>
        <v>#REF!</v>
      </c>
    </row>
    <row r="20" spans="1:7" s="324" customFormat="1" ht="22.5" customHeight="1">
      <c r="A20" s="319" t="s">
        <v>685</v>
      </c>
      <c r="B20" s="331" t="s">
        <v>737</v>
      </c>
      <c r="C20" s="329">
        <f>PLANILHA!I155</f>
        <v>94440.299999999988</v>
      </c>
      <c r="D20" s="322" t="e">
        <f>#REF!</f>
        <v>#REF!</v>
      </c>
      <c r="E20" s="323" t="e">
        <f t="shared" si="0"/>
        <v>#REF!</v>
      </c>
      <c r="F20" s="322" t="e">
        <f>[1]PLANILHA!#REF!</f>
        <v>#REF!</v>
      </c>
      <c r="G20" s="323" t="e">
        <f t="shared" si="1"/>
        <v>#REF!</v>
      </c>
    </row>
    <row r="21" spans="1:7" s="324" customFormat="1" ht="22.5" customHeight="1">
      <c r="A21" s="319" t="s">
        <v>686</v>
      </c>
      <c r="B21" s="331" t="s">
        <v>687</v>
      </c>
      <c r="C21" s="329">
        <f>PLANILHA!I192</f>
        <v>77253.959999999992</v>
      </c>
      <c r="D21" s="322" t="e">
        <f>#REF!</f>
        <v>#REF!</v>
      </c>
      <c r="E21" s="323" t="e">
        <f t="shared" si="0"/>
        <v>#REF!</v>
      </c>
      <c r="F21" s="322" t="e">
        <f>[1]PLANILHA!#REF!</f>
        <v>#REF!</v>
      </c>
      <c r="G21" s="323" t="e">
        <f t="shared" si="1"/>
        <v>#REF!</v>
      </c>
    </row>
    <row r="22" spans="1:7" s="324" customFormat="1" ht="24.75" customHeight="1">
      <c r="A22" s="319" t="s">
        <v>688</v>
      </c>
      <c r="B22" s="331" t="s">
        <v>689</v>
      </c>
      <c r="C22" s="329">
        <f>PLANILHA!I235</f>
        <v>16620.53</v>
      </c>
      <c r="D22" s="322"/>
      <c r="E22" s="323"/>
      <c r="F22" s="322"/>
      <c r="G22" s="323"/>
    </row>
    <row r="23" spans="1:7" s="324" customFormat="1" ht="21.75" customHeight="1">
      <c r="A23" s="319" t="s">
        <v>690</v>
      </c>
      <c r="B23" s="330" t="s">
        <v>173</v>
      </c>
      <c r="C23" s="329">
        <f>PLANILHA!I243</f>
        <v>19816.7</v>
      </c>
      <c r="D23" s="322" t="e">
        <f>#REF!</f>
        <v>#REF!</v>
      </c>
      <c r="E23" s="323" t="e">
        <f t="shared" si="0"/>
        <v>#REF!</v>
      </c>
      <c r="F23" s="322" t="e">
        <f>[1]PLANILHA!#REF!</f>
        <v>#REF!</v>
      </c>
      <c r="G23" s="323" t="e">
        <f t="shared" si="1"/>
        <v>#REF!</v>
      </c>
    </row>
    <row r="24" spans="1:7" s="324" customFormat="1" ht="21.75" customHeight="1">
      <c r="A24" s="319" t="s">
        <v>691</v>
      </c>
      <c r="B24" s="328" t="s">
        <v>738</v>
      </c>
      <c r="C24" s="329">
        <f>PLANILHA!I247</f>
        <v>1155.4299999999998</v>
      </c>
      <c r="D24" s="322" t="e">
        <f>#REF!</f>
        <v>#REF!</v>
      </c>
      <c r="E24" s="323" t="e">
        <f t="shared" si="0"/>
        <v>#REF!</v>
      </c>
      <c r="F24" s="322" t="e">
        <f>[1]PLANILHA!#REF!</f>
        <v>#REF!</v>
      </c>
      <c r="G24" s="323" t="e">
        <f t="shared" si="1"/>
        <v>#REF!</v>
      </c>
    </row>
    <row r="25" spans="1:7" s="324" customFormat="1" ht="13.5" customHeight="1">
      <c r="A25" s="319"/>
      <c r="B25" s="328"/>
      <c r="C25" s="329"/>
      <c r="D25" s="322"/>
      <c r="E25" s="323"/>
      <c r="F25" s="322"/>
      <c r="G25" s="323"/>
    </row>
    <row r="26" spans="1:7" s="335" customFormat="1" ht="28.5" customHeight="1">
      <c r="A26" s="332"/>
      <c r="B26" s="333" t="s">
        <v>692</v>
      </c>
      <c r="C26" s="353">
        <f>SUM(C13:C24)</f>
        <v>878635.69000000006</v>
      </c>
      <c r="D26" s="354" t="e">
        <f>SUM(D13:D24)</f>
        <v>#REF!</v>
      </c>
      <c r="E26" s="334" t="e">
        <f>D26/C26</f>
        <v>#REF!</v>
      </c>
      <c r="F26" s="322" t="e">
        <f>[1]PLANILHA!#REF!</f>
        <v>#REF!</v>
      </c>
      <c r="G26" s="334" t="e">
        <f>F26/C26</f>
        <v>#REF!</v>
      </c>
    </row>
    <row r="27" spans="1:7" ht="15.75" thickBot="1">
      <c r="A27" s="336"/>
      <c r="B27" s="337"/>
      <c r="C27" s="338"/>
      <c r="D27" s="338"/>
      <c r="E27" s="338"/>
      <c r="F27" s="338"/>
      <c r="G27" s="338"/>
    </row>
    <row r="28" spans="1:7" ht="11.25" customHeight="1">
      <c r="A28" s="339"/>
      <c r="B28" s="340"/>
      <c r="C28" s="341"/>
      <c r="D28" s="341"/>
      <c r="E28" s="341"/>
      <c r="F28" s="341"/>
    </row>
    <row r="29" spans="1:7" ht="18">
      <c r="A29" s="342" t="s">
        <v>693</v>
      </c>
      <c r="B29" s="343"/>
      <c r="C29" s="344"/>
    </row>
    <row r="30" spans="1:7" ht="12" customHeight="1">
      <c r="A30" s="569" t="s">
        <v>20606</v>
      </c>
      <c r="B30" s="569"/>
      <c r="C30" s="569"/>
    </row>
    <row r="31" spans="1:7" s="345" customFormat="1" ht="12" customHeight="1">
      <c r="A31" s="569"/>
      <c r="B31" s="569"/>
      <c r="C31" s="569"/>
    </row>
    <row r="32" spans="1:7" s="345" customFormat="1" ht="14.25" customHeight="1">
      <c r="A32" s="346"/>
      <c r="B32" s="347"/>
      <c r="C32" s="347"/>
    </row>
    <row r="33" spans="1:3" s="345" customFormat="1" ht="14.25" customHeight="1">
      <c r="A33" s="348"/>
      <c r="B33" s="349"/>
      <c r="C33" s="350"/>
    </row>
    <row r="34" spans="1:3" ht="14.25" customHeight="1">
      <c r="A34" s="351"/>
      <c r="B34" s="349"/>
      <c r="C34" s="350"/>
    </row>
    <row r="35" spans="1:3" ht="14.25" customHeight="1">
      <c r="A35" s="351"/>
    </row>
    <row r="36" spans="1:3" ht="14.25" customHeight="1">
      <c r="A36" s="351"/>
    </row>
    <row r="37" spans="1:3" ht="14.25" customHeight="1">
      <c r="A37" s="351"/>
    </row>
    <row r="38" spans="1:3" ht="14.25" customHeight="1">
      <c r="A38" s="351"/>
    </row>
    <row r="39" spans="1:3" ht="14.25" customHeight="1">
      <c r="A39" s="351"/>
    </row>
    <row r="40" spans="1:3" ht="14.25" customHeight="1">
      <c r="A40" s="351"/>
      <c r="C40" s="344"/>
    </row>
    <row r="41" spans="1:3" ht="14.25" customHeight="1">
      <c r="A41" s="351"/>
    </row>
    <row r="42" spans="1:3" ht="14.25" customHeight="1">
      <c r="A42" s="351"/>
    </row>
    <row r="43" spans="1:3" ht="14.25" customHeight="1">
      <c r="A43" s="351"/>
      <c r="C43" s="344"/>
    </row>
    <row r="44" spans="1:3" ht="14.25" customHeight="1">
      <c r="A44" s="351"/>
    </row>
    <row r="45" spans="1:3" ht="14.25" customHeight="1">
      <c r="A45" s="351"/>
    </row>
    <row r="46" spans="1:3" ht="14.25" customHeight="1">
      <c r="A46" s="351"/>
    </row>
    <row r="47" spans="1:3" ht="14.25" customHeight="1">
      <c r="A47" s="351"/>
    </row>
    <row r="48" spans="1:3" ht="14.25" customHeight="1">
      <c r="A48" s="351"/>
    </row>
    <row r="49" spans="1:1" ht="14.25" customHeight="1">
      <c r="A49" s="351"/>
    </row>
    <row r="50" spans="1:1" ht="14.25" customHeight="1">
      <c r="A50" s="351"/>
    </row>
    <row r="51" spans="1:1" ht="14.25" customHeight="1">
      <c r="A51" s="351"/>
    </row>
    <row r="52" spans="1:1" ht="14.25" customHeight="1">
      <c r="A52" s="351"/>
    </row>
    <row r="53" spans="1:1" ht="14.25" customHeight="1">
      <c r="A53" s="351"/>
    </row>
    <row r="54" spans="1:1" ht="14.25" customHeight="1">
      <c r="A54" s="351"/>
    </row>
    <row r="55" spans="1:1" ht="14.25" customHeight="1">
      <c r="A55" s="351"/>
    </row>
    <row r="56" spans="1:1" ht="14.25" customHeight="1">
      <c r="A56" s="351"/>
    </row>
    <row r="57" spans="1:1" ht="14.25" customHeight="1">
      <c r="A57" s="351"/>
    </row>
    <row r="58" spans="1:1" ht="14.25" customHeight="1">
      <c r="A58" s="351"/>
    </row>
    <row r="59" spans="1:1" ht="14.25" customHeight="1">
      <c r="A59" s="351"/>
    </row>
    <row r="60" spans="1:1" ht="14.25" customHeight="1">
      <c r="A60" s="351"/>
    </row>
    <row r="61" spans="1:1" ht="14.25" customHeight="1">
      <c r="A61" s="351"/>
    </row>
    <row r="62" spans="1:1" ht="14.25" customHeight="1">
      <c r="A62" s="351"/>
    </row>
    <row r="63" spans="1:1" ht="14.25" customHeight="1">
      <c r="A63" s="351"/>
    </row>
    <row r="64" spans="1:1" ht="14.25" customHeight="1">
      <c r="A64" s="351"/>
    </row>
    <row r="65" spans="1:1" ht="14.25" customHeight="1">
      <c r="A65" s="351"/>
    </row>
    <row r="66" spans="1:1" ht="14.25" customHeight="1">
      <c r="A66" s="351"/>
    </row>
    <row r="67" spans="1:1" ht="14.25" customHeight="1">
      <c r="A67" s="351"/>
    </row>
    <row r="68" spans="1:1" ht="14.25" customHeight="1">
      <c r="A68" s="351"/>
    </row>
    <row r="69" spans="1:1" ht="14.25" customHeight="1">
      <c r="A69" s="351"/>
    </row>
    <row r="70" spans="1:1" ht="14.25" customHeight="1">
      <c r="A70" s="351"/>
    </row>
    <row r="71" spans="1:1" ht="14.25" customHeight="1">
      <c r="A71" s="351"/>
    </row>
    <row r="72" spans="1:1" ht="14.25" customHeight="1">
      <c r="A72" s="351"/>
    </row>
    <row r="73" spans="1:1" ht="14.25" customHeight="1">
      <c r="A73" s="351"/>
    </row>
    <row r="74" spans="1:1" ht="14.25" customHeight="1">
      <c r="A74" s="351"/>
    </row>
    <row r="75" spans="1:1" ht="14.25" customHeight="1">
      <c r="A75" s="351"/>
    </row>
    <row r="76" spans="1:1" ht="14.25" customHeight="1">
      <c r="A76" s="351"/>
    </row>
    <row r="77" spans="1:1" ht="14.25" customHeight="1">
      <c r="A77" s="351"/>
    </row>
    <row r="78" spans="1:1" ht="14.25" customHeight="1">
      <c r="A78" s="351"/>
    </row>
    <row r="79" spans="1:1" ht="14.25" customHeight="1">
      <c r="A79" s="351"/>
    </row>
    <row r="80" spans="1:1" ht="14.25" customHeight="1">
      <c r="A80" s="351"/>
    </row>
    <row r="81" spans="1:1" ht="14.25" customHeight="1">
      <c r="A81" s="351"/>
    </row>
    <row r="82" spans="1:1" ht="14.25" customHeight="1">
      <c r="A82" s="351"/>
    </row>
    <row r="83" spans="1:1" ht="14.25" customHeight="1">
      <c r="A83" s="351"/>
    </row>
    <row r="84" spans="1:1" ht="14.25" customHeight="1">
      <c r="A84" s="351"/>
    </row>
    <row r="85" spans="1:1" ht="14.25" customHeight="1">
      <c r="A85" s="351"/>
    </row>
    <row r="86" spans="1:1" ht="14.25" customHeight="1">
      <c r="A86" s="351"/>
    </row>
    <row r="87" spans="1:1" ht="14.25" customHeight="1">
      <c r="A87" s="351"/>
    </row>
    <row r="88" spans="1:1" ht="14.25" customHeight="1">
      <c r="A88" s="351"/>
    </row>
    <row r="89" spans="1:1" ht="14.25" customHeight="1">
      <c r="A89" s="351"/>
    </row>
    <row r="90" spans="1:1" ht="14.25" customHeight="1">
      <c r="A90" s="351"/>
    </row>
    <row r="91" spans="1:1" ht="14.25" customHeight="1">
      <c r="A91" s="351"/>
    </row>
    <row r="92" spans="1:1" ht="14.25" customHeight="1">
      <c r="A92" s="351"/>
    </row>
    <row r="93" spans="1:1" ht="14.25" customHeight="1">
      <c r="A93" s="351"/>
    </row>
    <row r="94" spans="1:1" ht="14.25" customHeight="1">
      <c r="A94" s="351"/>
    </row>
    <row r="95" spans="1:1" ht="14.25" customHeight="1">
      <c r="A95" s="351"/>
    </row>
    <row r="96" spans="1:1" ht="14.25" customHeight="1">
      <c r="A96" s="351"/>
    </row>
    <row r="97" spans="1:1" ht="14.25" customHeight="1">
      <c r="A97" s="351"/>
    </row>
    <row r="98" spans="1:1" ht="14.25" customHeight="1">
      <c r="A98" s="351"/>
    </row>
    <row r="99" spans="1:1" ht="14.25" customHeight="1">
      <c r="A99" s="351"/>
    </row>
    <row r="100" spans="1:1" ht="14.25" customHeight="1">
      <c r="A100" s="351"/>
    </row>
    <row r="101" spans="1:1" ht="14.25" customHeight="1">
      <c r="A101" s="351"/>
    </row>
    <row r="102" spans="1:1" ht="14.25" customHeight="1">
      <c r="A102" s="351"/>
    </row>
    <row r="103" spans="1:1" ht="14.25" customHeight="1">
      <c r="A103" s="351"/>
    </row>
    <row r="104" spans="1:1" ht="14.25" customHeight="1">
      <c r="A104" s="351"/>
    </row>
    <row r="105" spans="1:1" ht="14.25" customHeight="1">
      <c r="A105" s="351"/>
    </row>
    <row r="106" spans="1:1" ht="14.25" customHeight="1">
      <c r="A106" s="351"/>
    </row>
    <row r="107" spans="1:1" ht="14.25" customHeight="1">
      <c r="A107" s="351"/>
    </row>
    <row r="108" spans="1:1" ht="14.25" customHeight="1">
      <c r="A108" s="351"/>
    </row>
    <row r="109" spans="1:1" ht="14.25" customHeight="1">
      <c r="A109" s="351"/>
    </row>
    <row r="110" spans="1:1" ht="14.25" customHeight="1">
      <c r="A110" s="351"/>
    </row>
    <row r="111" spans="1:1" ht="14.25" customHeight="1">
      <c r="A111" s="351"/>
    </row>
    <row r="112" spans="1:1" ht="14.25" customHeight="1">
      <c r="A112" s="351"/>
    </row>
    <row r="113" spans="1:1" ht="14.25" customHeight="1">
      <c r="A113" s="351"/>
    </row>
    <row r="114" spans="1:1" ht="14.25" customHeight="1">
      <c r="A114" s="351"/>
    </row>
    <row r="115" spans="1:1" ht="14.25" customHeight="1">
      <c r="A115" s="351"/>
    </row>
    <row r="116" spans="1:1" ht="14.25" customHeight="1">
      <c r="A116" s="351"/>
    </row>
    <row r="117" spans="1:1" ht="14.25" customHeight="1">
      <c r="A117" s="351"/>
    </row>
    <row r="118" spans="1:1" ht="14.25" customHeight="1">
      <c r="A118" s="351"/>
    </row>
    <row r="119" spans="1:1" ht="14.25" customHeight="1">
      <c r="A119" s="351"/>
    </row>
    <row r="120" spans="1:1" ht="14.25" customHeight="1">
      <c r="A120" s="351"/>
    </row>
    <row r="121" spans="1:1" ht="14.25" customHeight="1">
      <c r="A121" s="351"/>
    </row>
    <row r="122" spans="1:1" ht="14.25" customHeight="1">
      <c r="A122" s="351"/>
    </row>
    <row r="123" spans="1:1" ht="14.25" customHeight="1">
      <c r="A123" s="351"/>
    </row>
    <row r="124" spans="1:1" ht="14.25" customHeight="1">
      <c r="A124" s="351"/>
    </row>
    <row r="125" spans="1:1" ht="14.25" customHeight="1">
      <c r="A125" s="351"/>
    </row>
    <row r="126" spans="1:1" ht="14.25" customHeight="1">
      <c r="A126" s="351"/>
    </row>
    <row r="127" spans="1:1" ht="14.25" customHeight="1">
      <c r="A127" s="351"/>
    </row>
    <row r="128" spans="1:1" ht="14.25" customHeight="1">
      <c r="A128" s="351"/>
    </row>
    <row r="129" spans="1:1" ht="14.25" customHeight="1">
      <c r="A129" s="351"/>
    </row>
    <row r="130" spans="1:1" ht="14.25" customHeight="1">
      <c r="A130" s="351"/>
    </row>
    <row r="131" spans="1:1" ht="14.25" customHeight="1">
      <c r="A131" s="351"/>
    </row>
    <row r="132" spans="1:1" ht="14.25" customHeight="1">
      <c r="A132" s="351"/>
    </row>
    <row r="133" spans="1:1" ht="14.25" customHeight="1">
      <c r="A133" s="351"/>
    </row>
    <row r="134" spans="1:1" ht="14.25" customHeight="1">
      <c r="A134" s="351"/>
    </row>
    <row r="135" spans="1:1" ht="14.25" customHeight="1">
      <c r="A135" s="351"/>
    </row>
    <row r="136" spans="1:1" ht="14.25" customHeight="1">
      <c r="A136" s="351"/>
    </row>
    <row r="137" spans="1:1" ht="14.25" customHeight="1">
      <c r="A137" s="351"/>
    </row>
    <row r="138" spans="1:1" ht="14.25" customHeight="1">
      <c r="A138" s="351"/>
    </row>
    <row r="139" spans="1:1" ht="14.25" customHeight="1">
      <c r="A139" s="351"/>
    </row>
    <row r="140" spans="1:1" ht="14.25" customHeight="1">
      <c r="A140" s="351"/>
    </row>
    <row r="141" spans="1:1" ht="14.25" customHeight="1">
      <c r="A141" s="351"/>
    </row>
    <row r="142" spans="1:1" ht="14.25" customHeight="1">
      <c r="A142" s="351"/>
    </row>
    <row r="143" spans="1:1" ht="14.25" customHeight="1">
      <c r="A143" s="351"/>
    </row>
    <row r="144" spans="1:1" ht="14.25" customHeight="1">
      <c r="A144" s="351"/>
    </row>
    <row r="145" spans="1:1" ht="14.25" customHeight="1">
      <c r="A145" s="351"/>
    </row>
    <row r="146" spans="1:1" ht="14.25" customHeight="1">
      <c r="A146" s="351"/>
    </row>
    <row r="147" spans="1:1" ht="14.25" customHeight="1">
      <c r="A147" s="351"/>
    </row>
    <row r="148" spans="1:1" ht="14.25" customHeight="1">
      <c r="A148" s="351"/>
    </row>
    <row r="149" spans="1:1" ht="14.25" customHeight="1">
      <c r="A149" s="351"/>
    </row>
    <row r="150" spans="1:1" ht="14.25" customHeight="1">
      <c r="A150" s="351"/>
    </row>
    <row r="151" spans="1:1" ht="14.25" customHeight="1">
      <c r="A151" s="351"/>
    </row>
    <row r="152" spans="1:1" ht="14.25" customHeight="1">
      <c r="A152" s="351"/>
    </row>
    <row r="153" spans="1:1" ht="14.25" customHeight="1">
      <c r="A153" s="351"/>
    </row>
    <row r="154" spans="1:1" ht="14.25" customHeight="1">
      <c r="A154" s="351"/>
    </row>
    <row r="155" spans="1:1" ht="14.25" customHeight="1">
      <c r="A155" s="351"/>
    </row>
    <row r="156" spans="1:1" ht="14.25" customHeight="1">
      <c r="A156" s="351"/>
    </row>
    <row r="157" spans="1:1" ht="14.25" customHeight="1">
      <c r="A157" s="351"/>
    </row>
    <row r="158" spans="1:1" ht="14.25" customHeight="1">
      <c r="A158" s="351"/>
    </row>
    <row r="159" spans="1:1" ht="14.25" customHeight="1">
      <c r="A159" s="351"/>
    </row>
    <row r="160" spans="1:1" ht="14.25" customHeight="1">
      <c r="A160" s="351"/>
    </row>
    <row r="161" spans="1:1" ht="14.25" customHeight="1">
      <c r="A161" s="351"/>
    </row>
    <row r="162" spans="1:1" ht="14.25" customHeight="1">
      <c r="A162" s="351"/>
    </row>
    <row r="163" spans="1:1" ht="14.25" customHeight="1">
      <c r="A163" s="351"/>
    </row>
    <row r="164" spans="1:1" ht="14.25" customHeight="1">
      <c r="A164" s="351"/>
    </row>
    <row r="165" spans="1:1" ht="14.25" customHeight="1">
      <c r="A165" s="351"/>
    </row>
    <row r="166" spans="1:1" ht="14.25" customHeight="1">
      <c r="A166" s="351"/>
    </row>
    <row r="167" spans="1:1" ht="14.25" customHeight="1">
      <c r="A167" s="351"/>
    </row>
    <row r="168" spans="1:1" ht="14.25" customHeight="1">
      <c r="A168" s="351"/>
    </row>
    <row r="169" spans="1:1" ht="14.25" customHeight="1">
      <c r="A169" s="351"/>
    </row>
    <row r="170" spans="1:1" ht="14.25" customHeight="1">
      <c r="A170" s="351"/>
    </row>
    <row r="171" spans="1:1" ht="14.25" customHeight="1">
      <c r="A171" s="351"/>
    </row>
    <row r="172" spans="1:1" ht="14.25" customHeight="1">
      <c r="A172" s="351"/>
    </row>
    <row r="173" spans="1:1" ht="14.25" customHeight="1">
      <c r="A173" s="351"/>
    </row>
    <row r="174" spans="1:1" ht="14.25" customHeight="1">
      <c r="A174" s="351"/>
    </row>
    <row r="175" spans="1:1" ht="14.25" customHeight="1">
      <c r="A175" s="351"/>
    </row>
    <row r="176" spans="1:1" ht="14.25" customHeight="1">
      <c r="A176" s="351"/>
    </row>
    <row r="177" spans="1:1" ht="14.25" customHeight="1">
      <c r="A177" s="351"/>
    </row>
    <row r="178" spans="1:1" ht="14.25" customHeight="1">
      <c r="A178" s="351"/>
    </row>
    <row r="179" spans="1:1" ht="14.25" customHeight="1">
      <c r="A179" s="351"/>
    </row>
    <row r="180" spans="1:1" ht="14.25" customHeight="1">
      <c r="A180" s="351"/>
    </row>
    <row r="181" spans="1:1" ht="14.25" customHeight="1">
      <c r="A181" s="351"/>
    </row>
    <row r="182" spans="1:1" ht="14.25" customHeight="1">
      <c r="A182" s="351"/>
    </row>
    <row r="183" spans="1:1" ht="14.25" customHeight="1">
      <c r="A183" s="351"/>
    </row>
    <row r="184" spans="1:1" ht="14.25" customHeight="1">
      <c r="A184" s="351"/>
    </row>
    <row r="185" spans="1:1" ht="14.25" customHeight="1">
      <c r="A185" s="351"/>
    </row>
    <row r="186" spans="1:1" ht="14.25" customHeight="1">
      <c r="A186" s="351"/>
    </row>
    <row r="187" spans="1:1" ht="14.25" customHeight="1">
      <c r="A187" s="351"/>
    </row>
    <row r="188" spans="1:1" ht="14.25" customHeight="1">
      <c r="A188" s="351"/>
    </row>
    <row r="189" spans="1:1" ht="14.25" customHeight="1">
      <c r="A189" s="351"/>
    </row>
    <row r="190" spans="1:1" ht="14.25" customHeight="1">
      <c r="A190" s="351"/>
    </row>
    <row r="191" spans="1:1" ht="14.25" customHeight="1">
      <c r="A191" s="351"/>
    </row>
    <row r="192" spans="1:1" ht="14.25" customHeight="1">
      <c r="A192" s="351"/>
    </row>
    <row r="193" spans="1:1" ht="14.25" customHeight="1">
      <c r="A193" s="351"/>
    </row>
    <row r="194" spans="1:1" ht="14.25" customHeight="1">
      <c r="A194" s="351"/>
    </row>
    <row r="195" spans="1:1" ht="14.25" customHeight="1">
      <c r="A195" s="351"/>
    </row>
    <row r="196" spans="1:1" ht="14.25" customHeight="1">
      <c r="A196" s="351"/>
    </row>
    <row r="197" spans="1:1" ht="14.25" customHeight="1">
      <c r="A197" s="351"/>
    </row>
    <row r="198" spans="1:1" ht="14.25" customHeight="1">
      <c r="A198" s="351"/>
    </row>
    <row r="199" spans="1:1" ht="14.25" customHeight="1">
      <c r="A199" s="351"/>
    </row>
    <row r="200" spans="1:1" ht="14.25" customHeight="1">
      <c r="A200" s="351"/>
    </row>
    <row r="201" spans="1:1" ht="14.25" customHeight="1">
      <c r="A201" s="351"/>
    </row>
    <row r="202" spans="1:1" ht="14.25" customHeight="1">
      <c r="A202" s="351"/>
    </row>
    <row r="203" spans="1:1" ht="14.25" customHeight="1">
      <c r="A203" s="351"/>
    </row>
    <row r="204" spans="1:1" ht="14.25" customHeight="1">
      <c r="A204" s="351"/>
    </row>
    <row r="205" spans="1:1" ht="14.25" customHeight="1">
      <c r="A205" s="351"/>
    </row>
    <row r="206" spans="1:1" ht="14.25" customHeight="1">
      <c r="A206" s="351"/>
    </row>
    <row r="207" spans="1:1" ht="14.25" customHeight="1">
      <c r="A207" s="351"/>
    </row>
    <row r="208" spans="1:1" ht="14.25" customHeight="1">
      <c r="A208" s="351"/>
    </row>
    <row r="209" spans="1:1" ht="14.25" customHeight="1">
      <c r="A209" s="351"/>
    </row>
    <row r="210" spans="1:1" ht="14.25" customHeight="1">
      <c r="A210" s="351"/>
    </row>
    <row r="211" spans="1:1" ht="14.25" customHeight="1">
      <c r="A211" s="351"/>
    </row>
    <row r="212" spans="1:1" ht="14.25" customHeight="1">
      <c r="A212" s="351"/>
    </row>
    <row r="213" spans="1:1" ht="14.25" customHeight="1">
      <c r="A213" s="351"/>
    </row>
    <row r="214" spans="1:1" ht="14.25" customHeight="1">
      <c r="A214" s="351"/>
    </row>
    <row r="215" spans="1:1" ht="14.25" customHeight="1">
      <c r="A215" s="351"/>
    </row>
    <row r="216" spans="1:1" ht="14.25" customHeight="1">
      <c r="A216" s="351"/>
    </row>
    <row r="217" spans="1:1" ht="14.25" customHeight="1">
      <c r="A217" s="351"/>
    </row>
    <row r="218" spans="1:1" ht="14.25" customHeight="1">
      <c r="A218" s="351"/>
    </row>
    <row r="219" spans="1:1" ht="14.25" customHeight="1">
      <c r="A219" s="351"/>
    </row>
    <row r="220" spans="1:1" ht="14.25" customHeight="1">
      <c r="A220" s="351"/>
    </row>
    <row r="221" spans="1:1" ht="14.25" customHeight="1">
      <c r="A221" s="351"/>
    </row>
    <row r="222" spans="1:1" ht="14.25" customHeight="1">
      <c r="A222" s="351"/>
    </row>
    <row r="223" spans="1:1" ht="14.25" customHeight="1">
      <c r="A223" s="351"/>
    </row>
    <row r="224" spans="1:1" ht="14.25" customHeight="1">
      <c r="A224" s="351"/>
    </row>
    <row r="225" spans="1:1" ht="14.25" customHeight="1">
      <c r="A225" s="351"/>
    </row>
    <row r="226" spans="1:1" ht="14.25" customHeight="1">
      <c r="A226" s="351"/>
    </row>
    <row r="227" spans="1:1" ht="14.25" customHeight="1">
      <c r="A227" s="351"/>
    </row>
    <row r="228" spans="1:1" ht="14.25" customHeight="1">
      <c r="A228" s="351"/>
    </row>
    <row r="229" spans="1:1" ht="14.25" customHeight="1">
      <c r="A229" s="351"/>
    </row>
    <row r="230" spans="1:1" ht="14.25" customHeight="1">
      <c r="A230" s="351"/>
    </row>
    <row r="231" spans="1:1" ht="14.25" customHeight="1">
      <c r="A231" s="351"/>
    </row>
    <row r="232" spans="1:1" ht="14.25" customHeight="1">
      <c r="A232" s="351"/>
    </row>
    <row r="233" spans="1:1" ht="14.25" customHeight="1">
      <c r="A233" s="351"/>
    </row>
    <row r="234" spans="1:1" ht="14.25" customHeight="1">
      <c r="A234" s="351"/>
    </row>
    <row r="235" spans="1:1" ht="14.25" customHeight="1">
      <c r="A235" s="351"/>
    </row>
    <row r="236" spans="1:1" ht="14.25" customHeight="1">
      <c r="A236" s="351"/>
    </row>
    <row r="237" spans="1:1" ht="14.25" customHeight="1">
      <c r="A237" s="351"/>
    </row>
    <row r="238" spans="1:1" ht="14.25" customHeight="1">
      <c r="A238" s="351"/>
    </row>
    <row r="239" spans="1:1" ht="14.25" customHeight="1">
      <c r="A239" s="351"/>
    </row>
    <row r="240" spans="1:1" ht="14.25" customHeight="1">
      <c r="A240" s="351"/>
    </row>
    <row r="241" spans="1:1" ht="14.25" customHeight="1">
      <c r="A241" s="351"/>
    </row>
    <row r="242" spans="1:1" ht="14.25" customHeight="1">
      <c r="A242" s="351"/>
    </row>
    <row r="243" spans="1:1" ht="14.25" customHeight="1">
      <c r="A243" s="351"/>
    </row>
    <row r="244" spans="1:1" ht="14.25" customHeight="1">
      <c r="A244" s="351"/>
    </row>
    <row r="245" spans="1:1" ht="14.25" customHeight="1">
      <c r="A245" s="351"/>
    </row>
    <row r="246" spans="1:1" ht="14.25" customHeight="1">
      <c r="A246" s="351"/>
    </row>
    <row r="247" spans="1:1" ht="14.25" customHeight="1">
      <c r="A247" s="351"/>
    </row>
    <row r="248" spans="1:1" ht="14.25" customHeight="1">
      <c r="A248" s="351"/>
    </row>
    <row r="249" spans="1:1" ht="14.25" customHeight="1">
      <c r="A249" s="351"/>
    </row>
    <row r="250" spans="1:1" ht="14.25" customHeight="1">
      <c r="A250" s="351"/>
    </row>
    <row r="251" spans="1:1" ht="14.25" customHeight="1">
      <c r="A251" s="351"/>
    </row>
    <row r="252" spans="1:1" ht="14.25" customHeight="1">
      <c r="A252" s="351"/>
    </row>
    <row r="253" spans="1:1" ht="14.25" customHeight="1">
      <c r="A253" s="351"/>
    </row>
    <row r="254" spans="1:1" ht="14.25" customHeight="1">
      <c r="A254" s="351"/>
    </row>
    <row r="255" spans="1:1" ht="14.25" customHeight="1">
      <c r="A255" s="351"/>
    </row>
    <row r="256" spans="1:1" ht="14.25" customHeight="1">
      <c r="A256" s="351"/>
    </row>
    <row r="257" spans="1:1" ht="14.25" customHeight="1">
      <c r="A257" s="351"/>
    </row>
    <row r="258" spans="1:1" ht="14.25" customHeight="1">
      <c r="A258" s="351"/>
    </row>
    <row r="259" spans="1:1" ht="14.25" customHeight="1">
      <c r="A259" s="351"/>
    </row>
    <row r="260" spans="1:1" ht="14.25" customHeight="1">
      <c r="A260" s="351"/>
    </row>
    <row r="261" spans="1:1" ht="14.25" customHeight="1">
      <c r="A261" s="351"/>
    </row>
    <row r="262" spans="1:1" ht="14.25" customHeight="1">
      <c r="A262" s="351"/>
    </row>
    <row r="263" spans="1:1" ht="14.25" customHeight="1">
      <c r="A263" s="351"/>
    </row>
    <row r="264" spans="1:1" ht="14.25" customHeight="1">
      <c r="A264" s="351"/>
    </row>
    <row r="265" spans="1:1" ht="14.25" customHeight="1">
      <c r="A265" s="351"/>
    </row>
    <row r="266" spans="1:1" ht="14.25" customHeight="1">
      <c r="A266" s="351"/>
    </row>
    <row r="267" spans="1:1" ht="14.25" customHeight="1">
      <c r="A267" s="351"/>
    </row>
    <row r="268" spans="1:1" ht="14.25" customHeight="1">
      <c r="A268" s="351"/>
    </row>
    <row r="269" spans="1:1" ht="14.25" customHeight="1">
      <c r="A269" s="351"/>
    </row>
    <row r="270" spans="1:1" ht="14.25" customHeight="1">
      <c r="A270" s="351"/>
    </row>
    <row r="271" spans="1:1" ht="14.25" customHeight="1">
      <c r="A271" s="351"/>
    </row>
    <row r="272" spans="1:1" ht="14.25" customHeight="1">
      <c r="A272" s="351"/>
    </row>
    <row r="273" spans="1:1" ht="14.25" customHeight="1">
      <c r="A273" s="351"/>
    </row>
    <row r="274" spans="1:1" ht="14.25" customHeight="1">
      <c r="A274" s="351"/>
    </row>
    <row r="275" spans="1:1" ht="14.25" customHeight="1">
      <c r="A275" s="351"/>
    </row>
    <row r="276" spans="1:1" ht="14.25" customHeight="1">
      <c r="A276" s="351"/>
    </row>
    <row r="277" spans="1:1" ht="14.25" customHeight="1">
      <c r="A277" s="351"/>
    </row>
    <row r="278" spans="1:1" ht="14.25" customHeight="1">
      <c r="A278" s="351"/>
    </row>
    <row r="279" spans="1:1" ht="14.25" customHeight="1">
      <c r="A279" s="351"/>
    </row>
    <row r="280" spans="1:1" ht="14.25" customHeight="1">
      <c r="A280" s="351"/>
    </row>
    <row r="281" spans="1:1" ht="14.25" customHeight="1">
      <c r="A281" s="351"/>
    </row>
    <row r="282" spans="1:1" ht="14.25" customHeight="1">
      <c r="A282" s="351"/>
    </row>
    <row r="283" spans="1:1" ht="14.25" customHeight="1">
      <c r="A283" s="351"/>
    </row>
    <row r="284" spans="1:1" ht="14.25" customHeight="1">
      <c r="A284" s="351"/>
    </row>
    <row r="285" spans="1:1" ht="14.25" customHeight="1">
      <c r="A285" s="351"/>
    </row>
    <row r="286" spans="1:1" ht="14.25" customHeight="1">
      <c r="A286" s="351"/>
    </row>
    <row r="287" spans="1:1" ht="14.25" customHeight="1">
      <c r="A287" s="351"/>
    </row>
    <row r="288" spans="1:1" ht="14.25" customHeight="1">
      <c r="A288" s="351"/>
    </row>
    <row r="289" spans="1:1" ht="14.25" customHeight="1">
      <c r="A289" s="351"/>
    </row>
    <row r="290" spans="1:1" ht="14.25" customHeight="1">
      <c r="A290" s="351"/>
    </row>
    <row r="291" spans="1:1" ht="14.25" customHeight="1">
      <c r="A291" s="351"/>
    </row>
    <row r="292" spans="1:1" ht="14.25" customHeight="1">
      <c r="A292" s="351"/>
    </row>
    <row r="293" spans="1:1" ht="14.25" customHeight="1">
      <c r="A293" s="351"/>
    </row>
    <row r="294" spans="1:1" ht="14.25" customHeight="1">
      <c r="A294" s="351"/>
    </row>
    <row r="295" spans="1:1" ht="14.25" customHeight="1">
      <c r="A295" s="351"/>
    </row>
    <row r="296" spans="1:1" ht="14.25" customHeight="1">
      <c r="A296" s="351"/>
    </row>
    <row r="297" spans="1:1" ht="14.25" customHeight="1">
      <c r="A297" s="351"/>
    </row>
    <row r="298" spans="1:1" ht="14.25" customHeight="1">
      <c r="A298" s="351"/>
    </row>
    <row r="299" spans="1:1" ht="14.25" customHeight="1">
      <c r="A299" s="351"/>
    </row>
  </sheetData>
  <mergeCells count="15">
    <mergeCell ref="A8:C8"/>
    <mergeCell ref="A2:B2"/>
    <mergeCell ref="A3:B3"/>
    <mergeCell ref="A4:B4"/>
    <mergeCell ref="A6:F6"/>
    <mergeCell ref="A7:E7"/>
    <mergeCell ref="F10:F11"/>
    <mergeCell ref="G10:G12"/>
    <mergeCell ref="A30:C31"/>
    <mergeCell ref="A9:B9"/>
    <mergeCell ref="A10:A12"/>
    <mergeCell ref="B10:B12"/>
    <mergeCell ref="C10:C12"/>
    <mergeCell ref="D10:D11"/>
    <mergeCell ref="E10:E12"/>
  </mergeCells>
  <printOptions horizontalCentered="1" verticalCentered="1"/>
  <pageMargins left="0.56999999999999995" right="0.42" top="0.39370078740157483" bottom="0.8" header="0.19685039370078741" footer="0.19685039370078741"/>
  <pageSetup paperSize="9" scale="63" orientation="portrait" horizontalDpi="300" verticalDpi="300" r:id="rId1"/>
  <headerFooter alignWithMargins="0">
    <oddHeader>&amp;C1ª RETIFICAÇÃO - PLANILHA CONSOLIDADA</oddHeader>
  </headerFooter>
  <drawing r:id="rId2"/>
</worksheet>
</file>

<file path=xl/worksheets/sheet2.xml><?xml version="1.0" encoding="utf-8"?>
<worksheet xmlns="http://schemas.openxmlformats.org/spreadsheetml/2006/main" xmlns:r="http://schemas.openxmlformats.org/officeDocument/2006/relationships">
  <dimension ref="A1:R251"/>
  <sheetViews>
    <sheetView tabSelected="1" view="pageBreakPreview" topLeftCell="A228" zoomScale="85" zoomScaleSheetLayoutView="85" workbookViewId="0">
      <selection activeCell="D11" sqref="D11"/>
    </sheetView>
  </sheetViews>
  <sheetFormatPr defaultRowHeight="16.5"/>
  <cols>
    <col min="1" max="1" width="6.28515625" style="301" customWidth="1"/>
    <col min="2" max="2" width="11" style="301" customWidth="1"/>
    <col min="3" max="3" width="5" style="301" customWidth="1"/>
    <col min="4" max="4" width="68.42578125" style="532" customWidth="1"/>
    <col min="5" max="5" width="5.28515625" style="301" customWidth="1"/>
    <col min="6" max="6" width="10.28515625" style="302" customWidth="1"/>
    <col min="7" max="7" width="8.85546875" style="302" customWidth="1"/>
    <col min="8" max="8" width="14.140625" style="302" customWidth="1"/>
    <col min="9" max="9" width="15.42578125" style="229" customWidth="1"/>
    <col min="10" max="11" width="9.140625" style="230"/>
    <col min="13" max="16384" width="9.140625" style="230"/>
  </cols>
  <sheetData>
    <row r="1" spans="1:14">
      <c r="A1" s="587" t="s">
        <v>420</v>
      </c>
      <c r="B1" s="587"/>
      <c r="C1" s="587"/>
      <c r="D1" s="587"/>
      <c r="E1" s="226"/>
      <c r="F1" s="227"/>
      <c r="G1" s="228"/>
      <c r="H1" s="228"/>
    </row>
    <row r="2" spans="1:14">
      <c r="A2" s="588" t="s">
        <v>421</v>
      </c>
      <c r="B2" s="588"/>
      <c r="C2" s="588"/>
      <c r="D2" s="588"/>
      <c r="E2" s="231"/>
      <c r="F2" s="227"/>
      <c r="G2" s="228"/>
      <c r="H2" s="228"/>
    </row>
    <row r="3" spans="1:14" ht="10.5" customHeight="1" thickBot="1">
      <c r="A3" s="588" t="s">
        <v>422</v>
      </c>
      <c r="B3" s="588"/>
      <c r="C3" s="588"/>
      <c r="D3" s="588"/>
      <c r="E3" s="232"/>
      <c r="F3" s="227"/>
      <c r="G3" s="228"/>
      <c r="H3" s="228"/>
    </row>
    <row r="4" spans="1:14" ht="17.25" customHeight="1" thickBot="1">
      <c r="A4" s="233"/>
      <c r="B4" s="227"/>
      <c r="C4" s="227"/>
      <c r="D4" s="524"/>
      <c r="E4" s="227"/>
      <c r="F4" s="227"/>
      <c r="G4" s="228"/>
      <c r="H4" s="228"/>
      <c r="K4" s="519">
        <v>0.28239999999999998</v>
      </c>
    </row>
    <row r="5" spans="1:14">
      <c r="A5" s="235" t="s">
        <v>655</v>
      </c>
      <c r="B5" s="236"/>
      <c r="C5" s="236"/>
      <c r="D5" s="525"/>
      <c r="E5" s="227"/>
      <c r="F5" s="227"/>
      <c r="G5" s="228"/>
      <c r="H5" s="228"/>
    </row>
    <row r="6" spans="1:14">
      <c r="A6" s="237" t="s">
        <v>670</v>
      </c>
      <c r="B6" s="227"/>
      <c r="C6" s="227"/>
      <c r="D6" s="524"/>
      <c r="E6" s="227"/>
      <c r="F6" s="227"/>
      <c r="G6" s="228"/>
      <c r="H6" s="556" t="s">
        <v>739</v>
      </c>
      <c r="I6" s="557" t="s">
        <v>20604</v>
      </c>
    </row>
    <row r="7" spans="1:14" ht="16.5" customHeight="1">
      <c r="A7" s="239"/>
      <c r="B7" s="239"/>
      <c r="C7" s="239"/>
      <c r="D7" s="526"/>
      <c r="E7" s="240" t="s">
        <v>190</v>
      </c>
      <c r="F7" s="241">
        <v>0.28239999999999998</v>
      </c>
      <c r="G7" s="239"/>
      <c r="H7" s="239"/>
      <c r="I7" s="242"/>
    </row>
    <row r="8" spans="1:14" ht="33">
      <c r="A8" s="243"/>
      <c r="B8" s="244" t="s">
        <v>2</v>
      </c>
      <c r="C8" s="244" t="s">
        <v>8</v>
      </c>
      <c r="D8" s="527" t="s">
        <v>81</v>
      </c>
      <c r="E8" s="245" t="s">
        <v>96</v>
      </c>
      <c r="F8" s="246" t="s">
        <v>99</v>
      </c>
      <c r="G8" s="247" t="s">
        <v>188</v>
      </c>
      <c r="H8" s="248" t="s">
        <v>191</v>
      </c>
      <c r="I8" s="247" t="s">
        <v>187</v>
      </c>
      <c r="L8" t="s">
        <v>2</v>
      </c>
      <c r="M8" s="230" t="s">
        <v>188</v>
      </c>
      <c r="N8" s="230" t="s">
        <v>187</v>
      </c>
    </row>
    <row r="9" spans="1:14">
      <c r="A9" s="243"/>
      <c r="B9" s="244"/>
      <c r="C9" s="244"/>
      <c r="D9" s="527" t="s">
        <v>29</v>
      </c>
      <c r="E9" s="244"/>
      <c r="F9" s="249"/>
      <c r="G9" s="250"/>
      <c r="H9" s="250"/>
      <c r="I9" s="247"/>
    </row>
    <row r="10" spans="1:14">
      <c r="A10" s="251"/>
      <c r="B10" s="251"/>
      <c r="C10" s="252" t="s">
        <v>9</v>
      </c>
      <c r="D10" s="528" t="s">
        <v>30</v>
      </c>
      <c r="E10" s="251"/>
      <c r="F10" s="253"/>
      <c r="G10" s="253"/>
      <c r="H10" s="253"/>
      <c r="I10" s="254"/>
    </row>
    <row r="11" spans="1:14" ht="33">
      <c r="A11" s="255" t="s">
        <v>0</v>
      </c>
      <c r="B11" s="256" t="s">
        <v>10792</v>
      </c>
      <c r="C11" s="255" t="s">
        <v>10</v>
      </c>
      <c r="D11" s="257" t="s">
        <v>31</v>
      </c>
      <c r="E11" s="255" t="s">
        <v>47</v>
      </c>
      <c r="F11" s="258">
        <v>4.5</v>
      </c>
      <c r="G11" s="522" t="s">
        <v>10794</v>
      </c>
      <c r="H11" s="520">
        <f>TRUNC(G11*1.2824,2)</f>
        <v>729.83</v>
      </c>
      <c r="I11" s="521">
        <f>TRUNC(H11*F11,2)</f>
        <v>3284.23</v>
      </c>
      <c r="L11" t="s">
        <v>3</v>
      </c>
      <c r="M11" s="230">
        <v>422.9</v>
      </c>
      <c r="N11" s="230">
        <v>2440.4713200000001</v>
      </c>
    </row>
    <row r="12" spans="1:14" ht="33">
      <c r="A12" s="255" t="s">
        <v>0</v>
      </c>
      <c r="B12" s="256" t="s">
        <v>19904</v>
      </c>
      <c r="C12" s="255" t="s">
        <v>519</v>
      </c>
      <c r="D12" s="257" t="s">
        <v>516</v>
      </c>
      <c r="E12" s="255" t="s">
        <v>47</v>
      </c>
      <c r="F12" s="258">
        <v>191.4</v>
      </c>
      <c r="G12" s="522" t="s">
        <v>19906</v>
      </c>
      <c r="H12" s="520">
        <f t="shared" ref="H12:H17" si="0">TRUNC(G12*1.2824,2)</f>
        <v>59.93</v>
      </c>
      <c r="I12" s="521">
        <f t="shared" ref="I12:I17" si="1">TRUNC(H12*F12,2)</f>
        <v>11470.6</v>
      </c>
      <c r="L12" t="s">
        <v>4</v>
      </c>
      <c r="M12" s="230">
        <v>49.05</v>
      </c>
      <c r="N12" s="230">
        <v>12039.389208000001</v>
      </c>
    </row>
    <row r="13" spans="1:14" ht="33">
      <c r="A13" s="255" t="s">
        <v>0</v>
      </c>
      <c r="B13" s="256" t="s">
        <v>19896</v>
      </c>
      <c r="C13" s="255" t="s">
        <v>11</v>
      </c>
      <c r="D13" s="257" t="s">
        <v>186</v>
      </c>
      <c r="E13" s="255" t="s">
        <v>47</v>
      </c>
      <c r="F13" s="258">
        <v>1766.13</v>
      </c>
      <c r="G13" s="522" t="s">
        <v>953</v>
      </c>
      <c r="H13" s="520">
        <f t="shared" si="0"/>
        <v>0.6</v>
      </c>
      <c r="I13" s="521">
        <f t="shared" si="1"/>
        <v>1059.67</v>
      </c>
      <c r="L13" t="s">
        <v>193</v>
      </c>
      <c r="M13" s="230">
        <v>0.51</v>
      </c>
      <c r="N13" s="230">
        <v>1155.0914071200002</v>
      </c>
    </row>
    <row r="14" spans="1:14">
      <c r="A14" s="255" t="s">
        <v>446</v>
      </c>
      <c r="B14" s="260" t="s">
        <v>301</v>
      </c>
      <c r="C14" s="255" t="s">
        <v>12</v>
      </c>
      <c r="D14" s="257" t="s">
        <v>448</v>
      </c>
      <c r="E14" s="255" t="s">
        <v>48</v>
      </c>
      <c r="F14" s="258" t="s">
        <v>52</v>
      </c>
      <c r="G14" s="522">
        <v>1805.0500000000002</v>
      </c>
      <c r="H14" s="520">
        <f t="shared" si="0"/>
        <v>2314.79</v>
      </c>
      <c r="I14" s="521">
        <f t="shared" si="1"/>
        <v>2314.79</v>
      </c>
      <c r="L14" t="s">
        <v>447</v>
      </c>
      <c r="M14" s="230">
        <v>1731.28</v>
      </c>
      <c r="N14" s="230">
        <v>2220.1934719999999</v>
      </c>
    </row>
    <row r="15" spans="1:14">
      <c r="A15" s="255" t="s">
        <v>0</v>
      </c>
      <c r="B15" s="255">
        <v>73658</v>
      </c>
      <c r="C15" s="255" t="s">
        <v>13</v>
      </c>
      <c r="D15" s="257" t="s">
        <v>32</v>
      </c>
      <c r="E15" s="255" t="s">
        <v>48</v>
      </c>
      <c r="F15" s="258" t="s">
        <v>52</v>
      </c>
      <c r="G15" s="522" t="s">
        <v>17853</v>
      </c>
      <c r="H15" s="520">
        <f t="shared" si="0"/>
        <v>597.45000000000005</v>
      </c>
      <c r="I15" s="521">
        <f t="shared" si="1"/>
        <v>597.45000000000005</v>
      </c>
      <c r="L15" t="s">
        <v>5</v>
      </c>
      <c r="M15" s="230">
        <v>483.82</v>
      </c>
      <c r="N15" s="230">
        <v>620.45076800000004</v>
      </c>
    </row>
    <row r="16" spans="1:14">
      <c r="A16" s="255" t="s">
        <v>450</v>
      </c>
      <c r="B16" s="255" t="s">
        <v>318</v>
      </c>
      <c r="C16" s="255" t="s">
        <v>14</v>
      </c>
      <c r="D16" s="257" t="s">
        <v>33</v>
      </c>
      <c r="E16" s="255" t="s">
        <v>48</v>
      </c>
      <c r="F16" s="258" t="s">
        <v>52</v>
      </c>
      <c r="G16" s="522">
        <v>1411.38</v>
      </c>
      <c r="H16" s="520">
        <f t="shared" si="0"/>
        <v>1809.95</v>
      </c>
      <c r="I16" s="521">
        <f t="shared" si="1"/>
        <v>1809.95</v>
      </c>
      <c r="L16" t="s">
        <v>449</v>
      </c>
      <c r="M16" s="230">
        <v>1309.972</v>
      </c>
      <c r="N16" s="230">
        <v>1679.9080927999998</v>
      </c>
    </row>
    <row r="17" spans="1:14" ht="49.5">
      <c r="A17" s="255" t="s">
        <v>450</v>
      </c>
      <c r="B17" s="255" t="s">
        <v>324</v>
      </c>
      <c r="C17" s="255" t="s">
        <v>15</v>
      </c>
      <c r="D17" s="257" t="s">
        <v>34</v>
      </c>
      <c r="E17" s="255" t="s">
        <v>47</v>
      </c>
      <c r="F17" s="258">
        <v>17.600000000000001</v>
      </c>
      <c r="G17" s="522">
        <v>192.22999999999996</v>
      </c>
      <c r="H17" s="520">
        <f t="shared" si="0"/>
        <v>246.51</v>
      </c>
      <c r="I17" s="521">
        <f t="shared" si="1"/>
        <v>4338.57</v>
      </c>
      <c r="L17" t="s">
        <v>6</v>
      </c>
      <c r="M17" s="230">
        <v>162.72810000000001</v>
      </c>
      <c r="N17" s="230">
        <v>3672.8122717440006</v>
      </c>
    </row>
    <row r="18" spans="1:14">
      <c r="A18" s="243"/>
      <c r="B18" s="243"/>
      <c r="C18" s="243"/>
      <c r="D18" s="261"/>
      <c r="E18" s="243"/>
      <c r="F18" s="262"/>
      <c r="G18" s="262"/>
      <c r="H18" s="263" t="s">
        <v>192</v>
      </c>
      <c r="I18" s="264">
        <f>SUM(I11:I17)</f>
        <v>24875.260000000002</v>
      </c>
      <c r="N18" s="230">
        <v>23828.316539664003</v>
      </c>
    </row>
    <row r="19" spans="1:14">
      <c r="A19" s="251"/>
      <c r="B19" s="251"/>
      <c r="C19" s="252">
        <v>2</v>
      </c>
      <c r="D19" s="528" t="s">
        <v>35</v>
      </c>
      <c r="E19" s="251"/>
      <c r="F19" s="253"/>
      <c r="G19" s="253"/>
      <c r="H19" s="253"/>
      <c r="I19" s="265"/>
    </row>
    <row r="20" spans="1:14" ht="33">
      <c r="A20" s="255" t="s">
        <v>1</v>
      </c>
      <c r="B20" s="255" t="s">
        <v>325</v>
      </c>
      <c r="C20" s="255" t="s">
        <v>477</v>
      </c>
      <c r="D20" s="257" t="s">
        <v>36</v>
      </c>
      <c r="E20" s="255" t="s">
        <v>47</v>
      </c>
      <c r="F20" s="238">
        <v>202</v>
      </c>
      <c r="G20" s="522">
        <v>66.740000000000009</v>
      </c>
      <c r="H20" s="520">
        <f t="shared" ref="H20:H28" si="2">TRUNC(G20*1.2824,2)</f>
        <v>85.58</v>
      </c>
      <c r="I20" s="521">
        <f t="shared" ref="I20:I28" si="3">TRUNC(H20*F20,2)</f>
        <v>17287.16</v>
      </c>
      <c r="L20" t="s">
        <v>513</v>
      </c>
      <c r="M20" s="230">
        <v>51.878699999999995</v>
      </c>
      <c r="N20" s="230">
        <v>13438.907465759999</v>
      </c>
    </row>
    <row r="21" spans="1:14" ht="33">
      <c r="A21" s="255" t="s">
        <v>1</v>
      </c>
      <c r="B21" s="255" t="s">
        <v>331</v>
      </c>
      <c r="C21" s="255" t="s">
        <v>520</v>
      </c>
      <c r="D21" s="257" t="s">
        <v>195</v>
      </c>
      <c r="E21" s="255" t="s">
        <v>47</v>
      </c>
      <c r="F21" s="238">
        <v>202</v>
      </c>
      <c r="G21" s="522">
        <v>46.900000000000006</v>
      </c>
      <c r="H21" s="520">
        <f t="shared" si="2"/>
        <v>60.14</v>
      </c>
      <c r="I21" s="521">
        <f t="shared" si="3"/>
        <v>12148.28</v>
      </c>
      <c r="L21" t="s">
        <v>514</v>
      </c>
      <c r="M21" s="230">
        <v>52.854999999999997</v>
      </c>
      <c r="N21" s="230">
        <v>13691.812903999999</v>
      </c>
    </row>
    <row r="22" spans="1:14" ht="49.5">
      <c r="A22" s="255" t="s">
        <v>0</v>
      </c>
      <c r="B22" s="255">
        <v>94219</v>
      </c>
      <c r="C22" s="255" t="s">
        <v>521</v>
      </c>
      <c r="D22" s="257" t="s">
        <v>196</v>
      </c>
      <c r="E22" s="255" t="s">
        <v>50</v>
      </c>
      <c r="F22" s="238">
        <v>35.36</v>
      </c>
      <c r="G22" s="522" t="s">
        <v>12165</v>
      </c>
      <c r="H22" s="520">
        <f t="shared" si="2"/>
        <v>30.34</v>
      </c>
      <c r="I22" s="521">
        <f t="shared" si="3"/>
        <v>1072.82</v>
      </c>
      <c r="L22">
        <v>94219</v>
      </c>
      <c r="M22" s="230">
        <v>30.12</v>
      </c>
      <c r="N22" s="230">
        <v>1365.81139968</v>
      </c>
    </row>
    <row r="23" spans="1:14">
      <c r="A23" s="255" t="s">
        <v>0</v>
      </c>
      <c r="B23" s="267">
        <v>94228</v>
      </c>
      <c r="C23" s="255" t="s">
        <v>522</v>
      </c>
      <c r="D23" s="257" t="s">
        <v>37</v>
      </c>
      <c r="E23" s="255" t="s">
        <v>50</v>
      </c>
      <c r="F23" s="238">
        <v>77.73</v>
      </c>
      <c r="G23" s="522" t="s">
        <v>12182</v>
      </c>
      <c r="H23" s="520">
        <f t="shared" si="2"/>
        <v>59.52</v>
      </c>
      <c r="I23" s="521">
        <f t="shared" si="3"/>
        <v>4626.4799999999996</v>
      </c>
      <c r="L23" t="s">
        <v>194</v>
      </c>
      <c r="M23" s="230">
        <v>62.71</v>
      </c>
      <c r="N23" s="230">
        <v>6250.9924999200002</v>
      </c>
    </row>
    <row r="24" spans="1:14">
      <c r="A24" s="255" t="s">
        <v>0</v>
      </c>
      <c r="B24" s="255">
        <v>94231</v>
      </c>
      <c r="C24" s="255" t="s">
        <v>523</v>
      </c>
      <c r="D24" s="257" t="s">
        <v>38</v>
      </c>
      <c r="E24" s="255" t="s">
        <v>50</v>
      </c>
      <c r="F24" s="238" t="s">
        <v>53</v>
      </c>
      <c r="G24" s="522" t="s">
        <v>12186</v>
      </c>
      <c r="H24" s="520">
        <f t="shared" si="2"/>
        <v>30.79</v>
      </c>
      <c r="I24" s="521">
        <f t="shared" si="3"/>
        <v>11389.52</v>
      </c>
      <c r="L24">
        <v>94231</v>
      </c>
      <c r="M24" s="230">
        <v>34.22</v>
      </c>
      <c r="N24" s="230">
        <v>16233.02982448</v>
      </c>
    </row>
    <row r="25" spans="1:14" ht="82.5">
      <c r="A25" s="255" t="s">
        <v>0</v>
      </c>
      <c r="B25" s="266">
        <v>72110</v>
      </c>
      <c r="C25" s="255" t="s">
        <v>572</v>
      </c>
      <c r="D25" s="257" t="s">
        <v>568</v>
      </c>
      <c r="E25" s="267" t="s">
        <v>47</v>
      </c>
      <c r="F25" s="238">
        <v>11.94</v>
      </c>
      <c r="G25" s="522" t="s">
        <v>12190</v>
      </c>
      <c r="H25" s="520">
        <f t="shared" si="2"/>
        <v>85.66</v>
      </c>
      <c r="I25" s="521">
        <f t="shared" si="3"/>
        <v>1022.78</v>
      </c>
      <c r="L25">
        <v>72110</v>
      </c>
      <c r="M25" s="230">
        <v>56.74</v>
      </c>
      <c r="N25" s="230">
        <v>868.79470944000002</v>
      </c>
    </row>
    <row r="26" spans="1:14" ht="33">
      <c r="A26" s="255" t="s">
        <v>1</v>
      </c>
      <c r="B26" s="267" t="s">
        <v>385</v>
      </c>
      <c r="C26" s="255" t="s">
        <v>573</v>
      </c>
      <c r="D26" s="257" t="s">
        <v>569</v>
      </c>
      <c r="E26" s="267" t="s">
        <v>47</v>
      </c>
      <c r="F26" s="238">
        <v>10.16</v>
      </c>
      <c r="G26" s="522">
        <v>37.940000000000005</v>
      </c>
      <c r="H26" s="520">
        <f t="shared" si="2"/>
        <v>48.65</v>
      </c>
      <c r="I26" s="521">
        <f t="shared" si="3"/>
        <v>494.28</v>
      </c>
      <c r="L26" t="s">
        <v>451</v>
      </c>
      <c r="M26" s="230">
        <v>36.480666999999997</v>
      </c>
      <c r="N26" s="230">
        <v>475.31332278572791</v>
      </c>
    </row>
    <row r="27" spans="1:14" ht="41.25" customHeight="1">
      <c r="A27" s="255" t="s">
        <v>1</v>
      </c>
      <c r="B27" s="267" t="s">
        <v>334</v>
      </c>
      <c r="C27" s="255" t="s">
        <v>574</v>
      </c>
      <c r="D27" s="257" t="s">
        <v>570</v>
      </c>
      <c r="E27" s="267" t="s">
        <v>47</v>
      </c>
      <c r="F27" s="238">
        <v>4.92</v>
      </c>
      <c r="G27" s="522">
        <v>33.97</v>
      </c>
      <c r="H27" s="520">
        <f t="shared" si="2"/>
        <v>43.56</v>
      </c>
      <c r="I27" s="521">
        <f t="shared" si="3"/>
        <v>214.31</v>
      </c>
      <c r="L27" t="s">
        <v>452</v>
      </c>
      <c r="M27" s="230">
        <v>45.238386999999996</v>
      </c>
      <c r="N27" s="230">
        <v>285.42744084489595</v>
      </c>
    </row>
    <row r="28" spans="1:14" ht="33">
      <c r="A28" s="255" t="s">
        <v>0</v>
      </c>
      <c r="B28" s="266">
        <v>96111</v>
      </c>
      <c r="C28" s="255" t="s">
        <v>575</v>
      </c>
      <c r="D28" s="257" t="s">
        <v>571</v>
      </c>
      <c r="E28" s="267" t="s">
        <v>47</v>
      </c>
      <c r="F28" s="238">
        <v>11.94</v>
      </c>
      <c r="G28" s="522" t="s">
        <v>19380</v>
      </c>
      <c r="H28" s="520">
        <f t="shared" si="2"/>
        <v>48.76</v>
      </c>
      <c r="I28" s="521">
        <f t="shared" si="3"/>
        <v>582.19000000000005</v>
      </c>
      <c r="L28">
        <v>96111</v>
      </c>
      <c r="M28" s="230">
        <v>32.04</v>
      </c>
      <c r="N28" s="230">
        <v>490.59186624</v>
      </c>
    </row>
    <row r="29" spans="1:14">
      <c r="A29" s="243"/>
      <c r="B29" s="243"/>
      <c r="C29" s="243"/>
      <c r="D29" s="261"/>
      <c r="E29" s="243"/>
      <c r="F29" s="262"/>
      <c r="G29" s="268"/>
      <c r="H29" s="263" t="s">
        <v>197</v>
      </c>
      <c r="I29" s="264">
        <f>SUM(I20:I28)</f>
        <v>48837.820000000007</v>
      </c>
      <c r="N29" s="230">
        <v>53100.681433150618</v>
      </c>
    </row>
    <row r="30" spans="1:14">
      <c r="A30" s="251"/>
      <c r="B30" s="251"/>
      <c r="C30" s="252">
        <v>3</v>
      </c>
      <c r="D30" s="528" t="s">
        <v>39</v>
      </c>
      <c r="E30" s="251"/>
      <c r="F30" s="253"/>
      <c r="G30" s="253"/>
      <c r="H30" s="253"/>
      <c r="I30" s="265"/>
    </row>
    <row r="31" spans="1:14">
      <c r="A31" s="243"/>
      <c r="B31" s="243"/>
      <c r="C31" s="243"/>
      <c r="D31" s="527" t="s">
        <v>40</v>
      </c>
      <c r="E31" s="243"/>
      <c r="F31" s="262"/>
      <c r="G31" s="268"/>
      <c r="H31" s="269"/>
      <c r="I31" s="264"/>
    </row>
    <row r="32" spans="1:14" ht="66">
      <c r="A32" s="255" t="s">
        <v>0</v>
      </c>
      <c r="B32" s="2">
        <v>92414</v>
      </c>
      <c r="C32" s="255" t="s">
        <v>16</v>
      </c>
      <c r="D32" s="270" t="s">
        <v>13521</v>
      </c>
      <c r="E32" s="255" t="s">
        <v>47</v>
      </c>
      <c r="F32" s="238">
        <v>256</v>
      </c>
      <c r="G32" s="522" t="s">
        <v>13522</v>
      </c>
      <c r="H32" s="520">
        <f t="shared" ref="H32:H38" si="4">TRUNC(G32*1.2824,2)</f>
        <v>111.67</v>
      </c>
      <c r="I32" s="521">
        <f t="shared" ref="I32:I38" si="5">TRUNC(H32*F32,2)</f>
        <v>28587.52</v>
      </c>
      <c r="L32">
        <v>1347</v>
      </c>
      <c r="M32" s="230">
        <v>26.17</v>
      </c>
      <c r="N32" s="230">
        <v>8591.4644480000006</v>
      </c>
    </row>
    <row r="33" spans="1:14" ht="33">
      <c r="A33" s="255" t="s">
        <v>0</v>
      </c>
      <c r="B33" s="255">
        <v>92916</v>
      </c>
      <c r="C33" s="255" t="s">
        <v>17</v>
      </c>
      <c r="D33" s="270" t="s">
        <v>577</v>
      </c>
      <c r="E33" s="255" t="s">
        <v>51</v>
      </c>
      <c r="F33" s="238">
        <v>1493.8</v>
      </c>
      <c r="G33" s="522" t="s">
        <v>13940</v>
      </c>
      <c r="H33" s="520">
        <f t="shared" si="4"/>
        <v>10.88</v>
      </c>
      <c r="I33" s="521">
        <f t="shared" si="5"/>
        <v>16252.54</v>
      </c>
      <c r="L33">
        <v>92916</v>
      </c>
      <c r="M33" s="230">
        <v>8.7100000000000009</v>
      </c>
      <c r="N33" s="230">
        <v>16685.3038352</v>
      </c>
    </row>
    <row r="34" spans="1:14" ht="33">
      <c r="A34" s="255" t="s">
        <v>0</v>
      </c>
      <c r="B34" s="255">
        <v>92775</v>
      </c>
      <c r="C34" s="255" t="s">
        <v>524</v>
      </c>
      <c r="D34" s="270" t="s">
        <v>578</v>
      </c>
      <c r="E34" s="255" t="s">
        <v>51</v>
      </c>
      <c r="F34" s="238" t="s">
        <v>54</v>
      </c>
      <c r="G34" s="522" t="s">
        <v>13885</v>
      </c>
      <c r="H34" s="520">
        <f t="shared" si="4"/>
        <v>13.74</v>
      </c>
      <c r="I34" s="521">
        <f t="shared" si="5"/>
        <v>11480.45</v>
      </c>
      <c r="L34">
        <v>92775</v>
      </c>
      <c r="M34" s="230">
        <v>11.17</v>
      </c>
      <c r="N34" s="230">
        <v>11968.7591044</v>
      </c>
    </row>
    <row r="35" spans="1:14" ht="49.5">
      <c r="A35" s="255" t="s">
        <v>0</v>
      </c>
      <c r="B35" s="2">
        <v>92720</v>
      </c>
      <c r="C35" s="255" t="s">
        <v>18</v>
      </c>
      <c r="D35" s="270" t="s">
        <v>14034</v>
      </c>
      <c r="E35" s="255" t="s">
        <v>49</v>
      </c>
      <c r="F35" s="238">
        <v>14.2</v>
      </c>
      <c r="G35" s="522" t="s">
        <v>14035</v>
      </c>
      <c r="H35" s="520">
        <f t="shared" si="4"/>
        <v>531.73</v>
      </c>
      <c r="I35" s="521">
        <f t="shared" si="5"/>
        <v>7550.56</v>
      </c>
      <c r="L35">
        <v>34481</v>
      </c>
      <c r="M35" s="230">
        <v>403.54</v>
      </c>
      <c r="N35" s="230">
        <v>7348.4956831999989</v>
      </c>
    </row>
    <row r="36" spans="1:14" ht="49.5">
      <c r="A36" s="255" t="s">
        <v>0</v>
      </c>
      <c r="B36" s="255">
        <v>92510</v>
      </c>
      <c r="C36" s="255" t="s">
        <v>19</v>
      </c>
      <c r="D36" s="257" t="s">
        <v>672</v>
      </c>
      <c r="E36" s="255" t="s">
        <v>47</v>
      </c>
      <c r="F36" s="238">
        <v>202</v>
      </c>
      <c r="G36" s="522" t="s">
        <v>13696</v>
      </c>
      <c r="H36" s="520">
        <f t="shared" si="4"/>
        <v>41.72</v>
      </c>
      <c r="I36" s="521">
        <f t="shared" si="5"/>
        <v>8427.44</v>
      </c>
      <c r="L36" t="s">
        <v>650</v>
      </c>
      <c r="M36" s="230">
        <v>32.75</v>
      </c>
      <c r="N36" s="230">
        <v>8483.7171999999991</v>
      </c>
    </row>
    <row r="37" spans="1:14" ht="66">
      <c r="A37" s="255" t="s">
        <v>0</v>
      </c>
      <c r="B37" s="255">
        <v>92726</v>
      </c>
      <c r="C37" s="255" t="s">
        <v>20</v>
      </c>
      <c r="D37" s="257" t="s">
        <v>673</v>
      </c>
      <c r="E37" s="255" t="s">
        <v>49</v>
      </c>
      <c r="F37" s="238">
        <v>399.27</v>
      </c>
      <c r="G37" s="522" t="s">
        <v>14046</v>
      </c>
      <c r="H37" s="520">
        <f t="shared" si="4"/>
        <v>504.94</v>
      </c>
      <c r="I37" s="521">
        <f t="shared" si="5"/>
        <v>201607.39</v>
      </c>
      <c r="L37" t="s">
        <v>649</v>
      </c>
      <c r="M37" s="230">
        <v>362.26</v>
      </c>
      <c r="N37" s="230">
        <v>185485.75917647997</v>
      </c>
    </row>
    <row r="38" spans="1:14" ht="49.5">
      <c r="A38" s="255" t="s">
        <v>0</v>
      </c>
      <c r="B38" s="267">
        <v>93182</v>
      </c>
      <c r="C38" s="255" t="s">
        <v>651</v>
      </c>
      <c r="D38" s="257" t="s">
        <v>41</v>
      </c>
      <c r="E38" s="255" t="s">
        <v>50</v>
      </c>
      <c r="F38" s="238">
        <v>193.8</v>
      </c>
      <c r="G38" s="522" t="s">
        <v>12805</v>
      </c>
      <c r="H38" s="520">
        <f t="shared" si="4"/>
        <v>24.26</v>
      </c>
      <c r="I38" s="521">
        <f t="shared" si="5"/>
        <v>4701.58</v>
      </c>
      <c r="L38">
        <v>93182</v>
      </c>
      <c r="M38" s="230">
        <v>19.13</v>
      </c>
      <c r="N38" s="230">
        <v>4754.3620655999994</v>
      </c>
    </row>
    <row r="39" spans="1:14">
      <c r="A39" s="243"/>
      <c r="B39" s="243"/>
      <c r="C39" s="243"/>
      <c r="D39" s="261"/>
      <c r="E39" s="243"/>
      <c r="F39" s="262"/>
      <c r="G39" s="268"/>
      <c r="H39" s="263" t="s">
        <v>197</v>
      </c>
      <c r="I39" s="264">
        <f>SUM(I32:I38)</f>
        <v>278607.48000000004</v>
      </c>
      <c r="N39" s="230">
        <v>243317.86151287996</v>
      </c>
    </row>
    <row r="40" spans="1:14">
      <c r="A40" s="251"/>
      <c r="B40" s="251"/>
      <c r="C40" s="252">
        <v>4</v>
      </c>
      <c r="D40" s="528" t="s">
        <v>42</v>
      </c>
      <c r="E40" s="251"/>
      <c r="F40" s="253"/>
      <c r="G40" s="253"/>
      <c r="H40" s="253"/>
      <c r="I40" s="265"/>
    </row>
    <row r="41" spans="1:14" ht="66">
      <c r="A41" s="255" t="s">
        <v>0</v>
      </c>
      <c r="B41" s="255">
        <v>87504</v>
      </c>
      <c r="C41" s="255" t="s">
        <v>21</v>
      </c>
      <c r="D41" s="270" t="s">
        <v>198</v>
      </c>
      <c r="E41" s="255" t="s">
        <v>47</v>
      </c>
      <c r="F41" s="238">
        <v>801.81</v>
      </c>
      <c r="G41" s="522" t="s">
        <v>18219</v>
      </c>
      <c r="H41" s="520">
        <f t="shared" ref="H41:H48" si="6">TRUNC(G41*1.2824,2)</f>
        <v>67.95</v>
      </c>
      <c r="I41" s="521">
        <f t="shared" ref="I41" si="7">TRUNC(H41*F41,2)</f>
        <v>54482.98</v>
      </c>
      <c r="L41">
        <v>87504</v>
      </c>
      <c r="M41" s="230">
        <v>56.9</v>
      </c>
      <c r="N41" s="230">
        <v>58506.921093599994</v>
      </c>
    </row>
    <row r="42" spans="1:14">
      <c r="A42" s="271"/>
      <c r="B42" s="271"/>
      <c r="C42" s="272"/>
      <c r="D42" s="529" t="s">
        <v>43</v>
      </c>
      <c r="E42" s="271"/>
      <c r="F42" s="273"/>
      <c r="G42" s="273"/>
      <c r="H42" s="274"/>
      <c r="I42" s="275"/>
    </row>
    <row r="43" spans="1:14" ht="66">
      <c r="A43" s="267" t="s">
        <v>199</v>
      </c>
      <c r="B43" s="2">
        <v>87453</v>
      </c>
      <c r="C43" s="267" t="s">
        <v>579</v>
      </c>
      <c r="D43" s="270" t="s">
        <v>18333</v>
      </c>
      <c r="E43" s="255" t="s">
        <v>47</v>
      </c>
      <c r="F43" s="238">
        <v>90.845999999999989</v>
      </c>
      <c r="G43" s="522" t="s">
        <v>18334</v>
      </c>
      <c r="H43" s="520">
        <f t="shared" si="6"/>
        <v>55.05</v>
      </c>
      <c r="I43" s="521">
        <f t="shared" ref="I43:I48" si="8">TRUNC(H43*F43,2)</f>
        <v>5001.07</v>
      </c>
      <c r="L43" t="s">
        <v>659</v>
      </c>
      <c r="M43" s="230">
        <v>132.81980000000001</v>
      </c>
      <c r="N43" s="230">
        <v>25789.379365243207</v>
      </c>
    </row>
    <row r="44" spans="1:14" ht="33">
      <c r="A44" s="267" t="s">
        <v>0</v>
      </c>
      <c r="B44" s="2">
        <v>98522</v>
      </c>
      <c r="C44" s="267" t="s">
        <v>580</v>
      </c>
      <c r="D44" s="270" t="s">
        <v>20241</v>
      </c>
      <c r="E44" s="267" t="s">
        <v>50</v>
      </c>
      <c r="F44" s="238">
        <v>151.41</v>
      </c>
      <c r="G44" s="522" t="s">
        <v>13797</v>
      </c>
      <c r="H44" s="520">
        <f t="shared" si="6"/>
        <v>149.87</v>
      </c>
      <c r="I44" s="521">
        <f t="shared" si="8"/>
        <v>22691.81</v>
      </c>
      <c r="L44" t="s">
        <v>201</v>
      </c>
      <c r="M44" s="230">
        <v>100.7</v>
      </c>
      <c r="N44" s="230">
        <v>19552.736128799999</v>
      </c>
    </row>
    <row r="45" spans="1:14">
      <c r="A45" s="267" t="s">
        <v>0</v>
      </c>
      <c r="B45" s="256" t="s">
        <v>13172</v>
      </c>
      <c r="C45" s="267" t="s">
        <v>581</v>
      </c>
      <c r="D45" s="270" t="s">
        <v>603</v>
      </c>
      <c r="E45" s="267" t="s">
        <v>47</v>
      </c>
      <c r="F45" s="238">
        <v>2.4</v>
      </c>
      <c r="G45" s="522" t="s">
        <v>13174</v>
      </c>
      <c r="H45" s="520">
        <f t="shared" si="6"/>
        <v>926.14</v>
      </c>
      <c r="I45" s="521">
        <f t="shared" si="8"/>
        <v>2222.73</v>
      </c>
      <c r="L45" t="s">
        <v>202</v>
      </c>
      <c r="M45" s="230">
        <v>383.34</v>
      </c>
      <c r="N45" s="230">
        <v>1179.8285183999999</v>
      </c>
    </row>
    <row r="46" spans="1:14">
      <c r="A46" s="267" t="s">
        <v>0</v>
      </c>
      <c r="B46" s="256" t="s">
        <v>13172</v>
      </c>
      <c r="C46" s="267" t="s">
        <v>582</v>
      </c>
      <c r="D46" s="270" t="s">
        <v>526</v>
      </c>
      <c r="E46" s="267" t="s">
        <v>47</v>
      </c>
      <c r="F46" s="238">
        <v>6</v>
      </c>
      <c r="G46" s="522" t="s">
        <v>13174</v>
      </c>
      <c r="H46" s="520">
        <f t="shared" si="6"/>
        <v>926.14</v>
      </c>
      <c r="I46" s="521">
        <f t="shared" si="8"/>
        <v>5556.84</v>
      </c>
      <c r="L46" t="s">
        <v>202</v>
      </c>
      <c r="M46" s="230">
        <v>383.34</v>
      </c>
      <c r="N46" s="230">
        <v>2949.5712959999996</v>
      </c>
    </row>
    <row r="47" spans="1:14" ht="49.5">
      <c r="A47" s="267" t="s">
        <v>0</v>
      </c>
      <c r="B47" s="267">
        <v>87893</v>
      </c>
      <c r="C47" s="267" t="s">
        <v>583</v>
      </c>
      <c r="D47" s="270" t="s">
        <v>204</v>
      </c>
      <c r="E47" s="267" t="s">
        <v>47</v>
      </c>
      <c r="F47" s="238">
        <v>181.69</v>
      </c>
      <c r="G47" s="522" t="s">
        <v>9059</v>
      </c>
      <c r="H47" s="520">
        <f t="shared" si="6"/>
        <v>6.09</v>
      </c>
      <c r="I47" s="521">
        <f t="shared" si="8"/>
        <v>1106.49</v>
      </c>
      <c r="L47" t="s">
        <v>203</v>
      </c>
      <c r="M47" s="230">
        <v>5.05</v>
      </c>
      <c r="N47" s="230">
        <v>1176.6462428</v>
      </c>
    </row>
    <row r="48" spans="1:14">
      <c r="A48" s="267" t="s">
        <v>1</v>
      </c>
      <c r="B48" s="267" t="s">
        <v>337</v>
      </c>
      <c r="C48" s="267" t="s">
        <v>584</v>
      </c>
      <c r="D48" s="270" t="s">
        <v>205</v>
      </c>
      <c r="E48" s="267" t="s">
        <v>47</v>
      </c>
      <c r="F48" s="238">
        <v>181.69</v>
      </c>
      <c r="G48" s="522">
        <v>4.66</v>
      </c>
      <c r="H48" s="520">
        <f t="shared" si="6"/>
        <v>5.97</v>
      </c>
      <c r="I48" s="521">
        <f t="shared" si="8"/>
        <v>1084.68</v>
      </c>
      <c r="L48" t="s">
        <v>200</v>
      </c>
      <c r="M48" s="230">
        <v>3.5449999999999999</v>
      </c>
      <c r="N48" s="230">
        <v>825.98236252000004</v>
      </c>
    </row>
    <row r="49" spans="1:14">
      <c r="A49" s="243"/>
      <c r="B49" s="243"/>
      <c r="C49" s="243"/>
      <c r="D49" s="261"/>
      <c r="E49" s="243"/>
      <c r="F49" s="262"/>
      <c r="G49" s="262"/>
      <c r="H49" s="263" t="s">
        <v>197</v>
      </c>
      <c r="I49" s="264">
        <f>SUM(I41:I48)</f>
        <v>92146.599999999991</v>
      </c>
      <c r="N49" s="230">
        <v>109981.06500736318</v>
      </c>
    </row>
    <row r="50" spans="1:14">
      <c r="A50" s="276"/>
      <c r="B50" s="271"/>
      <c r="C50" s="272">
        <v>5</v>
      </c>
      <c r="D50" s="529" t="s">
        <v>587</v>
      </c>
      <c r="E50" s="271"/>
      <c r="F50" s="273"/>
      <c r="G50" s="273"/>
      <c r="H50" s="273"/>
      <c r="I50" s="277"/>
    </row>
    <row r="51" spans="1:14" ht="33">
      <c r="A51" s="267" t="s">
        <v>0</v>
      </c>
      <c r="B51" s="2">
        <v>98546</v>
      </c>
      <c r="C51" s="267" t="s">
        <v>22</v>
      </c>
      <c r="D51" s="270" t="s">
        <v>588</v>
      </c>
      <c r="E51" s="267" t="s">
        <v>47</v>
      </c>
      <c r="F51" s="238">
        <v>1.6</v>
      </c>
      <c r="G51" s="522" t="s">
        <v>14280</v>
      </c>
      <c r="H51" s="520">
        <f t="shared" ref="H51:H52" si="9">TRUNC(G51*1.2824,2)</f>
        <v>97.39</v>
      </c>
      <c r="I51" s="521">
        <f t="shared" ref="I51:I52" si="10">TRUNC(H51*F51,2)</f>
        <v>155.82</v>
      </c>
      <c r="L51" t="s">
        <v>589</v>
      </c>
      <c r="M51" s="230">
        <v>58.64</v>
      </c>
      <c r="N51" s="230">
        <v>120.31989759999999</v>
      </c>
    </row>
    <row r="52" spans="1:14" ht="33">
      <c r="A52" s="267" t="s">
        <v>446</v>
      </c>
      <c r="B52" s="267" t="s">
        <v>342</v>
      </c>
      <c r="C52" s="267" t="s">
        <v>23</v>
      </c>
      <c r="D52" s="270" t="s">
        <v>590</v>
      </c>
      <c r="E52" s="267" t="s">
        <v>47</v>
      </c>
      <c r="F52" s="238">
        <v>1.6</v>
      </c>
      <c r="G52" s="522">
        <v>30.740000000000002</v>
      </c>
      <c r="H52" s="520">
        <f t="shared" si="9"/>
        <v>39.42</v>
      </c>
      <c r="I52" s="521">
        <f t="shared" si="10"/>
        <v>63.07</v>
      </c>
      <c r="L52" t="s">
        <v>7</v>
      </c>
      <c r="M52" s="230">
        <v>24.924499999999998</v>
      </c>
      <c r="N52" s="230">
        <v>51.141086080000001</v>
      </c>
    </row>
    <row r="53" spans="1:14">
      <c r="A53" s="243"/>
      <c r="B53" s="243"/>
      <c r="C53" s="243"/>
      <c r="D53" s="261"/>
      <c r="E53" s="243"/>
      <c r="F53" s="262"/>
      <c r="G53" s="262"/>
      <c r="H53" s="263" t="s">
        <v>197</v>
      </c>
      <c r="I53" s="264">
        <f>SUM(I51:I52)</f>
        <v>218.89</v>
      </c>
      <c r="N53" s="230">
        <v>171.46098368</v>
      </c>
    </row>
    <row r="54" spans="1:14">
      <c r="A54" s="276"/>
      <c r="B54" s="271"/>
      <c r="C54" s="272">
        <v>6</v>
      </c>
      <c r="D54" s="529" t="s">
        <v>44</v>
      </c>
      <c r="E54" s="271"/>
      <c r="F54" s="273"/>
      <c r="G54" s="273"/>
      <c r="H54" s="273"/>
      <c r="I54" s="277"/>
    </row>
    <row r="55" spans="1:14">
      <c r="A55" s="271"/>
      <c r="B55" s="271"/>
      <c r="C55" s="271"/>
      <c r="D55" s="529" t="s">
        <v>45</v>
      </c>
      <c r="E55" s="271"/>
      <c r="F55" s="273"/>
      <c r="G55" s="273"/>
      <c r="H55" s="274"/>
      <c r="I55" s="275"/>
    </row>
    <row r="56" spans="1:14" ht="49.5">
      <c r="A56" s="255" t="s">
        <v>0</v>
      </c>
      <c r="B56" s="255">
        <v>94993</v>
      </c>
      <c r="C56" s="255" t="s">
        <v>24</v>
      </c>
      <c r="D56" s="278" t="s">
        <v>591</v>
      </c>
      <c r="E56" s="255" t="s">
        <v>47</v>
      </c>
      <c r="F56" s="238">
        <v>43.44</v>
      </c>
      <c r="G56" s="522" t="s">
        <v>9908</v>
      </c>
      <c r="H56" s="520">
        <f t="shared" ref="H56:H79" si="11">TRUNC(G56*1.2824,2)</f>
        <v>60.22</v>
      </c>
      <c r="I56" s="521">
        <f t="shared" ref="I56:I63" si="12">TRUNC(H56*F56,2)</f>
        <v>2615.9499999999998</v>
      </c>
      <c r="L56">
        <v>94993</v>
      </c>
      <c r="M56" s="230">
        <v>50.81</v>
      </c>
      <c r="N56" s="230">
        <v>2830.49583936</v>
      </c>
    </row>
    <row r="57" spans="1:14" ht="54" customHeight="1">
      <c r="A57" s="255" t="s">
        <v>0</v>
      </c>
      <c r="B57" s="267">
        <v>87620</v>
      </c>
      <c r="C57" s="255" t="s">
        <v>25</v>
      </c>
      <c r="D57" s="270" t="s">
        <v>18923</v>
      </c>
      <c r="E57" s="255" t="s">
        <v>47</v>
      </c>
      <c r="F57" s="238">
        <v>202</v>
      </c>
      <c r="G57" s="522" t="s">
        <v>9173</v>
      </c>
      <c r="H57" s="520">
        <f t="shared" si="11"/>
        <v>31.79</v>
      </c>
      <c r="I57" s="521">
        <f t="shared" si="12"/>
        <v>6421.58</v>
      </c>
      <c r="L57">
        <v>87620</v>
      </c>
      <c r="M57" s="230">
        <v>23.81</v>
      </c>
      <c r="N57" s="230">
        <v>6167.8566879999998</v>
      </c>
    </row>
    <row r="58" spans="1:14" ht="33">
      <c r="A58" s="255" t="s">
        <v>1</v>
      </c>
      <c r="B58" s="255">
        <v>87620</v>
      </c>
      <c r="C58" s="255" t="s">
        <v>26</v>
      </c>
      <c r="D58" s="257" t="s">
        <v>46</v>
      </c>
      <c r="E58" s="255" t="s">
        <v>47</v>
      </c>
      <c r="F58" s="238">
        <v>202</v>
      </c>
      <c r="G58" s="522" t="s">
        <v>9173</v>
      </c>
      <c r="H58" s="520">
        <f t="shared" si="11"/>
        <v>31.79</v>
      </c>
      <c r="I58" s="521">
        <f t="shared" si="12"/>
        <v>6421.58</v>
      </c>
      <c r="L58">
        <v>11</v>
      </c>
      <c r="M58" s="230">
        <v>18.100000000000001</v>
      </c>
      <c r="N58" s="230">
        <v>4688.7108800000005</v>
      </c>
    </row>
    <row r="59" spans="1:14" ht="33">
      <c r="A59" s="255" t="s">
        <v>0</v>
      </c>
      <c r="B59" s="2" t="s">
        <v>782</v>
      </c>
      <c r="C59" s="255" t="s">
        <v>527</v>
      </c>
      <c r="D59" s="257" t="s">
        <v>206</v>
      </c>
      <c r="E59" s="255" t="s">
        <v>49</v>
      </c>
      <c r="F59" s="238" t="s">
        <v>100</v>
      </c>
      <c r="G59" s="522">
        <v>58.42</v>
      </c>
      <c r="H59" s="520">
        <f t="shared" si="11"/>
        <v>74.91</v>
      </c>
      <c r="I59" s="521">
        <f t="shared" si="12"/>
        <v>1029.26</v>
      </c>
      <c r="L59">
        <v>4720</v>
      </c>
      <c r="M59" s="230">
        <v>63.46</v>
      </c>
      <c r="N59" s="230">
        <v>1118.17636896</v>
      </c>
    </row>
    <row r="60" spans="1:14" ht="33">
      <c r="A60" s="255" t="s">
        <v>0</v>
      </c>
      <c r="B60" s="255">
        <v>94263</v>
      </c>
      <c r="C60" s="255" t="s">
        <v>528</v>
      </c>
      <c r="D60" s="270" t="s">
        <v>207</v>
      </c>
      <c r="E60" s="255" t="s">
        <v>50</v>
      </c>
      <c r="F60" s="238" t="s">
        <v>101</v>
      </c>
      <c r="G60" s="522" t="s">
        <v>179</v>
      </c>
      <c r="H60" s="520">
        <f t="shared" si="11"/>
        <v>28.21</v>
      </c>
      <c r="I60" s="521">
        <f t="shared" si="12"/>
        <v>978.88</v>
      </c>
      <c r="L60">
        <v>94263</v>
      </c>
      <c r="M60" s="230">
        <v>21.79</v>
      </c>
      <c r="N60" s="230">
        <v>969.63931120000007</v>
      </c>
    </row>
    <row r="61" spans="1:14" ht="33">
      <c r="A61" s="255" t="s">
        <v>0</v>
      </c>
      <c r="B61" s="255">
        <v>94289</v>
      </c>
      <c r="C61" s="255" t="s">
        <v>529</v>
      </c>
      <c r="D61" s="257" t="s">
        <v>208</v>
      </c>
      <c r="E61" s="255" t="s">
        <v>47</v>
      </c>
      <c r="F61" s="238">
        <v>13.88</v>
      </c>
      <c r="G61" s="522" t="s">
        <v>1116</v>
      </c>
      <c r="H61" s="520">
        <f t="shared" si="11"/>
        <v>43.11</v>
      </c>
      <c r="I61" s="521">
        <f t="shared" si="12"/>
        <v>598.36</v>
      </c>
      <c r="L61">
        <v>94289</v>
      </c>
      <c r="M61" s="230">
        <v>33.44</v>
      </c>
      <c r="N61" s="230">
        <v>595.22236927999995</v>
      </c>
    </row>
    <row r="62" spans="1:14" ht="33">
      <c r="A62" s="255" t="s">
        <v>0</v>
      </c>
      <c r="B62" s="255">
        <v>84191</v>
      </c>
      <c r="C62" s="255" t="s">
        <v>530</v>
      </c>
      <c r="D62" s="257" t="s">
        <v>209</v>
      </c>
      <c r="E62" s="255" t="s">
        <v>47</v>
      </c>
      <c r="F62" s="238">
        <v>202</v>
      </c>
      <c r="G62" s="522" t="s">
        <v>18883</v>
      </c>
      <c r="H62" s="520">
        <f t="shared" si="11"/>
        <v>134.69999999999999</v>
      </c>
      <c r="I62" s="521">
        <f t="shared" si="12"/>
        <v>27209.4</v>
      </c>
      <c r="L62">
        <v>84191</v>
      </c>
      <c r="M62" s="230">
        <v>107.3</v>
      </c>
      <c r="N62" s="230">
        <v>27795.50704</v>
      </c>
    </row>
    <row r="63" spans="1:14">
      <c r="A63" s="255" t="s">
        <v>1</v>
      </c>
      <c r="B63" s="2" t="s">
        <v>18898</v>
      </c>
      <c r="C63" s="255" t="s">
        <v>531</v>
      </c>
      <c r="D63" s="257" t="s">
        <v>210</v>
      </c>
      <c r="E63" s="255" t="s">
        <v>50</v>
      </c>
      <c r="F63" s="238">
        <v>263.45</v>
      </c>
      <c r="G63" s="522" t="s">
        <v>11791</v>
      </c>
      <c r="H63" s="520">
        <f t="shared" si="11"/>
        <v>28.08</v>
      </c>
      <c r="I63" s="521">
        <f t="shared" si="12"/>
        <v>7397.67</v>
      </c>
      <c r="L63">
        <v>73850</v>
      </c>
      <c r="M63" s="230">
        <v>22.88</v>
      </c>
      <c r="N63" s="230">
        <v>7729.9686463999997</v>
      </c>
    </row>
    <row r="64" spans="1:14">
      <c r="A64" s="271"/>
      <c r="B64" s="271"/>
      <c r="C64" s="271"/>
      <c r="D64" s="529" t="s">
        <v>82</v>
      </c>
      <c r="E64" s="271"/>
      <c r="F64" s="273"/>
      <c r="G64" s="273"/>
      <c r="H64" s="274"/>
      <c r="I64" s="275"/>
    </row>
    <row r="65" spans="1:14" ht="49.5">
      <c r="A65" s="255" t="s">
        <v>0</v>
      </c>
      <c r="B65" s="255">
        <v>87879</v>
      </c>
      <c r="C65" s="255" t="s">
        <v>532</v>
      </c>
      <c r="D65" s="257" t="s">
        <v>211</v>
      </c>
      <c r="E65" s="255" t="s">
        <v>47</v>
      </c>
      <c r="F65" s="238">
        <v>968.19</v>
      </c>
      <c r="G65" s="522" t="s">
        <v>1845</v>
      </c>
      <c r="H65" s="520">
        <f t="shared" si="11"/>
        <v>3.37</v>
      </c>
      <c r="I65" s="521">
        <f t="shared" ref="I65:I73" si="13">TRUNC(H65*F65,2)</f>
        <v>3262.8</v>
      </c>
      <c r="L65">
        <v>87879</v>
      </c>
      <c r="M65" s="230">
        <v>2.82</v>
      </c>
      <c r="N65" s="230">
        <v>3501.3313339199999</v>
      </c>
    </row>
    <row r="66" spans="1:14" ht="49.5">
      <c r="A66" s="255" t="s">
        <v>0</v>
      </c>
      <c r="B66" s="255">
        <v>87873</v>
      </c>
      <c r="C66" s="255" t="s">
        <v>533</v>
      </c>
      <c r="D66" s="270" t="s">
        <v>213</v>
      </c>
      <c r="E66" s="255" t="s">
        <v>47</v>
      </c>
      <c r="F66" s="238">
        <v>968.19</v>
      </c>
      <c r="G66" s="522" t="s">
        <v>5976</v>
      </c>
      <c r="H66" s="520">
        <f t="shared" si="11"/>
        <v>6.11</v>
      </c>
      <c r="I66" s="521">
        <f t="shared" si="13"/>
        <v>5915.64</v>
      </c>
      <c r="L66">
        <v>87873</v>
      </c>
      <c r="M66" s="230">
        <v>3.73</v>
      </c>
      <c r="N66" s="230">
        <v>4631.1935728799999</v>
      </c>
    </row>
    <row r="67" spans="1:14" ht="66">
      <c r="A67" s="255" t="s">
        <v>0</v>
      </c>
      <c r="B67" s="523">
        <v>87535</v>
      </c>
      <c r="C67" s="255" t="s">
        <v>534</v>
      </c>
      <c r="D67" s="270" t="s">
        <v>215</v>
      </c>
      <c r="E67" s="255" t="s">
        <v>47</v>
      </c>
      <c r="F67" s="238">
        <v>677.20999999999992</v>
      </c>
      <c r="G67" s="522" t="s">
        <v>4930</v>
      </c>
      <c r="H67" s="520">
        <f t="shared" si="11"/>
        <v>26.01</v>
      </c>
      <c r="I67" s="521">
        <f t="shared" si="13"/>
        <v>17614.23</v>
      </c>
      <c r="L67" t="s">
        <v>652</v>
      </c>
      <c r="M67" s="230">
        <v>21.18</v>
      </c>
      <c r="N67" s="230">
        <v>18393.857922719995</v>
      </c>
    </row>
    <row r="68" spans="1:14" ht="54" customHeight="1">
      <c r="A68" s="255" t="s">
        <v>1</v>
      </c>
      <c r="B68" s="2">
        <v>87269</v>
      </c>
      <c r="C68" s="255" t="s">
        <v>535</v>
      </c>
      <c r="D68" s="257" t="s">
        <v>19323</v>
      </c>
      <c r="E68" s="255" t="s">
        <v>47</v>
      </c>
      <c r="F68" s="238">
        <v>124.6</v>
      </c>
      <c r="G68" s="522" t="s">
        <v>19324</v>
      </c>
      <c r="H68" s="520">
        <f t="shared" si="11"/>
        <v>63.54</v>
      </c>
      <c r="I68" s="521">
        <f t="shared" si="13"/>
        <v>7917.08</v>
      </c>
      <c r="L68">
        <v>12</v>
      </c>
      <c r="M68" s="230">
        <v>45.668499999999995</v>
      </c>
      <c r="N68" s="230">
        <v>7297.2344362399981</v>
      </c>
    </row>
    <row r="69" spans="1:14" ht="18.75" customHeight="1">
      <c r="A69" s="255" t="s">
        <v>1</v>
      </c>
      <c r="B69" s="255" t="s">
        <v>461</v>
      </c>
      <c r="C69" s="255" t="s">
        <v>536</v>
      </c>
      <c r="D69" s="533" t="s">
        <v>84</v>
      </c>
      <c r="E69" s="255" t="s">
        <v>47</v>
      </c>
      <c r="F69" s="238">
        <v>677.20999999999992</v>
      </c>
      <c r="G69" s="522">
        <v>10.57</v>
      </c>
      <c r="H69" s="520">
        <f t="shared" si="11"/>
        <v>13.55</v>
      </c>
      <c r="I69" s="521">
        <f t="shared" si="13"/>
        <v>9176.19</v>
      </c>
      <c r="L69">
        <v>13</v>
      </c>
      <c r="M69" s="230">
        <v>9.3309999999999995</v>
      </c>
      <c r="N69" s="230">
        <v>8103.5452444239991</v>
      </c>
    </row>
    <row r="70" spans="1:14" ht="33">
      <c r="A70" s="255" t="s">
        <v>0</v>
      </c>
      <c r="B70" s="267">
        <v>88489</v>
      </c>
      <c r="C70" s="255" t="s">
        <v>537</v>
      </c>
      <c r="D70" s="270" t="s">
        <v>216</v>
      </c>
      <c r="E70" s="255" t="s">
        <v>47</v>
      </c>
      <c r="F70" s="238">
        <v>407.28800000000001</v>
      </c>
      <c r="G70" s="522" t="s">
        <v>14453</v>
      </c>
      <c r="H70" s="520">
        <f t="shared" si="11"/>
        <v>12.37</v>
      </c>
      <c r="I70" s="521">
        <f t="shared" si="13"/>
        <v>5038.1499999999996</v>
      </c>
      <c r="L70">
        <v>88489</v>
      </c>
      <c r="M70" s="230">
        <v>9.86</v>
      </c>
      <c r="N70" s="230">
        <v>5149.9384536319994</v>
      </c>
    </row>
    <row r="71" spans="1:14" ht="49.5">
      <c r="A71" s="255" t="s">
        <v>1</v>
      </c>
      <c r="B71" s="255">
        <v>84088</v>
      </c>
      <c r="C71" s="255" t="s">
        <v>538</v>
      </c>
      <c r="D71" s="257" t="s">
        <v>217</v>
      </c>
      <c r="E71" s="255" t="s">
        <v>50</v>
      </c>
      <c r="F71" s="238" t="s">
        <v>102</v>
      </c>
      <c r="G71" s="522" t="s">
        <v>19354</v>
      </c>
      <c r="H71" s="520">
        <f t="shared" si="11"/>
        <v>112.17</v>
      </c>
      <c r="I71" s="521">
        <f t="shared" si="13"/>
        <v>5440.24</v>
      </c>
      <c r="L71">
        <v>84088</v>
      </c>
      <c r="M71" s="230">
        <v>64.959999999999994</v>
      </c>
      <c r="N71" s="230">
        <v>4040.2781439999994</v>
      </c>
    </row>
    <row r="72" spans="1:14" ht="33">
      <c r="A72" s="255" t="s">
        <v>0</v>
      </c>
      <c r="B72" s="255">
        <v>88423</v>
      </c>
      <c r="C72" s="255" t="s">
        <v>539</v>
      </c>
      <c r="D72" s="270" t="s">
        <v>218</v>
      </c>
      <c r="E72" s="255" t="s">
        <v>47</v>
      </c>
      <c r="F72" s="238">
        <v>558.5</v>
      </c>
      <c r="G72" s="522" t="s">
        <v>16063</v>
      </c>
      <c r="H72" s="520">
        <f t="shared" si="11"/>
        <v>17.32</v>
      </c>
      <c r="I72" s="521">
        <f t="shared" si="13"/>
        <v>9673.2199999999993</v>
      </c>
      <c r="L72">
        <v>88423</v>
      </c>
      <c r="M72" s="230">
        <v>13.56</v>
      </c>
      <c r="N72" s="230">
        <v>9711.9486240000006</v>
      </c>
    </row>
    <row r="73" spans="1:14">
      <c r="A73" s="267" t="s">
        <v>0</v>
      </c>
      <c r="B73" s="255">
        <v>79460</v>
      </c>
      <c r="C73" s="255" t="s">
        <v>540</v>
      </c>
      <c r="D73" s="257" t="s">
        <v>222</v>
      </c>
      <c r="E73" s="267" t="s">
        <v>47</v>
      </c>
      <c r="F73" s="238">
        <v>152.71199999999999</v>
      </c>
      <c r="G73" s="522" t="s">
        <v>18713</v>
      </c>
      <c r="H73" s="520">
        <f t="shared" si="11"/>
        <v>46.07</v>
      </c>
      <c r="I73" s="521">
        <f t="shared" si="13"/>
        <v>7035.44</v>
      </c>
      <c r="L73">
        <v>79460</v>
      </c>
      <c r="M73" s="230">
        <v>35.03</v>
      </c>
      <c r="N73" s="230">
        <v>6860.2005440639996</v>
      </c>
    </row>
    <row r="74" spans="1:14">
      <c r="A74" s="271"/>
      <c r="B74" s="271"/>
      <c r="C74" s="271"/>
      <c r="D74" s="529" t="s">
        <v>83</v>
      </c>
      <c r="E74" s="271"/>
      <c r="F74" s="273"/>
      <c r="G74" s="279"/>
      <c r="H74" s="274"/>
      <c r="I74" s="275"/>
    </row>
    <row r="75" spans="1:14" ht="49.5">
      <c r="A75" s="255" t="s">
        <v>0</v>
      </c>
      <c r="B75" s="255">
        <v>87885</v>
      </c>
      <c r="C75" s="267" t="s">
        <v>593</v>
      </c>
      <c r="D75" s="270" t="s">
        <v>219</v>
      </c>
      <c r="E75" s="255" t="s">
        <v>47</v>
      </c>
      <c r="F75" s="238">
        <v>410.33</v>
      </c>
      <c r="G75" s="522" t="s">
        <v>17718</v>
      </c>
      <c r="H75" s="520">
        <f t="shared" si="11"/>
        <v>10.18</v>
      </c>
      <c r="I75" s="521">
        <f t="shared" ref="I75:I79" si="14">TRUNC(H75*F75,2)</f>
        <v>4177.1499999999996</v>
      </c>
      <c r="L75">
        <v>87885</v>
      </c>
      <c r="M75" s="230">
        <v>8.75</v>
      </c>
      <c r="N75" s="230">
        <v>4604.3129300000001</v>
      </c>
    </row>
    <row r="76" spans="1:14" ht="50.25" customHeight="1">
      <c r="A76" s="255" t="s">
        <v>0</v>
      </c>
      <c r="B76" s="523">
        <v>87535</v>
      </c>
      <c r="C76" s="267" t="s">
        <v>594</v>
      </c>
      <c r="D76" s="270" t="s">
        <v>215</v>
      </c>
      <c r="E76" s="255" t="s">
        <v>47</v>
      </c>
      <c r="F76" s="238" t="s">
        <v>103</v>
      </c>
      <c r="G76" s="522" t="s">
        <v>4930</v>
      </c>
      <c r="H76" s="520">
        <f t="shared" si="11"/>
        <v>26.01</v>
      </c>
      <c r="I76" s="521">
        <f t="shared" si="14"/>
        <v>10672.68</v>
      </c>
      <c r="L76" t="s">
        <v>652</v>
      </c>
      <c r="M76" s="230">
        <v>21.18</v>
      </c>
      <c r="N76" s="230">
        <v>11145.068326559998</v>
      </c>
    </row>
    <row r="77" spans="1:14">
      <c r="A77" s="255" t="s">
        <v>1</v>
      </c>
      <c r="B77" s="255" t="s">
        <v>461</v>
      </c>
      <c r="C77" s="267" t="s">
        <v>595</v>
      </c>
      <c r="D77" s="533" t="s">
        <v>84</v>
      </c>
      <c r="E77" s="255" t="s">
        <v>47</v>
      </c>
      <c r="F77" s="238">
        <v>362.33</v>
      </c>
      <c r="G77" s="522">
        <v>10.57</v>
      </c>
      <c r="H77" s="520">
        <f t="shared" si="11"/>
        <v>13.55</v>
      </c>
      <c r="I77" s="521">
        <f t="shared" si="14"/>
        <v>4909.57</v>
      </c>
      <c r="L77">
        <v>13</v>
      </c>
      <c r="M77" s="230">
        <v>9.3309999999999995</v>
      </c>
      <c r="N77" s="230">
        <v>4335.6677373519997</v>
      </c>
    </row>
    <row r="78" spans="1:14" ht="33">
      <c r="A78" s="255" t="s">
        <v>0</v>
      </c>
      <c r="B78" s="255">
        <v>88488</v>
      </c>
      <c r="C78" s="267" t="s">
        <v>596</v>
      </c>
      <c r="D78" s="257" t="s">
        <v>220</v>
      </c>
      <c r="E78" s="255" t="s">
        <v>47</v>
      </c>
      <c r="F78" s="238" t="s">
        <v>104</v>
      </c>
      <c r="G78" s="522" t="s">
        <v>7792</v>
      </c>
      <c r="H78" s="520">
        <f t="shared" si="11"/>
        <v>14</v>
      </c>
      <c r="I78" s="521">
        <f t="shared" si="14"/>
        <v>5072.62</v>
      </c>
      <c r="L78">
        <v>88488</v>
      </c>
      <c r="M78" s="230">
        <v>11.24</v>
      </c>
      <c r="N78" s="230">
        <v>5222.6883900799994</v>
      </c>
    </row>
    <row r="79" spans="1:14" ht="33">
      <c r="A79" s="255" t="s">
        <v>0</v>
      </c>
      <c r="B79" s="255">
        <v>88423</v>
      </c>
      <c r="C79" s="267" t="s">
        <v>597</v>
      </c>
      <c r="D79" s="257" t="s">
        <v>221</v>
      </c>
      <c r="E79" s="255" t="s">
        <v>47</v>
      </c>
      <c r="F79" s="238" t="s">
        <v>105</v>
      </c>
      <c r="G79" s="522" t="s">
        <v>16063</v>
      </c>
      <c r="H79" s="520">
        <f t="shared" si="11"/>
        <v>17.32</v>
      </c>
      <c r="I79" s="521">
        <f t="shared" si="14"/>
        <v>875.52</v>
      </c>
      <c r="L79">
        <v>88423</v>
      </c>
      <c r="M79" s="230">
        <v>13.56</v>
      </c>
      <c r="N79" s="230">
        <v>879.03133920000005</v>
      </c>
    </row>
    <row r="80" spans="1:14">
      <c r="A80" s="243"/>
      <c r="B80" s="243"/>
      <c r="C80" s="243"/>
      <c r="D80" s="261"/>
      <c r="E80" s="243"/>
      <c r="F80" s="262"/>
      <c r="G80" s="262"/>
      <c r="H80" s="263" t="s">
        <v>197</v>
      </c>
      <c r="I80" s="264">
        <f>SUM(I56:I79)</f>
        <v>149453.21</v>
      </c>
      <c r="N80" s="230">
        <v>145771.87414227199</v>
      </c>
    </row>
    <row r="81" spans="1:15">
      <c r="A81" s="271"/>
      <c r="B81" s="271"/>
      <c r="C81" s="272">
        <v>7</v>
      </c>
      <c r="D81" s="529" t="s">
        <v>85</v>
      </c>
      <c r="E81" s="271"/>
      <c r="F81" s="273"/>
      <c r="G81" s="273"/>
      <c r="H81" s="273"/>
      <c r="I81" s="277"/>
    </row>
    <row r="82" spans="1:15">
      <c r="A82" s="271"/>
      <c r="B82" s="271"/>
      <c r="C82" s="271"/>
      <c r="D82" s="529" t="s">
        <v>86</v>
      </c>
      <c r="E82" s="271"/>
      <c r="F82" s="273"/>
      <c r="G82" s="273"/>
      <c r="H82" s="273"/>
      <c r="I82" s="275"/>
    </row>
    <row r="83" spans="1:15" ht="49.5">
      <c r="A83" s="255" t="s">
        <v>0</v>
      </c>
      <c r="B83" s="255">
        <v>90822</v>
      </c>
      <c r="C83" s="267" t="s">
        <v>598</v>
      </c>
      <c r="D83" s="270" t="s">
        <v>223</v>
      </c>
      <c r="E83" s="255" t="s">
        <v>48</v>
      </c>
      <c r="F83" s="238" t="s">
        <v>106</v>
      </c>
      <c r="G83" s="522" t="s">
        <v>12883</v>
      </c>
      <c r="H83" s="520">
        <f t="shared" ref="H83:H95" si="15">TRUNC(G83*1.2824,2)</f>
        <v>386.55</v>
      </c>
      <c r="I83" s="521">
        <f t="shared" ref="I83:I88" si="16">TRUNC(H83*F83,2)</f>
        <v>2705.85</v>
      </c>
      <c r="L83">
        <v>90822</v>
      </c>
      <c r="M83" s="230">
        <v>278.85000000000002</v>
      </c>
      <c r="N83" s="230">
        <v>2503.1806799999999</v>
      </c>
    </row>
    <row r="84" spans="1:15" ht="49.5">
      <c r="A84" s="255" t="s">
        <v>0</v>
      </c>
      <c r="B84" s="255">
        <v>90823</v>
      </c>
      <c r="C84" s="267" t="s">
        <v>27</v>
      </c>
      <c r="D84" s="270" t="s">
        <v>224</v>
      </c>
      <c r="E84" s="255" t="s">
        <v>48</v>
      </c>
      <c r="F84" s="238">
        <v>9</v>
      </c>
      <c r="G84" s="522" t="s">
        <v>12884</v>
      </c>
      <c r="H84" s="520">
        <f t="shared" si="15"/>
        <v>408.57</v>
      </c>
      <c r="I84" s="521">
        <f t="shared" si="16"/>
        <v>3677.13</v>
      </c>
      <c r="L84">
        <v>90823</v>
      </c>
      <c r="M84" s="230">
        <v>295.44</v>
      </c>
      <c r="N84" s="230">
        <v>3409.8503040000001</v>
      </c>
    </row>
    <row r="85" spans="1:15" ht="33">
      <c r="A85" s="255" t="s">
        <v>1</v>
      </c>
      <c r="B85" s="255" t="s">
        <v>344</v>
      </c>
      <c r="C85" s="267" t="s">
        <v>28</v>
      </c>
      <c r="D85" s="270" t="s">
        <v>225</v>
      </c>
      <c r="E85" s="255" t="s">
        <v>48</v>
      </c>
      <c r="F85" s="238">
        <v>2</v>
      </c>
      <c r="G85" s="522">
        <v>465.33</v>
      </c>
      <c r="H85" s="520">
        <f t="shared" si="15"/>
        <v>596.73</v>
      </c>
      <c r="I85" s="521">
        <f t="shared" si="16"/>
        <v>1193.46</v>
      </c>
      <c r="L85">
        <v>14</v>
      </c>
      <c r="M85" s="230">
        <v>436.80838</v>
      </c>
      <c r="N85" s="230">
        <v>1120.326133024</v>
      </c>
    </row>
    <row r="86" spans="1:15" ht="30.75" customHeight="1">
      <c r="A86" s="255" t="s">
        <v>0</v>
      </c>
      <c r="B86" s="255">
        <v>91307</v>
      </c>
      <c r="C86" s="267" t="s">
        <v>541</v>
      </c>
      <c r="D86" s="270" t="s">
        <v>226</v>
      </c>
      <c r="E86" s="255" t="s">
        <v>48</v>
      </c>
      <c r="F86" s="238" t="s">
        <v>107</v>
      </c>
      <c r="G86" s="522" t="s">
        <v>1949</v>
      </c>
      <c r="H86" s="520">
        <f t="shared" si="15"/>
        <v>71.31</v>
      </c>
      <c r="I86" s="521">
        <f t="shared" si="16"/>
        <v>1640.13</v>
      </c>
      <c r="L86">
        <v>91307</v>
      </c>
      <c r="M86" s="230">
        <v>52.51</v>
      </c>
      <c r="N86" s="230">
        <v>1548.792952</v>
      </c>
    </row>
    <row r="87" spans="1:15" ht="33">
      <c r="A87" s="255" t="s">
        <v>1</v>
      </c>
      <c r="B87" s="255" t="s">
        <v>349</v>
      </c>
      <c r="C87" s="267" t="s">
        <v>56</v>
      </c>
      <c r="D87" s="257" t="s">
        <v>463</v>
      </c>
      <c r="E87" s="255" t="s">
        <v>352</v>
      </c>
      <c r="F87" s="238">
        <v>3.57</v>
      </c>
      <c r="G87" s="522">
        <v>375.62000000000006</v>
      </c>
      <c r="H87" s="520">
        <f t="shared" si="15"/>
        <v>481.69</v>
      </c>
      <c r="I87" s="521">
        <f t="shared" si="16"/>
        <v>1719.63</v>
      </c>
      <c r="L87">
        <v>15</v>
      </c>
      <c r="M87" s="230">
        <v>268.81369699999993</v>
      </c>
      <c r="N87" s="230">
        <v>1230.6742655670957</v>
      </c>
      <c r="O87" s="230" t="s">
        <v>20548</v>
      </c>
    </row>
    <row r="88" spans="1:15" s="281" customFormat="1" ht="33">
      <c r="A88" s="280" t="s">
        <v>0</v>
      </c>
      <c r="B88" s="2" t="s">
        <v>18732</v>
      </c>
      <c r="C88" s="267" t="s">
        <v>57</v>
      </c>
      <c r="D88" s="270" t="s">
        <v>228</v>
      </c>
      <c r="E88" s="280" t="s">
        <v>47</v>
      </c>
      <c r="F88" s="238">
        <v>88.29</v>
      </c>
      <c r="G88" s="522" t="s">
        <v>3940</v>
      </c>
      <c r="H88" s="520">
        <f t="shared" si="15"/>
        <v>24.4</v>
      </c>
      <c r="I88" s="521">
        <f t="shared" si="16"/>
        <v>2154.27</v>
      </c>
      <c r="L88" s="281" t="s">
        <v>227</v>
      </c>
      <c r="M88" s="281">
        <v>20.34</v>
      </c>
      <c r="N88" s="281">
        <v>2302.9577726399998</v>
      </c>
    </row>
    <row r="89" spans="1:15">
      <c r="A89" s="271"/>
      <c r="B89" s="271"/>
      <c r="C89" s="271"/>
      <c r="D89" s="529" t="s">
        <v>87</v>
      </c>
      <c r="E89" s="271"/>
      <c r="F89" s="273"/>
      <c r="G89" s="273"/>
      <c r="H89" s="273"/>
      <c r="I89" s="275"/>
    </row>
    <row r="90" spans="1:15" ht="49.5">
      <c r="A90" s="255" t="s">
        <v>0</v>
      </c>
      <c r="B90" s="255">
        <v>91338</v>
      </c>
      <c r="C90" s="255" t="s">
        <v>58</v>
      </c>
      <c r="D90" s="270" t="s">
        <v>229</v>
      </c>
      <c r="E90" s="255" t="s">
        <v>47</v>
      </c>
      <c r="F90" s="238" t="s">
        <v>110</v>
      </c>
      <c r="G90" s="522" t="s">
        <v>13096</v>
      </c>
      <c r="H90" s="520">
        <f t="shared" si="15"/>
        <v>1064.43</v>
      </c>
      <c r="I90" s="521">
        <f t="shared" ref="I90:I92" si="17">TRUNC(H90*F90,2)</f>
        <v>16573.169999999998</v>
      </c>
      <c r="L90">
        <v>91338</v>
      </c>
      <c r="M90" s="230">
        <v>1422.02</v>
      </c>
      <c r="N90" s="230">
        <v>28393.427835359998</v>
      </c>
    </row>
    <row r="91" spans="1:15" ht="49.5">
      <c r="A91" s="255" t="s">
        <v>1</v>
      </c>
      <c r="B91" s="2">
        <v>94569</v>
      </c>
      <c r="C91" s="255" t="s">
        <v>59</v>
      </c>
      <c r="D91" s="257" t="s">
        <v>13185</v>
      </c>
      <c r="E91" s="255" t="s">
        <v>47</v>
      </c>
      <c r="F91" s="238">
        <v>41.2</v>
      </c>
      <c r="G91" s="522" t="s">
        <v>13186</v>
      </c>
      <c r="H91" s="520">
        <f t="shared" si="15"/>
        <v>822.06</v>
      </c>
      <c r="I91" s="521">
        <f t="shared" si="17"/>
        <v>33868.870000000003</v>
      </c>
      <c r="L91">
        <v>16</v>
      </c>
      <c r="M91" s="230">
        <v>731.63020000000006</v>
      </c>
      <c r="N91" s="230">
        <v>38655.593821376002</v>
      </c>
    </row>
    <row r="92" spans="1:15">
      <c r="A92" s="267" t="s">
        <v>0</v>
      </c>
      <c r="B92" s="267">
        <v>85010</v>
      </c>
      <c r="C92" s="255" t="s">
        <v>60</v>
      </c>
      <c r="D92" s="270" t="s">
        <v>230</v>
      </c>
      <c r="E92" s="255" t="s">
        <v>47</v>
      </c>
      <c r="F92" s="238">
        <v>9.39</v>
      </c>
      <c r="G92" s="522" t="s">
        <v>13182</v>
      </c>
      <c r="H92" s="520">
        <f t="shared" si="15"/>
        <v>605.29</v>
      </c>
      <c r="I92" s="521">
        <f t="shared" si="17"/>
        <v>5683.67</v>
      </c>
      <c r="L92">
        <v>85010</v>
      </c>
      <c r="M92" s="230">
        <v>739.55</v>
      </c>
      <c r="N92" s="230">
        <v>758.71913600000005</v>
      </c>
    </row>
    <row r="93" spans="1:15" ht="17.25" customHeight="1">
      <c r="A93" s="271"/>
      <c r="B93" s="271"/>
      <c r="C93" s="271"/>
      <c r="D93" s="529" t="s">
        <v>88</v>
      </c>
      <c r="E93" s="271"/>
      <c r="F93" s="273"/>
      <c r="G93" s="273"/>
      <c r="H93" s="273"/>
      <c r="I93" s="275"/>
    </row>
    <row r="94" spans="1:15">
      <c r="A94" s="255" t="s">
        <v>1</v>
      </c>
      <c r="B94" s="255" t="s">
        <v>354</v>
      </c>
      <c r="C94" s="255" t="s">
        <v>542</v>
      </c>
      <c r="D94" s="257" t="s">
        <v>653</v>
      </c>
      <c r="E94" s="255" t="s">
        <v>48</v>
      </c>
      <c r="F94" s="238">
        <v>1</v>
      </c>
      <c r="G94" s="522">
        <v>3816.61</v>
      </c>
      <c r="H94" s="520">
        <f t="shared" si="15"/>
        <v>4894.42</v>
      </c>
      <c r="I94" s="521">
        <f t="shared" ref="I94:I95" si="18">TRUNC(H94*F94,2)</f>
        <v>4894.42</v>
      </c>
      <c r="L94">
        <v>17</v>
      </c>
      <c r="M94" s="230">
        <v>2214.3751999999999</v>
      </c>
      <c r="N94" s="230">
        <v>2839.7147564799998</v>
      </c>
    </row>
    <row r="95" spans="1:15">
      <c r="A95" s="255" t="s">
        <v>0</v>
      </c>
      <c r="B95" s="255">
        <v>72116</v>
      </c>
      <c r="C95" s="255" t="s">
        <v>61</v>
      </c>
      <c r="D95" s="257" t="s">
        <v>89</v>
      </c>
      <c r="E95" s="255" t="s">
        <v>47</v>
      </c>
      <c r="F95" s="238">
        <v>9.39</v>
      </c>
      <c r="G95" s="522" t="s">
        <v>13137</v>
      </c>
      <c r="H95" s="520">
        <f t="shared" si="15"/>
        <v>117.03</v>
      </c>
      <c r="I95" s="521">
        <f t="shared" si="18"/>
        <v>1098.9100000000001</v>
      </c>
      <c r="L95" t="s">
        <v>55</v>
      </c>
      <c r="M95" s="230">
        <v>100.21</v>
      </c>
      <c r="N95" s="230">
        <v>5294.5833247999999</v>
      </c>
    </row>
    <row r="96" spans="1:15" ht="12.75" customHeight="1">
      <c r="A96" s="243"/>
      <c r="B96" s="243"/>
      <c r="C96" s="243"/>
      <c r="D96" s="261"/>
      <c r="E96" s="243"/>
      <c r="F96" s="262"/>
      <c r="G96" s="262"/>
      <c r="H96" s="263" t="s">
        <v>197</v>
      </c>
      <c r="I96" s="264">
        <f>SUM(I83:I95)</f>
        <v>75209.510000000009</v>
      </c>
      <c r="N96" s="230">
        <v>88057.820981247089</v>
      </c>
    </row>
    <row r="97" spans="1:14">
      <c r="A97" s="251"/>
      <c r="B97" s="251"/>
      <c r="C97" s="252">
        <v>8</v>
      </c>
      <c r="D97" s="528" t="s">
        <v>90</v>
      </c>
      <c r="E97" s="251"/>
      <c r="F97" s="253"/>
      <c r="G97" s="253"/>
      <c r="H97" s="253"/>
      <c r="I97" s="265"/>
    </row>
    <row r="98" spans="1:14">
      <c r="A98" s="271"/>
      <c r="B98" s="271"/>
      <c r="C98" s="271"/>
      <c r="D98" s="529" t="s">
        <v>91</v>
      </c>
      <c r="E98" s="271"/>
      <c r="F98" s="273"/>
      <c r="G98" s="273"/>
      <c r="H98" s="273"/>
      <c r="I98" s="275"/>
    </row>
    <row r="99" spans="1:14" s="535" customFormat="1">
      <c r="A99" s="282" t="s">
        <v>1</v>
      </c>
      <c r="B99" s="282" t="s">
        <v>353</v>
      </c>
      <c r="C99" s="282" t="s">
        <v>62</v>
      </c>
      <c r="D99" s="283" t="s">
        <v>20551</v>
      </c>
      <c r="E99" s="282" t="s">
        <v>97</v>
      </c>
      <c r="F99" s="285">
        <v>1</v>
      </c>
      <c r="G99" s="558">
        <v>894.12</v>
      </c>
      <c r="H99" s="520">
        <f t="shared" ref="H99" si="19">TRUNC(G99*1.2824,2)</f>
        <v>1146.6099999999999</v>
      </c>
      <c r="I99" s="521">
        <f t="shared" ref="I99" si="20">TRUNC(H99*F99,2)</f>
        <v>1146.6099999999999</v>
      </c>
      <c r="L99" s="506">
        <v>18</v>
      </c>
      <c r="M99" s="535">
        <v>944.54</v>
      </c>
      <c r="N99" s="535">
        <v>1211.278096</v>
      </c>
    </row>
    <row r="100" spans="1:14">
      <c r="A100" s="271"/>
      <c r="B100" s="271"/>
      <c r="C100" s="271"/>
      <c r="D100" s="529" t="s">
        <v>92</v>
      </c>
      <c r="E100" s="271"/>
      <c r="F100" s="273"/>
      <c r="G100" s="273"/>
      <c r="H100" s="273"/>
      <c r="I100" s="275"/>
    </row>
    <row r="101" spans="1:14" ht="49.5">
      <c r="A101" s="255" t="s">
        <v>1</v>
      </c>
      <c r="B101" s="255" t="s">
        <v>14877</v>
      </c>
      <c r="C101" s="267" t="s">
        <v>63</v>
      </c>
      <c r="D101" s="257" t="s">
        <v>232</v>
      </c>
      <c r="E101" s="255" t="s">
        <v>48</v>
      </c>
      <c r="F101" s="238">
        <v>48</v>
      </c>
      <c r="G101" s="522" t="s">
        <v>14878</v>
      </c>
      <c r="H101" s="520">
        <f t="shared" ref="H101:H154" si="21">TRUNC(G101*1.2824,2)</f>
        <v>156.33000000000001</v>
      </c>
      <c r="I101" s="521">
        <f t="shared" ref="I101:I118" si="22">TRUNC(H101*F101,2)</f>
        <v>7503.84</v>
      </c>
      <c r="L101" t="s">
        <v>231</v>
      </c>
      <c r="M101" s="230">
        <v>106.48</v>
      </c>
      <c r="N101" s="230">
        <v>6554.397696</v>
      </c>
    </row>
    <row r="102" spans="1:14" ht="49.5">
      <c r="A102" s="255" t="s">
        <v>1</v>
      </c>
      <c r="B102" s="2" t="s">
        <v>784</v>
      </c>
      <c r="C102" s="267" t="s">
        <v>64</v>
      </c>
      <c r="D102" s="257" t="s">
        <v>234</v>
      </c>
      <c r="E102" s="255" t="s">
        <v>48</v>
      </c>
      <c r="F102" s="238" t="s">
        <v>111</v>
      </c>
      <c r="G102" s="522">
        <v>132.54</v>
      </c>
      <c r="H102" s="520">
        <f t="shared" si="21"/>
        <v>169.96</v>
      </c>
      <c r="I102" s="521">
        <f t="shared" si="22"/>
        <v>1869.56</v>
      </c>
      <c r="L102" t="s">
        <v>233</v>
      </c>
      <c r="M102" s="230">
        <v>80.58</v>
      </c>
      <c r="N102" s="230">
        <v>1136.693712</v>
      </c>
    </row>
    <row r="103" spans="1:14" ht="25.5">
      <c r="A103" s="255" t="s">
        <v>1</v>
      </c>
      <c r="B103" s="2">
        <v>97607</v>
      </c>
      <c r="C103" s="267" t="s">
        <v>65</v>
      </c>
      <c r="D103" s="533" t="s">
        <v>15091</v>
      </c>
      <c r="E103" s="255" t="s">
        <v>48</v>
      </c>
      <c r="F103" s="238" t="s">
        <v>107</v>
      </c>
      <c r="G103" s="522" t="s">
        <v>2345</v>
      </c>
      <c r="H103" s="520">
        <f t="shared" si="21"/>
        <v>104.99</v>
      </c>
      <c r="I103" s="521">
        <f t="shared" si="22"/>
        <v>2414.77</v>
      </c>
      <c r="L103">
        <v>19</v>
      </c>
      <c r="M103" s="230">
        <v>54.73</v>
      </c>
      <c r="N103" s="230">
        <v>1614.2722959999999</v>
      </c>
    </row>
    <row r="104" spans="1:14" ht="33">
      <c r="A104" s="255" t="s">
        <v>1</v>
      </c>
      <c r="B104" s="255" t="s">
        <v>464</v>
      </c>
      <c r="C104" s="267" t="s">
        <v>66</v>
      </c>
      <c r="D104" s="257" t="s">
        <v>431</v>
      </c>
      <c r="E104" s="255" t="s">
        <v>48</v>
      </c>
      <c r="F104" s="238" t="s">
        <v>112</v>
      </c>
      <c r="G104" s="522">
        <v>42.95</v>
      </c>
      <c r="H104" s="520">
        <f t="shared" si="21"/>
        <v>55.07</v>
      </c>
      <c r="I104" s="521">
        <f t="shared" si="22"/>
        <v>165.21</v>
      </c>
      <c r="L104">
        <v>20</v>
      </c>
      <c r="M104" s="230">
        <v>33.79</v>
      </c>
      <c r="N104" s="230">
        <v>129.99688800000001</v>
      </c>
    </row>
    <row r="105" spans="1:14" s="535" customFormat="1">
      <c r="A105" s="282" t="s">
        <v>1</v>
      </c>
      <c r="B105" s="282" t="s">
        <v>465</v>
      </c>
      <c r="C105" s="523" t="s">
        <v>543</v>
      </c>
      <c r="D105" s="283" t="s">
        <v>94</v>
      </c>
      <c r="E105" s="282" t="s">
        <v>48</v>
      </c>
      <c r="F105" s="285" t="s">
        <v>108</v>
      </c>
      <c r="G105" s="558">
        <v>228.95</v>
      </c>
      <c r="H105" s="520">
        <f t="shared" si="21"/>
        <v>293.60000000000002</v>
      </c>
      <c r="I105" s="521">
        <f t="shared" si="22"/>
        <v>587.20000000000005</v>
      </c>
      <c r="L105" s="506">
        <v>21</v>
      </c>
      <c r="M105" s="535">
        <v>163.44</v>
      </c>
      <c r="N105" s="535">
        <v>419.19091199999997</v>
      </c>
    </row>
    <row r="106" spans="1:14" ht="33">
      <c r="A106" s="255" t="s">
        <v>1</v>
      </c>
      <c r="B106" s="255">
        <v>83399</v>
      </c>
      <c r="C106" s="267" t="s">
        <v>544</v>
      </c>
      <c r="D106" s="270" t="s">
        <v>235</v>
      </c>
      <c r="E106" s="255" t="s">
        <v>48</v>
      </c>
      <c r="F106" s="238" t="s">
        <v>108</v>
      </c>
      <c r="G106" s="522" t="s">
        <v>15070</v>
      </c>
      <c r="H106" s="520">
        <f t="shared" si="21"/>
        <v>34.020000000000003</v>
      </c>
      <c r="I106" s="521">
        <f t="shared" si="22"/>
        <v>68.040000000000006</v>
      </c>
      <c r="L106">
        <v>83399</v>
      </c>
      <c r="M106" s="230">
        <v>24.06</v>
      </c>
      <c r="N106" s="230">
        <v>61.709087999999994</v>
      </c>
    </row>
    <row r="107" spans="1:14">
      <c r="A107" s="255" t="s">
        <v>1</v>
      </c>
      <c r="B107" s="255" t="s">
        <v>755</v>
      </c>
      <c r="C107" s="267" t="s">
        <v>67</v>
      </c>
      <c r="D107" s="257" t="s">
        <v>95</v>
      </c>
      <c r="E107" s="255" t="s">
        <v>98</v>
      </c>
      <c r="F107" s="238" t="s">
        <v>113</v>
      </c>
      <c r="G107" s="522">
        <v>186.83000000000004</v>
      </c>
      <c r="H107" s="520">
        <f t="shared" si="21"/>
        <v>239.59</v>
      </c>
      <c r="I107" s="521">
        <f t="shared" si="22"/>
        <v>20844.330000000002</v>
      </c>
      <c r="L107">
        <v>22</v>
      </c>
      <c r="M107" s="230">
        <v>158.30500000000001</v>
      </c>
      <c r="N107" s="230">
        <v>17661.898884000002</v>
      </c>
    </row>
    <row r="108" spans="1:14" ht="49.5">
      <c r="A108" s="255" t="s">
        <v>1</v>
      </c>
      <c r="B108" s="255">
        <v>91945</v>
      </c>
      <c r="C108" s="267" t="s">
        <v>68</v>
      </c>
      <c r="D108" s="270" t="s">
        <v>236</v>
      </c>
      <c r="E108" s="255" t="s">
        <v>48</v>
      </c>
      <c r="F108" s="238" t="s">
        <v>112</v>
      </c>
      <c r="G108" s="522" t="s">
        <v>1135</v>
      </c>
      <c r="H108" s="520">
        <f t="shared" si="21"/>
        <v>7.47</v>
      </c>
      <c r="I108" s="521">
        <f t="shared" si="22"/>
        <v>22.41</v>
      </c>
      <c r="L108">
        <v>91945</v>
      </c>
      <c r="M108" s="230">
        <v>6.02</v>
      </c>
      <c r="N108" s="230">
        <v>23.160143999999999</v>
      </c>
    </row>
    <row r="109" spans="1:14" ht="33">
      <c r="A109" s="255" t="s">
        <v>1</v>
      </c>
      <c r="B109" s="255">
        <v>91995</v>
      </c>
      <c r="C109" s="267" t="s">
        <v>545</v>
      </c>
      <c r="D109" s="257" t="s">
        <v>237</v>
      </c>
      <c r="E109" s="255" t="s">
        <v>48</v>
      </c>
      <c r="F109" s="238" t="s">
        <v>156</v>
      </c>
      <c r="G109" s="522" t="s">
        <v>2065</v>
      </c>
      <c r="H109" s="520">
        <f t="shared" si="21"/>
        <v>20.04</v>
      </c>
      <c r="I109" s="521">
        <f t="shared" si="22"/>
        <v>1282.56</v>
      </c>
      <c r="L109">
        <v>91995</v>
      </c>
      <c r="M109" s="230">
        <v>16.47</v>
      </c>
      <c r="N109" s="230">
        <v>1351.7521919999999</v>
      </c>
    </row>
    <row r="110" spans="1:14" ht="33">
      <c r="A110" s="255" t="s">
        <v>1</v>
      </c>
      <c r="B110" s="255">
        <v>91993</v>
      </c>
      <c r="C110" s="267" t="s">
        <v>69</v>
      </c>
      <c r="D110" s="257" t="s">
        <v>238</v>
      </c>
      <c r="E110" s="255" t="s">
        <v>48</v>
      </c>
      <c r="F110" s="238" t="s">
        <v>157</v>
      </c>
      <c r="G110" s="522" t="s">
        <v>14804</v>
      </c>
      <c r="H110" s="520">
        <f t="shared" si="21"/>
        <v>33.89</v>
      </c>
      <c r="I110" s="521">
        <f t="shared" si="22"/>
        <v>135.56</v>
      </c>
      <c r="L110">
        <v>91993</v>
      </c>
      <c r="M110" s="230">
        <v>28.03</v>
      </c>
      <c r="N110" s="230">
        <v>143.78268800000001</v>
      </c>
    </row>
    <row r="111" spans="1:14">
      <c r="A111" s="255" t="s">
        <v>1</v>
      </c>
      <c r="B111" s="267" t="s">
        <v>757</v>
      </c>
      <c r="C111" s="267" t="s">
        <v>70</v>
      </c>
      <c r="D111" s="283" t="s">
        <v>146</v>
      </c>
      <c r="E111" s="255" t="s">
        <v>48</v>
      </c>
      <c r="F111" s="238" t="s">
        <v>111</v>
      </c>
      <c r="G111" s="522">
        <v>50.820000000000007</v>
      </c>
      <c r="H111" s="520">
        <f t="shared" si="21"/>
        <v>65.17</v>
      </c>
      <c r="I111" s="521">
        <f t="shared" si="22"/>
        <v>716.87</v>
      </c>
      <c r="L111">
        <v>23</v>
      </c>
      <c r="M111" s="230">
        <v>50.599999999999994</v>
      </c>
      <c r="N111" s="230">
        <v>713.78383999999994</v>
      </c>
    </row>
    <row r="112" spans="1:14" ht="33">
      <c r="A112" s="255" t="s">
        <v>0</v>
      </c>
      <c r="B112" s="267">
        <v>93141</v>
      </c>
      <c r="C112" s="267" t="s">
        <v>71</v>
      </c>
      <c r="D112" s="270" t="s">
        <v>239</v>
      </c>
      <c r="E112" s="255" t="s">
        <v>98</v>
      </c>
      <c r="F112" s="238" t="s">
        <v>158</v>
      </c>
      <c r="G112" s="522" t="s">
        <v>15135</v>
      </c>
      <c r="H112" s="520">
        <f t="shared" si="21"/>
        <v>144.47</v>
      </c>
      <c r="I112" s="521">
        <f t="shared" si="22"/>
        <v>11846.54</v>
      </c>
      <c r="L112">
        <v>93141</v>
      </c>
      <c r="M112" s="230">
        <v>117.13</v>
      </c>
      <c r="N112" s="230">
        <v>12317.015983999998</v>
      </c>
    </row>
    <row r="113" spans="1:18" ht="49.5">
      <c r="A113" s="255" t="s">
        <v>0</v>
      </c>
      <c r="B113" s="255">
        <v>91953</v>
      </c>
      <c r="C113" s="267" t="s">
        <v>72</v>
      </c>
      <c r="D113" s="257" t="s">
        <v>240</v>
      </c>
      <c r="E113" s="255" t="s">
        <v>48</v>
      </c>
      <c r="F113" s="238" t="s">
        <v>159</v>
      </c>
      <c r="G113" s="522" t="s">
        <v>14743</v>
      </c>
      <c r="H113" s="520">
        <f t="shared" si="21"/>
        <v>20.440000000000001</v>
      </c>
      <c r="I113" s="521">
        <f t="shared" si="22"/>
        <v>388.36</v>
      </c>
      <c r="L113">
        <v>91953</v>
      </c>
      <c r="M113" s="230">
        <v>16.670000000000002</v>
      </c>
      <c r="N113" s="230">
        <v>406.17455200000006</v>
      </c>
    </row>
    <row r="114" spans="1:18" ht="49.5">
      <c r="A114" s="255" t="s">
        <v>0</v>
      </c>
      <c r="B114" s="255">
        <v>91965</v>
      </c>
      <c r="C114" s="267" t="s">
        <v>546</v>
      </c>
      <c r="D114" s="257" t="s">
        <v>241</v>
      </c>
      <c r="E114" s="255" t="s">
        <v>48</v>
      </c>
      <c r="F114" s="238" t="s">
        <v>111</v>
      </c>
      <c r="G114" s="522" t="s">
        <v>1059</v>
      </c>
      <c r="H114" s="520">
        <f t="shared" si="21"/>
        <v>49.07</v>
      </c>
      <c r="I114" s="521">
        <f t="shared" si="22"/>
        <v>539.77</v>
      </c>
      <c r="L114">
        <v>91965</v>
      </c>
      <c r="M114" s="230">
        <v>40.06</v>
      </c>
      <c r="N114" s="230">
        <v>565.10238400000003</v>
      </c>
    </row>
    <row r="115" spans="1:18" ht="33">
      <c r="A115" s="255" t="s">
        <v>1</v>
      </c>
      <c r="B115" s="255">
        <v>91966</v>
      </c>
      <c r="C115" s="267" t="s">
        <v>547</v>
      </c>
      <c r="D115" s="257" t="s">
        <v>242</v>
      </c>
      <c r="E115" s="255" t="s">
        <v>48</v>
      </c>
      <c r="F115" s="238" t="s">
        <v>157</v>
      </c>
      <c r="G115" s="522" t="s">
        <v>14762</v>
      </c>
      <c r="H115" s="520">
        <f t="shared" si="21"/>
        <v>38.03</v>
      </c>
      <c r="I115" s="521">
        <f t="shared" si="22"/>
        <v>152.12</v>
      </c>
      <c r="L115">
        <v>91966</v>
      </c>
      <c r="M115" s="230">
        <v>31.12</v>
      </c>
      <c r="N115" s="230">
        <v>159.633152</v>
      </c>
    </row>
    <row r="116" spans="1:18" ht="33">
      <c r="A116" s="255" t="s">
        <v>1</v>
      </c>
      <c r="B116" s="282">
        <v>91975</v>
      </c>
      <c r="C116" s="267" t="s">
        <v>548</v>
      </c>
      <c r="D116" s="283" t="s">
        <v>243</v>
      </c>
      <c r="E116" s="255" t="s">
        <v>48</v>
      </c>
      <c r="F116" s="238" t="s">
        <v>52</v>
      </c>
      <c r="G116" s="522" t="s">
        <v>14778</v>
      </c>
      <c r="H116" s="520">
        <f t="shared" si="21"/>
        <v>59.7</v>
      </c>
      <c r="I116" s="521">
        <f t="shared" si="22"/>
        <v>59.7</v>
      </c>
      <c r="L116">
        <v>91975</v>
      </c>
      <c r="M116" s="230">
        <v>48.52</v>
      </c>
      <c r="N116" s="230">
        <v>62.222048000000001</v>
      </c>
    </row>
    <row r="117" spans="1:18" ht="49.5">
      <c r="A117" s="255" t="s">
        <v>0</v>
      </c>
      <c r="B117" s="255">
        <v>91953</v>
      </c>
      <c r="C117" s="267" t="s">
        <v>549</v>
      </c>
      <c r="D117" s="257" t="s">
        <v>240</v>
      </c>
      <c r="E117" s="255" t="s">
        <v>48</v>
      </c>
      <c r="F117" s="238" t="s">
        <v>108</v>
      </c>
      <c r="G117" s="522" t="s">
        <v>14743</v>
      </c>
      <c r="H117" s="520">
        <f t="shared" si="21"/>
        <v>20.440000000000001</v>
      </c>
      <c r="I117" s="521">
        <f t="shared" si="22"/>
        <v>40.880000000000003</v>
      </c>
      <c r="L117">
        <v>91953</v>
      </c>
      <c r="M117" s="230">
        <v>16.670000000000002</v>
      </c>
      <c r="N117" s="230">
        <v>42.755216000000004</v>
      </c>
    </row>
    <row r="118" spans="1:18">
      <c r="A118" s="255" t="s">
        <v>1</v>
      </c>
      <c r="B118" s="255" t="s">
        <v>758</v>
      </c>
      <c r="C118" s="267" t="s">
        <v>550</v>
      </c>
      <c r="D118" s="257" t="s">
        <v>460</v>
      </c>
      <c r="E118" s="255" t="s">
        <v>98</v>
      </c>
      <c r="F118" s="238" t="s">
        <v>160</v>
      </c>
      <c r="G118" s="522">
        <v>130.18</v>
      </c>
      <c r="H118" s="520">
        <f t="shared" si="21"/>
        <v>166.94</v>
      </c>
      <c r="I118" s="521">
        <f t="shared" si="22"/>
        <v>6176.78</v>
      </c>
      <c r="L118">
        <v>24</v>
      </c>
      <c r="M118" s="230">
        <v>114.25999999999999</v>
      </c>
      <c r="N118" s="230">
        <v>5421.4998879999994</v>
      </c>
    </row>
    <row r="119" spans="1:18" ht="19.5" customHeight="1">
      <c r="A119" s="271"/>
      <c r="B119" s="271"/>
      <c r="C119" s="271"/>
      <c r="D119" s="529" t="s">
        <v>147</v>
      </c>
      <c r="E119" s="271"/>
      <c r="F119" s="273"/>
      <c r="G119" s="273"/>
      <c r="H119" s="274"/>
      <c r="I119" s="284"/>
    </row>
    <row r="120" spans="1:18" s="536" customFormat="1" ht="51.75" customHeight="1">
      <c r="A120" s="559" t="s">
        <v>0</v>
      </c>
      <c r="B120" s="560" t="s">
        <v>14686</v>
      </c>
      <c r="C120" s="561" t="s">
        <v>551</v>
      </c>
      <c r="D120" s="562" t="s">
        <v>14687</v>
      </c>
      <c r="E120" s="561" t="s">
        <v>48</v>
      </c>
      <c r="F120" s="563" t="s">
        <v>52</v>
      </c>
      <c r="G120" s="558" t="s">
        <v>14688</v>
      </c>
      <c r="H120" s="520">
        <f t="shared" si="21"/>
        <v>1495.97</v>
      </c>
      <c r="I120" s="521">
        <f t="shared" ref="I120:I123" si="23">TRUNC(H120*F120,2)</f>
        <v>1495.97</v>
      </c>
      <c r="J120" s="535"/>
      <c r="L120" s="506" t="str">
        <f>IFERROR(VLOOKUP(B120,[2]SERVIÇO!A:D,2,FALSE),VLOOKUP(B120,[2]composição!A:H,3,FALSE))</f>
        <v>QUADRO DE DISTRIBUICAO DE ENERGIA DE EMBUTIR, EM CHAPA METALICA, PARA 50 DISJUNTORES TERMOMAGNETICOS MONOPOLARES, COM BARRAMENTO TRIFASICO E NEUTRO, FORNECIMENTO E INSTALACAO</v>
      </c>
      <c r="P120" s="537" t="s">
        <v>114</v>
      </c>
      <c r="Q120" s="536">
        <v>418.51</v>
      </c>
    </row>
    <row r="121" spans="1:18" s="536" customFormat="1" ht="27" customHeight="1">
      <c r="A121" s="559" t="s">
        <v>0</v>
      </c>
      <c r="B121" s="560" t="s">
        <v>14658</v>
      </c>
      <c r="C121" s="561" t="s">
        <v>552</v>
      </c>
      <c r="D121" s="562" t="s">
        <v>20552</v>
      </c>
      <c r="E121" s="561" t="s">
        <v>48</v>
      </c>
      <c r="F121" s="563" t="s">
        <v>52</v>
      </c>
      <c r="G121" s="558" t="s">
        <v>14659</v>
      </c>
      <c r="H121" s="520">
        <f t="shared" si="21"/>
        <v>340.73</v>
      </c>
      <c r="I121" s="521">
        <f t="shared" si="23"/>
        <v>340.73</v>
      </c>
      <c r="J121" s="535"/>
      <c r="L121" s="506" t="str">
        <f>IFERROR(VLOOKUP(B121,[2]SERVIÇO!A:D,2,FALSE),VLOOKUP(B121,[2]composição!A:H,3,FALSE))</f>
        <v>DISJUNTOR TERMOMAGNETICO TRIPOLAR PADRAO NEMA (AMERICANO) 125 A 150A 240V, FORNECIMENTO E INSTALACAO</v>
      </c>
      <c r="P121" s="537" t="s">
        <v>115</v>
      </c>
      <c r="Q121" s="536">
        <v>243.41</v>
      </c>
    </row>
    <row r="122" spans="1:18" s="536" customFormat="1" ht="27.75" customHeight="1">
      <c r="A122" s="559" t="s">
        <v>0</v>
      </c>
      <c r="B122" s="560" t="s">
        <v>14656</v>
      </c>
      <c r="C122" s="561" t="s">
        <v>553</v>
      </c>
      <c r="D122" s="562" t="s">
        <v>245</v>
      </c>
      <c r="E122" s="561" t="s">
        <v>48</v>
      </c>
      <c r="F122" s="563">
        <v>4</v>
      </c>
      <c r="G122" s="558" t="s">
        <v>14657</v>
      </c>
      <c r="H122" s="520">
        <f t="shared" si="21"/>
        <v>120.12</v>
      </c>
      <c r="I122" s="521">
        <f t="shared" si="23"/>
        <v>480.48</v>
      </c>
      <c r="J122" s="535"/>
      <c r="L122" s="506" t="str">
        <f>IFERROR(VLOOKUP(B122,[2]SERVIÇO!A:D,2,FALSE),VLOOKUP(B122,[2]composição!A:H,3,FALSE))</f>
        <v>DISJUNTOR TERMOMAGNETICO TRIPOLAR PADRAO NEMA (AMERICANO) 60 A 100A 240V, FORNECIMENTO E INSTALACAO</v>
      </c>
      <c r="P122" s="537" t="s">
        <v>116</v>
      </c>
      <c r="Q122" s="536">
        <v>87.48</v>
      </c>
      <c r="R122" s="536">
        <f>4*80</f>
        <v>320</v>
      </c>
    </row>
    <row r="123" spans="1:18" s="535" customFormat="1" ht="15" customHeight="1">
      <c r="A123" s="282" t="s">
        <v>1</v>
      </c>
      <c r="B123" s="2" t="s">
        <v>785</v>
      </c>
      <c r="C123" s="523" t="s">
        <v>554</v>
      </c>
      <c r="D123" s="533" t="s">
        <v>786</v>
      </c>
      <c r="E123" s="2" t="s">
        <v>48</v>
      </c>
      <c r="F123" s="563">
        <v>4</v>
      </c>
      <c r="G123" s="558">
        <v>70.36</v>
      </c>
      <c r="H123" s="520">
        <f t="shared" si="21"/>
        <v>90.22</v>
      </c>
      <c r="I123" s="521">
        <f t="shared" si="23"/>
        <v>360.88</v>
      </c>
      <c r="L123" s="506">
        <v>83641</v>
      </c>
      <c r="M123" s="535">
        <v>420.86</v>
      </c>
      <c r="N123" s="535">
        <v>539.71086400000002</v>
      </c>
    </row>
    <row r="124" spans="1:18">
      <c r="A124" s="271"/>
      <c r="B124" s="271"/>
      <c r="C124" s="271"/>
      <c r="D124" s="529" t="s">
        <v>148</v>
      </c>
      <c r="E124" s="271"/>
      <c r="F124" s="273"/>
      <c r="G124" s="273"/>
      <c r="H124" s="274"/>
      <c r="I124" s="284"/>
    </row>
    <row r="125" spans="1:18" s="536" customFormat="1" ht="49.5" customHeight="1">
      <c r="A125" s="559" t="s">
        <v>0</v>
      </c>
      <c r="B125" s="560" t="s">
        <v>14683</v>
      </c>
      <c r="C125" s="561" t="s">
        <v>555</v>
      </c>
      <c r="D125" s="562" t="s">
        <v>14684</v>
      </c>
      <c r="E125" s="561" t="s">
        <v>48</v>
      </c>
      <c r="F125" s="563">
        <v>2</v>
      </c>
      <c r="G125" s="558" t="s">
        <v>14685</v>
      </c>
      <c r="H125" s="520">
        <f t="shared" si="21"/>
        <v>1008.71</v>
      </c>
      <c r="I125" s="521">
        <f t="shared" ref="I125:I129" si="24">TRUNC(H125*F125,2)</f>
        <v>2017.42</v>
      </c>
      <c r="J125" s="535"/>
      <c r="L125" s="506" t="str">
        <f>IFERROR(VLOOKUP(B125,[2]SERVIÇO!A:D,2,FALSE),VLOOKUP(B125,[2]composição!A:H,3,FALSE))</f>
        <v>QUADRO DE DISTRIBUICAO DE ENERGIA DE EMBUTIR, EM CHAPA METALICA, PARA 40 DISJUNTORES TERMOMAGNETICOS MONOPOLARES, COM BARRAMENTO TRIFASICO E NEUTRO, FORNECIMENTO E INSTALACAO</v>
      </c>
      <c r="P125" s="537" t="s">
        <v>114</v>
      </c>
      <c r="Q125" s="536">
        <v>418.51</v>
      </c>
    </row>
    <row r="126" spans="1:18" s="536" customFormat="1" ht="31.5" customHeight="1">
      <c r="A126" s="559" t="s">
        <v>199</v>
      </c>
      <c r="B126" s="560" t="s">
        <v>759</v>
      </c>
      <c r="C126" s="561" t="s">
        <v>556</v>
      </c>
      <c r="D126" s="562" t="s">
        <v>20553</v>
      </c>
      <c r="E126" s="561" t="s">
        <v>48</v>
      </c>
      <c r="F126" s="563">
        <v>7</v>
      </c>
      <c r="G126" s="558">
        <v>120.88</v>
      </c>
      <c r="H126" s="520">
        <f t="shared" si="21"/>
        <v>155.01</v>
      </c>
      <c r="I126" s="521">
        <f t="shared" si="24"/>
        <v>1085.07</v>
      </c>
      <c r="J126" s="535"/>
      <c r="L126" s="506" t="str">
        <f>IFERROR(VLOOKUP(B126,[2]SERVIÇO!A:D,2,FALSE),VLOOKUP(B126,[2]composição!A:H,3,FALSE))</f>
        <v xml:space="preserve"> INTERRUPTOR DIFERENCIAL RESIDUAL, 2 POLOS, SENSIBILIDADE 30 MA, CORRENTE DE 16 A- FORNECIMENTO E INSTALAÇÃO - UNIDADE: UND</v>
      </c>
      <c r="P126" s="537" t="s">
        <v>20554</v>
      </c>
      <c r="Q126" s="536">
        <v>107.46</v>
      </c>
      <c r="R126" s="538"/>
    </row>
    <row r="127" spans="1:18" s="536" customFormat="1" ht="25.5">
      <c r="A127" s="559" t="s">
        <v>0</v>
      </c>
      <c r="B127" s="560" t="s">
        <v>14653</v>
      </c>
      <c r="C127" s="561" t="s">
        <v>557</v>
      </c>
      <c r="D127" s="562" t="s">
        <v>14654</v>
      </c>
      <c r="E127" s="561" t="s">
        <v>48</v>
      </c>
      <c r="F127" s="563">
        <v>1</v>
      </c>
      <c r="G127" s="558" t="s">
        <v>14655</v>
      </c>
      <c r="H127" s="520">
        <f t="shared" si="21"/>
        <v>90.02</v>
      </c>
      <c r="I127" s="521">
        <f t="shared" si="24"/>
        <v>90.02</v>
      </c>
      <c r="J127" s="535"/>
      <c r="L127" s="506" t="str">
        <f>IFERROR(VLOOKUP(B127,[2]SERVIÇO!A:D,2,FALSE),VLOOKUP(B127,[2]composição!A:H,3,FALSE))</f>
        <v>DISJUNTOR TERMOMAGNETICO TRIPOLAR PADRAO NEMA (AMERICANO) 10 A 50A 240V, FORNECIMENTO E INSTALACAO</v>
      </c>
      <c r="P127" s="537" t="s">
        <v>116</v>
      </c>
      <c r="Q127" s="536">
        <v>87.48</v>
      </c>
    </row>
    <row r="128" spans="1:18" s="536" customFormat="1">
      <c r="A128" s="559" t="s">
        <v>0</v>
      </c>
      <c r="B128" s="560" t="s">
        <v>14648</v>
      </c>
      <c r="C128" s="561" t="s">
        <v>609</v>
      </c>
      <c r="D128" s="562" t="s">
        <v>20555</v>
      </c>
      <c r="E128" s="561" t="s">
        <v>48</v>
      </c>
      <c r="F128" s="563">
        <v>32</v>
      </c>
      <c r="G128" s="558" t="s">
        <v>6453</v>
      </c>
      <c r="H128" s="520">
        <f t="shared" si="21"/>
        <v>13.84</v>
      </c>
      <c r="I128" s="521">
        <f t="shared" si="24"/>
        <v>442.88</v>
      </c>
      <c r="J128" s="535"/>
      <c r="L128" s="506" t="str">
        <f>IFERROR(VLOOKUP(B128,[2]SERVIÇO!A:D,2,FALSE),VLOOKUP(B128,[2]composição!A:H,3,FALSE))</f>
        <v>DISJUNTOR TERMOMAGNETICO MONOPOLAR PADRAO NEMA (AMERICANO) 10 A 30A 240V, FORNECIMENTO E INSTALACAO</v>
      </c>
      <c r="P128" s="537" t="s">
        <v>117</v>
      </c>
      <c r="Q128" s="536">
        <v>10.199999999999999</v>
      </c>
    </row>
    <row r="129" spans="1:17" s="536" customFormat="1" ht="25.5">
      <c r="A129" s="559" t="s">
        <v>0</v>
      </c>
      <c r="B129" s="560" t="s">
        <v>14651</v>
      </c>
      <c r="C129" s="561" t="s">
        <v>558</v>
      </c>
      <c r="D129" s="562" t="s">
        <v>246</v>
      </c>
      <c r="E129" s="561" t="s">
        <v>48</v>
      </c>
      <c r="F129" s="563">
        <v>26</v>
      </c>
      <c r="G129" s="558" t="s">
        <v>14652</v>
      </c>
      <c r="H129" s="520">
        <f t="shared" si="21"/>
        <v>62.46</v>
      </c>
      <c r="I129" s="521">
        <f t="shared" si="24"/>
        <v>1623.96</v>
      </c>
      <c r="J129" s="535"/>
      <c r="L129" s="506" t="str">
        <f>IFERROR(VLOOKUP(B129,[2]SERVIÇO!A:D,2,FALSE),VLOOKUP(B129,[2]composição!A:H,3,FALSE))</f>
        <v>DISJUNTOR TERMOMAGNETICO BIPOLAR PADRAO NEMA (AMERICANO) 10 A 50A 240V, FORNECIMENTO E INSTALACAO</v>
      </c>
      <c r="P129" s="537" t="s">
        <v>118</v>
      </c>
      <c r="Q129" s="536">
        <v>44.65</v>
      </c>
    </row>
    <row r="130" spans="1:17">
      <c r="A130" s="271"/>
      <c r="B130" s="271"/>
      <c r="C130" s="271"/>
      <c r="D130" s="529" t="s">
        <v>149</v>
      </c>
      <c r="E130" s="271"/>
      <c r="F130" s="273"/>
      <c r="G130" s="273"/>
      <c r="H130" s="274"/>
      <c r="I130" s="284"/>
    </row>
    <row r="131" spans="1:17" ht="33">
      <c r="A131" s="255" t="s">
        <v>1</v>
      </c>
      <c r="B131" s="255" t="s">
        <v>760</v>
      </c>
      <c r="C131" s="255" t="s">
        <v>658</v>
      </c>
      <c r="D131" s="257" t="s">
        <v>654</v>
      </c>
      <c r="E131" s="255" t="s">
        <v>98</v>
      </c>
      <c r="F131" s="238">
        <v>12</v>
      </c>
      <c r="G131" s="522">
        <v>107.44</v>
      </c>
      <c r="H131" s="520">
        <f t="shared" si="21"/>
        <v>137.78</v>
      </c>
      <c r="I131" s="521">
        <f t="shared" ref="I131:I135" si="25">TRUNC(H131*F131,2)</f>
        <v>1653.36</v>
      </c>
      <c r="L131">
        <v>26</v>
      </c>
      <c r="M131" s="230">
        <v>91.995000000000005</v>
      </c>
      <c r="N131" s="230">
        <v>1415.6926560000002</v>
      </c>
    </row>
    <row r="132" spans="1:17" ht="17.25" customHeight="1">
      <c r="A132" s="255" t="s">
        <v>1</v>
      </c>
      <c r="B132" s="255">
        <v>72337</v>
      </c>
      <c r="C132" s="255" t="s">
        <v>559</v>
      </c>
      <c r="D132" s="270" t="s">
        <v>249</v>
      </c>
      <c r="E132" s="255" t="s">
        <v>98</v>
      </c>
      <c r="F132" s="238">
        <v>9</v>
      </c>
      <c r="G132" s="522" t="s">
        <v>9406</v>
      </c>
      <c r="H132" s="520">
        <f t="shared" si="21"/>
        <v>22.42</v>
      </c>
      <c r="I132" s="521">
        <f t="shared" si="25"/>
        <v>201.78</v>
      </c>
      <c r="L132">
        <v>72337</v>
      </c>
      <c r="M132" s="230">
        <v>17.98</v>
      </c>
      <c r="N132" s="230">
        <v>207.517968</v>
      </c>
    </row>
    <row r="133" spans="1:17" s="286" customFormat="1" ht="33">
      <c r="A133" s="282" t="s">
        <v>512</v>
      </c>
      <c r="B133" s="2" t="s">
        <v>834</v>
      </c>
      <c r="C133" s="255" t="s">
        <v>610</v>
      </c>
      <c r="D133" s="283" t="s">
        <v>671</v>
      </c>
      <c r="E133" s="282" t="s">
        <v>48</v>
      </c>
      <c r="F133" s="285">
        <v>1</v>
      </c>
      <c r="G133" s="522">
        <v>541.1</v>
      </c>
      <c r="H133" s="520">
        <f t="shared" si="21"/>
        <v>693.9</v>
      </c>
      <c r="I133" s="521">
        <f t="shared" si="25"/>
        <v>693.9</v>
      </c>
      <c r="L133" s="286" t="s">
        <v>447</v>
      </c>
      <c r="M133" s="286">
        <v>477</v>
      </c>
      <c r="N133" s="286">
        <v>611.70479999999998</v>
      </c>
    </row>
    <row r="134" spans="1:17" ht="49.5">
      <c r="A134" s="255" t="s">
        <v>0</v>
      </c>
      <c r="B134" s="255">
        <v>83370</v>
      </c>
      <c r="C134" s="255" t="s">
        <v>611</v>
      </c>
      <c r="D134" s="270" t="s">
        <v>250</v>
      </c>
      <c r="E134" s="255" t="s">
        <v>48</v>
      </c>
      <c r="F134" s="238">
        <v>1</v>
      </c>
      <c r="G134" s="522" t="s">
        <v>15251</v>
      </c>
      <c r="H134" s="520">
        <f t="shared" si="21"/>
        <v>217.82</v>
      </c>
      <c r="I134" s="521">
        <f t="shared" si="25"/>
        <v>217.82</v>
      </c>
      <c r="L134">
        <v>83370</v>
      </c>
      <c r="M134" s="230">
        <v>175.07</v>
      </c>
      <c r="N134" s="230">
        <v>224.50976799999998</v>
      </c>
    </row>
    <row r="135" spans="1:17" ht="33">
      <c r="A135" s="255" t="s">
        <v>0</v>
      </c>
      <c r="B135" s="255">
        <v>83366</v>
      </c>
      <c r="C135" s="255" t="s">
        <v>612</v>
      </c>
      <c r="D135" s="270" t="s">
        <v>251</v>
      </c>
      <c r="E135" s="255" t="s">
        <v>48</v>
      </c>
      <c r="F135" s="238">
        <v>3</v>
      </c>
      <c r="G135" s="522" t="s">
        <v>15244</v>
      </c>
      <c r="H135" s="520">
        <f t="shared" si="21"/>
        <v>71.849999999999994</v>
      </c>
      <c r="I135" s="521">
        <f t="shared" si="25"/>
        <v>215.55</v>
      </c>
      <c r="L135">
        <v>83366</v>
      </c>
      <c r="M135" s="230">
        <v>90.81</v>
      </c>
      <c r="N135" s="230">
        <v>349.36423200000002</v>
      </c>
    </row>
    <row r="136" spans="1:17" ht="15.75">
      <c r="A136" s="541"/>
      <c r="B136" s="541"/>
      <c r="C136" s="542"/>
      <c r="D136" s="543" t="s">
        <v>20556</v>
      </c>
      <c r="E136" s="541"/>
      <c r="F136" s="544"/>
      <c r="G136" s="545"/>
      <c r="H136" s="546"/>
      <c r="I136" s="547"/>
    </row>
    <row r="137" spans="1:17" ht="15">
      <c r="A137" s="552" t="s">
        <v>1</v>
      </c>
      <c r="B137" s="553">
        <v>72253</v>
      </c>
      <c r="C137" s="554" t="s">
        <v>20557</v>
      </c>
      <c r="D137" s="555" t="s">
        <v>20558</v>
      </c>
      <c r="E137" s="548" t="s">
        <v>313</v>
      </c>
      <c r="F137" s="549">
        <v>219.06</v>
      </c>
      <c r="G137" s="550">
        <v>24.08</v>
      </c>
      <c r="H137" s="520">
        <f t="shared" si="21"/>
        <v>30.88</v>
      </c>
      <c r="I137" s="551">
        <f t="shared" ref="I137:I154" si="26">TRUNC(H137*F137,2)</f>
        <v>6764.57</v>
      </c>
    </row>
    <row r="138" spans="1:17" ht="15">
      <c r="A138" s="552" t="s">
        <v>0</v>
      </c>
      <c r="B138" s="553">
        <v>96977</v>
      </c>
      <c r="C138" s="554" t="s">
        <v>20559</v>
      </c>
      <c r="D138" s="555" t="s">
        <v>20560</v>
      </c>
      <c r="E138" s="548" t="s">
        <v>313</v>
      </c>
      <c r="F138" s="549">
        <v>168.75</v>
      </c>
      <c r="G138" s="550">
        <v>27.15</v>
      </c>
      <c r="H138" s="520">
        <f t="shared" si="21"/>
        <v>34.81</v>
      </c>
      <c r="I138" s="551">
        <f t="shared" si="26"/>
        <v>5874.18</v>
      </c>
    </row>
    <row r="139" spans="1:17" ht="25.5">
      <c r="A139" s="552" t="s">
        <v>20561</v>
      </c>
      <c r="B139" s="553">
        <v>96984</v>
      </c>
      <c r="C139" s="554" t="s">
        <v>20562</v>
      </c>
      <c r="D139" s="555" t="s">
        <v>20563</v>
      </c>
      <c r="E139" s="548" t="s">
        <v>20564</v>
      </c>
      <c r="F139" s="549">
        <v>10</v>
      </c>
      <c r="G139" s="550">
        <v>35.28</v>
      </c>
      <c r="H139" s="520">
        <f t="shared" si="21"/>
        <v>45.24</v>
      </c>
      <c r="I139" s="551">
        <f t="shared" si="26"/>
        <v>452.4</v>
      </c>
    </row>
    <row r="140" spans="1:17" ht="15">
      <c r="A140" s="552" t="s">
        <v>0</v>
      </c>
      <c r="B140" s="553">
        <v>96985</v>
      </c>
      <c r="C140" s="554" t="s">
        <v>20565</v>
      </c>
      <c r="D140" s="555" t="s">
        <v>20566</v>
      </c>
      <c r="E140" s="548" t="s">
        <v>20564</v>
      </c>
      <c r="F140" s="549">
        <v>30</v>
      </c>
      <c r="G140" s="550">
        <v>38.979999999999997</v>
      </c>
      <c r="H140" s="520">
        <f t="shared" si="21"/>
        <v>49.98</v>
      </c>
      <c r="I140" s="551">
        <f t="shared" si="26"/>
        <v>1499.4</v>
      </c>
    </row>
    <row r="141" spans="1:17" ht="15">
      <c r="A141" s="552" t="s">
        <v>0</v>
      </c>
      <c r="B141" s="553">
        <v>98463</v>
      </c>
      <c r="C141" s="554" t="s">
        <v>20567</v>
      </c>
      <c r="D141" s="555" t="s">
        <v>20568</v>
      </c>
      <c r="E141" s="548" t="s">
        <v>20564</v>
      </c>
      <c r="F141" s="549">
        <v>40</v>
      </c>
      <c r="G141" s="550">
        <v>17.3</v>
      </c>
      <c r="H141" s="520">
        <f t="shared" si="21"/>
        <v>22.18</v>
      </c>
      <c r="I141" s="551">
        <f t="shared" si="26"/>
        <v>887.2</v>
      </c>
    </row>
    <row r="142" spans="1:17" ht="15">
      <c r="A142" s="552" t="s">
        <v>0</v>
      </c>
      <c r="B142" s="553" t="s">
        <v>20569</v>
      </c>
      <c r="C142" s="554" t="s">
        <v>20570</v>
      </c>
      <c r="D142" s="555" t="s">
        <v>20571</v>
      </c>
      <c r="E142" s="548" t="s">
        <v>20564</v>
      </c>
      <c r="F142" s="549">
        <v>10</v>
      </c>
      <c r="G142" s="550">
        <v>42.76</v>
      </c>
      <c r="H142" s="520">
        <f t="shared" si="21"/>
        <v>54.83</v>
      </c>
      <c r="I142" s="551">
        <f t="shared" si="26"/>
        <v>548.29999999999995</v>
      </c>
    </row>
    <row r="143" spans="1:17" ht="15">
      <c r="A143" s="552" t="s">
        <v>0</v>
      </c>
      <c r="B143" s="553">
        <v>72315</v>
      </c>
      <c r="C143" s="554" t="s">
        <v>20572</v>
      </c>
      <c r="D143" s="555" t="s">
        <v>20573</v>
      </c>
      <c r="E143" s="548" t="s">
        <v>20564</v>
      </c>
      <c r="F143" s="549">
        <v>10</v>
      </c>
      <c r="G143" s="550">
        <v>24.48</v>
      </c>
      <c r="H143" s="520">
        <f t="shared" si="21"/>
        <v>31.39</v>
      </c>
      <c r="I143" s="551">
        <f t="shared" si="26"/>
        <v>313.89999999999998</v>
      </c>
    </row>
    <row r="144" spans="1:17" ht="15">
      <c r="A144" s="552" t="s">
        <v>0</v>
      </c>
      <c r="B144" s="553">
        <v>98463</v>
      </c>
      <c r="C144" s="554" t="s">
        <v>20574</v>
      </c>
      <c r="D144" s="555" t="s">
        <v>20575</v>
      </c>
      <c r="E144" s="548" t="s">
        <v>20564</v>
      </c>
      <c r="F144" s="549">
        <v>10</v>
      </c>
      <c r="G144" s="550">
        <v>17.3</v>
      </c>
      <c r="H144" s="520">
        <f t="shared" si="21"/>
        <v>22.18</v>
      </c>
      <c r="I144" s="551">
        <f t="shared" si="26"/>
        <v>221.8</v>
      </c>
    </row>
    <row r="145" spans="1:14" ht="15">
      <c r="A145" s="552" t="s">
        <v>0</v>
      </c>
      <c r="B145" s="553">
        <v>72315</v>
      </c>
      <c r="C145" s="554" t="s">
        <v>20576</v>
      </c>
      <c r="D145" s="555" t="s">
        <v>20577</v>
      </c>
      <c r="E145" s="548" t="s">
        <v>20564</v>
      </c>
      <c r="F145" s="549">
        <v>64</v>
      </c>
      <c r="G145" s="550">
        <v>24.48</v>
      </c>
      <c r="H145" s="520">
        <f t="shared" si="21"/>
        <v>31.39</v>
      </c>
      <c r="I145" s="551">
        <f t="shared" si="26"/>
        <v>2008.96</v>
      </c>
    </row>
    <row r="146" spans="1:14" ht="15">
      <c r="A146" s="552" t="s">
        <v>0</v>
      </c>
      <c r="B146" s="553">
        <v>98463</v>
      </c>
      <c r="C146" s="554" t="s">
        <v>20578</v>
      </c>
      <c r="D146" s="555" t="s">
        <v>20579</v>
      </c>
      <c r="E146" s="548" t="s">
        <v>20564</v>
      </c>
      <c r="F146" s="549">
        <v>64</v>
      </c>
      <c r="G146" s="550">
        <v>17.3</v>
      </c>
      <c r="H146" s="520">
        <f t="shared" si="21"/>
        <v>22.18</v>
      </c>
      <c r="I146" s="551">
        <f t="shared" si="26"/>
        <v>1419.52</v>
      </c>
    </row>
    <row r="147" spans="1:14" ht="15">
      <c r="A147" s="552" t="s">
        <v>0</v>
      </c>
      <c r="B147" s="553" t="s">
        <v>20580</v>
      </c>
      <c r="C147" s="554" t="s">
        <v>20581</v>
      </c>
      <c r="D147" s="555" t="s">
        <v>20582</v>
      </c>
      <c r="E147" s="548" t="s">
        <v>20564</v>
      </c>
      <c r="F147" s="549">
        <v>15</v>
      </c>
      <c r="G147" s="550">
        <v>17.350000000000001</v>
      </c>
      <c r="H147" s="520">
        <f t="shared" si="21"/>
        <v>22.24</v>
      </c>
      <c r="I147" s="551">
        <f t="shared" si="26"/>
        <v>333.6</v>
      </c>
    </row>
    <row r="148" spans="1:14" ht="15">
      <c r="A148" s="552" t="s">
        <v>0</v>
      </c>
      <c r="B148" s="553" t="s">
        <v>20583</v>
      </c>
      <c r="C148" s="554" t="s">
        <v>20584</v>
      </c>
      <c r="D148" s="555" t="s">
        <v>20585</v>
      </c>
      <c r="E148" s="548"/>
      <c r="F148" s="549">
        <v>30</v>
      </c>
      <c r="G148" s="550">
        <v>29.21</v>
      </c>
      <c r="H148" s="520">
        <f t="shared" si="21"/>
        <v>37.450000000000003</v>
      </c>
      <c r="I148" s="551">
        <f t="shared" si="26"/>
        <v>1123.5</v>
      </c>
    </row>
    <row r="149" spans="1:14" ht="15">
      <c r="A149" s="552" t="s">
        <v>0</v>
      </c>
      <c r="B149" s="553" t="s">
        <v>20586</v>
      </c>
      <c r="C149" s="554" t="s">
        <v>20587</v>
      </c>
      <c r="D149" s="555" t="s">
        <v>20588</v>
      </c>
      <c r="E149" s="548" t="s">
        <v>20564</v>
      </c>
      <c r="F149" s="549">
        <v>14</v>
      </c>
      <c r="G149" s="550">
        <v>31.91</v>
      </c>
      <c r="H149" s="520">
        <f t="shared" si="21"/>
        <v>40.92</v>
      </c>
      <c r="I149" s="551">
        <f t="shared" si="26"/>
        <v>572.88</v>
      </c>
    </row>
    <row r="150" spans="1:14" ht="15">
      <c r="A150" s="552" t="s">
        <v>0</v>
      </c>
      <c r="B150" s="553" t="s">
        <v>20589</v>
      </c>
      <c r="C150" s="554" t="s">
        <v>20590</v>
      </c>
      <c r="D150" s="555" t="s">
        <v>20591</v>
      </c>
      <c r="E150" s="548" t="s">
        <v>20564</v>
      </c>
      <c r="F150" s="549">
        <v>10</v>
      </c>
      <c r="G150" s="550">
        <v>42.35</v>
      </c>
      <c r="H150" s="520">
        <f t="shared" si="21"/>
        <v>54.3</v>
      </c>
      <c r="I150" s="551">
        <f t="shared" si="26"/>
        <v>543</v>
      </c>
    </row>
    <row r="151" spans="1:14" ht="15">
      <c r="A151" s="552" t="s">
        <v>0</v>
      </c>
      <c r="B151" s="553" t="s">
        <v>20592</v>
      </c>
      <c r="C151" s="554" t="s">
        <v>20593</v>
      </c>
      <c r="D151" s="555" t="s">
        <v>20594</v>
      </c>
      <c r="E151" s="548" t="s">
        <v>20564</v>
      </c>
      <c r="F151" s="549">
        <v>20</v>
      </c>
      <c r="G151" s="550">
        <v>9.9600000000000009</v>
      </c>
      <c r="H151" s="520">
        <f t="shared" si="21"/>
        <v>12.77</v>
      </c>
      <c r="I151" s="551">
        <f t="shared" si="26"/>
        <v>255.4</v>
      </c>
    </row>
    <row r="152" spans="1:14" ht="15">
      <c r="A152" s="552" t="s">
        <v>0</v>
      </c>
      <c r="B152" s="553" t="s">
        <v>20595</v>
      </c>
      <c r="C152" s="554" t="s">
        <v>20596</v>
      </c>
      <c r="D152" s="555" t="s">
        <v>20597</v>
      </c>
      <c r="E152" s="548" t="s">
        <v>20564</v>
      </c>
      <c r="F152" s="549">
        <v>1</v>
      </c>
      <c r="G152" s="550">
        <v>255.15</v>
      </c>
      <c r="H152" s="520">
        <f t="shared" si="21"/>
        <v>327.2</v>
      </c>
      <c r="I152" s="551">
        <f t="shared" si="26"/>
        <v>327.2</v>
      </c>
    </row>
    <row r="153" spans="1:14" ht="15">
      <c r="A153" s="552" t="s">
        <v>0</v>
      </c>
      <c r="B153" s="553">
        <v>93358</v>
      </c>
      <c r="C153" s="554" t="s">
        <v>20598</v>
      </c>
      <c r="D153" s="555" t="s">
        <v>20599</v>
      </c>
      <c r="E153" s="548" t="s">
        <v>20600</v>
      </c>
      <c r="F153" s="549">
        <v>38.335499999999996</v>
      </c>
      <c r="G153" s="550">
        <v>55.89</v>
      </c>
      <c r="H153" s="520">
        <f t="shared" si="21"/>
        <v>71.67</v>
      </c>
      <c r="I153" s="551">
        <f t="shared" si="26"/>
        <v>2747.5</v>
      </c>
    </row>
    <row r="154" spans="1:14" ht="15">
      <c r="A154" s="552" t="s">
        <v>0</v>
      </c>
      <c r="B154" s="553">
        <v>96995</v>
      </c>
      <c r="C154" s="554" t="s">
        <v>20601</v>
      </c>
      <c r="D154" s="555" t="s">
        <v>20602</v>
      </c>
      <c r="E154" s="548" t="s">
        <v>20600</v>
      </c>
      <c r="F154" s="549">
        <v>38.335499999999996</v>
      </c>
      <c r="G154" s="550">
        <v>33.89</v>
      </c>
      <c r="H154" s="520">
        <f t="shared" si="21"/>
        <v>43.46</v>
      </c>
      <c r="I154" s="551">
        <f t="shared" si="26"/>
        <v>1666.06</v>
      </c>
    </row>
    <row r="155" spans="1:14">
      <c r="A155" s="243"/>
      <c r="B155" s="243"/>
      <c r="C155" s="243"/>
      <c r="D155" s="261"/>
      <c r="E155" s="243"/>
      <c r="F155" s="262"/>
      <c r="G155" s="262"/>
      <c r="H155" s="263" t="s">
        <v>197</v>
      </c>
      <c r="I155" s="264">
        <f>SUM(I99:I154)</f>
        <v>94440.299999999988</v>
      </c>
      <c r="N155" s="230">
        <v>57988.364699999991</v>
      </c>
    </row>
    <row r="156" spans="1:14">
      <c r="A156" s="251"/>
      <c r="B156" s="251"/>
      <c r="C156" s="252">
        <v>9</v>
      </c>
      <c r="D156" s="528" t="s">
        <v>150</v>
      </c>
      <c r="E156" s="251"/>
      <c r="F156" s="253"/>
      <c r="G156" s="253"/>
      <c r="H156" s="253"/>
      <c r="I156" s="265"/>
    </row>
    <row r="157" spans="1:14">
      <c r="A157" s="271"/>
      <c r="B157" s="271"/>
      <c r="C157" s="271"/>
      <c r="D157" s="529" t="s">
        <v>151</v>
      </c>
      <c r="E157" s="271"/>
      <c r="F157" s="273"/>
      <c r="G157" s="273"/>
      <c r="H157" s="273"/>
      <c r="I157" s="275"/>
    </row>
    <row r="158" spans="1:14" ht="49.5">
      <c r="A158" s="255" t="s">
        <v>0</v>
      </c>
      <c r="B158" s="2">
        <v>95470</v>
      </c>
      <c r="C158" s="267" t="s">
        <v>73</v>
      </c>
      <c r="D158" s="257" t="s">
        <v>17387</v>
      </c>
      <c r="E158" s="267" t="s">
        <v>48</v>
      </c>
      <c r="F158" s="238">
        <v>2</v>
      </c>
      <c r="G158" s="522" t="s">
        <v>17388</v>
      </c>
      <c r="H158" s="520">
        <f t="shared" ref="H158:H191" si="27">TRUNC(G158*1.2824,2)</f>
        <v>211.15</v>
      </c>
      <c r="I158" s="521">
        <f t="shared" ref="I158:I174" si="28">TRUNC(H158*F158,2)</f>
        <v>422.3</v>
      </c>
      <c r="L158">
        <v>95469</v>
      </c>
      <c r="M158" s="230">
        <v>166.29</v>
      </c>
      <c r="N158" s="230">
        <v>426.50059199999998</v>
      </c>
    </row>
    <row r="159" spans="1:14">
      <c r="A159" s="255" t="s">
        <v>0</v>
      </c>
      <c r="B159" s="2" t="s">
        <v>790</v>
      </c>
      <c r="C159" s="267" t="s">
        <v>74</v>
      </c>
      <c r="D159" s="257" t="s">
        <v>252</v>
      </c>
      <c r="E159" s="267" t="s">
        <v>48</v>
      </c>
      <c r="F159" s="238">
        <v>2</v>
      </c>
      <c r="G159" s="522">
        <v>31.78</v>
      </c>
      <c r="H159" s="520">
        <f t="shared" si="27"/>
        <v>40.75</v>
      </c>
      <c r="I159" s="521">
        <f t="shared" si="28"/>
        <v>81.5</v>
      </c>
      <c r="L159">
        <v>377</v>
      </c>
      <c r="M159" s="230">
        <v>21.95</v>
      </c>
      <c r="N159" s="230">
        <v>56.297359999999998</v>
      </c>
    </row>
    <row r="160" spans="1:14" ht="66">
      <c r="A160" s="255" t="s">
        <v>0</v>
      </c>
      <c r="B160" s="2">
        <v>95472</v>
      </c>
      <c r="C160" s="267" t="s">
        <v>75</v>
      </c>
      <c r="D160" s="257" t="s">
        <v>17391</v>
      </c>
      <c r="E160" s="267" t="s">
        <v>48</v>
      </c>
      <c r="F160" s="238">
        <v>4</v>
      </c>
      <c r="G160" s="522" t="s">
        <v>17392</v>
      </c>
      <c r="H160" s="520">
        <f t="shared" si="27"/>
        <v>772.88</v>
      </c>
      <c r="I160" s="521">
        <f t="shared" si="28"/>
        <v>3091.52</v>
      </c>
      <c r="L160" t="s">
        <v>599</v>
      </c>
      <c r="M160" s="230">
        <v>626.17999999999995</v>
      </c>
      <c r="N160" s="230">
        <v>3212.0529279999996</v>
      </c>
    </row>
    <row r="161" spans="1:14">
      <c r="A161" s="255" t="s">
        <v>1</v>
      </c>
      <c r="B161" s="2" t="s">
        <v>761</v>
      </c>
      <c r="C161" s="267" t="s">
        <v>76</v>
      </c>
      <c r="D161" s="257" t="s">
        <v>253</v>
      </c>
      <c r="E161" s="255" t="s">
        <v>48</v>
      </c>
      <c r="F161" s="238">
        <v>7</v>
      </c>
      <c r="G161" s="522">
        <v>55.9</v>
      </c>
      <c r="H161" s="520">
        <f t="shared" si="27"/>
        <v>71.680000000000007</v>
      </c>
      <c r="I161" s="521">
        <f t="shared" si="28"/>
        <v>501.76</v>
      </c>
      <c r="L161">
        <v>27</v>
      </c>
      <c r="M161" s="230">
        <v>33.817</v>
      </c>
      <c r="N161" s="230">
        <v>303.56844560000002</v>
      </c>
    </row>
    <row r="162" spans="1:14" ht="33">
      <c r="A162" s="255" t="s">
        <v>0</v>
      </c>
      <c r="B162" s="255">
        <v>86904</v>
      </c>
      <c r="C162" s="267" t="s">
        <v>77</v>
      </c>
      <c r="D162" s="257" t="s">
        <v>254</v>
      </c>
      <c r="E162" s="255" t="s">
        <v>48</v>
      </c>
      <c r="F162" s="238">
        <v>17</v>
      </c>
      <c r="G162" s="522" t="s">
        <v>17307</v>
      </c>
      <c r="H162" s="520">
        <f t="shared" si="27"/>
        <v>127.11</v>
      </c>
      <c r="I162" s="521">
        <f t="shared" si="28"/>
        <v>2160.87</v>
      </c>
      <c r="L162">
        <v>86904</v>
      </c>
      <c r="M162" s="230">
        <v>103.15</v>
      </c>
      <c r="N162" s="230">
        <v>2248.75252</v>
      </c>
    </row>
    <row r="163" spans="1:14" ht="32.25" customHeight="1">
      <c r="A163" s="255" t="s">
        <v>1</v>
      </c>
      <c r="B163" s="255" t="s">
        <v>763</v>
      </c>
      <c r="C163" s="267" t="s">
        <v>78</v>
      </c>
      <c r="D163" s="257" t="s">
        <v>152</v>
      </c>
      <c r="E163" s="255" t="s">
        <v>48</v>
      </c>
      <c r="F163" s="238">
        <v>1</v>
      </c>
      <c r="G163" s="522">
        <v>599.32000000000005</v>
      </c>
      <c r="H163" s="520">
        <f t="shared" si="27"/>
        <v>768.56</v>
      </c>
      <c r="I163" s="521">
        <f t="shared" si="28"/>
        <v>768.56</v>
      </c>
      <c r="L163">
        <v>28</v>
      </c>
      <c r="M163" s="230">
        <v>581.07999999999993</v>
      </c>
      <c r="N163" s="230">
        <v>745.17699199999993</v>
      </c>
    </row>
    <row r="164" spans="1:14">
      <c r="A164" s="255" t="s">
        <v>0</v>
      </c>
      <c r="B164" s="2">
        <v>95547</v>
      </c>
      <c r="C164" s="267" t="s">
        <v>79</v>
      </c>
      <c r="D164" s="257" t="s">
        <v>466</v>
      </c>
      <c r="E164" s="255" t="s">
        <v>48</v>
      </c>
      <c r="F164" s="238">
        <v>18</v>
      </c>
      <c r="G164" s="522" t="s">
        <v>17402</v>
      </c>
      <c r="H164" s="520">
        <f t="shared" si="27"/>
        <v>71.84</v>
      </c>
      <c r="I164" s="521">
        <f t="shared" si="28"/>
        <v>1293.1199999999999</v>
      </c>
      <c r="L164">
        <v>29</v>
      </c>
      <c r="M164" s="230">
        <v>32.606999999999999</v>
      </c>
      <c r="N164" s="230">
        <v>752.67390240000009</v>
      </c>
    </row>
    <row r="165" spans="1:14" ht="33">
      <c r="A165" s="255" t="s">
        <v>1</v>
      </c>
      <c r="B165" s="255" t="s">
        <v>767</v>
      </c>
      <c r="C165" s="267" t="s">
        <v>80</v>
      </c>
      <c r="D165" s="304" t="s">
        <v>255</v>
      </c>
      <c r="E165" s="255" t="s">
        <v>48</v>
      </c>
      <c r="F165" s="238">
        <v>18</v>
      </c>
      <c r="G165" s="522">
        <v>55.9</v>
      </c>
      <c r="H165" s="520">
        <f t="shared" si="27"/>
        <v>71.680000000000007</v>
      </c>
      <c r="I165" s="521">
        <f t="shared" si="28"/>
        <v>1290.24</v>
      </c>
      <c r="L165">
        <v>30</v>
      </c>
      <c r="M165" s="230">
        <v>33.817</v>
      </c>
      <c r="N165" s="230">
        <v>780.60457440000005</v>
      </c>
    </row>
    <row r="166" spans="1:14" ht="49.5">
      <c r="A166" s="255" t="s">
        <v>0</v>
      </c>
      <c r="B166" s="255">
        <v>86921</v>
      </c>
      <c r="C166" s="267" t="s">
        <v>120</v>
      </c>
      <c r="D166" s="257" t="s">
        <v>256</v>
      </c>
      <c r="E166" s="267" t="s">
        <v>48</v>
      </c>
      <c r="F166" s="238">
        <v>1</v>
      </c>
      <c r="G166" s="522" t="s">
        <v>17331</v>
      </c>
      <c r="H166" s="520">
        <f t="shared" si="27"/>
        <v>783.64</v>
      </c>
      <c r="I166" s="521">
        <f t="shared" si="28"/>
        <v>783.64</v>
      </c>
      <c r="L166">
        <v>86921</v>
      </c>
      <c r="M166" s="230">
        <v>641.26</v>
      </c>
      <c r="N166" s="230">
        <v>822.35182399999997</v>
      </c>
    </row>
    <row r="167" spans="1:14" ht="82.5">
      <c r="A167" s="255" t="s">
        <v>0</v>
      </c>
      <c r="B167" s="267">
        <v>93441</v>
      </c>
      <c r="C167" s="267" t="s">
        <v>121</v>
      </c>
      <c r="D167" s="257" t="s">
        <v>601</v>
      </c>
      <c r="E167" s="267" t="s">
        <v>305</v>
      </c>
      <c r="F167" s="238">
        <v>5</v>
      </c>
      <c r="G167" s="522" t="s">
        <v>17382</v>
      </c>
      <c r="H167" s="520">
        <f t="shared" si="27"/>
        <v>1101.17</v>
      </c>
      <c r="I167" s="521">
        <f t="shared" si="28"/>
        <v>5505.85</v>
      </c>
      <c r="L167" t="s">
        <v>602</v>
      </c>
      <c r="M167" s="230">
        <v>752.92</v>
      </c>
      <c r="N167" s="230">
        <v>4827.7230399999999</v>
      </c>
    </row>
    <row r="168" spans="1:14" ht="33">
      <c r="A168" s="255" t="s">
        <v>1</v>
      </c>
      <c r="B168" s="255" t="s">
        <v>771</v>
      </c>
      <c r="C168" s="267" t="s">
        <v>122</v>
      </c>
      <c r="D168" s="257" t="s">
        <v>600</v>
      </c>
      <c r="E168" s="255" t="s">
        <v>305</v>
      </c>
      <c r="F168" s="238">
        <v>2</v>
      </c>
      <c r="G168" s="522">
        <v>993.24</v>
      </c>
      <c r="H168" s="520">
        <f t="shared" si="27"/>
        <v>1273.73</v>
      </c>
      <c r="I168" s="521">
        <f t="shared" si="28"/>
        <v>2547.46</v>
      </c>
      <c r="L168">
        <v>31</v>
      </c>
      <c r="M168" s="230">
        <v>841.36647600000003</v>
      </c>
      <c r="N168" s="230">
        <v>2157.9367376447999</v>
      </c>
    </row>
    <row r="169" spans="1:14" ht="49.5">
      <c r="A169" s="255" t="s">
        <v>1</v>
      </c>
      <c r="B169" s="255" t="s">
        <v>773</v>
      </c>
      <c r="C169" s="267" t="s">
        <v>668</v>
      </c>
      <c r="D169" s="257" t="s">
        <v>667</v>
      </c>
      <c r="E169" s="255" t="s">
        <v>47</v>
      </c>
      <c r="F169" s="238">
        <v>2.2200000000000002</v>
      </c>
      <c r="G169" s="522">
        <v>524.76</v>
      </c>
      <c r="H169" s="520">
        <f t="shared" si="27"/>
        <v>672.95</v>
      </c>
      <c r="I169" s="521">
        <f t="shared" si="28"/>
        <v>1493.94</v>
      </c>
      <c r="L169">
        <v>32</v>
      </c>
      <c r="M169" s="230">
        <v>431.21247599999998</v>
      </c>
      <c r="N169" s="230">
        <v>1227.630871873728</v>
      </c>
    </row>
    <row r="170" spans="1:14">
      <c r="A170" s="255" t="s">
        <v>1</v>
      </c>
      <c r="B170" s="255" t="s">
        <v>774</v>
      </c>
      <c r="C170" s="267" t="s">
        <v>123</v>
      </c>
      <c r="D170" s="257" t="s">
        <v>153</v>
      </c>
      <c r="E170" s="255" t="s">
        <v>305</v>
      </c>
      <c r="F170" s="238">
        <v>8</v>
      </c>
      <c r="G170" s="522">
        <v>241</v>
      </c>
      <c r="H170" s="520">
        <f t="shared" si="27"/>
        <v>309.05</v>
      </c>
      <c r="I170" s="521">
        <f t="shared" si="28"/>
        <v>2472.4</v>
      </c>
      <c r="L170">
        <v>33</v>
      </c>
      <c r="M170" s="230">
        <v>234.98</v>
      </c>
      <c r="N170" s="230">
        <v>2410.7068159999999</v>
      </c>
    </row>
    <row r="171" spans="1:14" ht="33">
      <c r="A171" s="255" t="s">
        <v>1</v>
      </c>
      <c r="B171" s="2" t="s">
        <v>791</v>
      </c>
      <c r="C171" s="267" t="s">
        <v>124</v>
      </c>
      <c r="D171" s="257" t="s">
        <v>154</v>
      </c>
      <c r="E171" s="255" t="s">
        <v>48</v>
      </c>
      <c r="F171" s="238">
        <v>17</v>
      </c>
      <c r="G171" s="522">
        <v>192.97</v>
      </c>
      <c r="H171" s="520">
        <f t="shared" si="27"/>
        <v>247.46</v>
      </c>
      <c r="I171" s="521">
        <f t="shared" si="28"/>
        <v>4206.82</v>
      </c>
      <c r="L171">
        <v>34</v>
      </c>
      <c r="M171" s="230">
        <v>127.91499999999999</v>
      </c>
      <c r="N171" s="230">
        <v>2788.649332</v>
      </c>
    </row>
    <row r="172" spans="1:14" ht="33">
      <c r="A172" s="255" t="s">
        <v>0</v>
      </c>
      <c r="B172" s="255">
        <v>86906</v>
      </c>
      <c r="C172" s="267" t="s">
        <v>125</v>
      </c>
      <c r="D172" s="270" t="s">
        <v>257</v>
      </c>
      <c r="E172" s="255" t="s">
        <v>48</v>
      </c>
      <c r="F172" s="238">
        <v>5</v>
      </c>
      <c r="G172" s="522" t="s">
        <v>17310</v>
      </c>
      <c r="H172" s="520">
        <f t="shared" si="27"/>
        <v>65.64</v>
      </c>
      <c r="I172" s="521">
        <f t="shared" si="28"/>
        <v>328.2</v>
      </c>
      <c r="L172">
        <v>86906</v>
      </c>
      <c r="M172" s="230">
        <v>47.37</v>
      </c>
      <c r="N172" s="230">
        <v>303.73644000000002</v>
      </c>
    </row>
    <row r="173" spans="1:14" ht="16.5" customHeight="1">
      <c r="A173" s="255" t="s">
        <v>1</v>
      </c>
      <c r="B173" s="2" t="s">
        <v>795</v>
      </c>
      <c r="C173" s="267" t="s">
        <v>126</v>
      </c>
      <c r="D173" s="257" t="s">
        <v>155</v>
      </c>
      <c r="E173" s="255" t="s">
        <v>48</v>
      </c>
      <c r="F173" s="238">
        <v>10</v>
      </c>
      <c r="G173" s="522">
        <v>192.97</v>
      </c>
      <c r="H173" s="520">
        <f t="shared" si="27"/>
        <v>247.46</v>
      </c>
      <c r="I173" s="521">
        <f t="shared" si="28"/>
        <v>2474.6</v>
      </c>
      <c r="L173">
        <v>35</v>
      </c>
      <c r="M173" s="230">
        <v>127.91499999999999</v>
      </c>
      <c r="N173" s="230">
        <v>1640.3819599999999</v>
      </c>
    </row>
    <row r="174" spans="1:14" ht="33">
      <c r="A174" s="255" t="s">
        <v>0</v>
      </c>
      <c r="B174" s="255">
        <v>9535</v>
      </c>
      <c r="C174" s="267" t="s">
        <v>127</v>
      </c>
      <c r="D174" s="270" t="s">
        <v>258</v>
      </c>
      <c r="E174" s="255" t="s">
        <v>48</v>
      </c>
      <c r="F174" s="238">
        <v>3</v>
      </c>
      <c r="G174" s="522" t="s">
        <v>15176</v>
      </c>
      <c r="H174" s="520">
        <f t="shared" si="27"/>
        <v>87.16</v>
      </c>
      <c r="I174" s="521">
        <f t="shared" si="28"/>
        <v>261.48</v>
      </c>
      <c r="L174" t="s">
        <v>119</v>
      </c>
      <c r="M174" s="230">
        <v>66.599999999999994</v>
      </c>
      <c r="N174" s="230">
        <v>256.22352000000001</v>
      </c>
    </row>
    <row r="175" spans="1:14" ht="14.25" customHeight="1">
      <c r="A175" s="271"/>
      <c r="B175" s="271"/>
      <c r="C175" s="271"/>
      <c r="D175" s="529" t="s">
        <v>165</v>
      </c>
      <c r="E175" s="271"/>
      <c r="F175" s="273"/>
      <c r="G175" s="273"/>
      <c r="H175" s="274"/>
      <c r="I175" s="284"/>
    </row>
    <row r="176" spans="1:14" ht="49.5">
      <c r="A176" s="255" t="s">
        <v>0</v>
      </c>
      <c r="B176" s="267">
        <v>89985</v>
      </c>
      <c r="C176" s="267" t="s">
        <v>128</v>
      </c>
      <c r="D176" s="257" t="s">
        <v>259</v>
      </c>
      <c r="E176" s="255" t="s">
        <v>48</v>
      </c>
      <c r="F176" s="238">
        <v>3</v>
      </c>
      <c r="G176" s="522" t="s">
        <v>17588</v>
      </c>
      <c r="H176" s="520">
        <f t="shared" si="27"/>
        <v>40.44</v>
      </c>
      <c r="I176" s="521">
        <f t="shared" ref="I176:I182" si="29">TRUNC(H176*F176,2)</f>
        <v>121.32</v>
      </c>
      <c r="L176">
        <v>89985</v>
      </c>
      <c r="M176" s="230">
        <v>46.25</v>
      </c>
      <c r="N176" s="230">
        <v>177.93299999999999</v>
      </c>
    </row>
    <row r="177" spans="1:14" ht="33">
      <c r="A177" s="255" t="s">
        <v>0</v>
      </c>
      <c r="B177" s="267">
        <v>40729</v>
      </c>
      <c r="C177" s="267" t="s">
        <v>129</v>
      </c>
      <c r="D177" s="257" t="s">
        <v>260</v>
      </c>
      <c r="E177" s="255" t="s">
        <v>48</v>
      </c>
      <c r="F177" s="238" t="s">
        <v>176</v>
      </c>
      <c r="G177" s="522" t="s">
        <v>17493</v>
      </c>
      <c r="H177" s="520">
        <f t="shared" si="27"/>
        <v>226.27</v>
      </c>
      <c r="I177" s="521">
        <f t="shared" si="29"/>
        <v>1810.16</v>
      </c>
      <c r="L177" t="s">
        <v>161</v>
      </c>
      <c r="M177" s="230">
        <v>151.07</v>
      </c>
      <c r="N177" s="230">
        <v>1549.857344</v>
      </c>
    </row>
    <row r="178" spans="1:14" ht="33">
      <c r="A178" s="255" t="s">
        <v>0</v>
      </c>
      <c r="B178" s="267">
        <v>89987</v>
      </c>
      <c r="C178" s="267" t="s">
        <v>130</v>
      </c>
      <c r="D178" s="257" t="s">
        <v>261</v>
      </c>
      <c r="E178" s="255" t="s">
        <v>48</v>
      </c>
      <c r="F178" s="238" t="s">
        <v>177</v>
      </c>
      <c r="G178" s="522" t="s">
        <v>17591</v>
      </c>
      <c r="H178" s="520">
        <f t="shared" si="27"/>
        <v>42.21</v>
      </c>
      <c r="I178" s="521">
        <f t="shared" si="29"/>
        <v>844.2</v>
      </c>
      <c r="L178">
        <v>89987</v>
      </c>
      <c r="M178" s="230">
        <v>48.46</v>
      </c>
      <c r="N178" s="230">
        <v>1242.9020800000001</v>
      </c>
    </row>
    <row r="179" spans="1:14">
      <c r="A179" s="255" t="s">
        <v>1</v>
      </c>
      <c r="B179" s="2" t="s">
        <v>776</v>
      </c>
      <c r="C179" s="267" t="s">
        <v>131</v>
      </c>
      <c r="D179" s="257" t="s">
        <v>166</v>
      </c>
      <c r="E179" s="255" t="s">
        <v>48</v>
      </c>
      <c r="F179" s="238" t="s">
        <v>108</v>
      </c>
      <c r="G179" s="522">
        <v>1880.45</v>
      </c>
      <c r="H179" s="520">
        <f t="shared" si="27"/>
        <v>2411.48</v>
      </c>
      <c r="I179" s="521">
        <f t="shared" si="29"/>
        <v>4822.96</v>
      </c>
      <c r="L179">
        <v>36</v>
      </c>
      <c r="M179" s="230">
        <v>1853.9407000000001</v>
      </c>
      <c r="N179" s="230">
        <v>4754.9871073600007</v>
      </c>
    </row>
    <row r="180" spans="1:14" ht="33">
      <c r="A180" s="255" t="s">
        <v>0</v>
      </c>
      <c r="B180" s="267">
        <v>94796</v>
      </c>
      <c r="C180" s="267" t="s">
        <v>132</v>
      </c>
      <c r="D180" s="257" t="s">
        <v>262</v>
      </c>
      <c r="E180" s="255" t="s">
        <v>48</v>
      </c>
      <c r="F180" s="238" t="s">
        <v>52</v>
      </c>
      <c r="G180" s="522" t="s">
        <v>17622</v>
      </c>
      <c r="H180" s="520">
        <f t="shared" si="27"/>
        <v>44.07</v>
      </c>
      <c r="I180" s="521">
        <f t="shared" si="29"/>
        <v>44.07</v>
      </c>
      <c r="L180">
        <v>94796</v>
      </c>
      <c r="M180" s="230">
        <v>34.49</v>
      </c>
      <c r="N180" s="230">
        <v>44.229976000000001</v>
      </c>
    </row>
    <row r="181" spans="1:14" ht="33">
      <c r="A181" s="255" t="s">
        <v>0</v>
      </c>
      <c r="B181" s="267">
        <v>89353</v>
      </c>
      <c r="C181" s="267" t="s">
        <v>133</v>
      </c>
      <c r="D181" s="257" t="s">
        <v>263</v>
      </c>
      <c r="E181" s="255" t="s">
        <v>48</v>
      </c>
      <c r="F181" s="238" t="s">
        <v>108</v>
      </c>
      <c r="G181" s="522" t="s">
        <v>13383</v>
      </c>
      <c r="H181" s="520">
        <f t="shared" si="27"/>
        <v>21.04</v>
      </c>
      <c r="I181" s="521">
        <f t="shared" si="29"/>
        <v>42.08</v>
      </c>
      <c r="L181">
        <v>89353</v>
      </c>
      <c r="M181" s="230">
        <v>23.09</v>
      </c>
      <c r="N181" s="230">
        <v>59.221232000000001</v>
      </c>
    </row>
    <row r="182" spans="1:14" ht="33">
      <c r="A182" s="255" t="s">
        <v>0</v>
      </c>
      <c r="B182" s="267">
        <v>89482</v>
      </c>
      <c r="C182" s="267" t="s">
        <v>134</v>
      </c>
      <c r="D182" s="257" t="s">
        <v>264</v>
      </c>
      <c r="E182" s="255" t="s">
        <v>48</v>
      </c>
      <c r="F182" s="238" t="s">
        <v>111</v>
      </c>
      <c r="G182" s="522" t="s">
        <v>1484</v>
      </c>
      <c r="H182" s="520">
        <f t="shared" si="27"/>
        <v>22.01</v>
      </c>
      <c r="I182" s="521">
        <f t="shared" si="29"/>
        <v>242.11</v>
      </c>
      <c r="L182">
        <v>89482</v>
      </c>
      <c r="M182" s="230">
        <v>16.23</v>
      </c>
      <c r="N182" s="230">
        <v>228.94687200000001</v>
      </c>
    </row>
    <row r="183" spans="1:14" ht="12" customHeight="1">
      <c r="A183" s="271"/>
      <c r="B183" s="271"/>
      <c r="C183" s="271"/>
      <c r="D183" s="529" t="s">
        <v>167</v>
      </c>
      <c r="E183" s="271"/>
      <c r="F183" s="273"/>
      <c r="G183" s="273"/>
      <c r="H183" s="274"/>
      <c r="I183" s="284"/>
    </row>
    <row r="184" spans="1:14">
      <c r="A184" s="255" t="s">
        <v>1</v>
      </c>
      <c r="B184" s="2" t="s">
        <v>777</v>
      </c>
      <c r="C184" s="255" t="s">
        <v>135</v>
      </c>
      <c r="D184" s="257" t="s">
        <v>168</v>
      </c>
      <c r="E184" s="255" t="s">
        <v>98</v>
      </c>
      <c r="F184" s="238">
        <v>38</v>
      </c>
      <c r="G184" s="522">
        <v>127.53999999999999</v>
      </c>
      <c r="H184" s="520">
        <f t="shared" si="27"/>
        <v>163.55000000000001</v>
      </c>
      <c r="I184" s="521">
        <f t="shared" ref="I184:I187" si="30">TRUNC(H184*F184,2)</f>
        <v>6214.9</v>
      </c>
      <c r="L184">
        <v>37</v>
      </c>
      <c r="M184" s="230">
        <v>110.20999999999998</v>
      </c>
      <c r="N184" s="230">
        <v>5370.6655519999986</v>
      </c>
    </row>
    <row r="185" spans="1:14">
      <c r="A185" s="255" t="s">
        <v>1</v>
      </c>
      <c r="B185" s="2" t="s">
        <v>778</v>
      </c>
      <c r="C185" s="255" t="s">
        <v>136</v>
      </c>
      <c r="D185" s="257" t="s">
        <v>169</v>
      </c>
      <c r="E185" s="255" t="s">
        <v>48</v>
      </c>
      <c r="F185" s="238" t="s">
        <v>176</v>
      </c>
      <c r="G185" s="522">
        <v>153.48000000000002</v>
      </c>
      <c r="H185" s="520">
        <f t="shared" si="27"/>
        <v>196.82</v>
      </c>
      <c r="I185" s="521">
        <f t="shared" si="30"/>
        <v>1574.56</v>
      </c>
      <c r="L185">
        <v>38</v>
      </c>
      <c r="M185" s="230">
        <v>135.48999999999998</v>
      </c>
      <c r="N185" s="230">
        <v>1390.0190079999998</v>
      </c>
    </row>
    <row r="186" spans="1:14">
      <c r="A186" s="255" t="s">
        <v>1</v>
      </c>
      <c r="B186" s="2" t="s">
        <v>779</v>
      </c>
      <c r="C186" s="255" t="s">
        <v>137</v>
      </c>
      <c r="D186" s="257" t="s">
        <v>170</v>
      </c>
      <c r="E186" s="255" t="s">
        <v>48</v>
      </c>
      <c r="F186" s="238" t="s">
        <v>178</v>
      </c>
      <c r="G186" s="522">
        <v>166.05</v>
      </c>
      <c r="H186" s="520">
        <f t="shared" si="27"/>
        <v>212.94</v>
      </c>
      <c r="I186" s="521">
        <f t="shared" si="30"/>
        <v>8091.72</v>
      </c>
      <c r="L186">
        <v>39</v>
      </c>
      <c r="M186" s="230">
        <v>152.46499999999997</v>
      </c>
      <c r="N186" s="230">
        <v>7429.8024079999996</v>
      </c>
    </row>
    <row r="187" spans="1:14">
      <c r="A187" s="255" t="s">
        <v>1</v>
      </c>
      <c r="B187" s="2" t="s">
        <v>780</v>
      </c>
      <c r="C187" s="255" t="s">
        <v>585</v>
      </c>
      <c r="D187" s="257" t="s">
        <v>171</v>
      </c>
      <c r="E187" s="255" t="s">
        <v>98</v>
      </c>
      <c r="F187" s="238" t="s">
        <v>176</v>
      </c>
      <c r="G187" s="522">
        <v>218.86</v>
      </c>
      <c r="H187" s="520">
        <f t="shared" si="27"/>
        <v>280.66000000000003</v>
      </c>
      <c r="I187" s="521">
        <f t="shared" si="30"/>
        <v>2245.2800000000002</v>
      </c>
      <c r="L187">
        <v>40</v>
      </c>
      <c r="M187" s="230">
        <v>189.26500000000001</v>
      </c>
      <c r="N187" s="230">
        <v>1941.7074880000002</v>
      </c>
    </row>
    <row r="188" spans="1:14" ht="21.75" customHeight="1">
      <c r="A188" s="271"/>
      <c r="B188" s="271"/>
      <c r="C188" s="271"/>
      <c r="D188" s="529" t="s">
        <v>172</v>
      </c>
      <c r="E188" s="271"/>
      <c r="F188" s="273"/>
      <c r="G188" s="273"/>
      <c r="H188" s="274"/>
      <c r="I188" s="284"/>
    </row>
    <row r="189" spans="1:14" ht="51.75" customHeight="1">
      <c r="A189" s="255" t="s">
        <v>0</v>
      </c>
      <c r="B189" s="2">
        <v>97902</v>
      </c>
      <c r="C189" s="267" t="s">
        <v>586</v>
      </c>
      <c r="D189" s="270" t="s">
        <v>17223</v>
      </c>
      <c r="E189" s="255" t="s">
        <v>48</v>
      </c>
      <c r="F189" s="238" t="s">
        <v>179</v>
      </c>
      <c r="G189" s="522" t="s">
        <v>17224</v>
      </c>
      <c r="H189" s="520">
        <f t="shared" si="27"/>
        <v>504.02</v>
      </c>
      <c r="I189" s="521">
        <f t="shared" ref="I189:I191" si="31">TRUNC(H189*F189,2)</f>
        <v>11088.44</v>
      </c>
      <c r="L189" t="s">
        <v>162</v>
      </c>
      <c r="M189" s="230">
        <v>140.41</v>
      </c>
      <c r="N189" s="230">
        <v>3961.3592479999998</v>
      </c>
    </row>
    <row r="190" spans="1:14">
      <c r="A190" s="255" t="s">
        <v>0</v>
      </c>
      <c r="B190" s="255">
        <v>83670</v>
      </c>
      <c r="C190" s="267" t="s">
        <v>138</v>
      </c>
      <c r="D190" s="270" t="s">
        <v>265</v>
      </c>
      <c r="E190" s="255" t="s">
        <v>50</v>
      </c>
      <c r="F190" s="238" t="s">
        <v>180</v>
      </c>
      <c r="G190" s="522" t="s">
        <v>8770</v>
      </c>
      <c r="H190" s="520">
        <f t="shared" si="27"/>
        <v>54.05</v>
      </c>
      <c r="I190" s="521">
        <f t="shared" si="31"/>
        <v>1643.12</v>
      </c>
      <c r="L190">
        <v>83670</v>
      </c>
      <c r="M190" s="230">
        <v>44.51</v>
      </c>
      <c r="N190" s="230">
        <v>1735.2205695999999</v>
      </c>
    </row>
    <row r="191" spans="1:14" ht="49.5">
      <c r="A191" s="255" t="s">
        <v>0</v>
      </c>
      <c r="B191" s="255">
        <v>89714</v>
      </c>
      <c r="C191" s="267" t="s">
        <v>139</v>
      </c>
      <c r="D191" s="270" t="s">
        <v>266</v>
      </c>
      <c r="E191" s="255" t="s">
        <v>50</v>
      </c>
      <c r="F191" s="238" t="s">
        <v>181</v>
      </c>
      <c r="G191" s="522" t="s">
        <v>15380</v>
      </c>
      <c r="H191" s="520">
        <f t="shared" si="27"/>
        <v>47.23</v>
      </c>
      <c r="I191" s="521">
        <f t="shared" si="31"/>
        <v>8784.7800000000007</v>
      </c>
      <c r="L191">
        <v>89714</v>
      </c>
      <c r="M191" s="230">
        <v>37.770000000000003</v>
      </c>
      <c r="N191" s="230">
        <v>9009.1421280000013</v>
      </c>
    </row>
    <row r="192" spans="1:14">
      <c r="A192" s="243"/>
      <c r="B192" s="243"/>
      <c r="C192" s="243"/>
      <c r="D192" s="261"/>
      <c r="E192" s="243"/>
      <c r="F192" s="262"/>
      <c r="G192" s="262"/>
      <c r="H192" s="263" t="s">
        <v>197</v>
      </c>
      <c r="I192" s="264">
        <f>SUM(I158:I191)</f>
        <v>77253.959999999992</v>
      </c>
      <c r="N192" s="230">
        <v>63856.961868878527</v>
      </c>
    </row>
    <row r="193" spans="1:14">
      <c r="A193" s="287"/>
      <c r="B193" s="287"/>
      <c r="C193" s="288">
        <v>10</v>
      </c>
      <c r="D193" s="289" t="s">
        <v>267</v>
      </c>
      <c r="E193" s="287"/>
      <c r="F193" s="273"/>
      <c r="G193" s="290"/>
      <c r="H193" s="291"/>
      <c r="I193" s="292"/>
    </row>
    <row r="194" spans="1:14">
      <c r="A194" s="267" t="s">
        <v>0</v>
      </c>
      <c r="B194" s="255">
        <v>93358</v>
      </c>
      <c r="C194" s="267" t="s">
        <v>140</v>
      </c>
      <c r="D194" s="270" t="s">
        <v>268</v>
      </c>
      <c r="E194" s="267" t="s">
        <v>49</v>
      </c>
      <c r="F194" s="238">
        <v>34.39</v>
      </c>
      <c r="G194" s="522" t="s">
        <v>17998</v>
      </c>
      <c r="H194" s="520">
        <f t="shared" ref="H194:H234" si="32">TRUNC(G194*1.2824,2)</f>
        <v>71.67</v>
      </c>
      <c r="I194" s="521">
        <f t="shared" ref="I194:I208" si="33">TRUNC(H194*F194,2)</f>
        <v>2464.73</v>
      </c>
      <c r="L194">
        <v>93358</v>
      </c>
      <c r="M194" s="230">
        <v>60.36</v>
      </c>
      <c r="N194" s="230">
        <v>2661.9807849600002</v>
      </c>
    </row>
    <row r="195" spans="1:14" ht="49.5">
      <c r="A195" s="267" t="s">
        <v>0</v>
      </c>
      <c r="B195" s="255">
        <v>94099</v>
      </c>
      <c r="C195" s="267" t="s">
        <v>141</v>
      </c>
      <c r="D195" s="270" t="s">
        <v>269</v>
      </c>
      <c r="E195" s="267" t="s">
        <v>47</v>
      </c>
      <c r="F195" s="238">
        <v>10.92</v>
      </c>
      <c r="G195" s="522" t="s">
        <v>1853</v>
      </c>
      <c r="H195" s="520">
        <f t="shared" si="32"/>
        <v>2.62</v>
      </c>
      <c r="I195" s="521">
        <f t="shared" si="33"/>
        <v>28.61</v>
      </c>
      <c r="L195">
        <v>94099</v>
      </c>
      <c r="M195" s="230">
        <v>2.2799999999999998</v>
      </c>
      <c r="N195" s="230">
        <v>31.928682239999997</v>
      </c>
    </row>
    <row r="196" spans="1:14">
      <c r="A196" s="267" t="s">
        <v>0</v>
      </c>
      <c r="B196" s="2">
        <v>96995</v>
      </c>
      <c r="C196" s="267" t="s">
        <v>142</v>
      </c>
      <c r="D196" s="270" t="s">
        <v>271</v>
      </c>
      <c r="E196" s="267" t="s">
        <v>49</v>
      </c>
      <c r="F196" s="238">
        <v>15.49</v>
      </c>
      <c r="G196" s="522" t="s">
        <v>10031</v>
      </c>
      <c r="H196" s="520">
        <f t="shared" si="32"/>
        <v>43.46</v>
      </c>
      <c r="I196" s="521">
        <f t="shared" si="33"/>
        <v>673.19</v>
      </c>
      <c r="L196" t="s">
        <v>270</v>
      </c>
      <c r="M196" s="230">
        <v>45.78</v>
      </c>
      <c r="N196" s="230">
        <v>909.39113328000008</v>
      </c>
    </row>
    <row r="197" spans="1:14" ht="33">
      <c r="A197" s="267" t="s">
        <v>0</v>
      </c>
      <c r="B197" s="255">
        <v>72131</v>
      </c>
      <c r="C197" s="267" t="s">
        <v>143</v>
      </c>
      <c r="D197" s="270" t="s">
        <v>272</v>
      </c>
      <c r="E197" s="267" t="s">
        <v>47</v>
      </c>
      <c r="F197" s="238">
        <v>23.4</v>
      </c>
      <c r="G197" s="522" t="s">
        <v>6024</v>
      </c>
      <c r="H197" s="520">
        <f t="shared" si="32"/>
        <v>143.94</v>
      </c>
      <c r="I197" s="521">
        <f t="shared" si="33"/>
        <v>3368.19</v>
      </c>
      <c r="L197">
        <v>72131</v>
      </c>
      <c r="M197" s="230">
        <v>119.99</v>
      </c>
      <c r="N197" s="230">
        <v>3600.6791183999994</v>
      </c>
    </row>
    <row r="198" spans="1:14" ht="33">
      <c r="A198" s="267" t="s">
        <v>0</v>
      </c>
      <c r="B198" s="255">
        <v>72132</v>
      </c>
      <c r="C198" s="267" t="s">
        <v>144</v>
      </c>
      <c r="D198" s="270" t="s">
        <v>273</v>
      </c>
      <c r="E198" s="267" t="s">
        <v>47</v>
      </c>
      <c r="F198" s="238">
        <v>3.6</v>
      </c>
      <c r="G198" s="522" t="s">
        <v>18159</v>
      </c>
      <c r="H198" s="520">
        <f t="shared" si="32"/>
        <v>74.14</v>
      </c>
      <c r="I198" s="521">
        <f t="shared" si="33"/>
        <v>266.89999999999998</v>
      </c>
      <c r="L198">
        <v>72132</v>
      </c>
      <c r="M198" s="230">
        <v>61.95</v>
      </c>
      <c r="N198" s="230">
        <v>286.00084800000002</v>
      </c>
    </row>
    <row r="199" spans="1:14" ht="33">
      <c r="A199" s="267" t="s">
        <v>0</v>
      </c>
      <c r="B199" s="255">
        <v>94965</v>
      </c>
      <c r="C199" s="267" t="s">
        <v>145</v>
      </c>
      <c r="D199" s="270" t="s">
        <v>274</v>
      </c>
      <c r="E199" s="267" t="s">
        <v>49</v>
      </c>
      <c r="F199" s="238">
        <v>1.81</v>
      </c>
      <c r="G199" s="522" t="s">
        <v>14086</v>
      </c>
      <c r="H199" s="520">
        <f t="shared" si="32"/>
        <v>409.41</v>
      </c>
      <c r="I199" s="521">
        <f t="shared" si="33"/>
        <v>741.03</v>
      </c>
      <c r="L199">
        <v>94965</v>
      </c>
      <c r="M199" s="230">
        <v>309.83</v>
      </c>
      <c r="N199" s="230">
        <v>719.16004552000004</v>
      </c>
    </row>
    <row r="200" spans="1:14" ht="33">
      <c r="A200" s="267" t="s">
        <v>0</v>
      </c>
      <c r="B200" s="255">
        <v>6087</v>
      </c>
      <c r="C200" s="267" t="s">
        <v>613</v>
      </c>
      <c r="D200" s="270" t="s">
        <v>275</v>
      </c>
      <c r="E200" s="267" t="s">
        <v>48</v>
      </c>
      <c r="F200" s="238">
        <v>2</v>
      </c>
      <c r="G200" s="522" t="s">
        <v>3414</v>
      </c>
      <c r="H200" s="520">
        <f t="shared" si="32"/>
        <v>27.57</v>
      </c>
      <c r="I200" s="521">
        <f t="shared" si="33"/>
        <v>55.14</v>
      </c>
      <c r="L200">
        <v>6087</v>
      </c>
      <c r="M200" s="230">
        <v>21.47</v>
      </c>
      <c r="N200" s="230">
        <v>55.066255999999996</v>
      </c>
    </row>
    <row r="201" spans="1:14" ht="33">
      <c r="A201" s="267" t="s">
        <v>0</v>
      </c>
      <c r="B201" s="255">
        <v>85662</v>
      </c>
      <c r="C201" s="267" t="s">
        <v>614</v>
      </c>
      <c r="D201" s="270" t="s">
        <v>276</v>
      </c>
      <c r="E201" s="267" t="s">
        <v>47</v>
      </c>
      <c r="F201" s="238">
        <v>10.92</v>
      </c>
      <c r="G201" s="522" t="s">
        <v>13845</v>
      </c>
      <c r="H201" s="520">
        <f t="shared" si="32"/>
        <v>11.36</v>
      </c>
      <c r="I201" s="521">
        <f t="shared" si="33"/>
        <v>124.05</v>
      </c>
      <c r="L201">
        <v>85662</v>
      </c>
      <c r="M201" s="230">
        <v>11.27</v>
      </c>
      <c r="N201" s="230">
        <v>157.82291616000001</v>
      </c>
    </row>
    <row r="202" spans="1:14" ht="48" customHeight="1">
      <c r="A202" s="267" t="s">
        <v>0</v>
      </c>
      <c r="B202" s="255">
        <v>87878</v>
      </c>
      <c r="C202" s="267" t="s">
        <v>615</v>
      </c>
      <c r="D202" s="270" t="s">
        <v>277</v>
      </c>
      <c r="E202" s="267" t="s">
        <v>47</v>
      </c>
      <c r="F202" s="238">
        <v>26.4</v>
      </c>
      <c r="G202" s="522" t="s">
        <v>2478</v>
      </c>
      <c r="H202" s="520">
        <f t="shared" si="32"/>
        <v>3.87</v>
      </c>
      <c r="I202" s="521">
        <f t="shared" si="33"/>
        <v>102.16</v>
      </c>
      <c r="L202">
        <v>87878</v>
      </c>
      <c r="M202" s="230">
        <v>3.19</v>
      </c>
      <c r="N202" s="230">
        <v>107.99859839999998</v>
      </c>
    </row>
    <row r="203" spans="1:14" ht="66">
      <c r="A203" s="267" t="s">
        <v>0</v>
      </c>
      <c r="B203" s="255">
        <v>87527</v>
      </c>
      <c r="C203" s="267" t="s">
        <v>616</v>
      </c>
      <c r="D203" s="270" t="s">
        <v>278</v>
      </c>
      <c r="E203" s="267" t="s">
        <v>47</v>
      </c>
      <c r="F203" s="238">
        <v>26.4</v>
      </c>
      <c r="G203" s="522" t="s">
        <v>19139</v>
      </c>
      <c r="H203" s="520">
        <f t="shared" si="32"/>
        <v>33.520000000000003</v>
      </c>
      <c r="I203" s="521">
        <f t="shared" si="33"/>
        <v>884.92</v>
      </c>
      <c r="L203">
        <v>87527</v>
      </c>
      <c r="M203" s="230">
        <v>27.52</v>
      </c>
      <c r="N203" s="230">
        <v>931.69950719999997</v>
      </c>
    </row>
    <row r="204" spans="1:14" ht="33">
      <c r="A204" s="267" t="s">
        <v>0</v>
      </c>
      <c r="B204" s="2">
        <v>83735</v>
      </c>
      <c r="C204" s="267" t="s">
        <v>617</v>
      </c>
      <c r="D204" s="270" t="s">
        <v>14267</v>
      </c>
      <c r="E204" s="267" t="s">
        <v>47</v>
      </c>
      <c r="F204" s="238">
        <v>26.72</v>
      </c>
      <c r="G204" s="522" t="s">
        <v>14268</v>
      </c>
      <c r="H204" s="520">
        <f t="shared" si="32"/>
        <v>65.650000000000006</v>
      </c>
      <c r="I204" s="521">
        <f t="shared" si="33"/>
        <v>1754.16</v>
      </c>
      <c r="L204" t="s">
        <v>279</v>
      </c>
      <c r="M204" s="230">
        <v>56.51</v>
      </c>
      <c r="N204" s="230">
        <v>1936.3562892799998</v>
      </c>
    </row>
    <row r="205" spans="1:14" ht="33">
      <c r="A205" s="267" t="s">
        <v>0</v>
      </c>
      <c r="B205" s="255">
        <v>89714</v>
      </c>
      <c r="C205" s="267" t="s">
        <v>618</v>
      </c>
      <c r="D205" s="270" t="s">
        <v>280</v>
      </c>
      <c r="E205" s="267" t="s">
        <v>50</v>
      </c>
      <c r="F205" s="238">
        <v>5.12</v>
      </c>
      <c r="G205" s="522" t="s">
        <v>15380</v>
      </c>
      <c r="H205" s="520">
        <f t="shared" si="32"/>
        <v>47.23</v>
      </c>
      <c r="I205" s="521">
        <f t="shared" si="33"/>
        <v>241.81</v>
      </c>
      <c r="L205">
        <v>89714</v>
      </c>
      <c r="M205" s="230">
        <v>37.770000000000003</v>
      </c>
      <c r="N205" s="230">
        <v>247.99358976000005</v>
      </c>
    </row>
    <row r="206" spans="1:14" ht="30.75" customHeight="1">
      <c r="A206" s="267" t="s">
        <v>0</v>
      </c>
      <c r="B206" s="255">
        <v>89796</v>
      </c>
      <c r="C206" s="267" t="s">
        <v>619</v>
      </c>
      <c r="D206" s="270" t="s">
        <v>281</v>
      </c>
      <c r="E206" s="267" t="s">
        <v>48</v>
      </c>
      <c r="F206" s="238">
        <v>2</v>
      </c>
      <c r="G206" s="522" t="s">
        <v>16092</v>
      </c>
      <c r="H206" s="520">
        <f t="shared" si="32"/>
        <v>33.880000000000003</v>
      </c>
      <c r="I206" s="521">
        <f t="shared" si="33"/>
        <v>67.760000000000005</v>
      </c>
      <c r="L206">
        <v>89796</v>
      </c>
      <c r="M206" s="230">
        <v>27.79</v>
      </c>
      <c r="N206" s="230">
        <v>71.275791999999996</v>
      </c>
    </row>
    <row r="207" spans="1:14" ht="33">
      <c r="A207" s="267" t="s">
        <v>0</v>
      </c>
      <c r="B207" s="2">
        <v>96536</v>
      </c>
      <c r="C207" s="267" t="s">
        <v>620</v>
      </c>
      <c r="D207" s="270" t="s">
        <v>13786</v>
      </c>
      <c r="E207" s="267" t="s">
        <v>47</v>
      </c>
      <c r="F207" s="238">
        <v>8.32</v>
      </c>
      <c r="G207" s="522" t="s">
        <v>13787</v>
      </c>
      <c r="H207" s="520">
        <f t="shared" si="32"/>
        <v>49.18</v>
      </c>
      <c r="I207" s="521">
        <f t="shared" si="33"/>
        <v>409.17</v>
      </c>
      <c r="L207" t="s">
        <v>282</v>
      </c>
      <c r="M207" s="230">
        <v>34.659999999999997</v>
      </c>
      <c r="N207" s="230">
        <v>369.80722687999997</v>
      </c>
    </row>
    <row r="208" spans="1:14" ht="31.5" customHeight="1">
      <c r="A208" s="267" t="s">
        <v>0</v>
      </c>
      <c r="B208" s="255">
        <v>92787</v>
      </c>
      <c r="C208" s="267" t="s">
        <v>621</v>
      </c>
      <c r="D208" s="270" t="s">
        <v>283</v>
      </c>
      <c r="E208" s="267" t="s">
        <v>51</v>
      </c>
      <c r="F208" s="238">
        <v>54</v>
      </c>
      <c r="G208" s="522" t="s">
        <v>6212</v>
      </c>
      <c r="H208" s="520">
        <f t="shared" si="32"/>
        <v>8.15</v>
      </c>
      <c r="I208" s="521">
        <f t="shared" si="33"/>
        <v>440.1</v>
      </c>
      <c r="L208">
        <v>92787</v>
      </c>
      <c r="M208" s="230">
        <v>6.39</v>
      </c>
      <c r="N208" s="230">
        <v>442.50494399999997</v>
      </c>
    </row>
    <row r="209" spans="1:14">
      <c r="A209" s="287"/>
      <c r="B209" s="287"/>
      <c r="C209" s="287"/>
      <c r="D209" s="289" t="s">
        <v>284</v>
      </c>
      <c r="E209" s="287"/>
      <c r="F209" s="273"/>
      <c r="G209" s="290"/>
      <c r="H209" s="291"/>
      <c r="I209" s="292"/>
    </row>
    <row r="210" spans="1:14">
      <c r="A210" s="267" t="s">
        <v>0</v>
      </c>
      <c r="B210" s="255">
        <v>93358</v>
      </c>
      <c r="C210" s="267" t="s">
        <v>604</v>
      </c>
      <c r="D210" s="270" t="s">
        <v>268</v>
      </c>
      <c r="E210" s="267" t="s">
        <v>49</v>
      </c>
      <c r="F210" s="238">
        <v>2.59</v>
      </c>
      <c r="G210" s="522" t="s">
        <v>17998</v>
      </c>
      <c r="H210" s="520">
        <f t="shared" si="32"/>
        <v>71.67</v>
      </c>
      <c r="I210" s="521">
        <f t="shared" ref="I210:I222" si="34">TRUNC(H210*F210,2)</f>
        <v>185.62</v>
      </c>
      <c r="L210">
        <v>93358</v>
      </c>
      <c r="M210" s="230">
        <v>60.36</v>
      </c>
      <c r="N210" s="230">
        <v>200.48066975999998</v>
      </c>
    </row>
    <row r="211" spans="1:14" ht="49.5">
      <c r="A211" s="267" t="s">
        <v>0</v>
      </c>
      <c r="B211" s="255">
        <v>94099</v>
      </c>
      <c r="C211" s="267" t="s">
        <v>622</v>
      </c>
      <c r="D211" s="270" t="s">
        <v>269</v>
      </c>
      <c r="E211" s="267" t="s">
        <v>47</v>
      </c>
      <c r="F211" s="238">
        <v>1.32</v>
      </c>
      <c r="G211" s="522" t="s">
        <v>1853</v>
      </c>
      <c r="H211" s="520">
        <f t="shared" si="32"/>
        <v>2.62</v>
      </c>
      <c r="I211" s="521">
        <f t="shared" si="34"/>
        <v>3.45</v>
      </c>
      <c r="L211">
        <v>94099</v>
      </c>
      <c r="M211" s="230">
        <v>2.2799999999999998</v>
      </c>
      <c r="N211" s="230">
        <v>3.8595110400000001</v>
      </c>
    </row>
    <row r="212" spans="1:14" ht="33">
      <c r="A212" s="267" t="s">
        <v>0</v>
      </c>
      <c r="B212" s="255">
        <v>72131</v>
      </c>
      <c r="C212" s="267" t="s">
        <v>623</v>
      </c>
      <c r="D212" s="270" t="s">
        <v>272</v>
      </c>
      <c r="E212" s="267" t="s">
        <v>47</v>
      </c>
      <c r="F212" s="238">
        <v>6.14</v>
      </c>
      <c r="G212" s="522" t="s">
        <v>6024</v>
      </c>
      <c r="H212" s="520">
        <f t="shared" si="32"/>
        <v>143.94</v>
      </c>
      <c r="I212" s="521">
        <f t="shared" si="34"/>
        <v>883.79</v>
      </c>
      <c r="L212">
        <v>72131</v>
      </c>
      <c r="M212" s="230">
        <v>119.99</v>
      </c>
      <c r="N212" s="230">
        <v>944.79358063999985</v>
      </c>
    </row>
    <row r="213" spans="1:14" ht="33">
      <c r="A213" s="267" t="s">
        <v>0</v>
      </c>
      <c r="B213" s="255">
        <v>94965</v>
      </c>
      <c r="C213" s="267" t="s">
        <v>624</v>
      </c>
      <c r="D213" s="270" t="s">
        <v>274</v>
      </c>
      <c r="E213" s="267" t="s">
        <v>49</v>
      </c>
      <c r="F213" s="238">
        <v>0.4</v>
      </c>
      <c r="G213" s="522" t="s">
        <v>14086</v>
      </c>
      <c r="H213" s="520">
        <f t="shared" si="32"/>
        <v>409.41</v>
      </c>
      <c r="I213" s="521">
        <f t="shared" si="34"/>
        <v>163.76</v>
      </c>
      <c r="L213">
        <v>94965</v>
      </c>
      <c r="M213" s="230">
        <v>309.83</v>
      </c>
      <c r="N213" s="230">
        <v>158.93039680000001</v>
      </c>
    </row>
    <row r="214" spans="1:14" ht="18.75" customHeight="1">
      <c r="A214" s="267" t="s">
        <v>0</v>
      </c>
      <c r="B214" s="255">
        <v>6087</v>
      </c>
      <c r="C214" s="267" t="s">
        <v>625</v>
      </c>
      <c r="D214" s="270" t="s">
        <v>285</v>
      </c>
      <c r="E214" s="267" t="s">
        <v>48</v>
      </c>
      <c r="F214" s="238">
        <v>1</v>
      </c>
      <c r="G214" s="522" t="s">
        <v>3414</v>
      </c>
      <c r="H214" s="520">
        <f t="shared" si="32"/>
        <v>27.57</v>
      </c>
      <c r="I214" s="521">
        <f t="shared" si="34"/>
        <v>27.57</v>
      </c>
      <c r="L214">
        <v>6087</v>
      </c>
      <c r="M214" s="230">
        <v>21.47</v>
      </c>
      <c r="N214" s="230">
        <v>27.533127999999998</v>
      </c>
    </row>
    <row r="215" spans="1:14" ht="20.25" customHeight="1">
      <c r="A215" s="267" t="s">
        <v>0</v>
      </c>
      <c r="B215" s="255">
        <v>85662</v>
      </c>
      <c r="C215" s="267" t="s">
        <v>626</v>
      </c>
      <c r="D215" s="270" t="s">
        <v>276</v>
      </c>
      <c r="E215" s="267" t="s">
        <v>47</v>
      </c>
      <c r="F215" s="238">
        <v>2.64</v>
      </c>
      <c r="G215" s="522" t="s">
        <v>13845</v>
      </c>
      <c r="H215" s="520">
        <f t="shared" si="32"/>
        <v>11.36</v>
      </c>
      <c r="I215" s="521">
        <f t="shared" si="34"/>
        <v>29.99</v>
      </c>
      <c r="L215">
        <v>85662</v>
      </c>
      <c r="M215" s="230">
        <v>11.27</v>
      </c>
      <c r="N215" s="230">
        <v>38.154990720000001</v>
      </c>
    </row>
    <row r="216" spans="1:14" ht="49.5">
      <c r="A216" s="267" t="s">
        <v>0</v>
      </c>
      <c r="B216" s="255">
        <v>87878</v>
      </c>
      <c r="C216" s="267" t="s">
        <v>627</v>
      </c>
      <c r="D216" s="270" t="s">
        <v>277</v>
      </c>
      <c r="E216" s="267" t="s">
        <v>47</v>
      </c>
      <c r="F216" s="238">
        <v>6.14</v>
      </c>
      <c r="G216" s="522" t="s">
        <v>2478</v>
      </c>
      <c r="H216" s="520">
        <f t="shared" si="32"/>
        <v>3.87</v>
      </c>
      <c r="I216" s="521">
        <f t="shared" si="34"/>
        <v>23.76</v>
      </c>
      <c r="L216">
        <v>87878</v>
      </c>
      <c r="M216" s="230">
        <v>3.19</v>
      </c>
      <c r="N216" s="230">
        <v>25.117855839999997</v>
      </c>
    </row>
    <row r="217" spans="1:14" ht="66">
      <c r="A217" s="267" t="s">
        <v>0</v>
      </c>
      <c r="B217" s="255">
        <v>87527</v>
      </c>
      <c r="C217" s="267" t="s">
        <v>628</v>
      </c>
      <c r="D217" s="270" t="s">
        <v>278</v>
      </c>
      <c r="E217" s="267" t="s">
        <v>47</v>
      </c>
      <c r="F217" s="238">
        <v>6.14</v>
      </c>
      <c r="G217" s="522" t="s">
        <v>19139</v>
      </c>
      <c r="H217" s="520">
        <f t="shared" si="32"/>
        <v>33.520000000000003</v>
      </c>
      <c r="I217" s="521">
        <f t="shared" si="34"/>
        <v>205.81</v>
      </c>
      <c r="L217">
        <v>87527</v>
      </c>
      <c r="M217" s="230">
        <v>27.52</v>
      </c>
      <c r="N217" s="230">
        <v>216.69071872000001</v>
      </c>
    </row>
    <row r="218" spans="1:14" ht="33">
      <c r="A218" s="267" t="s">
        <v>0</v>
      </c>
      <c r="B218" s="2">
        <v>83735</v>
      </c>
      <c r="C218" s="267" t="s">
        <v>629</v>
      </c>
      <c r="D218" s="270" t="s">
        <v>14267</v>
      </c>
      <c r="E218" s="267" t="s">
        <v>47</v>
      </c>
      <c r="F218" s="238">
        <v>8.7799999999999994</v>
      </c>
      <c r="G218" s="522" t="s">
        <v>14268</v>
      </c>
      <c r="H218" s="520">
        <f t="shared" si="32"/>
        <v>65.650000000000006</v>
      </c>
      <c r="I218" s="521">
        <f t="shared" si="34"/>
        <v>576.4</v>
      </c>
      <c r="L218" t="s">
        <v>279</v>
      </c>
      <c r="M218" s="230">
        <v>56.51</v>
      </c>
      <c r="N218" s="230">
        <v>636.27276271999995</v>
      </c>
    </row>
    <row r="219" spans="1:14" ht="33">
      <c r="A219" s="267" t="s">
        <v>0</v>
      </c>
      <c r="B219" s="255">
        <v>89714</v>
      </c>
      <c r="C219" s="267" t="s">
        <v>630</v>
      </c>
      <c r="D219" s="270" t="s">
        <v>280</v>
      </c>
      <c r="E219" s="267" t="s">
        <v>50</v>
      </c>
      <c r="F219" s="238">
        <v>5.04</v>
      </c>
      <c r="G219" s="522" t="s">
        <v>15380</v>
      </c>
      <c r="H219" s="520">
        <f t="shared" si="32"/>
        <v>47.23</v>
      </c>
      <c r="I219" s="521">
        <f t="shared" si="34"/>
        <v>238.03</v>
      </c>
      <c r="L219">
        <v>89714</v>
      </c>
      <c r="M219" s="230">
        <v>37.770000000000003</v>
      </c>
      <c r="N219" s="230">
        <v>244.11868992000004</v>
      </c>
    </row>
    <row r="220" spans="1:14" ht="49.5">
      <c r="A220" s="267" t="s">
        <v>0</v>
      </c>
      <c r="B220" s="255">
        <v>89744</v>
      </c>
      <c r="C220" s="267" t="s">
        <v>631</v>
      </c>
      <c r="D220" s="270" t="s">
        <v>286</v>
      </c>
      <c r="E220" s="267" t="s">
        <v>48</v>
      </c>
      <c r="F220" s="238">
        <v>1</v>
      </c>
      <c r="G220" s="522" t="s">
        <v>10419</v>
      </c>
      <c r="H220" s="520">
        <f t="shared" si="32"/>
        <v>20.77</v>
      </c>
      <c r="I220" s="521">
        <f t="shared" si="34"/>
        <v>20.77</v>
      </c>
      <c r="L220">
        <v>89744</v>
      </c>
      <c r="M220" s="230">
        <v>17.170000000000002</v>
      </c>
      <c r="N220" s="230">
        <v>22.018808000000003</v>
      </c>
    </row>
    <row r="221" spans="1:14">
      <c r="A221" s="267" t="s">
        <v>0</v>
      </c>
      <c r="B221" s="255" t="s">
        <v>17833</v>
      </c>
      <c r="C221" s="267" t="s">
        <v>632</v>
      </c>
      <c r="D221" s="270" t="s">
        <v>288</v>
      </c>
      <c r="E221" s="267" t="s">
        <v>49</v>
      </c>
      <c r="F221" s="238">
        <v>0.82</v>
      </c>
      <c r="G221" s="522" t="s">
        <v>17834</v>
      </c>
      <c r="H221" s="520">
        <f t="shared" si="32"/>
        <v>194.8</v>
      </c>
      <c r="I221" s="521">
        <f t="shared" si="34"/>
        <v>159.72999999999999</v>
      </c>
      <c r="L221" t="s">
        <v>287</v>
      </c>
      <c r="M221" s="230">
        <v>142.44999999999999</v>
      </c>
      <c r="N221" s="230">
        <v>149.79586159999999</v>
      </c>
    </row>
    <row r="222" spans="1:14" ht="33">
      <c r="A222" s="267" t="s">
        <v>0</v>
      </c>
      <c r="B222" s="2">
        <v>96536</v>
      </c>
      <c r="C222" s="267" t="s">
        <v>633</v>
      </c>
      <c r="D222" s="270" t="s">
        <v>13786</v>
      </c>
      <c r="E222" s="267" t="s">
        <v>47</v>
      </c>
      <c r="F222" s="238">
        <v>2.64</v>
      </c>
      <c r="G222" s="522" t="s">
        <v>13787</v>
      </c>
      <c r="H222" s="520">
        <f t="shared" si="32"/>
        <v>49.18</v>
      </c>
      <c r="I222" s="521">
        <f t="shared" si="34"/>
        <v>129.83000000000001</v>
      </c>
      <c r="L222" t="s">
        <v>282</v>
      </c>
      <c r="M222" s="230">
        <v>34.659999999999997</v>
      </c>
      <c r="N222" s="230">
        <v>117.34267776</v>
      </c>
    </row>
    <row r="223" spans="1:14">
      <c r="A223" s="287"/>
      <c r="B223" s="287"/>
      <c r="C223" s="287"/>
      <c r="D223" s="289" t="s">
        <v>289</v>
      </c>
      <c r="E223" s="287"/>
      <c r="F223" s="273"/>
      <c r="G223" s="290"/>
      <c r="H223" s="291"/>
      <c r="I223" s="292"/>
    </row>
    <row r="224" spans="1:14">
      <c r="A224" s="267" t="s">
        <v>0</v>
      </c>
      <c r="B224" s="255">
        <v>93358</v>
      </c>
      <c r="C224" s="267" t="s">
        <v>634</v>
      </c>
      <c r="D224" s="270" t="s">
        <v>268</v>
      </c>
      <c r="E224" s="267" t="s">
        <v>49</v>
      </c>
      <c r="F224" s="238">
        <v>0.44</v>
      </c>
      <c r="G224" s="522" t="s">
        <v>17998</v>
      </c>
      <c r="H224" s="520">
        <f t="shared" si="32"/>
        <v>71.67</v>
      </c>
      <c r="I224" s="521">
        <f t="shared" ref="I224:I230" si="35">TRUNC(H224*F224,2)</f>
        <v>31.53</v>
      </c>
      <c r="L224">
        <v>93358</v>
      </c>
      <c r="M224" s="230">
        <v>60.36</v>
      </c>
      <c r="N224" s="230">
        <v>34.05849216</v>
      </c>
    </row>
    <row r="225" spans="1:14" ht="49.5">
      <c r="A225" s="267" t="s">
        <v>0</v>
      </c>
      <c r="B225" s="255">
        <v>94099</v>
      </c>
      <c r="C225" s="267" t="s">
        <v>635</v>
      </c>
      <c r="D225" s="270" t="s">
        <v>269</v>
      </c>
      <c r="E225" s="267" t="s">
        <v>47</v>
      </c>
      <c r="F225" s="238">
        <v>0.66</v>
      </c>
      <c r="G225" s="522" t="s">
        <v>1853</v>
      </c>
      <c r="H225" s="520">
        <f t="shared" si="32"/>
        <v>2.62</v>
      </c>
      <c r="I225" s="521">
        <f t="shared" si="35"/>
        <v>1.72</v>
      </c>
      <c r="L225">
        <v>94099</v>
      </c>
      <c r="M225" s="230">
        <v>2.2799999999999998</v>
      </c>
      <c r="N225" s="230">
        <v>1.9297555200000001</v>
      </c>
    </row>
    <row r="226" spans="1:14" ht="33">
      <c r="A226" s="267" t="s">
        <v>0</v>
      </c>
      <c r="B226" s="293">
        <v>72132</v>
      </c>
      <c r="C226" s="267" t="s">
        <v>636</v>
      </c>
      <c r="D226" s="270" t="s">
        <v>272</v>
      </c>
      <c r="E226" s="267" t="s">
        <v>47</v>
      </c>
      <c r="F226" s="238">
        <v>1.33</v>
      </c>
      <c r="G226" s="522" t="s">
        <v>18159</v>
      </c>
      <c r="H226" s="520">
        <f t="shared" si="32"/>
        <v>74.14</v>
      </c>
      <c r="I226" s="521">
        <f t="shared" si="35"/>
        <v>98.6</v>
      </c>
      <c r="L226">
        <v>72132</v>
      </c>
      <c r="M226" s="230">
        <v>61.95</v>
      </c>
      <c r="N226" s="230">
        <v>105.66142440000002</v>
      </c>
    </row>
    <row r="227" spans="1:14" ht="33">
      <c r="A227" s="267" t="s">
        <v>0</v>
      </c>
      <c r="B227" s="255">
        <v>94965</v>
      </c>
      <c r="C227" s="267" t="s">
        <v>637</v>
      </c>
      <c r="D227" s="270" t="s">
        <v>274</v>
      </c>
      <c r="E227" s="267" t="s">
        <v>49</v>
      </c>
      <c r="F227" s="238">
        <v>0.15</v>
      </c>
      <c r="G227" s="522" t="s">
        <v>14086</v>
      </c>
      <c r="H227" s="520">
        <f t="shared" si="32"/>
        <v>409.41</v>
      </c>
      <c r="I227" s="521">
        <f t="shared" si="35"/>
        <v>61.41</v>
      </c>
      <c r="L227">
        <v>94965</v>
      </c>
      <c r="M227" s="230">
        <v>309.83</v>
      </c>
      <c r="N227" s="230">
        <v>59.598898799999994</v>
      </c>
    </row>
    <row r="228" spans="1:14" ht="49.5">
      <c r="A228" s="267" t="s">
        <v>0</v>
      </c>
      <c r="B228" s="255">
        <v>87878</v>
      </c>
      <c r="C228" s="267" t="s">
        <v>638</v>
      </c>
      <c r="D228" s="270" t="s">
        <v>277</v>
      </c>
      <c r="E228" s="267" t="s">
        <v>47</v>
      </c>
      <c r="F228" s="238">
        <v>1.33</v>
      </c>
      <c r="G228" s="522" t="s">
        <v>2478</v>
      </c>
      <c r="H228" s="520">
        <f t="shared" si="32"/>
        <v>3.87</v>
      </c>
      <c r="I228" s="521">
        <f t="shared" si="35"/>
        <v>5.14</v>
      </c>
      <c r="L228">
        <v>87878</v>
      </c>
      <c r="M228" s="230">
        <v>3.19</v>
      </c>
      <c r="N228" s="230">
        <v>5.44083848</v>
      </c>
    </row>
    <row r="229" spans="1:14" ht="66">
      <c r="A229" s="267" t="s">
        <v>0</v>
      </c>
      <c r="B229" s="255">
        <v>87527</v>
      </c>
      <c r="C229" s="267" t="s">
        <v>639</v>
      </c>
      <c r="D229" s="270" t="s">
        <v>278</v>
      </c>
      <c r="E229" s="267" t="s">
        <v>47</v>
      </c>
      <c r="F229" s="238">
        <v>1.33</v>
      </c>
      <c r="G229" s="522" t="s">
        <v>19139</v>
      </c>
      <c r="H229" s="520">
        <f t="shared" si="32"/>
        <v>33.520000000000003</v>
      </c>
      <c r="I229" s="521">
        <f t="shared" si="35"/>
        <v>44.58</v>
      </c>
      <c r="L229">
        <v>87527</v>
      </c>
      <c r="M229" s="230">
        <v>27.52</v>
      </c>
      <c r="N229" s="230">
        <v>46.937891840000006</v>
      </c>
    </row>
    <row r="230" spans="1:14" ht="33">
      <c r="A230" s="267" t="s">
        <v>0</v>
      </c>
      <c r="B230" s="2">
        <v>83735</v>
      </c>
      <c r="C230" s="267" t="s">
        <v>640</v>
      </c>
      <c r="D230" s="270" t="s">
        <v>14267</v>
      </c>
      <c r="E230" s="267" t="s">
        <v>47</v>
      </c>
      <c r="F230" s="238">
        <v>2</v>
      </c>
      <c r="G230" s="522" t="s">
        <v>14268</v>
      </c>
      <c r="H230" s="520">
        <f t="shared" si="32"/>
        <v>65.650000000000006</v>
      </c>
      <c r="I230" s="521">
        <f t="shared" si="35"/>
        <v>131.30000000000001</v>
      </c>
      <c r="L230" t="s">
        <v>279</v>
      </c>
      <c r="M230" s="230">
        <v>56.51</v>
      </c>
      <c r="N230" s="230">
        <v>144.936848</v>
      </c>
    </row>
    <row r="231" spans="1:14">
      <c r="A231" s="287"/>
      <c r="B231" s="287"/>
      <c r="C231" s="287"/>
      <c r="D231" s="289" t="s">
        <v>290</v>
      </c>
      <c r="E231" s="287"/>
      <c r="F231" s="273"/>
      <c r="G231" s="290"/>
      <c r="H231" s="291"/>
      <c r="I231" s="292"/>
    </row>
    <row r="232" spans="1:14" ht="49.5">
      <c r="A232" s="267" t="s">
        <v>0</v>
      </c>
      <c r="B232" s="2" t="s">
        <v>820</v>
      </c>
      <c r="C232" s="267" t="s">
        <v>641</v>
      </c>
      <c r="D232" s="270" t="s">
        <v>292</v>
      </c>
      <c r="E232" s="267" t="s">
        <v>48</v>
      </c>
      <c r="F232" s="238">
        <v>1</v>
      </c>
      <c r="G232" s="522">
        <v>1395.63</v>
      </c>
      <c r="H232" s="520">
        <f t="shared" si="32"/>
        <v>1789.75</v>
      </c>
      <c r="I232" s="521">
        <f t="shared" ref="I232:I234" si="36">TRUNC(H232*F232,2)</f>
        <v>1789.75</v>
      </c>
      <c r="L232" t="s">
        <v>291</v>
      </c>
      <c r="M232" s="230">
        <v>1590.34</v>
      </c>
      <c r="N232" s="230">
        <v>2039.452016</v>
      </c>
    </row>
    <row r="233" spans="1:14" ht="49.5">
      <c r="A233" s="267" t="s">
        <v>0</v>
      </c>
      <c r="B233" s="255">
        <v>89744</v>
      </c>
      <c r="C233" s="267" t="s">
        <v>642</v>
      </c>
      <c r="D233" s="270" t="s">
        <v>286</v>
      </c>
      <c r="E233" s="267" t="s">
        <v>48</v>
      </c>
      <c r="F233" s="238">
        <v>1</v>
      </c>
      <c r="G233" s="522" t="s">
        <v>10419</v>
      </c>
      <c r="H233" s="520">
        <f t="shared" si="32"/>
        <v>20.77</v>
      </c>
      <c r="I233" s="521">
        <f t="shared" si="36"/>
        <v>20.77</v>
      </c>
      <c r="L233">
        <v>89744</v>
      </c>
      <c r="M233" s="230">
        <v>17.170000000000002</v>
      </c>
      <c r="N233" s="230">
        <v>22.018808000000003</v>
      </c>
    </row>
    <row r="234" spans="1:14" ht="33">
      <c r="A234" s="267" t="s">
        <v>0</v>
      </c>
      <c r="B234" s="255">
        <v>89714</v>
      </c>
      <c r="C234" s="267" t="s">
        <v>643</v>
      </c>
      <c r="D234" s="270" t="s">
        <v>280</v>
      </c>
      <c r="E234" s="267" t="s">
        <v>50</v>
      </c>
      <c r="F234" s="238">
        <v>3.5</v>
      </c>
      <c r="G234" s="522" t="s">
        <v>15380</v>
      </c>
      <c r="H234" s="520">
        <f t="shared" si="32"/>
        <v>47.23</v>
      </c>
      <c r="I234" s="521">
        <f t="shared" si="36"/>
        <v>165.3</v>
      </c>
      <c r="L234">
        <v>89714</v>
      </c>
      <c r="M234" s="230">
        <v>37.770000000000003</v>
      </c>
      <c r="N234" s="230">
        <v>169.52686800000004</v>
      </c>
    </row>
    <row r="235" spans="1:14">
      <c r="A235" s="294"/>
      <c r="B235" s="294"/>
      <c r="C235" s="294"/>
      <c r="D235" s="530"/>
      <c r="E235" s="294"/>
      <c r="F235" s="295"/>
      <c r="G235" s="295"/>
      <c r="H235" s="296" t="s">
        <v>197</v>
      </c>
      <c r="I235" s="277">
        <f>SUM(I194:I234)</f>
        <v>16620.53</v>
      </c>
      <c r="N235" s="230">
        <v>17944.337224800001</v>
      </c>
    </row>
    <row r="236" spans="1:14">
      <c r="A236" s="251"/>
      <c r="B236" s="251"/>
      <c r="C236" s="252">
        <v>11</v>
      </c>
      <c r="D236" s="528" t="s">
        <v>173</v>
      </c>
      <c r="E236" s="251"/>
      <c r="F236" s="253"/>
      <c r="G236" s="253"/>
      <c r="H236" s="253"/>
      <c r="I236" s="265"/>
    </row>
    <row r="237" spans="1:14" ht="49.5">
      <c r="A237" s="255" t="s">
        <v>1</v>
      </c>
      <c r="B237" s="2" t="s">
        <v>781</v>
      </c>
      <c r="C237" s="267" t="s">
        <v>163</v>
      </c>
      <c r="D237" s="257" t="s">
        <v>294</v>
      </c>
      <c r="E237" s="255" t="s">
        <v>50</v>
      </c>
      <c r="F237" s="238" t="s">
        <v>182</v>
      </c>
      <c r="G237" s="522">
        <v>49.269999999999996</v>
      </c>
      <c r="H237" s="520">
        <f t="shared" ref="H237:H242" si="37">TRUNC(G237*1.2824,2)</f>
        <v>63.18</v>
      </c>
      <c r="I237" s="521">
        <f t="shared" ref="I237:I242" si="38">TRUNC(H237*F237,2)</f>
        <v>1895.4</v>
      </c>
      <c r="L237">
        <v>39</v>
      </c>
      <c r="M237" s="230">
        <v>45.574187999999999</v>
      </c>
      <c r="N237" s="230">
        <v>1753.3301607359999</v>
      </c>
    </row>
    <row r="238" spans="1:14" ht="49.5">
      <c r="A238" s="255" t="s">
        <v>0</v>
      </c>
      <c r="B238" s="267">
        <v>95248</v>
      </c>
      <c r="C238" s="267" t="s">
        <v>164</v>
      </c>
      <c r="D238" s="257" t="s">
        <v>295</v>
      </c>
      <c r="E238" s="255" t="s">
        <v>48</v>
      </c>
      <c r="F238" s="238" t="s">
        <v>52</v>
      </c>
      <c r="G238" s="522" t="s">
        <v>17631</v>
      </c>
      <c r="H238" s="520">
        <f t="shared" si="37"/>
        <v>49.76</v>
      </c>
      <c r="I238" s="521">
        <f t="shared" si="38"/>
        <v>49.76</v>
      </c>
      <c r="L238">
        <v>95248</v>
      </c>
      <c r="M238" s="230">
        <v>49.93</v>
      </c>
      <c r="N238" s="230">
        <v>64.030231999999998</v>
      </c>
    </row>
    <row r="239" spans="1:14">
      <c r="A239" s="255" t="s">
        <v>512</v>
      </c>
      <c r="B239" s="534" t="s">
        <v>808</v>
      </c>
      <c r="C239" s="267" t="s">
        <v>644</v>
      </c>
      <c r="D239" s="257" t="s">
        <v>174</v>
      </c>
      <c r="E239" s="255" t="s">
        <v>48</v>
      </c>
      <c r="F239" s="238" t="s">
        <v>183</v>
      </c>
      <c r="G239" s="522">
        <v>216.95999999999998</v>
      </c>
      <c r="H239" s="520">
        <f t="shared" si="37"/>
        <v>278.22000000000003</v>
      </c>
      <c r="I239" s="521">
        <f t="shared" si="38"/>
        <v>3895.08</v>
      </c>
      <c r="L239" t="s">
        <v>449</v>
      </c>
      <c r="M239" s="230">
        <v>159.03</v>
      </c>
      <c r="N239" s="230">
        <v>2855.161008</v>
      </c>
    </row>
    <row r="240" spans="1:14" ht="18" customHeight="1">
      <c r="A240" s="255" t="s">
        <v>512</v>
      </c>
      <c r="B240" s="534" t="s">
        <v>812</v>
      </c>
      <c r="C240" s="267" t="s">
        <v>645</v>
      </c>
      <c r="D240" s="270" t="s">
        <v>296</v>
      </c>
      <c r="E240" s="255" t="s">
        <v>48</v>
      </c>
      <c r="F240" s="238">
        <v>1</v>
      </c>
      <c r="G240" s="522">
        <v>271.43</v>
      </c>
      <c r="H240" s="520">
        <f t="shared" si="37"/>
        <v>348.08</v>
      </c>
      <c r="I240" s="521">
        <f t="shared" si="38"/>
        <v>348.08</v>
      </c>
      <c r="L240" t="s">
        <v>6</v>
      </c>
      <c r="M240" s="230">
        <v>168.79</v>
      </c>
      <c r="N240" s="230">
        <v>216.45629599999998</v>
      </c>
    </row>
    <row r="241" spans="1:14" ht="33">
      <c r="A241" s="255" t="s">
        <v>512</v>
      </c>
      <c r="B241" s="534" t="s">
        <v>815</v>
      </c>
      <c r="C241" s="267" t="s">
        <v>646</v>
      </c>
      <c r="D241" s="257" t="s">
        <v>297</v>
      </c>
      <c r="E241" s="255" t="s">
        <v>48</v>
      </c>
      <c r="F241" s="238">
        <v>1</v>
      </c>
      <c r="G241" s="522">
        <v>8392.24</v>
      </c>
      <c r="H241" s="520">
        <f t="shared" si="37"/>
        <v>10762.2</v>
      </c>
      <c r="I241" s="521">
        <f t="shared" si="38"/>
        <v>10762.2</v>
      </c>
      <c r="L241" t="s">
        <v>513</v>
      </c>
      <c r="M241" s="230">
        <v>5125</v>
      </c>
      <c r="N241" s="230">
        <v>6572.3</v>
      </c>
    </row>
    <row r="242" spans="1:14" ht="33">
      <c r="A242" s="255" t="s">
        <v>512</v>
      </c>
      <c r="B242" s="534" t="s">
        <v>818</v>
      </c>
      <c r="C242" s="267" t="s">
        <v>647</v>
      </c>
      <c r="D242" s="257" t="s">
        <v>298</v>
      </c>
      <c r="E242" s="255" t="s">
        <v>48</v>
      </c>
      <c r="F242" s="238" t="s">
        <v>108</v>
      </c>
      <c r="G242" s="522">
        <v>1117.51</v>
      </c>
      <c r="H242" s="520">
        <f t="shared" si="37"/>
        <v>1433.09</v>
      </c>
      <c r="I242" s="521">
        <f t="shared" si="38"/>
        <v>2866.18</v>
      </c>
      <c r="L242" t="s">
        <v>514</v>
      </c>
      <c r="M242" s="230">
        <v>1249</v>
      </c>
      <c r="N242" s="230">
        <v>3203.4351999999999</v>
      </c>
    </row>
    <row r="243" spans="1:14">
      <c r="A243" s="243"/>
      <c r="B243" s="243"/>
      <c r="C243" s="243"/>
      <c r="D243" s="261"/>
      <c r="E243" s="243"/>
      <c r="F243" s="262"/>
      <c r="G243" s="262"/>
      <c r="H243" s="263" t="s">
        <v>197</v>
      </c>
      <c r="I243" s="264">
        <f>SUM(I237:I242)</f>
        <v>19816.7</v>
      </c>
      <c r="N243" s="230">
        <v>14664.712896736</v>
      </c>
    </row>
    <row r="244" spans="1:14" ht="17.25" customHeight="1">
      <c r="A244" s="251"/>
      <c r="B244" s="251"/>
      <c r="C244" s="252">
        <v>12</v>
      </c>
      <c r="D244" s="528" t="s">
        <v>214</v>
      </c>
      <c r="E244" s="251"/>
      <c r="F244" s="253"/>
      <c r="G244" s="253"/>
      <c r="H244" s="253"/>
      <c r="I244" s="265"/>
    </row>
    <row r="245" spans="1:14">
      <c r="A245" s="255" t="s">
        <v>0</v>
      </c>
      <c r="B245" s="255">
        <v>9537</v>
      </c>
      <c r="C245" s="267" t="s">
        <v>495</v>
      </c>
      <c r="D245" s="270" t="s">
        <v>175</v>
      </c>
      <c r="E245" s="255" t="s">
        <v>47</v>
      </c>
      <c r="F245" s="238">
        <v>202</v>
      </c>
      <c r="G245" s="522" t="s">
        <v>4859</v>
      </c>
      <c r="H245" s="520">
        <f t="shared" ref="H245:H246" si="39">TRUNC(G245*1.2824,2)</f>
        <v>3.52</v>
      </c>
      <c r="I245" s="521">
        <f t="shared" ref="I245" si="40">TRUNC(H245*F245,2)</f>
        <v>711.04</v>
      </c>
      <c r="L245">
        <v>9537</v>
      </c>
      <c r="M245" s="230">
        <v>2.2799999999999998</v>
      </c>
      <c r="N245" s="230">
        <v>590.62214399999993</v>
      </c>
    </row>
    <row r="246" spans="1:14" ht="15.75" customHeight="1">
      <c r="A246" s="255" t="s">
        <v>0</v>
      </c>
      <c r="B246" s="255">
        <v>72900</v>
      </c>
      <c r="C246" s="267" t="s">
        <v>648</v>
      </c>
      <c r="D246" s="270" t="s">
        <v>299</v>
      </c>
      <c r="E246" s="255" t="s">
        <v>49</v>
      </c>
      <c r="F246" s="238" t="s">
        <v>184</v>
      </c>
      <c r="G246" s="522" t="s">
        <v>3762</v>
      </c>
      <c r="H246" s="520">
        <f t="shared" si="39"/>
        <v>7.55</v>
      </c>
      <c r="I246" s="521">
        <f t="shared" ref="I246" si="41">TRUNC(H246*F246,2)</f>
        <v>444.39</v>
      </c>
      <c r="L246">
        <v>72900</v>
      </c>
      <c r="M246" s="230">
        <v>5.53</v>
      </c>
      <c r="N246" s="230">
        <v>417.41581392000001</v>
      </c>
    </row>
    <row r="247" spans="1:14">
      <c r="A247" s="243"/>
      <c r="B247" s="243"/>
      <c r="C247" s="243"/>
      <c r="D247" s="261"/>
      <c r="E247" s="243"/>
      <c r="F247" s="262"/>
      <c r="G247" s="262"/>
      <c r="H247" s="263" t="s">
        <v>197</v>
      </c>
      <c r="I247" s="264">
        <f>SUM(I245:I246)</f>
        <v>1155.4299999999998</v>
      </c>
      <c r="N247" s="230">
        <v>1008.0379579199999</v>
      </c>
    </row>
    <row r="248" spans="1:14" ht="20.25" customHeight="1">
      <c r="A248" s="297"/>
      <c r="B248" s="297"/>
      <c r="C248" s="297"/>
      <c r="D248" s="531" t="s">
        <v>189</v>
      </c>
      <c r="E248" s="297"/>
      <c r="F248" s="298"/>
      <c r="G248" s="585" t="s">
        <v>212</v>
      </c>
      <c r="H248" s="586"/>
      <c r="I248" s="299">
        <f>SUM(I18+I29+I39+I49+I53+I80+I96+I155+I192+I235+I243+I247)</f>
        <v>878635.69000000006</v>
      </c>
      <c r="M248" s="230" t="s">
        <v>212</v>
      </c>
      <c r="N248" s="230">
        <v>819691.49524859141</v>
      </c>
    </row>
    <row r="249" spans="1:14">
      <c r="A249" s="300" t="s">
        <v>185</v>
      </c>
      <c r="B249" s="255"/>
      <c r="C249" s="255"/>
      <c r="D249" s="257"/>
      <c r="E249" s="255"/>
      <c r="F249" s="238"/>
      <c r="G249" s="238"/>
      <c r="H249" s="238"/>
      <c r="I249" s="259"/>
    </row>
    <row r="250" spans="1:14">
      <c r="A250" s="234"/>
      <c r="I250" s="303"/>
    </row>
    <row r="251" spans="1:14">
      <c r="I251" s="229">
        <f>SUM(I2:I248)/3</f>
        <v>878635.69</v>
      </c>
    </row>
  </sheetData>
  <mergeCells count="4">
    <mergeCell ref="G248:H248"/>
    <mergeCell ref="A1:D1"/>
    <mergeCell ref="A2:D2"/>
    <mergeCell ref="A3:D3"/>
  </mergeCells>
  <printOptions horizontalCentered="1"/>
  <pageMargins left="0.70866141732283472" right="0.55118110236220474" top="0.57999999999999996" bottom="0.48" header="0.39370078740157483" footer="0.26"/>
  <pageSetup paperSize="9" scale="62" orientation="portrait" r:id="rId1"/>
  <headerFooter>
    <oddHeader>&amp;C1ª RETIFICAÇÃO - PLANILHA ORÇAMENTÁRIA - CONSTRUMAT - PORTE I</oddHeader>
  </headerFooter>
  <rowBreaks count="2" manualBreakCount="2">
    <brk id="80" max="8" man="1"/>
    <brk id="123" max="8" man="1"/>
  </rowBreaks>
  <drawing r:id="rId2"/>
</worksheet>
</file>

<file path=xl/worksheets/sheet3.xml><?xml version="1.0" encoding="utf-8"?>
<worksheet xmlns="http://schemas.openxmlformats.org/spreadsheetml/2006/main" xmlns:r="http://schemas.openxmlformats.org/officeDocument/2006/relationships">
  <dimension ref="A1:I6404"/>
  <sheetViews>
    <sheetView topLeftCell="A2627" workbookViewId="0">
      <selection activeCell="B2648" sqref="B2648"/>
    </sheetView>
  </sheetViews>
  <sheetFormatPr defaultRowHeight="12.75"/>
  <cols>
    <col min="1" max="1" width="9.7109375" style="513" customWidth="1"/>
    <col min="2" max="2" width="96" style="513" customWidth="1"/>
    <col min="3" max="3" width="7.7109375" style="513" customWidth="1"/>
    <col min="4" max="4" width="14.85546875" style="513" customWidth="1"/>
    <col min="5" max="256" width="9.140625" style="513"/>
    <col min="257" max="257" width="9.7109375" style="513" customWidth="1"/>
    <col min="258" max="258" width="68.140625" style="513" customWidth="1"/>
    <col min="259" max="259" width="7.7109375" style="513" customWidth="1"/>
    <col min="260" max="260" width="14.85546875" style="513" customWidth="1"/>
    <col min="261" max="512" width="9.140625" style="513"/>
    <col min="513" max="513" width="9.7109375" style="513" customWidth="1"/>
    <col min="514" max="514" width="68.140625" style="513" customWidth="1"/>
    <col min="515" max="515" width="7.7109375" style="513" customWidth="1"/>
    <col min="516" max="516" width="14.85546875" style="513" customWidth="1"/>
    <col min="517" max="768" width="9.140625" style="513"/>
    <col min="769" max="769" width="9.7109375" style="513" customWidth="1"/>
    <col min="770" max="770" width="68.140625" style="513" customWidth="1"/>
    <col min="771" max="771" width="7.7109375" style="513" customWidth="1"/>
    <col min="772" max="772" width="14.85546875" style="513" customWidth="1"/>
    <col min="773" max="1024" width="9.140625" style="513"/>
    <col min="1025" max="1025" width="9.7109375" style="513" customWidth="1"/>
    <col min="1026" max="1026" width="68.140625" style="513" customWidth="1"/>
    <col min="1027" max="1027" width="7.7109375" style="513" customWidth="1"/>
    <col min="1028" max="1028" width="14.85546875" style="513" customWidth="1"/>
    <col min="1029" max="1280" width="9.140625" style="513"/>
    <col min="1281" max="1281" width="9.7109375" style="513" customWidth="1"/>
    <col min="1282" max="1282" width="68.140625" style="513" customWidth="1"/>
    <col min="1283" max="1283" width="7.7109375" style="513" customWidth="1"/>
    <col min="1284" max="1284" width="14.85546875" style="513" customWidth="1"/>
    <col min="1285" max="1536" width="9.140625" style="513"/>
    <col min="1537" max="1537" width="9.7109375" style="513" customWidth="1"/>
    <col min="1538" max="1538" width="68.140625" style="513" customWidth="1"/>
    <col min="1539" max="1539" width="7.7109375" style="513" customWidth="1"/>
    <col min="1540" max="1540" width="14.85546875" style="513" customWidth="1"/>
    <col min="1541" max="1792" width="9.140625" style="513"/>
    <col min="1793" max="1793" width="9.7109375" style="513" customWidth="1"/>
    <col min="1794" max="1794" width="68.140625" style="513" customWidth="1"/>
    <col min="1795" max="1795" width="7.7109375" style="513" customWidth="1"/>
    <col min="1796" max="1796" width="14.85546875" style="513" customWidth="1"/>
    <col min="1797" max="2048" width="9.140625" style="513"/>
    <col min="2049" max="2049" width="9.7109375" style="513" customWidth="1"/>
    <col min="2050" max="2050" width="68.140625" style="513" customWidth="1"/>
    <col min="2051" max="2051" width="7.7109375" style="513" customWidth="1"/>
    <col min="2052" max="2052" width="14.85546875" style="513" customWidth="1"/>
    <col min="2053" max="2304" width="9.140625" style="513"/>
    <col min="2305" max="2305" width="9.7109375" style="513" customWidth="1"/>
    <col min="2306" max="2306" width="68.140625" style="513" customWidth="1"/>
    <col min="2307" max="2307" width="7.7109375" style="513" customWidth="1"/>
    <col min="2308" max="2308" width="14.85546875" style="513" customWidth="1"/>
    <col min="2309" max="2560" width="9.140625" style="513"/>
    <col min="2561" max="2561" width="9.7109375" style="513" customWidth="1"/>
    <col min="2562" max="2562" width="68.140625" style="513" customWidth="1"/>
    <col min="2563" max="2563" width="7.7109375" style="513" customWidth="1"/>
    <col min="2564" max="2564" width="14.85546875" style="513" customWidth="1"/>
    <col min="2565" max="2816" width="9.140625" style="513"/>
    <col min="2817" max="2817" width="9.7109375" style="513" customWidth="1"/>
    <col min="2818" max="2818" width="68.140625" style="513" customWidth="1"/>
    <col min="2819" max="2819" width="7.7109375" style="513" customWidth="1"/>
    <col min="2820" max="2820" width="14.85546875" style="513" customWidth="1"/>
    <col min="2821" max="3072" width="9.140625" style="513"/>
    <col min="3073" max="3073" width="9.7109375" style="513" customWidth="1"/>
    <col min="3074" max="3074" width="68.140625" style="513" customWidth="1"/>
    <col min="3075" max="3075" width="7.7109375" style="513" customWidth="1"/>
    <col min="3076" max="3076" width="14.85546875" style="513" customWidth="1"/>
    <col min="3077" max="3328" width="9.140625" style="513"/>
    <col min="3329" max="3329" width="9.7109375" style="513" customWidth="1"/>
    <col min="3330" max="3330" width="68.140625" style="513" customWidth="1"/>
    <col min="3331" max="3331" width="7.7109375" style="513" customWidth="1"/>
    <col min="3332" max="3332" width="14.85546875" style="513" customWidth="1"/>
    <col min="3333" max="3584" width="9.140625" style="513"/>
    <col min="3585" max="3585" width="9.7109375" style="513" customWidth="1"/>
    <col min="3586" max="3586" width="68.140625" style="513" customWidth="1"/>
    <col min="3587" max="3587" width="7.7109375" style="513" customWidth="1"/>
    <col min="3588" max="3588" width="14.85546875" style="513" customWidth="1"/>
    <col min="3589" max="3840" width="9.140625" style="513"/>
    <col min="3841" max="3841" width="9.7109375" style="513" customWidth="1"/>
    <col min="3842" max="3842" width="68.140625" style="513" customWidth="1"/>
    <col min="3843" max="3843" width="7.7109375" style="513" customWidth="1"/>
    <col min="3844" max="3844" width="14.85546875" style="513" customWidth="1"/>
    <col min="3845" max="4096" width="9.140625" style="513"/>
    <col min="4097" max="4097" width="9.7109375" style="513" customWidth="1"/>
    <col min="4098" max="4098" width="68.140625" style="513" customWidth="1"/>
    <col min="4099" max="4099" width="7.7109375" style="513" customWidth="1"/>
    <col min="4100" max="4100" width="14.85546875" style="513" customWidth="1"/>
    <col min="4101" max="4352" width="9.140625" style="513"/>
    <col min="4353" max="4353" width="9.7109375" style="513" customWidth="1"/>
    <col min="4354" max="4354" width="68.140625" style="513" customWidth="1"/>
    <col min="4355" max="4355" width="7.7109375" style="513" customWidth="1"/>
    <col min="4356" max="4356" width="14.85546875" style="513" customWidth="1"/>
    <col min="4357" max="4608" width="9.140625" style="513"/>
    <col min="4609" max="4609" width="9.7109375" style="513" customWidth="1"/>
    <col min="4610" max="4610" width="68.140625" style="513" customWidth="1"/>
    <col min="4611" max="4611" width="7.7109375" style="513" customWidth="1"/>
    <col min="4612" max="4612" width="14.85546875" style="513" customWidth="1"/>
    <col min="4613" max="4864" width="9.140625" style="513"/>
    <col min="4865" max="4865" width="9.7109375" style="513" customWidth="1"/>
    <col min="4866" max="4866" width="68.140625" style="513" customWidth="1"/>
    <col min="4867" max="4867" width="7.7109375" style="513" customWidth="1"/>
    <col min="4868" max="4868" width="14.85546875" style="513" customWidth="1"/>
    <col min="4869" max="5120" width="9.140625" style="513"/>
    <col min="5121" max="5121" width="9.7109375" style="513" customWidth="1"/>
    <col min="5122" max="5122" width="68.140625" style="513" customWidth="1"/>
    <col min="5123" max="5123" width="7.7109375" style="513" customWidth="1"/>
    <col min="5124" max="5124" width="14.85546875" style="513" customWidth="1"/>
    <col min="5125" max="5376" width="9.140625" style="513"/>
    <col min="5377" max="5377" width="9.7109375" style="513" customWidth="1"/>
    <col min="5378" max="5378" width="68.140625" style="513" customWidth="1"/>
    <col min="5379" max="5379" width="7.7109375" style="513" customWidth="1"/>
    <col min="5380" max="5380" width="14.85546875" style="513" customWidth="1"/>
    <col min="5381" max="5632" width="9.140625" style="513"/>
    <col min="5633" max="5633" width="9.7109375" style="513" customWidth="1"/>
    <col min="5634" max="5634" width="68.140625" style="513" customWidth="1"/>
    <col min="5635" max="5635" width="7.7109375" style="513" customWidth="1"/>
    <col min="5636" max="5636" width="14.85546875" style="513" customWidth="1"/>
    <col min="5637" max="5888" width="9.140625" style="513"/>
    <col min="5889" max="5889" width="9.7109375" style="513" customWidth="1"/>
    <col min="5890" max="5890" width="68.140625" style="513" customWidth="1"/>
    <col min="5891" max="5891" width="7.7109375" style="513" customWidth="1"/>
    <col min="5892" max="5892" width="14.85546875" style="513" customWidth="1"/>
    <col min="5893" max="6144" width="9.140625" style="513"/>
    <col min="6145" max="6145" width="9.7109375" style="513" customWidth="1"/>
    <col min="6146" max="6146" width="68.140625" style="513" customWidth="1"/>
    <col min="6147" max="6147" width="7.7109375" style="513" customWidth="1"/>
    <col min="6148" max="6148" width="14.85546875" style="513" customWidth="1"/>
    <col min="6149" max="6400" width="9.140625" style="513"/>
    <col min="6401" max="6401" width="9.7109375" style="513" customWidth="1"/>
    <col min="6402" max="6402" width="68.140625" style="513" customWidth="1"/>
    <col min="6403" max="6403" width="7.7109375" style="513" customWidth="1"/>
    <col min="6404" max="6404" width="14.85546875" style="513" customWidth="1"/>
    <col min="6405" max="6656" width="9.140625" style="513"/>
    <col min="6657" max="6657" width="9.7109375" style="513" customWidth="1"/>
    <col min="6658" max="6658" width="68.140625" style="513" customWidth="1"/>
    <col min="6659" max="6659" width="7.7109375" style="513" customWidth="1"/>
    <col min="6660" max="6660" width="14.85546875" style="513" customWidth="1"/>
    <col min="6661" max="6912" width="9.140625" style="513"/>
    <col min="6913" max="6913" width="9.7109375" style="513" customWidth="1"/>
    <col min="6914" max="6914" width="68.140625" style="513" customWidth="1"/>
    <col min="6915" max="6915" width="7.7109375" style="513" customWidth="1"/>
    <col min="6916" max="6916" width="14.85546875" style="513" customWidth="1"/>
    <col min="6917" max="7168" width="9.140625" style="513"/>
    <col min="7169" max="7169" width="9.7109375" style="513" customWidth="1"/>
    <col min="7170" max="7170" width="68.140625" style="513" customWidth="1"/>
    <col min="7171" max="7171" width="7.7109375" style="513" customWidth="1"/>
    <col min="7172" max="7172" width="14.85546875" style="513" customWidth="1"/>
    <col min="7173" max="7424" width="9.140625" style="513"/>
    <col min="7425" max="7425" width="9.7109375" style="513" customWidth="1"/>
    <col min="7426" max="7426" width="68.140625" style="513" customWidth="1"/>
    <col min="7427" max="7427" width="7.7109375" style="513" customWidth="1"/>
    <col min="7428" max="7428" width="14.85546875" style="513" customWidth="1"/>
    <col min="7429" max="7680" width="9.140625" style="513"/>
    <col min="7681" max="7681" width="9.7109375" style="513" customWidth="1"/>
    <col min="7682" max="7682" width="68.140625" style="513" customWidth="1"/>
    <col min="7683" max="7683" width="7.7109375" style="513" customWidth="1"/>
    <col min="7684" max="7684" width="14.85546875" style="513" customWidth="1"/>
    <col min="7685" max="7936" width="9.140625" style="513"/>
    <col min="7937" max="7937" width="9.7109375" style="513" customWidth="1"/>
    <col min="7938" max="7938" width="68.140625" style="513" customWidth="1"/>
    <col min="7939" max="7939" width="7.7109375" style="513" customWidth="1"/>
    <col min="7940" max="7940" width="14.85546875" style="513" customWidth="1"/>
    <col min="7941" max="8192" width="9.140625" style="513"/>
    <col min="8193" max="8193" width="9.7109375" style="513" customWidth="1"/>
    <col min="8194" max="8194" width="68.140625" style="513" customWidth="1"/>
    <col min="8195" max="8195" width="7.7109375" style="513" customWidth="1"/>
    <col min="8196" max="8196" width="14.85546875" style="513" customWidth="1"/>
    <col min="8197" max="8448" width="9.140625" style="513"/>
    <col min="8449" max="8449" width="9.7109375" style="513" customWidth="1"/>
    <col min="8450" max="8450" width="68.140625" style="513" customWidth="1"/>
    <col min="8451" max="8451" width="7.7109375" style="513" customWidth="1"/>
    <col min="8452" max="8452" width="14.85546875" style="513" customWidth="1"/>
    <col min="8453" max="8704" width="9.140625" style="513"/>
    <col min="8705" max="8705" width="9.7109375" style="513" customWidth="1"/>
    <col min="8706" max="8706" width="68.140625" style="513" customWidth="1"/>
    <col min="8707" max="8707" width="7.7109375" style="513" customWidth="1"/>
    <col min="8708" max="8708" width="14.85546875" style="513" customWidth="1"/>
    <col min="8709" max="8960" width="9.140625" style="513"/>
    <col min="8961" max="8961" width="9.7109375" style="513" customWidth="1"/>
    <col min="8962" max="8962" width="68.140625" style="513" customWidth="1"/>
    <col min="8963" max="8963" width="7.7109375" style="513" customWidth="1"/>
    <col min="8964" max="8964" width="14.85546875" style="513" customWidth="1"/>
    <col min="8965" max="9216" width="9.140625" style="513"/>
    <col min="9217" max="9217" width="9.7109375" style="513" customWidth="1"/>
    <col min="9218" max="9218" width="68.140625" style="513" customWidth="1"/>
    <col min="9219" max="9219" width="7.7109375" style="513" customWidth="1"/>
    <col min="9220" max="9220" width="14.85546875" style="513" customWidth="1"/>
    <col min="9221" max="9472" width="9.140625" style="513"/>
    <col min="9473" max="9473" width="9.7109375" style="513" customWidth="1"/>
    <col min="9474" max="9474" width="68.140625" style="513" customWidth="1"/>
    <col min="9475" max="9475" width="7.7109375" style="513" customWidth="1"/>
    <col min="9476" max="9476" width="14.85546875" style="513" customWidth="1"/>
    <col min="9477" max="9728" width="9.140625" style="513"/>
    <col min="9729" max="9729" width="9.7109375" style="513" customWidth="1"/>
    <col min="9730" max="9730" width="68.140625" style="513" customWidth="1"/>
    <col min="9731" max="9731" width="7.7109375" style="513" customWidth="1"/>
    <col min="9732" max="9732" width="14.85546875" style="513" customWidth="1"/>
    <col min="9733" max="9984" width="9.140625" style="513"/>
    <col min="9985" max="9985" width="9.7109375" style="513" customWidth="1"/>
    <col min="9986" max="9986" width="68.140625" style="513" customWidth="1"/>
    <col min="9987" max="9987" width="7.7109375" style="513" customWidth="1"/>
    <col min="9988" max="9988" width="14.85546875" style="513" customWidth="1"/>
    <col min="9989" max="10240" width="9.140625" style="513"/>
    <col min="10241" max="10241" width="9.7109375" style="513" customWidth="1"/>
    <col min="10242" max="10242" width="68.140625" style="513" customWidth="1"/>
    <col min="10243" max="10243" width="7.7109375" style="513" customWidth="1"/>
    <col min="10244" max="10244" width="14.85546875" style="513" customWidth="1"/>
    <col min="10245" max="10496" width="9.140625" style="513"/>
    <col min="10497" max="10497" width="9.7109375" style="513" customWidth="1"/>
    <col min="10498" max="10498" width="68.140625" style="513" customWidth="1"/>
    <col min="10499" max="10499" width="7.7109375" style="513" customWidth="1"/>
    <col min="10500" max="10500" width="14.85546875" style="513" customWidth="1"/>
    <col min="10501" max="10752" width="9.140625" style="513"/>
    <col min="10753" max="10753" width="9.7109375" style="513" customWidth="1"/>
    <col min="10754" max="10754" width="68.140625" style="513" customWidth="1"/>
    <col min="10755" max="10755" width="7.7109375" style="513" customWidth="1"/>
    <col min="10756" max="10756" width="14.85546875" style="513" customWidth="1"/>
    <col min="10757" max="11008" width="9.140625" style="513"/>
    <col min="11009" max="11009" width="9.7109375" style="513" customWidth="1"/>
    <col min="11010" max="11010" width="68.140625" style="513" customWidth="1"/>
    <col min="11011" max="11011" width="7.7109375" style="513" customWidth="1"/>
    <col min="11012" max="11012" width="14.85546875" style="513" customWidth="1"/>
    <col min="11013" max="11264" width="9.140625" style="513"/>
    <col min="11265" max="11265" width="9.7109375" style="513" customWidth="1"/>
    <col min="11266" max="11266" width="68.140625" style="513" customWidth="1"/>
    <col min="11267" max="11267" width="7.7109375" style="513" customWidth="1"/>
    <col min="11268" max="11268" width="14.85546875" style="513" customWidth="1"/>
    <col min="11269" max="11520" width="9.140625" style="513"/>
    <col min="11521" max="11521" width="9.7109375" style="513" customWidth="1"/>
    <col min="11522" max="11522" width="68.140625" style="513" customWidth="1"/>
    <col min="11523" max="11523" width="7.7109375" style="513" customWidth="1"/>
    <col min="11524" max="11524" width="14.85546875" style="513" customWidth="1"/>
    <col min="11525" max="11776" width="9.140625" style="513"/>
    <col min="11777" max="11777" width="9.7109375" style="513" customWidth="1"/>
    <col min="11778" max="11778" width="68.140625" style="513" customWidth="1"/>
    <col min="11779" max="11779" width="7.7109375" style="513" customWidth="1"/>
    <col min="11780" max="11780" width="14.85546875" style="513" customWidth="1"/>
    <col min="11781" max="12032" width="9.140625" style="513"/>
    <col min="12033" max="12033" width="9.7109375" style="513" customWidth="1"/>
    <col min="12034" max="12034" width="68.140625" style="513" customWidth="1"/>
    <col min="12035" max="12035" width="7.7109375" style="513" customWidth="1"/>
    <col min="12036" max="12036" width="14.85546875" style="513" customWidth="1"/>
    <col min="12037" max="12288" width="9.140625" style="513"/>
    <col min="12289" max="12289" width="9.7109375" style="513" customWidth="1"/>
    <col min="12290" max="12290" width="68.140625" style="513" customWidth="1"/>
    <col min="12291" max="12291" width="7.7109375" style="513" customWidth="1"/>
    <col min="12292" max="12292" width="14.85546875" style="513" customWidth="1"/>
    <col min="12293" max="12544" width="9.140625" style="513"/>
    <col min="12545" max="12545" width="9.7109375" style="513" customWidth="1"/>
    <col min="12546" max="12546" width="68.140625" style="513" customWidth="1"/>
    <col min="12547" max="12547" width="7.7109375" style="513" customWidth="1"/>
    <col min="12548" max="12548" width="14.85546875" style="513" customWidth="1"/>
    <col min="12549" max="12800" width="9.140625" style="513"/>
    <col min="12801" max="12801" width="9.7109375" style="513" customWidth="1"/>
    <col min="12802" max="12802" width="68.140625" style="513" customWidth="1"/>
    <col min="12803" max="12803" width="7.7109375" style="513" customWidth="1"/>
    <col min="12804" max="12804" width="14.85546875" style="513" customWidth="1"/>
    <col min="12805" max="13056" width="9.140625" style="513"/>
    <col min="13057" max="13057" width="9.7109375" style="513" customWidth="1"/>
    <col min="13058" max="13058" width="68.140625" style="513" customWidth="1"/>
    <col min="13059" max="13059" width="7.7109375" style="513" customWidth="1"/>
    <col min="13060" max="13060" width="14.85546875" style="513" customWidth="1"/>
    <col min="13061" max="13312" width="9.140625" style="513"/>
    <col min="13313" max="13313" width="9.7109375" style="513" customWidth="1"/>
    <col min="13314" max="13314" width="68.140625" style="513" customWidth="1"/>
    <col min="13315" max="13315" width="7.7109375" style="513" customWidth="1"/>
    <col min="13316" max="13316" width="14.85546875" style="513" customWidth="1"/>
    <col min="13317" max="13568" width="9.140625" style="513"/>
    <col min="13569" max="13569" width="9.7109375" style="513" customWidth="1"/>
    <col min="13570" max="13570" width="68.140625" style="513" customWidth="1"/>
    <col min="13571" max="13571" width="7.7109375" style="513" customWidth="1"/>
    <col min="13572" max="13572" width="14.85546875" style="513" customWidth="1"/>
    <col min="13573" max="13824" width="9.140625" style="513"/>
    <col min="13825" max="13825" width="9.7109375" style="513" customWidth="1"/>
    <col min="13826" max="13826" width="68.140625" style="513" customWidth="1"/>
    <col min="13827" max="13827" width="7.7109375" style="513" customWidth="1"/>
    <col min="13828" max="13828" width="14.85546875" style="513" customWidth="1"/>
    <col min="13829" max="14080" width="9.140625" style="513"/>
    <col min="14081" max="14081" width="9.7109375" style="513" customWidth="1"/>
    <col min="14082" max="14082" width="68.140625" style="513" customWidth="1"/>
    <col min="14083" max="14083" width="7.7109375" style="513" customWidth="1"/>
    <col min="14084" max="14084" width="14.85546875" style="513" customWidth="1"/>
    <col min="14085" max="14336" width="9.140625" style="513"/>
    <col min="14337" max="14337" width="9.7109375" style="513" customWidth="1"/>
    <col min="14338" max="14338" width="68.140625" style="513" customWidth="1"/>
    <col min="14339" max="14339" width="7.7109375" style="513" customWidth="1"/>
    <col min="14340" max="14340" width="14.85546875" style="513" customWidth="1"/>
    <col min="14341" max="14592" width="9.140625" style="513"/>
    <col min="14593" max="14593" width="9.7109375" style="513" customWidth="1"/>
    <col min="14594" max="14594" width="68.140625" style="513" customWidth="1"/>
    <col min="14595" max="14595" width="7.7109375" style="513" customWidth="1"/>
    <col min="14596" max="14596" width="14.85546875" style="513" customWidth="1"/>
    <col min="14597" max="14848" width="9.140625" style="513"/>
    <col min="14849" max="14849" width="9.7109375" style="513" customWidth="1"/>
    <col min="14850" max="14850" width="68.140625" style="513" customWidth="1"/>
    <col min="14851" max="14851" width="7.7109375" style="513" customWidth="1"/>
    <col min="14852" max="14852" width="14.85546875" style="513" customWidth="1"/>
    <col min="14853" max="15104" width="9.140625" style="513"/>
    <col min="15105" max="15105" width="9.7109375" style="513" customWidth="1"/>
    <col min="15106" max="15106" width="68.140625" style="513" customWidth="1"/>
    <col min="15107" max="15107" width="7.7109375" style="513" customWidth="1"/>
    <col min="15108" max="15108" width="14.85546875" style="513" customWidth="1"/>
    <col min="15109" max="15360" width="9.140625" style="513"/>
    <col min="15361" max="15361" width="9.7109375" style="513" customWidth="1"/>
    <col min="15362" max="15362" width="68.140625" style="513" customWidth="1"/>
    <col min="15363" max="15363" width="7.7109375" style="513" customWidth="1"/>
    <col min="15364" max="15364" width="14.85546875" style="513" customWidth="1"/>
    <col min="15365" max="15616" width="9.140625" style="513"/>
    <col min="15617" max="15617" width="9.7109375" style="513" customWidth="1"/>
    <col min="15618" max="15618" width="68.140625" style="513" customWidth="1"/>
    <col min="15619" max="15619" width="7.7109375" style="513" customWidth="1"/>
    <col min="15620" max="15620" width="14.85546875" style="513" customWidth="1"/>
    <col min="15621" max="15872" width="9.140625" style="513"/>
    <col min="15873" max="15873" width="9.7109375" style="513" customWidth="1"/>
    <col min="15874" max="15874" width="68.140625" style="513" customWidth="1"/>
    <col min="15875" max="15875" width="7.7109375" style="513" customWidth="1"/>
    <col min="15876" max="15876" width="14.85546875" style="513" customWidth="1"/>
    <col min="15877" max="16128" width="9.140625" style="513"/>
    <col min="16129" max="16129" width="9.7109375" style="513" customWidth="1"/>
    <col min="16130" max="16130" width="68.140625" style="513" customWidth="1"/>
    <col min="16131" max="16131" width="7.7109375" style="513" customWidth="1"/>
    <col min="16132" max="16132" width="14.85546875" style="513" customWidth="1"/>
    <col min="16133" max="16384" width="9.140625" style="513"/>
  </cols>
  <sheetData>
    <row r="1" spans="1:5">
      <c r="A1" s="589"/>
      <c r="B1" s="589"/>
      <c r="C1" s="589"/>
      <c r="D1" s="589"/>
      <c r="E1" s="589"/>
    </row>
    <row r="2" spans="1:5">
      <c r="A2" s="589"/>
      <c r="B2" s="589"/>
      <c r="C2" s="589"/>
      <c r="D2" s="589"/>
      <c r="E2" s="589"/>
    </row>
    <row r="3" spans="1:5">
      <c r="A3" s="589"/>
      <c r="B3" s="589"/>
      <c r="C3" s="589"/>
      <c r="D3" s="589"/>
      <c r="E3" s="589"/>
    </row>
    <row r="5" spans="1:5" ht="13.5">
      <c r="A5" s="515" t="s">
        <v>10219</v>
      </c>
      <c r="B5" s="515" t="s">
        <v>10220</v>
      </c>
      <c r="C5" s="515" t="s">
        <v>471</v>
      </c>
      <c r="D5" s="515" t="s">
        <v>308</v>
      </c>
    </row>
    <row r="7" spans="1:5" ht="13.5">
      <c r="A7" s="516">
        <v>97141</v>
      </c>
      <c r="B7" s="515" t="s">
        <v>10221</v>
      </c>
      <c r="C7" s="515" t="s">
        <v>50</v>
      </c>
      <c r="D7" s="517" t="s">
        <v>10222</v>
      </c>
    </row>
    <row r="8" spans="1:5" ht="13.5">
      <c r="A8" s="516">
        <v>97142</v>
      </c>
      <c r="B8" s="515" t="s">
        <v>10223</v>
      </c>
      <c r="C8" s="515" t="s">
        <v>50</v>
      </c>
      <c r="D8" s="517" t="s">
        <v>4302</v>
      </c>
    </row>
    <row r="9" spans="1:5" ht="13.5">
      <c r="A9" s="516">
        <v>97143</v>
      </c>
      <c r="B9" s="515" t="s">
        <v>10224</v>
      </c>
      <c r="C9" s="515" t="s">
        <v>50</v>
      </c>
      <c r="D9" s="517" t="s">
        <v>4630</v>
      </c>
    </row>
    <row r="10" spans="1:5" ht="13.5">
      <c r="A10" s="516">
        <v>97144</v>
      </c>
      <c r="B10" s="515" t="s">
        <v>10225</v>
      </c>
      <c r="C10" s="515" t="s">
        <v>50</v>
      </c>
      <c r="D10" s="517" t="s">
        <v>3738</v>
      </c>
    </row>
    <row r="11" spans="1:5" ht="13.5">
      <c r="A11" s="516">
        <v>97145</v>
      </c>
      <c r="B11" s="515" t="s">
        <v>10226</v>
      </c>
      <c r="C11" s="515" t="s">
        <v>50</v>
      </c>
      <c r="D11" s="517" t="s">
        <v>9404</v>
      </c>
    </row>
    <row r="12" spans="1:5" ht="13.5">
      <c r="A12" s="516">
        <v>97146</v>
      </c>
      <c r="B12" s="515" t="s">
        <v>10227</v>
      </c>
      <c r="C12" s="515" t="s">
        <v>50</v>
      </c>
      <c r="D12" s="517" t="s">
        <v>3920</v>
      </c>
    </row>
    <row r="13" spans="1:5" ht="13.5">
      <c r="A13" s="516">
        <v>97147</v>
      </c>
      <c r="B13" s="515" t="s">
        <v>10228</v>
      </c>
      <c r="C13" s="515" t="s">
        <v>50</v>
      </c>
      <c r="D13" s="517" t="s">
        <v>10229</v>
      </c>
    </row>
    <row r="14" spans="1:5" ht="13.5">
      <c r="A14" s="516">
        <v>97148</v>
      </c>
      <c r="B14" s="515" t="s">
        <v>10230</v>
      </c>
      <c r="C14" s="515" t="s">
        <v>50</v>
      </c>
      <c r="D14" s="517" t="s">
        <v>6216</v>
      </c>
    </row>
    <row r="15" spans="1:5" ht="13.5">
      <c r="A15" s="516">
        <v>97149</v>
      </c>
      <c r="B15" s="515" t="s">
        <v>10231</v>
      </c>
      <c r="C15" s="515" t="s">
        <v>50</v>
      </c>
      <c r="D15" s="517" t="s">
        <v>2031</v>
      </c>
    </row>
    <row r="16" spans="1:5" ht="13.5">
      <c r="A16" s="516">
        <v>97150</v>
      </c>
      <c r="B16" s="515" t="s">
        <v>10232</v>
      </c>
      <c r="C16" s="515" t="s">
        <v>50</v>
      </c>
      <c r="D16" s="517" t="s">
        <v>3582</v>
      </c>
    </row>
    <row r="17" spans="1:4" ht="13.5">
      <c r="A17" s="516">
        <v>97151</v>
      </c>
      <c r="B17" s="515" t="s">
        <v>10233</v>
      </c>
      <c r="C17" s="515" t="s">
        <v>50</v>
      </c>
      <c r="D17" s="517" t="s">
        <v>10234</v>
      </c>
    </row>
    <row r="18" spans="1:4" ht="13.5">
      <c r="A18" s="516">
        <v>97152</v>
      </c>
      <c r="B18" s="515" t="s">
        <v>10235</v>
      </c>
      <c r="C18" s="515" t="s">
        <v>50</v>
      </c>
      <c r="D18" s="517" t="s">
        <v>8945</v>
      </c>
    </row>
    <row r="19" spans="1:4" ht="13.5">
      <c r="A19" s="516">
        <v>97153</v>
      </c>
      <c r="B19" s="515" t="s">
        <v>10236</v>
      </c>
      <c r="C19" s="515" t="s">
        <v>50</v>
      </c>
      <c r="D19" s="517" t="s">
        <v>4176</v>
      </c>
    </row>
    <row r="20" spans="1:4" ht="13.5">
      <c r="A20" s="516">
        <v>97154</v>
      </c>
      <c r="B20" s="515" t="s">
        <v>10237</v>
      </c>
      <c r="C20" s="515" t="s">
        <v>50</v>
      </c>
      <c r="D20" s="517" t="s">
        <v>10238</v>
      </c>
    </row>
    <row r="21" spans="1:4" ht="13.5">
      <c r="A21" s="516">
        <v>97155</v>
      </c>
      <c r="B21" s="515" t="s">
        <v>10239</v>
      </c>
      <c r="C21" s="515" t="s">
        <v>50</v>
      </c>
      <c r="D21" s="517" t="s">
        <v>10240</v>
      </c>
    </row>
    <row r="22" spans="1:4" ht="13.5">
      <c r="A22" s="516">
        <v>97156</v>
      </c>
      <c r="B22" s="515" t="s">
        <v>10241</v>
      </c>
      <c r="C22" s="515" t="s">
        <v>50</v>
      </c>
      <c r="D22" s="517" t="s">
        <v>10242</v>
      </c>
    </row>
    <row r="23" spans="1:4" ht="13.5">
      <c r="A23" s="516">
        <v>97157</v>
      </c>
      <c r="B23" s="515" t="s">
        <v>10243</v>
      </c>
      <c r="C23" s="515" t="s">
        <v>50</v>
      </c>
      <c r="D23" s="517" t="s">
        <v>2672</v>
      </c>
    </row>
    <row r="24" spans="1:4" ht="13.5">
      <c r="A24" s="516">
        <v>97158</v>
      </c>
      <c r="B24" s="515" t="s">
        <v>10244</v>
      </c>
      <c r="C24" s="515" t="s">
        <v>50</v>
      </c>
      <c r="D24" s="517" t="s">
        <v>1299</v>
      </c>
    </row>
    <row r="25" spans="1:4" ht="13.5">
      <c r="A25" s="516">
        <v>97159</v>
      </c>
      <c r="B25" s="515" t="s">
        <v>10245</v>
      </c>
      <c r="C25" s="515" t="s">
        <v>50</v>
      </c>
      <c r="D25" s="517" t="s">
        <v>1311</v>
      </c>
    </row>
    <row r="26" spans="1:4" ht="13.5">
      <c r="A26" s="516">
        <v>97160</v>
      </c>
      <c r="B26" s="515" t="s">
        <v>10246</v>
      </c>
      <c r="C26" s="515" t="s">
        <v>50</v>
      </c>
      <c r="D26" s="517" t="s">
        <v>3062</v>
      </c>
    </row>
    <row r="27" spans="1:4" ht="13.5">
      <c r="A27" s="516">
        <v>97161</v>
      </c>
      <c r="B27" s="515" t="s">
        <v>10247</v>
      </c>
      <c r="C27" s="515" t="s">
        <v>50</v>
      </c>
      <c r="D27" s="517" t="s">
        <v>6965</v>
      </c>
    </row>
    <row r="28" spans="1:4" ht="13.5">
      <c r="A28" s="516">
        <v>97162</v>
      </c>
      <c r="B28" s="515" t="s">
        <v>10248</v>
      </c>
      <c r="C28" s="515" t="s">
        <v>50</v>
      </c>
      <c r="D28" s="517" t="s">
        <v>10249</v>
      </c>
    </row>
    <row r="29" spans="1:4" ht="13.5">
      <c r="A29" s="516">
        <v>97163</v>
      </c>
      <c r="B29" s="515" t="s">
        <v>10250</v>
      </c>
      <c r="C29" s="515" t="s">
        <v>50</v>
      </c>
      <c r="D29" s="517" t="s">
        <v>3932</v>
      </c>
    </row>
    <row r="30" spans="1:4" ht="13.5">
      <c r="A30" s="516">
        <v>97164</v>
      </c>
      <c r="B30" s="515" t="s">
        <v>10251</v>
      </c>
      <c r="C30" s="515" t="s">
        <v>50</v>
      </c>
      <c r="D30" s="517" t="s">
        <v>5657</v>
      </c>
    </row>
    <row r="31" spans="1:4" ht="13.5">
      <c r="A31" s="516">
        <v>97165</v>
      </c>
      <c r="B31" s="515" t="s">
        <v>10252</v>
      </c>
      <c r="C31" s="515" t="s">
        <v>50</v>
      </c>
      <c r="D31" s="517" t="s">
        <v>3437</v>
      </c>
    </row>
    <row r="32" spans="1:4" ht="13.5">
      <c r="A32" s="516">
        <v>97166</v>
      </c>
      <c r="B32" s="515" t="s">
        <v>10253</v>
      </c>
      <c r="C32" s="515" t="s">
        <v>50</v>
      </c>
      <c r="D32" s="517" t="s">
        <v>2933</v>
      </c>
    </row>
    <row r="33" spans="1:4" ht="13.5">
      <c r="A33" s="516">
        <v>97167</v>
      </c>
      <c r="B33" s="515" t="s">
        <v>10254</v>
      </c>
      <c r="C33" s="515" t="s">
        <v>50</v>
      </c>
      <c r="D33" s="517" t="s">
        <v>10255</v>
      </c>
    </row>
    <row r="34" spans="1:4" ht="13.5">
      <c r="A34" s="516">
        <v>97168</v>
      </c>
      <c r="B34" s="515" t="s">
        <v>10256</v>
      </c>
      <c r="C34" s="515" t="s">
        <v>50</v>
      </c>
      <c r="D34" s="517" t="s">
        <v>2302</v>
      </c>
    </row>
    <row r="35" spans="1:4" ht="13.5">
      <c r="A35" s="516">
        <v>97169</v>
      </c>
      <c r="B35" s="515" t="s">
        <v>10257</v>
      </c>
      <c r="C35" s="515" t="s">
        <v>50</v>
      </c>
      <c r="D35" s="517" t="s">
        <v>8788</v>
      </c>
    </row>
    <row r="36" spans="1:4" ht="13.5">
      <c r="A36" s="516">
        <v>97170</v>
      </c>
      <c r="B36" s="515" t="s">
        <v>10258</v>
      </c>
      <c r="C36" s="515" t="s">
        <v>50</v>
      </c>
      <c r="D36" s="517" t="s">
        <v>5034</v>
      </c>
    </row>
    <row r="37" spans="1:4" ht="13.5">
      <c r="A37" s="516">
        <v>97171</v>
      </c>
      <c r="B37" s="515" t="s">
        <v>10259</v>
      </c>
      <c r="C37" s="515" t="s">
        <v>50</v>
      </c>
      <c r="D37" s="517" t="s">
        <v>10260</v>
      </c>
    </row>
    <row r="38" spans="1:4" ht="13.5">
      <c r="A38" s="516">
        <v>97172</v>
      </c>
      <c r="B38" s="515" t="s">
        <v>10261</v>
      </c>
      <c r="C38" s="515" t="s">
        <v>50</v>
      </c>
      <c r="D38" s="517" t="s">
        <v>10262</v>
      </c>
    </row>
    <row r="39" spans="1:4" ht="13.5">
      <c r="A39" s="516">
        <v>97173</v>
      </c>
      <c r="B39" s="515" t="s">
        <v>10263</v>
      </c>
      <c r="C39" s="515" t="s">
        <v>50</v>
      </c>
      <c r="D39" s="517" t="s">
        <v>10264</v>
      </c>
    </row>
    <row r="40" spans="1:4" ht="13.5">
      <c r="A40" s="516">
        <v>97174</v>
      </c>
      <c r="B40" s="515" t="s">
        <v>10265</v>
      </c>
      <c r="C40" s="515" t="s">
        <v>50</v>
      </c>
      <c r="D40" s="517" t="s">
        <v>10266</v>
      </c>
    </row>
    <row r="41" spans="1:4" ht="13.5">
      <c r="A41" s="516">
        <v>97175</v>
      </c>
      <c r="B41" s="515" t="s">
        <v>10267</v>
      </c>
      <c r="C41" s="515" t="s">
        <v>50</v>
      </c>
      <c r="D41" s="517" t="s">
        <v>8099</v>
      </c>
    </row>
    <row r="42" spans="1:4" ht="13.5">
      <c r="A42" s="516">
        <v>97176</v>
      </c>
      <c r="B42" s="515" t="s">
        <v>10268</v>
      </c>
      <c r="C42" s="515" t="s">
        <v>50</v>
      </c>
      <c r="D42" s="517" t="s">
        <v>10269</v>
      </c>
    </row>
    <row r="43" spans="1:4" ht="13.5">
      <c r="A43" s="516">
        <v>97177</v>
      </c>
      <c r="B43" s="515" t="s">
        <v>10270</v>
      </c>
      <c r="C43" s="515" t="s">
        <v>50</v>
      </c>
      <c r="D43" s="517" t="s">
        <v>10271</v>
      </c>
    </row>
    <row r="44" spans="1:4" ht="13.5">
      <c r="A44" s="516">
        <v>97178</v>
      </c>
      <c r="B44" s="515" t="s">
        <v>10272</v>
      </c>
      <c r="C44" s="515" t="s">
        <v>50</v>
      </c>
      <c r="D44" s="517" t="s">
        <v>10273</v>
      </c>
    </row>
    <row r="45" spans="1:4" ht="13.5">
      <c r="A45" s="516">
        <v>97179</v>
      </c>
      <c r="B45" s="515" t="s">
        <v>10274</v>
      </c>
      <c r="C45" s="515" t="s">
        <v>50</v>
      </c>
      <c r="D45" s="517" t="s">
        <v>10275</v>
      </c>
    </row>
    <row r="46" spans="1:4" ht="13.5">
      <c r="A46" s="516">
        <v>97180</v>
      </c>
      <c r="B46" s="515" t="s">
        <v>10276</v>
      </c>
      <c r="C46" s="515" t="s">
        <v>50</v>
      </c>
      <c r="D46" s="517" t="s">
        <v>10277</v>
      </c>
    </row>
    <row r="47" spans="1:4" ht="13.5">
      <c r="A47" s="516">
        <v>97181</v>
      </c>
      <c r="B47" s="515" t="s">
        <v>10278</v>
      </c>
      <c r="C47" s="515" t="s">
        <v>50</v>
      </c>
      <c r="D47" s="517" t="s">
        <v>10279</v>
      </c>
    </row>
    <row r="48" spans="1:4" ht="13.5">
      <c r="A48" s="516">
        <v>97182</v>
      </c>
      <c r="B48" s="515" t="s">
        <v>10280</v>
      </c>
      <c r="C48" s="515" t="s">
        <v>50</v>
      </c>
      <c r="D48" s="517" t="s">
        <v>10281</v>
      </c>
    </row>
    <row r="49" spans="1:4" ht="13.5">
      <c r="A49" s="516">
        <v>97183</v>
      </c>
      <c r="B49" s="515" t="s">
        <v>10282</v>
      </c>
      <c r="C49" s="515" t="s">
        <v>50</v>
      </c>
      <c r="D49" s="517" t="s">
        <v>10283</v>
      </c>
    </row>
    <row r="50" spans="1:4" ht="13.5">
      <c r="A50" s="516">
        <v>97184</v>
      </c>
      <c r="B50" s="515" t="s">
        <v>10284</v>
      </c>
      <c r="C50" s="515" t="s">
        <v>50</v>
      </c>
      <c r="D50" s="517" t="s">
        <v>10285</v>
      </c>
    </row>
    <row r="51" spans="1:4" ht="13.5">
      <c r="A51" s="516">
        <v>97185</v>
      </c>
      <c r="B51" s="515" t="s">
        <v>10286</v>
      </c>
      <c r="C51" s="515" t="s">
        <v>50</v>
      </c>
      <c r="D51" s="517" t="s">
        <v>10287</v>
      </c>
    </row>
    <row r="52" spans="1:4" ht="13.5">
      <c r="A52" s="516">
        <v>97186</v>
      </c>
      <c r="B52" s="515" t="s">
        <v>10288</v>
      </c>
      <c r="C52" s="515" t="s">
        <v>50</v>
      </c>
      <c r="D52" s="517" t="s">
        <v>10289</v>
      </c>
    </row>
    <row r="53" spans="1:4" ht="13.5">
      <c r="A53" s="516">
        <v>97187</v>
      </c>
      <c r="B53" s="515" t="s">
        <v>10270</v>
      </c>
      <c r="C53" s="515" t="s">
        <v>50</v>
      </c>
      <c r="D53" s="517" t="s">
        <v>10290</v>
      </c>
    </row>
    <row r="54" spans="1:4" ht="13.5">
      <c r="A54" s="516">
        <v>97188</v>
      </c>
      <c r="B54" s="515" t="s">
        <v>10291</v>
      </c>
      <c r="C54" s="515" t="s">
        <v>50</v>
      </c>
      <c r="D54" s="517" t="s">
        <v>10292</v>
      </c>
    </row>
    <row r="55" spans="1:4" ht="13.5">
      <c r="A55" s="516">
        <v>97189</v>
      </c>
      <c r="B55" s="515" t="s">
        <v>10293</v>
      </c>
      <c r="C55" s="515" t="s">
        <v>50</v>
      </c>
      <c r="D55" s="517" t="s">
        <v>10294</v>
      </c>
    </row>
    <row r="56" spans="1:4" ht="13.5">
      <c r="A56" s="516">
        <v>97190</v>
      </c>
      <c r="B56" s="515" t="s">
        <v>10295</v>
      </c>
      <c r="C56" s="515" t="s">
        <v>50</v>
      </c>
      <c r="D56" s="517" t="s">
        <v>10296</v>
      </c>
    </row>
    <row r="57" spans="1:4" ht="13.5">
      <c r="A57" s="516">
        <v>97191</v>
      </c>
      <c r="B57" s="515" t="s">
        <v>10297</v>
      </c>
      <c r="C57" s="515" t="s">
        <v>50</v>
      </c>
      <c r="D57" s="517" t="s">
        <v>10298</v>
      </c>
    </row>
    <row r="58" spans="1:4" ht="13.5">
      <c r="A58" s="516">
        <v>97192</v>
      </c>
      <c r="B58" s="515" t="s">
        <v>10299</v>
      </c>
      <c r="C58" s="515" t="s">
        <v>50</v>
      </c>
      <c r="D58" s="517" t="s">
        <v>10300</v>
      </c>
    </row>
    <row r="59" spans="1:4" ht="13.5">
      <c r="A59" s="516">
        <v>90694</v>
      </c>
      <c r="B59" s="515" t="s">
        <v>10301</v>
      </c>
      <c r="C59" s="515" t="s">
        <v>50</v>
      </c>
      <c r="D59" s="517" t="s">
        <v>10302</v>
      </c>
    </row>
    <row r="60" spans="1:4" ht="13.5">
      <c r="A60" s="516">
        <v>90695</v>
      </c>
      <c r="B60" s="515" t="s">
        <v>10303</v>
      </c>
      <c r="C60" s="515" t="s">
        <v>50</v>
      </c>
      <c r="D60" s="517" t="s">
        <v>10304</v>
      </c>
    </row>
    <row r="61" spans="1:4" ht="13.5">
      <c r="A61" s="516">
        <v>90696</v>
      </c>
      <c r="B61" s="515" t="s">
        <v>10305</v>
      </c>
      <c r="C61" s="515" t="s">
        <v>50</v>
      </c>
      <c r="D61" s="517" t="s">
        <v>10306</v>
      </c>
    </row>
    <row r="62" spans="1:4" ht="13.5">
      <c r="A62" s="516">
        <v>90697</v>
      </c>
      <c r="B62" s="515" t="s">
        <v>10307</v>
      </c>
      <c r="C62" s="515" t="s">
        <v>50</v>
      </c>
      <c r="D62" s="517" t="s">
        <v>10308</v>
      </c>
    </row>
    <row r="63" spans="1:4" ht="13.5">
      <c r="A63" s="516">
        <v>90698</v>
      </c>
      <c r="B63" s="515" t="s">
        <v>10309</v>
      </c>
      <c r="C63" s="515" t="s">
        <v>50</v>
      </c>
      <c r="D63" s="517" t="s">
        <v>10310</v>
      </c>
    </row>
    <row r="64" spans="1:4" ht="13.5">
      <c r="A64" s="516">
        <v>90699</v>
      </c>
      <c r="B64" s="515" t="s">
        <v>10311</v>
      </c>
      <c r="C64" s="515" t="s">
        <v>50</v>
      </c>
      <c r="D64" s="517" t="s">
        <v>10312</v>
      </c>
    </row>
    <row r="65" spans="1:4" ht="13.5">
      <c r="A65" s="516">
        <v>90700</v>
      </c>
      <c r="B65" s="515" t="s">
        <v>10313</v>
      </c>
      <c r="C65" s="515" t="s">
        <v>50</v>
      </c>
      <c r="D65" s="517" t="s">
        <v>10314</v>
      </c>
    </row>
    <row r="66" spans="1:4" ht="13.5">
      <c r="A66" s="516">
        <v>90701</v>
      </c>
      <c r="B66" s="515" t="s">
        <v>10315</v>
      </c>
      <c r="C66" s="515" t="s">
        <v>50</v>
      </c>
      <c r="D66" s="517" t="s">
        <v>10316</v>
      </c>
    </row>
    <row r="67" spans="1:4" ht="13.5">
      <c r="A67" s="516">
        <v>90702</v>
      </c>
      <c r="B67" s="515" t="s">
        <v>10317</v>
      </c>
      <c r="C67" s="515" t="s">
        <v>50</v>
      </c>
      <c r="D67" s="517" t="s">
        <v>10318</v>
      </c>
    </row>
    <row r="68" spans="1:4" ht="13.5">
      <c r="A68" s="516">
        <v>90703</v>
      </c>
      <c r="B68" s="515" t="s">
        <v>10319</v>
      </c>
      <c r="C68" s="515" t="s">
        <v>50</v>
      </c>
      <c r="D68" s="517" t="s">
        <v>10320</v>
      </c>
    </row>
    <row r="69" spans="1:4" ht="13.5">
      <c r="A69" s="516">
        <v>90704</v>
      </c>
      <c r="B69" s="515" t="s">
        <v>10321</v>
      </c>
      <c r="C69" s="515" t="s">
        <v>50</v>
      </c>
      <c r="D69" s="517" t="s">
        <v>10322</v>
      </c>
    </row>
    <row r="70" spans="1:4" ht="13.5">
      <c r="A70" s="516">
        <v>90705</v>
      </c>
      <c r="B70" s="515" t="s">
        <v>10323</v>
      </c>
      <c r="C70" s="515" t="s">
        <v>50</v>
      </c>
      <c r="D70" s="517" t="s">
        <v>10324</v>
      </c>
    </row>
    <row r="71" spans="1:4" ht="13.5">
      <c r="A71" s="516">
        <v>90706</v>
      </c>
      <c r="B71" s="515" t="s">
        <v>10325</v>
      </c>
      <c r="C71" s="515" t="s">
        <v>50</v>
      </c>
      <c r="D71" s="517" t="s">
        <v>10326</v>
      </c>
    </row>
    <row r="72" spans="1:4" ht="13.5">
      <c r="A72" s="516">
        <v>90708</v>
      </c>
      <c r="B72" s="515" t="s">
        <v>10327</v>
      </c>
      <c r="C72" s="515" t="s">
        <v>50</v>
      </c>
      <c r="D72" s="517" t="s">
        <v>10328</v>
      </c>
    </row>
    <row r="73" spans="1:4" ht="13.5">
      <c r="A73" s="516">
        <v>90709</v>
      </c>
      <c r="B73" s="515" t="s">
        <v>10329</v>
      </c>
      <c r="C73" s="515" t="s">
        <v>50</v>
      </c>
      <c r="D73" s="517" t="s">
        <v>10330</v>
      </c>
    </row>
    <row r="74" spans="1:4" ht="13.5">
      <c r="A74" s="516">
        <v>90710</v>
      </c>
      <c r="B74" s="515" t="s">
        <v>10331</v>
      </c>
      <c r="C74" s="515" t="s">
        <v>50</v>
      </c>
      <c r="D74" s="517" t="s">
        <v>10332</v>
      </c>
    </row>
    <row r="75" spans="1:4" ht="13.5">
      <c r="A75" s="516">
        <v>90711</v>
      </c>
      <c r="B75" s="515" t="s">
        <v>10333</v>
      </c>
      <c r="C75" s="515" t="s">
        <v>50</v>
      </c>
      <c r="D75" s="517" t="s">
        <v>10334</v>
      </c>
    </row>
    <row r="76" spans="1:4" ht="13.5">
      <c r="A76" s="516">
        <v>90712</v>
      </c>
      <c r="B76" s="515" t="s">
        <v>10335</v>
      </c>
      <c r="C76" s="515" t="s">
        <v>50</v>
      </c>
      <c r="D76" s="517" t="s">
        <v>10336</v>
      </c>
    </row>
    <row r="77" spans="1:4" ht="13.5">
      <c r="A77" s="516">
        <v>90713</v>
      </c>
      <c r="B77" s="515" t="s">
        <v>10337</v>
      </c>
      <c r="C77" s="515" t="s">
        <v>50</v>
      </c>
      <c r="D77" s="517" t="s">
        <v>8512</v>
      </c>
    </row>
    <row r="78" spans="1:4" ht="13.5">
      <c r="A78" s="516">
        <v>90714</v>
      </c>
      <c r="B78" s="515" t="s">
        <v>10338</v>
      </c>
      <c r="C78" s="515" t="s">
        <v>50</v>
      </c>
      <c r="D78" s="517" t="s">
        <v>10339</v>
      </c>
    </row>
    <row r="79" spans="1:4" ht="13.5">
      <c r="A79" s="516">
        <v>90715</v>
      </c>
      <c r="B79" s="515" t="s">
        <v>10340</v>
      </c>
      <c r="C79" s="515" t="s">
        <v>50</v>
      </c>
      <c r="D79" s="517" t="s">
        <v>10341</v>
      </c>
    </row>
    <row r="80" spans="1:4" ht="13.5">
      <c r="A80" s="516">
        <v>90716</v>
      </c>
      <c r="B80" s="515" t="s">
        <v>10342</v>
      </c>
      <c r="C80" s="515" t="s">
        <v>50</v>
      </c>
      <c r="D80" s="517" t="s">
        <v>10343</v>
      </c>
    </row>
    <row r="81" spans="1:4" ht="13.5">
      <c r="A81" s="516">
        <v>90717</v>
      </c>
      <c r="B81" s="515" t="s">
        <v>10344</v>
      </c>
      <c r="C81" s="515" t="s">
        <v>50</v>
      </c>
      <c r="D81" s="517" t="s">
        <v>10345</v>
      </c>
    </row>
    <row r="82" spans="1:4" ht="13.5">
      <c r="A82" s="516">
        <v>90718</v>
      </c>
      <c r="B82" s="515" t="s">
        <v>10346</v>
      </c>
      <c r="C82" s="515" t="s">
        <v>50</v>
      </c>
      <c r="D82" s="517" t="s">
        <v>10347</v>
      </c>
    </row>
    <row r="83" spans="1:4" ht="13.5">
      <c r="A83" s="516">
        <v>90719</v>
      </c>
      <c r="B83" s="515" t="s">
        <v>10348</v>
      </c>
      <c r="C83" s="515" t="s">
        <v>50</v>
      </c>
      <c r="D83" s="517" t="s">
        <v>1809</v>
      </c>
    </row>
    <row r="84" spans="1:4" ht="13.5">
      <c r="A84" s="516">
        <v>90720</v>
      </c>
      <c r="B84" s="515" t="s">
        <v>10349</v>
      </c>
      <c r="C84" s="515" t="s">
        <v>50</v>
      </c>
      <c r="D84" s="517" t="s">
        <v>10350</v>
      </c>
    </row>
    <row r="85" spans="1:4" ht="13.5">
      <c r="A85" s="516">
        <v>90721</v>
      </c>
      <c r="B85" s="515" t="s">
        <v>10351</v>
      </c>
      <c r="C85" s="515" t="s">
        <v>50</v>
      </c>
      <c r="D85" s="517" t="s">
        <v>10352</v>
      </c>
    </row>
    <row r="86" spans="1:4" ht="13.5">
      <c r="A86" s="516">
        <v>90723</v>
      </c>
      <c r="B86" s="515" t="s">
        <v>10353</v>
      </c>
      <c r="C86" s="515" t="s">
        <v>50</v>
      </c>
      <c r="D86" s="517" t="s">
        <v>10354</v>
      </c>
    </row>
    <row r="87" spans="1:4" ht="13.5">
      <c r="A87" s="516">
        <v>90724</v>
      </c>
      <c r="B87" s="515" t="s">
        <v>10355</v>
      </c>
      <c r="C87" s="515" t="s">
        <v>48</v>
      </c>
      <c r="D87" s="517" t="s">
        <v>7208</v>
      </c>
    </row>
    <row r="88" spans="1:4" ht="13.5">
      <c r="A88" s="516">
        <v>90725</v>
      </c>
      <c r="B88" s="515" t="s">
        <v>10356</v>
      </c>
      <c r="C88" s="515" t="s">
        <v>48</v>
      </c>
      <c r="D88" s="517" t="s">
        <v>3615</v>
      </c>
    </row>
    <row r="89" spans="1:4" ht="13.5">
      <c r="A89" s="516">
        <v>90726</v>
      </c>
      <c r="B89" s="515" t="s">
        <v>10357</v>
      </c>
      <c r="C89" s="515" t="s">
        <v>48</v>
      </c>
      <c r="D89" s="517" t="s">
        <v>10358</v>
      </c>
    </row>
    <row r="90" spans="1:4" ht="13.5">
      <c r="A90" s="516">
        <v>90727</v>
      </c>
      <c r="B90" s="515" t="s">
        <v>10359</v>
      </c>
      <c r="C90" s="515" t="s">
        <v>48</v>
      </c>
      <c r="D90" s="517" t="s">
        <v>10360</v>
      </c>
    </row>
    <row r="91" spans="1:4" ht="13.5">
      <c r="A91" s="516">
        <v>90728</v>
      </c>
      <c r="B91" s="515" t="s">
        <v>10361</v>
      </c>
      <c r="C91" s="515" t="s">
        <v>48</v>
      </c>
      <c r="D91" s="517" t="s">
        <v>10362</v>
      </c>
    </row>
    <row r="92" spans="1:4" ht="13.5">
      <c r="A92" s="516">
        <v>90729</v>
      </c>
      <c r="B92" s="515" t="s">
        <v>10363</v>
      </c>
      <c r="C92" s="515" t="s">
        <v>48</v>
      </c>
      <c r="D92" s="517" t="s">
        <v>10364</v>
      </c>
    </row>
    <row r="93" spans="1:4" ht="13.5">
      <c r="A93" s="516">
        <v>90730</v>
      </c>
      <c r="B93" s="515" t="s">
        <v>10365</v>
      </c>
      <c r="C93" s="515" t="s">
        <v>48</v>
      </c>
      <c r="D93" s="517" t="s">
        <v>10366</v>
      </c>
    </row>
    <row r="94" spans="1:4" ht="13.5">
      <c r="A94" s="516">
        <v>90731</v>
      </c>
      <c r="B94" s="515" t="s">
        <v>10367</v>
      </c>
      <c r="C94" s="515" t="s">
        <v>48</v>
      </c>
      <c r="D94" s="517" t="s">
        <v>10368</v>
      </c>
    </row>
    <row r="95" spans="1:4" ht="13.5">
      <c r="A95" s="516">
        <v>90732</v>
      </c>
      <c r="B95" s="515" t="s">
        <v>10369</v>
      </c>
      <c r="C95" s="515" t="s">
        <v>48</v>
      </c>
      <c r="D95" s="517" t="s">
        <v>10370</v>
      </c>
    </row>
    <row r="96" spans="1:4" ht="13.5">
      <c r="A96" s="516">
        <v>90733</v>
      </c>
      <c r="B96" s="515" t="s">
        <v>10371</v>
      </c>
      <c r="C96" s="515" t="s">
        <v>50</v>
      </c>
      <c r="D96" s="517" t="s">
        <v>1280</v>
      </c>
    </row>
    <row r="97" spans="1:4" ht="13.5">
      <c r="A97" s="516">
        <v>90734</v>
      </c>
      <c r="B97" s="515" t="s">
        <v>10372</v>
      </c>
      <c r="C97" s="515" t="s">
        <v>50</v>
      </c>
      <c r="D97" s="517" t="s">
        <v>10373</v>
      </c>
    </row>
    <row r="98" spans="1:4" ht="13.5">
      <c r="A98" s="516">
        <v>90735</v>
      </c>
      <c r="B98" s="515" t="s">
        <v>10374</v>
      </c>
      <c r="C98" s="515" t="s">
        <v>50</v>
      </c>
      <c r="D98" s="517" t="s">
        <v>1865</v>
      </c>
    </row>
    <row r="99" spans="1:4" ht="13.5">
      <c r="A99" s="516">
        <v>90736</v>
      </c>
      <c r="B99" s="515" t="s">
        <v>10375</v>
      </c>
      <c r="C99" s="515" t="s">
        <v>50</v>
      </c>
      <c r="D99" s="517" t="s">
        <v>2169</v>
      </c>
    </row>
    <row r="100" spans="1:4" ht="13.5">
      <c r="A100" s="516">
        <v>90737</v>
      </c>
      <c r="B100" s="515" t="s">
        <v>10376</v>
      </c>
      <c r="C100" s="515" t="s">
        <v>50</v>
      </c>
      <c r="D100" s="517" t="s">
        <v>4574</v>
      </c>
    </row>
    <row r="101" spans="1:4" ht="13.5">
      <c r="A101" s="516">
        <v>90738</v>
      </c>
      <c r="B101" s="515" t="s">
        <v>10377</v>
      </c>
      <c r="C101" s="515" t="s">
        <v>50</v>
      </c>
      <c r="D101" s="517" t="s">
        <v>7322</v>
      </c>
    </row>
    <row r="102" spans="1:4" ht="13.5">
      <c r="A102" s="516">
        <v>90739</v>
      </c>
      <c r="B102" s="515" t="s">
        <v>10378</v>
      </c>
      <c r="C102" s="515" t="s">
        <v>50</v>
      </c>
      <c r="D102" s="517" t="s">
        <v>10379</v>
      </c>
    </row>
    <row r="103" spans="1:4" ht="13.5">
      <c r="A103" s="516">
        <v>90740</v>
      </c>
      <c r="B103" s="515" t="s">
        <v>10380</v>
      </c>
      <c r="C103" s="515" t="s">
        <v>50</v>
      </c>
      <c r="D103" s="517" t="s">
        <v>2835</v>
      </c>
    </row>
    <row r="104" spans="1:4" ht="13.5">
      <c r="A104" s="516">
        <v>90741</v>
      </c>
      <c r="B104" s="515" t="s">
        <v>10381</v>
      </c>
      <c r="C104" s="515" t="s">
        <v>50</v>
      </c>
      <c r="D104" s="517" t="s">
        <v>1180</v>
      </c>
    </row>
    <row r="105" spans="1:4" ht="13.5">
      <c r="A105" s="516">
        <v>90742</v>
      </c>
      <c r="B105" s="515" t="s">
        <v>10382</v>
      </c>
      <c r="C105" s="515" t="s">
        <v>50</v>
      </c>
      <c r="D105" s="517" t="s">
        <v>1022</v>
      </c>
    </row>
    <row r="106" spans="1:4" ht="13.5">
      <c r="A106" s="516">
        <v>90743</v>
      </c>
      <c r="B106" s="515" t="s">
        <v>10383</v>
      </c>
      <c r="C106" s="515" t="s">
        <v>50</v>
      </c>
      <c r="D106" s="517" t="s">
        <v>5391</v>
      </c>
    </row>
    <row r="107" spans="1:4" ht="13.5">
      <c r="A107" s="516">
        <v>90744</v>
      </c>
      <c r="B107" s="515" t="s">
        <v>10384</v>
      </c>
      <c r="C107" s="515" t="s">
        <v>50</v>
      </c>
      <c r="D107" s="517" t="s">
        <v>3062</v>
      </c>
    </row>
    <row r="108" spans="1:4" ht="13.5">
      <c r="A108" s="516">
        <v>90745</v>
      </c>
      <c r="B108" s="515" t="s">
        <v>10385</v>
      </c>
      <c r="C108" s="515" t="s">
        <v>50</v>
      </c>
      <c r="D108" s="517" t="s">
        <v>10386</v>
      </c>
    </row>
    <row r="109" spans="1:4" ht="13.5">
      <c r="A109" s="516">
        <v>90746</v>
      </c>
      <c r="B109" s="515" t="s">
        <v>10387</v>
      </c>
      <c r="C109" s="515" t="s">
        <v>50</v>
      </c>
      <c r="D109" s="517" t="s">
        <v>1965</v>
      </c>
    </row>
    <row r="110" spans="1:4" ht="13.5">
      <c r="A110" s="516">
        <v>90747</v>
      </c>
      <c r="B110" s="515" t="s">
        <v>10388</v>
      </c>
      <c r="C110" s="515" t="s">
        <v>50</v>
      </c>
      <c r="D110" s="517" t="s">
        <v>10389</v>
      </c>
    </row>
    <row r="111" spans="1:4" ht="13.5">
      <c r="A111" s="516">
        <v>90748</v>
      </c>
      <c r="B111" s="515" t="s">
        <v>10390</v>
      </c>
      <c r="C111" s="515" t="s">
        <v>50</v>
      </c>
      <c r="D111" s="517" t="s">
        <v>10391</v>
      </c>
    </row>
    <row r="112" spans="1:4" ht="13.5">
      <c r="A112" s="516">
        <v>90749</v>
      </c>
      <c r="B112" s="515" t="s">
        <v>10392</v>
      </c>
      <c r="C112" s="515" t="s">
        <v>50</v>
      </c>
      <c r="D112" s="517" t="s">
        <v>10393</v>
      </c>
    </row>
    <row r="113" spans="1:4" ht="13.5">
      <c r="A113" s="516">
        <v>90750</v>
      </c>
      <c r="B113" s="515" t="s">
        <v>10394</v>
      </c>
      <c r="C113" s="515" t="s">
        <v>50</v>
      </c>
      <c r="D113" s="517" t="s">
        <v>4231</v>
      </c>
    </row>
    <row r="114" spans="1:4" ht="13.5">
      <c r="A114" s="516">
        <v>90751</v>
      </c>
      <c r="B114" s="515" t="s">
        <v>10395</v>
      </c>
      <c r="C114" s="515" t="s">
        <v>50</v>
      </c>
      <c r="D114" s="517" t="s">
        <v>10396</v>
      </c>
    </row>
    <row r="115" spans="1:4" ht="13.5">
      <c r="A115" s="516">
        <v>90752</v>
      </c>
      <c r="B115" s="515" t="s">
        <v>10397</v>
      </c>
      <c r="C115" s="515" t="s">
        <v>50</v>
      </c>
      <c r="D115" s="517" t="s">
        <v>6472</v>
      </c>
    </row>
    <row r="116" spans="1:4" ht="13.5">
      <c r="A116" s="516">
        <v>90753</v>
      </c>
      <c r="B116" s="515" t="s">
        <v>10398</v>
      </c>
      <c r="C116" s="515" t="s">
        <v>50</v>
      </c>
      <c r="D116" s="517" t="s">
        <v>2389</v>
      </c>
    </row>
    <row r="117" spans="1:4" ht="13.5">
      <c r="A117" s="516">
        <v>90754</v>
      </c>
      <c r="B117" s="515" t="s">
        <v>10399</v>
      </c>
      <c r="C117" s="515" t="s">
        <v>50</v>
      </c>
      <c r="D117" s="517" t="s">
        <v>3256</v>
      </c>
    </row>
    <row r="118" spans="1:4" ht="13.5">
      <c r="A118" s="516">
        <v>90755</v>
      </c>
      <c r="B118" s="515" t="s">
        <v>10400</v>
      </c>
      <c r="C118" s="515" t="s">
        <v>50</v>
      </c>
      <c r="D118" s="517" t="s">
        <v>4625</v>
      </c>
    </row>
    <row r="119" spans="1:4" ht="13.5">
      <c r="A119" s="516">
        <v>90756</v>
      </c>
      <c r="B119" s="515" t="s">
        <v>10401</v>
      </c>
      <c r="C119" s="515" t="s">
        <v>50</v>
      </c>
      <c r="D119" s="517" t="s">
        <v>3065</v>
      </c>
    </row>
    <row r="120" spans="1:4" ht="13.5">
      <c r="A120" s="516">
        <v>90757</v>
      </c>
      <c r="B120" s="515" t="s">
        <v>10402</v>
      </c>
      <c r="C120" s="515" t="s">
        <v>50</v>
      </c>
      <c r="D120" s="517" t="s">
        <v>7221</v>
      </c>
    </row>
    <row r="121" spans="1:4" ht="13.5">
      <c r="A121" s="516">
        <v>90758</v>
      </c>
      <c r="B121" s="515" t="s">
        <v>10403</v>
      </c>
      <c r="C121" s="515" t="s">
        <v>50</v>
      </c>
      <c r="D121" s="517" t="s">
        <v>7961</v>
      </c>
    </row>
    <row r="122" spans="1:4" ht="13.5">
      <c r="A122" s="516">
        <v>90759</v>
      </c>
      <c r="B122" s="515" t="s">
        <v>10404</v>
      </c>
      <c r="C122" s="515" t="s">
        <v>50</v>
      </c>
      <c r="D122" s="517" t="s">
        <v>10405</v>
      </c>
    </row>
    <row r="123" spans="1:4" ht="13.5">
      <c r="A123" s="516">
        <v>90760</v>
      </c>
      <c r="B123" s="515" t="s">
        <v>10406</v>
      </c>
      <c r="C123" s="515" t="s">
        <v>50</v>
      </c>
      <c r="D123" s="517" t="s">
        <v>10407</v>
      </c>
    </row>
    <row r="124" spans="1:4" ht="13.5">
      <c r="A124" s="516">
        <v>90761</v>
      </c>
      <c r="B124" s="515" t="s">
        <v>10408</v>
      </c>
      <c r="C124" s="515" t="s">
        <v>50</v>
      </c>
      <c r="D124" s="517" t="s">
        <v>1047</v>
      </c>
    </row>
    <row r="125" spans="1:4" ht="13.5">
      <c r="A125" s="516">
        <v>90762</v>
      </c>
      <c r="B125" s="515" t="s">
        <v>10409</v>
      </c>
      <c r="C125" s="515" t="s">
        <v>50</v>
      </c>
      <c r="D125" s="517" t="s">
        <v>7860</v>
      </c>
    </row>
    <row r="126" spans="1:4" ht="13.5">
      <c r="A126" s="516">
        <v>94869</v>
      </c>
      <c r="B126" s="515" t="s">
        <v>10410</v>
      </c>
      <c r="C126" s="515" t="s">
        <v>50</v>
      </c>
      <c r="D126" s="517" t="s">
        <v>10411</v>
      </c>
    </row>
    <row r="127" spans="1:4" ht="13.5">
      <c r="A127" s="516">
        <v>94870</v>
      </c>
      <c r="B127" s="515" t="s">
        <v>10412</v>
      </c>
      <c r="C127" s="515" t="s">
        <v>50</v>
      </c>
      <c r="D127" s="517" t="s">
        <v>6901</v>
      </c>
    </row>
    <row r="128" spans="1:4" ht="13.5">
      <c r="A128" s="516">
        <v>94871</v>
      </c>
      <c r="B128" s="515" t="s">
        <v>10413</v>
      </c>
      <c r="C128" s="515" t="s">
        <v>50</v>
      </c>
      <c r="D128" s="517" t="s">
        <v>10414</v>
      </c>
    </row>
    <row r="129" spans="1:4" ht="13.5">
      <c r="A129" s="516">
        <v>94872</v>
      </c>
      <c r="B129" s="515" t="s">
        <v>10415</v>
      </c>
      <c r="C129" s="515" t="s">
        <v>50</v>
      </c>
      <c r="D129" s="517" t="s">
        <v>2894</v>
      </c>
    </row>
    <row r="130" spans="1:4" ht="13.5">
      <c r="A130" s="516">
        <v>94875</v>
      </c>
      <c r="B130" s="515" t="s">
        <v>10416</v>
      </c>
      <c r="C130" s="515" t="s">
        <v>50</v>
      </c>
      <c r="D130" s="517" t="s">
        <v>10417</v>
      </c>
    </row>
    <row r="131" spans="1:4" ht="13.5">
      <c r="A131" s="516">
        <v>94876</v>
      </c>
      <c r="B131" s="515" t="s">
        <v>10418</v>
      </c>
      <c r="C131" s="515" t="s">
        <v>50</v>
      </c>
      <c r="D131" s="517" t="s">
        <v>10419</v>
      </c>
    </row>
    <row r="132" spans="1:4" ht="13.5">
      <c r="A132" s="516">
        <v>94878</v>
      </c>
      <c r="B132" s="515" t="s">
        <v>10420</v>
      </c>
      <c r="C132" s="515" t="s">
        <v>50</v>
      </c>
      <c r="D132" s="517" t="s">
        <v>10421</v>
      </c>
    </row>
    <row r="133" spans="1:4" ht="13.5">
      <c r="A133" s="516">
        <v>94879</v>
      </c>
      <c r="B133" s="515" t="s">
        <v>10422</v>
      </c>
      <c r="C133" s="515" t="s">
        <v>50</v>
      </c>
      <c r="D133" s="517" t="s">
        <v>10423</v>
      </c>
    </row>
    <row r="134" spans="1:4" ht="13.5">
      <c r="A134" s="516">
        <v>94880</v>
      </c>
      <c r="B134" s="515" t="s">
        <v>10424</v>
      </c>
      <c r="C134" s="515" t="s">
        <v>50</v>
      </c>
      <c r="D134" s="517" t="s">
        <v>5365</v>
      </c>
    </row>
    <row r="135" spans="1:4" ht="13.5">
      <c r="A135" s="516">
        <v>94881</v>
      </c>
      <c r="B135" s="515" t="s">
        <v>10425</v>
      </c>
      <c r="C135" s="515" t="s">
        <v>50</v>
      </c>
      <c r="D135" s="517" t="s">
        <v>10426</v>
      </c>
    </row>
    <row r="136" spans="1:4" ht="13.5">
      <c r="A136" s="516">
        <v>94882</v>
      </c>
      <c r="B136" s="515" t="s">
        <v>10427</v>
      </c>
      <c r="C136" s="515" t="s">
        <v>50</v>
      </c>
      <c r="D136" s="517" t="s">
        <v>10428</v>
      </c>
    </row>
    <row r="137" spans="1:4" ht="13.5">
      <c r="A137" s="516">
        <v>94884</v>
      </c>
      <c r="B137" s="515" t="s">
        <v>10429</v>
      </c>
      <c r="C137" s="515" t="s">
        <v>50</v>
      </c>
      <c r="D137" s="517" t="s">
        <v>10430</v>
      </c>
    </row>
    <row r="138" spans="1:4" ht="13.5">
      <c r="A138" s="516">
        <v>94885</v>
      </c>
      <c r="B138" s="515" t="s">
        <v>10431</v>
      </c>
      <c r="C138" s="515" t="s">
        <v>50</v>
      </c>
      <c r="D138" s="517" t="s">
        <v>10432</v>
      </c>
    </row>
    <row r="139" spans="1:4" ht="13.5">
      <c r="A139" s="516">
        <v>94886</v>
      </c>
      <c r="B139" s="515" t="s">
        <v>10433</v>
      </c>
      <c r="C139" s="515" t="s">
        <v>50</v>
      </c>
      <c r="D139" s="517" t="s">
        <v>2387</v>
      </c>
    </row>
    <row r="140" spans="1:4" ht="13.5">
      <c r="A140" s="516">
        <v>94887</v>
      </c>
      <c r="B140" s="515" t="s">
        <v>10434</v>
      </c>
      <c r="C140" s="515" t="s">
        <v>50</v>
      </c>
      <c r="D140" s="517" t="s">
        <v>10435</v>
      </c>
    </row>
    <row r="141" spans="1:4" ht="13.5">
      <c r="A141" s="516">
        <v>94888</v>
      </c>
      <c r="B141" s="515" t="s">
        <v>10436</v>
      </c>
      <c r="C141" s="515" t="s">
        <v>50</v>
      </c>
      <c r="D141" s="517" t="s">
        <v>10437</v>
      </c>
    </row>
    <row r="142" spans="1:4" ht="13.5">
      <c r="A142" s="516">
        <v>94891</v>
      </c>
      <c r="B142" s="515" t="s">
        <v>10438</v>
      </c>
      <c r="C142" s="515" t="s">
        <v>50</v>
      </c>
      <c r="D142" s="517" t="s">
        <v>10439</v>
      </c>
    </row>
    <row r="143" spans="1:4" ht="13.5">
      <c r="A143" s="516">
        <v>94892</v>
      </c>
      <c r="B143" s="515" t="s">
        <v>10440</v>
      </c>
      <c r="C143" s="515" t="s">
        <v>50</v>
      </c>
      <c r="D143" s="517" t="s">
        <v>4197</v>
      </c>
    </row>
    <row r="144" spans="1:4" ht="13.5">
      <c r="A144" s="516">
        <v>94894</v>
      </c>
      <c r="B144" s="515" t="s">
        <v>10441</v>
      </c>
      <c r="C144" s="515" t="s">
        <v>50</v>
      </c>
      <c r="D144" s="517" t="s">
        <v>10442</v>
      </c>
    </row>
    <row r="145" spans="1:4" ht="13.5">
      <c r="A145" s="516">
        <v>94895</v>
      </c>
      <c r="B145" s="515" t="s">
        <v>10443</v>
      </c>
      <c r="C145" s="515" t="s">
        <v>50</v>
      </c>
      <c r="D145" s="517" t="s">
        <v>10444</v>
      </c>
    </row>
    <row r="146" spans="1:4" ht="13.5">
      <c r="A146" s="516">
        <v>94896</v>
      </c>
      <c r="B146" s="515" t="s">
        <v>10445</v>
      </c>
      <c r="C146" s="515" t="s">
        <v>50</v>
      </c>
      <c r="D146" s="517" t="s">
        <v>10446</v>
      </c>
    </row>
    <row r="147" spans="1:4" ht="13.5">
      <c r="A147" s="516">
        <v>94897</v>
      </c>
      <c r="B147" s="515" t="s">
        <v>10447</v>
      </c>
      <c r="C147" s="515" t="s">
        <v>50</v>
      </c>
      <c r="D147" s="517" t="s">
        <v>10448</v>
      </c>
    </row>
    <row r="148" spans="1:4" ht="13.5">
      <c r="A148" s="516">
        <v>94898</v>
      </c>
      <c r="B148" s="515" t="s">
        <v>10449</v>
      </c>
      <c r="C148" s="515" t="s">
        <v>50</v>
      </c>
      <c r="D148" s="517" t="s">
        <v>10450</v>
      </c>
    </row>
    <row r="149" spans="1:4" ht="13.5">
      <c r="A149" s="516">
        <v>94900</v>
      </c>
      <c r="B149" s="515" t="s">
        <v>10451</v>
      </c>
      <c r="C149" s="515" t="s">
        <v>50</v>
      </c>
      <c r="D149" s="517" t="s">
        <v>10452</v>
      </c>
    </row>
    <row r="150" spans="1:4" ht="13.5">
      <c r="A150" s="516">
        <v>97121</v>
      </c>
      <c r="B150" s="515" t="s">
        <v>10453</v>
      </c>
      <c r="C150" s="515" t="s">
        <v>50</v>
      </c>
      <c r="D150" s="517" t="s">
        <v>10454</v>
      </c>
    </row>
    <row r="151" spans="1:4" ht="13.5">
      <c r="A151" s="516">
        <v>97122</v>
      </c>
      <c r="B151" s="515" t="s">
        <v>10455</v>
      </c>
      <c r="C151" s="515" t="s">
        <v>50</v>
      </c>
      <c r="D151" s="517" t="s">
        <v>1536</v>
      </c>
    </row>
    <row r="152" spans="1:4" ht="13.5">
      <c r="A152" s="516">
        <v>97123</v>
      </c>
      <c r="B152" s="515" t="s">
        <v>10456</v>
      </c>
      <c r="C152" s="515" t="s">
        <v>50</v>
      </c>
      <c r="D152" s="517" t="s">
        <v>10457</v>
      </c>
    </row>
    <row r="153" spans="1:4" ht="13.5">
      <c r="A153" s="516">
        <v>97124</v>
      </c>
      <c r="B153" s="515" t="s">
        <v>10458</v>
      </c>
      <c r="C153" s="515" t="s">
        <v>50</v>
      </c>
      <c r="D153" s="517" t="s">
        <v>1547</v>
      </c>
    </row>
    <row r="154" spans="1:4" ht="13.5">
      <c r="A154" s="516">
        <v>97125</v>
      </c>
      <c r="B154" s="515" t="s">
        <v>10459</v>
      </c>
      <c r="C154" s="515" t="s">
        <v>50</v>
      </c>
      <c r="D154" s="517" t="s">
        <v>1322</v>
      </c>
    </row>
    <row r="155" spans="1:4" ht="13.5">
      <c r="A155" s="516">
        <v>97126</v>
      </c>
      <c r="B155" s="515" t="s">
        <v>10460</v>
      </c>
      <c r="C155" s="515" t="s">
        <v>50</v>
      </c>
      <c r="D155" s="517" t="s">
        <v>6733</v>
      </c>
    </row>
    <row r="156" spans="1:4" ht="13.5">
      <c r="A156" s="516">
        <v>92833</v>
      </c>
      <c r="B156" s="515" t="s">
        <v>10461</v>
      </c>
      <c r="C156" s="515" t="s">
        <v>50</v>
      </c>
      <c r="D156" s="517" t="s">
        <v>10462</v>
      </c>
    </row>
    <row r="157" spans="1:4" ht="13.5">
      <c r="A157" s="516">
        <v>92834</v>
      </c>
      <c r="B157" s="515" t="s">
        <v>10463</v>
      </c>
      <c r="C157" s="515" t="s">
        <v>50</v>
      </c>
      <c r="D157" s="517" t="s">
        <v>5624</v>
      </c>
    </row>
    <row r="158" spans="1:4" ht="13.5">
      <c r="A158" s="516">
        <v>92835</v>
      </c>
      <c r="B158" s="515" t="s">
        <v>10464</v>
      </c>
      <c r="C158" s="515" t="s">
        <v>50</v>
      </c>
      <c r="D158" s="517" t="s">
        <v>10465</v>
      </c>
    </row>
    <row r="159" spans="1:4" ht="13.5">
      <c r="A159" s="516">
        <v>92836</v>
      </c>
      <c r="B159" s="515" t="s">
        <v>10466</v>
      </c>
      <c r="C159" s="515" t="s">
        <v>50</v>
      </c>
      <c r="D159" s="517" t="s">
        <v>10467</v>
      </c>
    </row>
    <row r="160" spans="1:4" ht="13.5">
      <c r="A160" s="516">
        <v>92837</v>
      </c>
      <c r="B160" s="515" t="s">
        <v>10468</v>
      </c>
      <c r="C160" s="515" t="s">
        <v>50</v>
      </c>
      <c r="D160" s="517" t="s">
        <v>10469</v>
      </c>
    </row>
    <row r="161" spans="1:4" ht="13.5">
      <c r="A161" s="516">
        <v>92838</v>
      </c>
      <c r="B161" s="515" t="s">
        <v>10470</v>
      </c>
      <c r="C161" s="515" t="s">
        <v>50</v>
      </c>
      <c r="D161" s="517" t="s">
        <v>10471</v>
      </c>
    </row>
    <row r="162" spans="1:4" ht="13.5">
      <c r="A162" s="516">
        <v>92839</v>
      </c>
      <c r="B162" s="515" t="s">
        <v>10472</v>
      </c>
      <c r="C162" s="515" t="s">
        <v>50</v>
      </c>
      <c r="D162" s="517" t="s">
        <v>10473</v>
      </c>
    </row>
    <row r="163" spans="1:4" ht="13.5">
      <c r="A163" s="516">
        <v>92840</v>
      </c>
      <c r="B163" s="515" t="s">
        <v>10474</v>
      </c>
      <c r="C163" s="515" t="s">
        <v>50</v>
      </c>
      <c r="D163" s="517" t="s">
        <v>10475</v>
      </c>
    </row>
    <row r="164" spans="1:4" ht="13.5">
      <c r="A164" s="516">
        <v>92841</v>
      </c>
      <c r="B164" s="515" t="s">
        <v>10476</v>
      </c>
      <c r="C164" s="515" t="s">
        <v>50</v>
      </c>
      <c r="D164" s="517" t="s">
        <v>10477</v>
      </c>
    </row>
    <row r="165" spans="1:4" ht="13.5">
      <c r="A165" s="516">
        <v>92842</v>
      </c>
      <c r="B165" s="515" t="s">
        <v>10478</v>
      </c>
      <c r="C165" s="515" t="s">
        <v>50</v>
      </c>
      <c r="D165" s="517" t="s">
        <v>2967</v>
      </c>
    </row>
    <row r="166" spans="1:4" ht="13.5">
      <c r="A166" s="516">
        <v>92844</v>
      </c>
      <c r="B166" s="515" t="s">
        <v>10479</v>
      </c>
      <c r="C166" s="515" t="s">
        <v>50</v>
      </c>
      <c r="D166" s="517" t="s">
        <v>3997</v>
      </c>
    </row>
    <row r="167" spans="1:4" ht="13.5">
      <c r="A167" s="516">
        <v>92846</v>
      </c>
      <c r="B167" s="515" t="s">
        <v>10480</v>
      </c>
      <c r="C167" s="515" t="s">
        <v>50</v>
      </c>
      <c r="D167" s="517" t="s">
        <v>10481</v>
      </c>
    </row>
    <row r="168" spans="1:4" ht="13.5">
      <c r="A168" s="516">
        <v>92847</v>
      </c>
      <c r="B168" s="515" t="s">
        <v>10482</v>
      </c>
      <c r="C168" s="515" t="s">
        <v>50</v>
      </c>
      <c r="D168" s="517" t="s">
        <v>10483</v>
      </c>
    </row>
    <row r="169" spans="1:4" ht="13.5">
      <c r="A169" s="516">
        <v>92848</v>
      </c>
      <c r="B169" s="515" t="s">
        <v>10484</v>
      </c>
      <c r="C169" s="515" t="s">
        <v>50</v>
      </c>
      <c r="D169" s="517" t="s">
        <v>10485</v>
      </c>
    </row>
    <row r="170" spans="1:4" ht="13.5">
      <c r="A170" s="516">
        <v>92849</v>
      </c>
      <c r="B170" s="515" t="s">
        <v>10486</v>
      </c>
      <c r="C170" s="515" t="s">
        <v>50</v>
      </c>
      <c r="D170" s="517" t="s">
        <v>10487</v>
      </c>
    </row>
    <row r="171" spans="1:4" ht="13.5">
      <c r="A171" s="516">
        <v>92850</v>
      </c>
      <c r="B171" s="515" t="s">
        <v>10488</v>
      </c>
      <c r="C171" s="515" t="s">
        <v>50</v>
      </c>
      <c r="D171" s="517" t="s">
        <v>10489</v>
      </c>
    </row>
    <row r="172" spans="1:4" ht="13.5">
      <c r="A172" s="516">
        <v>92851</v>
      </c>
      <c r="B172" s="515" t="s">
        <v>10490</v>
      </c>
      <c r="C172" s="515" t="s">
        <v>50</v>
      </c>
      <c r="D172" s="517" t="s">
        <v>10491</v>
      </c>
    </row>
    <row r="173" spans="1:4" ht="13.5">
      <c r="A173" s="516">
        <v>92852</v>
      </c>
      <c r="B173" s="515" t="s">
        <v>10492</v>
      </c>
      <c r="C173" s="515" t="s">
        <v>50</v>
      </c>
      <c r="D173" s="517" t="s">
        <v>1495</v>
      </c>
    </row>
    <row r="174" spans="1:4" ht="13.5">
      <c r="A174" s="516">
        <v>92853</v>
      </c>
      <c r="B174" s="515" t="s">
        <v>10493</v>
      </c>
      <c r="C174" s="515" t="s">
        <v>50</v>
      </c>
      <c r="D174" s="517" t="s">
        <v>10494</v>
      </c>
    </row>
    <row r="175" spans="1:4" ht="13.5">
      <c r="A175" s="516">
        <v>92854</v>
      </c>
      <c r="B175" s="515" t="s">
        <v>10495</v>
      </c>
      <c r="C175" s="515" t="s">
        <v>50</v>
      </c>
      <c r="D175" s="517" t="s">
        <v>7208</v>
      </c>
    </row>
    <row r="176" spans="1:4" ht="13.5">
      <c r="A176" s="516">
        <v>92855</v>
      </c>
      <c r="B176" s="515" t="s">
        <v>10496</v>
      </c>
      <c r="C176" s="515" t="s">
        <v>50</v>
      </c>
      <c r="D176" s="517" t="s">
        <v>10497</v>
      </c>
    </row>
    <row r="177" spans="1:4" ht="13.5">
      <c r="A177" s="516">
        <v>92856</v>
      </c>
      <c r="B177" s="515" t="s">
        <v>10498</v>
      </c>
      <c r="C177" s="515" t="s">
        <v>50</v>
      </c>
      <c r="D177" s="517" t="s">
        <v>10499</v>
      </c>
    </row>
    <row r="178" spans="1:4" ht="13.5">
      <c r="A178" s="516">
        <v>92857</v>
      </c>
      <c r="B178" s="515" t="s">
        <v>10500</v>
      </c>
      <c r="C178" s="515" t="s">
        <v>50</v>
      </c>
      <c r="D178" s="517" t="s">
        <v>10501</v>
      </c>
    </row>
    <row r="179" spans="1:4" ht="13.5">
      <c r="A179" s="516">
        <v>92858</v>
      </c>
      <c r="B179" s="515" t="s">
        <v>10502</v>
      </c>
      <c r="C179" s="515" t="s">
        <v>50</v>
      </c>
      <c r="D179" s="517" t="s">
        <v>4350</v>
      </c>
    </row>
    <row r="180" spans="1:4" ht="13.5">
      <c r="A180" s="516">
        <v>92860</v>
      </c>
      <c r="B180" s="515" t="s">
        <v>10503</v>
      </c>
      <c r="C180" s="515" t="s">
        <v>50</v>
      </c>
      <c r="D180" s="517" t="s">
        <v>9634</v>
      </c>
    </row>
    <row r="181" spans="1:4" ht="13.5">
      <c r="A181" s="516">
        <v>92862</v>
      </c>
      <c r="B181" s="515" t="s">
        <v>10504</v>
      </c>
      <c r="C181" s="515" t="s">
        <v>50</v>
      </c>
      <c r="D181" s="517" t="s">
        <v>10505</v>
      </c>
    </row>
    <row r="182" spans="1:4" ht="13.5">
      <c r="A182" s="516">
        <v>92863</v>
      </c>
      <c r="B182" s="515" t="s">
        <v>10506</v>
      </c>
      <c r="C182" s="515" t="s">
        <v>50</v>
      </c>
      <c r="D182" s="517" t="s">
        <v>10507</v>
      </c>
    </row>
    <row r="183" spans="1:4" ht="13.5">
      <c r="A183" s="516">
        <v>92864</v>
      </c>
      <c r="B183" s="515" t="s">
        <v>10508</v>
      </c>
      <c r="C183" s="515" t="s">
        <v>50</v>
      </c>
      <c r="D183" s="517" t="s">
        <v>10509</v>
      </c>
    </row>
    <row r="184" spans="1:4" ht="13.5">
      <c r="A184" s="516">
        <v>92210</v>
      </c>
      <c r="B184" s="515" t="s">
        <v>10510</v>
      </c>
      <c r="C184" s="515" t="s">
        <v>50</v>
      </c>
      <c r="D184" s="517" t="s">
        <v>10511</v>
      </c>
    </row>
    <row r="185" spans="1:4" ht="13.5">
      <c r="A185" s="516">
        <v>92211</v>
      </c>
      <c r="B185" s="515" t="s">
        <v>10512</v>
      </c>
      <c r="C185" s="515" t="s">
        <v>50</v>
      </c>
      <c r="D185" s="517" t="s">
        <v>10513</v>
      </c>
    </row>
    <row r="186" spans="1:4" ht="13.5">
      <c r="A186" s="516">
        <v>92212</v>
      </c>
      <c r="B186" s="515" t="s">
        <v>10514</v>
      </c>
      <c r="C186" s="515" t="s">
        <v>50</v>
      </c>
      <c r="D186" s="517" t="s">
        <v>10515</v>
      </c>
    </row>
    <row r="187" spans="1:4" ht="13.5">
      <c r="A187" s="516">
        <v>92213</v>
      </c>
      <c r="B187" s="515" t="s">
        <v>10516</v>
      </c>
      <c r="C187" s="515" t="s">
        <v>50</v>
      </c>
      <c r="D187" s="517" t="s">
        <v>10517</v>
      </c>
    </row>
    <row r="188" spans="1:4" ht="13.5">
      <c r="A188" s="516">
        <v>92214</v>
      </c>
      <c r="B188" s="515" t="s">
        <v>10518</v>
      </c>
      <c r="C188" s="515" t="s">
        <v>50</v>
      </c>
      <c r="D188" s="517" t="s">
        <v>10519</v>
      </c>
    </row>
    <row r="189" spans="1:4" ht="13.5">
      <c r="A189" s="516">
        <v>92215</v>
      </c>
      <c r="B189" s="515" t="s">
        <v>10520</v>
      </c>
      <c r="C189" s="515" t="s">
        <v>50</v>
      </c>
      <c r="D189" s="517" t="s">
        <v>10521</v>
      </c>
    </row>
    <row r="190" spans="1:4" ht="13.5">
      <c r="A190" s="516">
        <v>92216</v>
      </c>
      <c r="B190" s="515" t="s">
        <v>10522</v>
      </c>
      <c r="C190" s="515" t="s">
        <v>50</v>
      </c>
      <c r="D190" s="517" t="s">
        <v>10523</v>
      </c>
    </row>
    <row r="191" spans="1:4" ht="13.5">
      <c r="A191" s="516">
        <v>92219</v>
      </c>
      <c r="B191" s="515" t="s">
        <v>10524</v>
      </c>
      <c r="C191" s="515" t="s">
        <v>50</v>
      </c>
      <c r="D191" s="517" t="s">
        <v>10525</v>
      </c>
    </row>
    <row r="192" spans="1:4" ht="13.5">
      <c r="A192" s="516">
        <v>92220</v>
      </c>
      <c r="B192" s="515" t="s">
        <v>10526</v>
      </c>
      <c r="C192" s="515" t="s">
        <v>50</v>
      </c>
      <c r="D192" s="517" t="s">
        <v>10527</v>
      </c>
    </row>
    <row r="193" spans="1:4" ht="13.5">
      <c r="A193" s="516">
        <v>92221</v>
      </c>
      <c r="B193" s="515" t="s">
        <v>10528</v>
      </c>
      <c r="C193" s="515" t="s">
        <v>50</v>
      </c>
      <c r="D193" s="517" t="s">
        <v>10529</v>
      </c>
    </row>
    <row r="194" spans="1:4" ht="13.5">
      <c r="A194" s="516">
        <v>92222</v>
      </c>
      <c r="B194" s="515" t="s">
        <v>10530</v>
      </c>
      <c r="C194" s="515" t="s">
        <v>50</v>
      </c>
      <c r="D194" s="517" t="s">
        <v>10531</v>
      </c>
    </row>
    <row r="195" spans="1:4" ht="13.5">
      <c r="A195" s="516">
        <v>92223</v>
      </c>
      <c r="B195" s="515" t="s">
        <v>10532</v>
      </c>
      <c r="C195" s="515" t="s">
        <v>50</v>
      </c>
      <c r="D195" s="517" t="s">
        <v>10533</v>
      </c>
    </row>
    <row r="196" spans="1:4" ht="13.5">
      <c r="A196" s="516">
        <v>92224</v>
      </c>
      <c r="B196" s="515" t="s">
        <v>10534</v>
      </c>
      <c r="C196" s="515" t="s">
        <v>50</v>
      </c>
      <c r="D196" s="517" t="s">
        <v>10535</v>
      </c>
    </row>
    <row r="197" spans="1:4" ht="13.5">
      <c r="A197" s="516">
        <v>92226</v>
      </c>
      <c r="B197" s="515" t="s">
        <v>10536</v>
      </c>
      <c r="C197" s="515" t="s">
        <v>50</v>
      </c>
      <c r="D197" s="517" t="s">
        <v>10537</v>
      </c>
    </row>
    <row r="198" spans="1:4" ht="13.5">
      <c r="A198" s="516">
        <v>92808</v>
      </c>
      <c r="B198" s="515" t="s">
        <v>10538</v>
      </c>
      <c r="C198" s="515" t="s">
        <v>50</v>
      </c>
      <c r="D198" s="517" t="s">
        <v>10539</v>
      </c>
    </row>
    <row r="199" spans="1:4" ht="13.5">
      <c r="A199" s="516">
        <v>92809</v>
      </c>
      <c r="B199" s="515" t="s">
        <v>10540</v>
      </c>
      <c r="C199" s="515" t="s">
        <v>50</v>
      </c>
      <c r="D199" s="517" t="s">
        <v>10541</v>
      </c>
    </row>
    <row r="200" spans="1:4" ht="13.5">
      <c r="A200" s="516">
        <v>92810</v>
      </c>
      <c r="B200" s="515" t="s">
        <v>10542</v>
      </c>
      <c r="C200" s="515" t="s">
        <v>50</v>
      </c>
      <c r="D200" s="517" t="s">
        <v>10543</v>
      </c>
    </row>
    <row r="201" spans="1:4" ht="13.5">
      <c r="A201" s="516">
        <v>92811</v>
      </c>
      <c r="B201" s="515" t="s">
        <v>10544</v>
      </c>
      <c r="C201" s="515" t="s">
        <v>50</v>
      </c>
      <c r="D201" s="517" t="s">
        <v>10545</v>
      </c>
    </row>
    <row r="202" spans="1:4" ht="13.5">
      <c r="A202" s="516">
        <v>92812</v>
      </c>
      <c r="B202" s="515" t="s">
        <v>10546</v>
      </c>
      <c r="C202" s="515" t="s">
        <v>50</v>
      </c>
      <c r="D202" s="517" t="s">
        <v>10547</v>
      </c>
    </row>
    <row r="203" spans="1:4" ht="13.5">
      <c r="A203" s="516">
        <v>92813</v>
      </c>
      <c r="B203" s="515" t="s">
        <v>10548</v>
      </c>
      <c r="C203" s="515" t="s">
        <v>50</v>
      </c>
      <c r="D203" s="517" t="s">
        <v>10549</v>
      </c>
    </row>
    <row r="204" spans="1:4" ht="13.5">
      <c r="A204" s="516">
        <v>92814</v>
      </c>
      <c r="B204" s="515" t="s">
        <v>10550</v>
      </c>
      <c r="C204" s="515" t="s">
        <v>50</v>
      </c>
      <c r="D204" s="517" t="s">
        <v>10551</v>
      </c>
    </row>
    <row r="205" spans="1:4" ht="13.5">
      <c r="A205" s="516">
        <v>92815</v>
      </c>
      <c r="B205" s="515" t="s">
        <v>10552</v>
      </c>
      <c r="C205" s="515" t="s">
        <v>50</v>
      </c>
      <c r="D205" s="517" t="s">
        <v>10553</v>
      </c>
    </row>
    <row r="206" spans="1:4" ht="13.5">
      <c r="A206" s="516">
        <v>92816</v>
      </c>
      <c r="B206" s="515" t="s">
        <v>10554</v>
      </c>
      <c r="C206" s="515" t="s">
        <v>50</v>
      </c>
      <c r="D206" s="517" t="s">
        <v>10555</v>
      </c>
    </row>
    <row r="207" spans="1:4" ht="13.5">
      <c r="A207" s="516">
        <v>92817</v>
      </c>
      <c r="B207" s="515" t="s">
        <v>10556</v>
      </c>
      <c r="C207" s="515" t="s">
        <v>50</v>
      </c>
      <c r="D207" s="517" t="s">
        <v>10557</v>
      </c>
    </row>
    <row r="208" spans="1:4" ht="13.5">
      <c r="A208" s="516">
        <v>92818</v>
      </c>
      <c r="B208" s="515" t="s">
        <v>10558</v>
      </c>
      <c r="C208" s="515" t="s">
        <v>50</v>
      </c>
      <c r="D208" s="517" t="s">
        <v>10559</v>
      </c>
    </row>
    <row r="209" spans="1:4" ht="13.5">
      <c r="A209" s="516">
        <v>92819</v>
      </c>
      <c r="B209" s="515" t="s">
        <v>10560</v>
      </c>
      <c r="C209" s="515" t="s">
        <v>50</v>
      </c>
      <c r="D209" s="517" t="s">
        <v>10561</v>
      </c>
    </row>
    <row r="210" spans="1:4" ht="13.5">
      <c r="A210" s="516">
        <v>92820</v>
      </c>
      <c r="B210" s="515" t="s">
        <v>10562</v>
      </c>
      <c r="C210" s="515" t="s">
        <v>50</v>
      </c>
      <c r="D210" s="517" t="s">
        <v>10563</v>
      </c>
    </row>
    <row r="211" spans="1:4" ht="13.5">
      <c r="A211" s="516">
        <v>92821</v>
      </c>
      <c r="B211" s="515" t="s">
        <v>10564</v>
      </c>
      <c r="C211" s="515" t="s">
        <v>50</v>
      </c>
      <c r="D211" s="517" t="s">
        <v>2536</v>
      </c>
    </row>
    <row r="212" spans="1:4" ht="13.5">
      <c r="A212" s="516">
        <v>92822</v>
      </c>
      <c r="B212" s="515" t="s">
        <v>10565</v>
      </c>
      <c r="C212" s="515" t="s">
        <v>50</v>
      </c>
      <c r="D212" s="517" t="s">
        <v>10566</v>
      </c>
    </row>
    <row r="213" spans="1:4" ht="13.5">
      <c r="A213" s="516">
        <v>92824</v>
      </c>
      <c r="B213" s="515" t="s">
        <v>10567</v>
      </c>
      <c r="C213" s="515" t="s">
        <v>50</v>
      </c>
      <c r="D213" s="517" t="s">
        <v>10568</v>
      </c>
    </row>
    <row r="214" spans="1:4" ht="13.5">
      <c r="A214" s="516">
        <v>92825</v>
      </c>
      <c r="B214" s="515" t="s">
        <v>10569</v>
      </c>
      <c r="C214" s="515" t="s">
        <v>50</v>
      </c>
      <c r="D214" s="517" t="s">
        <v>7371</v>
      </c>
    </row>
    <row r="215" spans="1:4" ht="13.5">
      <c r="A215" s="516">
        <v>92826</v>
      </c>
      <c r="B215" s="515" t="s">
        <v>10570</v>
      </c>
      <c r="C215" s="515" t="s">
        <v>50</v>
      </c>
      <c r="D215" s="517" t="s">
        <v>10571</v>
      </c>
    </row>
    <row r="216" spans="1:4" ht="13.5">
      <c r="A216" s="516">
        <v>92827</v>
      </c>
      <c r="B216" s="515" t="s">
        <v>10572</v>
      </c>
      <c r="C216" s="515" t="s">
        <v>50</v>
      </c>
      <c r="D216" s="517" t="s">
        <v>10573</v>
      </c>
    </row>
    <row r="217" spans="1:4" ht="13.5">
      <c r="A217" s="516">
        <v>92828</v>
      </c>
      <c r="B217" s="515" t="s">
        <v>10574</v>
      </c>
      <c r="C217" s="515" t="s">
        <v>50</v>
      </c>
      <c r="D217" s="517" t="s">
        <v>10575</v>
      </c>
    </row>
    <row r="218" spans="1:4" ht="13.5">
      <c r="A218" s="516">
        <v>92829</v>
      </c>
      <c r="B218" s="515" t="s">
        <v>10576</v>
      </c>
      <c r="C218" s="515" t="s">
        <v>50</v>
      </c>
      <c r="D218" s="517" t="s">
        <v>10577</v>
      </c>
    </row>
    <row r="219" spans="1:4" ht="13.5">
      <c r="A219" s="516">
        <v>92830</v>
      </c>
      <c r="B219" s="515" t="s">
        <v>10578</v>
      </c>
      <c r="C219" s="515" t="s">
        <v>50</v>
      </c>
      <c r="D219" s="517" t="s">
        <v>10579</v>
      </c>
    </row>
    <row r="220" spans="1:4" ht="13.5">
      <c r="A220" s="516">
        <v>92831</v>
      </c>
      <c r="B220" s="515" t="s">
        <v>10580</v>
      </c>
      <c r="C220" s="515" t="s">
        <v>50</v>
      </c>
      <c r="D220" s="517" t="s">
        <v>10581</v>
      </c>
    </row>
    <row r="221" spans="1:4" ht="13.5">
      <c r="A221" s="516">
        <v>92832</v>
      </c>
      <c r="B221" s="515" t="s">
        <v>10582</v>
      </c>
      <c r="C221" s="515" t="s">
        <v>50</v>
      </c>
      <c r="D221" s="517" t="s">
        <v>10583</v>
      </c>
    </row>
    <row r="222" spans="1:4" ht="13.5">
      <c r="A222" s="516">
        <v>95565</v>
      </c>
      <c r="B222" s="515" t="s">
        <v>10584</v>
      </c>
      <c r="C222" s="515" t="s">
        <v>50</v>
      </c>
      <c r="D222" s="517" t="s">
        <v>10585</v>
      </c>
    </row>
    <row r="223" spans="1:4" ht="13.5">
      <c r="A223" s="516">
        <v>95566</v>
      </c>
      <c r="B223" s="515" t="s">
        <v>10586</v>
      </c>
      <c r="C223" s="515" t="s">
        <v>50</v>
      </c>
      <c r="D223" s="517" t="s">
        <v>10587</v>
      </c>
    </row>
    <row r="224" spans="1:4" ht="13.5">
      <c r="A224" s="516">
        <v>95567</v>
      </c>
      <c r="B224" s="515" t="s">
        <v>10588</v>
      </c>
      <c r="C224" s="515" t="s">
        <v>50</v>
      </c>
      <c r="D224" s="517" t="s">
        <v>10589</v>
      </c>
    </row>
    <row r="225" spans="1:4" ht="13.5">
      <c r="A225" s="516">
        <v>95568</v>
      </c>
      <c r="B225" s="515" t="s">
        <v>10590</v>
      </c>
      <c r="C225" s="515" t="s">
        <v>50</v>
      </c>
      <c r="D225" s="517" t="s">
        <v>10591</v>
      </c>
    </row>
    <row r="226" spans="1:4" ht="13.5">
      <c r="A226" s="516">
        <v>95569</v>
      </c>
      <c r="B226" s="515" t="s">
        <v>10592</v>
      </c>
      <c r="C226" s="515" t="s">
        <v>50</v>
      </c>
      <c r="D226" s="517" t="s">
        <v>10593</v>
      </c>
    </row>
    <row r="227" spans="1:4" ht="13.5">
      <c r="A227" s="516">
        <v>95570</v>
      </c>
      <c r="B227" s="515" t="s">
        <v>10594</v>
      </c>
      <c r="C227" s="515" t="s">
        <v>50</v>
      </c>
      <c r="D227" s="517" t="s">
        <v>10595</v>
      </c>
    </row>
    <row r="228" spans="1:4" ht="13.5">
      <c r="A228" s="516">
        <v>95571</v>
      </c>
      <c r="B228" s="515" t="s">
        <v>10596</v>
      </c>
      <c r="C228" s="515" t="s">
        <v>50</v>
      </c>
      <c r="D228" s="517" t="s">
        <v>10597</v>
      </c>
    </row>
    <row r="229" spans="1:4" ht="13.5">
      <c r="A229" s="516">
        <v>95572</v>
      </c>
      <c r="B229" s="515" t="s">
        <v>10598</v>
      </c>
      <c r="C229" s="515" t="s">
        <v>50</v>
      </c>
      <c r="D229" s="517" t="s">
        <v>10599</v>
      </c>
    </row>
    <row r="230" spans="1:4" ht="13.5">
      <c r="A230" s="516">
        <v>73606</v>
      </c>
      <c r="B230" s="515" t="s">
        <v>10600</v>
      </c>
      <c r="C230" s="515" t="s">
        <v>48</v>
      </c>
      <c r="D230" s="517" t="s">
        <v>10601</v>
      </c>
    </row>
    <row r="231" spans="1:4" ht="13.5">
      <c r="A231" s="516">
        <v>73607</v>
      </c>
      <c r="B231" s="515" t="s">
        <v>10602</v>
      </c>
      <c r="C231" s="515" t="s">
        <v>48</v>
      </c>
      <c r="D231" s="517" t="s">
        <v>10603</v>
      </c>
    </row>
    <row r="232" spans="1:4" ht="13.5">
      <c r="A232" s="516">
        <v>83623</v>
      </c>
      <c r="B232" s="515" t="s">
        <v>10604</v>
      </c>
      <c r="C232" s="515" t="s">
        <v>50</v>
      </c>
      <c r="D232" s="517" t="s">
        <v>10605</v>
      </c>
    </row>
    <row r="233" spans="1:4" ht="13.5">
      <c r="A233" s="516">
        <v>83624</v>
      </c>
      <c r="B233" s="515" t="s">
        <v>10606</v>
      </c>
      <c r="C233" s="515" t="s">
        <v>50</v>
      </c>
      <c r="D233" s="517" t="s">
        <v>10607</v>
      </c>
    </row>
    <row r="234" spans="1:4" ht="13.5">
      <c r="A234" s="516">
        <v>83626</v>
      </c>
      <c r="B234" s="515" t="s">
        <v>10608</v>
      </c>
      <c r="C234" s="515" t="s">
        <v>50</v>
      </c>
      <c r="D234" s="517" t="s">
        <v>10609</v>
      </c>
    </row>
    <row r="235" spans="1:4" ht="13.5">
      <c r="A235" s="516">
        <v>83627</v>
      </c>
      <c r="B235" s="515" t="s">
        <v>10610</v>
      </c>
      <c r="C235" s="515" t="s">
        <v>48</v>
      </c>
      <c r="D235" s="517" t="s">
        <v>10611</v>
      </c>
    </row>
    <row r="236" spans="1:4" ht="13.5">
      <c r="A236" s="516">
        <v>83724</v>
      </c>
      <c r="B236" s="515" t="s">
        <v>10612</v>
      </c>
      <c r="C236" s="515" t="s">
        <v>51</v>
      </c>
      <c r="D236" s="517" t="s">
        <v>951</v>
      </c>
    </row>
    <row r="237" spans="1:4" ht="13.5">
      <c r="A237" s="516">
        <v>83725</v>
      </c>
      <c r="B237" s="515" t="s">
        <v>10613</v>
      </c>
      <c r="C237" s="515" t="s">
        <v>51</v>
      </c>
      <c r="D237" s="517" t="s">
        <v>941</v>
      </c>
    </row>
    <row r="238" spans="1:4" ht="13.5">
      <c r="A238" s="516">
        <v>83726</v>
      </c>
      <c r="B238" s="515" t="s">
        <v>10614</v>
      </c>
      <c r="C238" s="515" t="s">
        <v>51</v>
      </c>
      <c r="D238" s="517" t="s">
        <v>1360</v>
      </c>
    </row>
    <row r="239" spans="1:4" ht="13.5">
      <c r="A239" s="516">
        <v>97127</v>
      </c>
      <c r="B239" s="515" t="s">
        <v>10615</v>
      </c>
      <c r="C239" s="515" t="s">
        <v>50</v>
      </c>
      <c r="D239" s="517" t="s">
        <v>7831</v>
      </c>
    </row>
    <row r="240" spans="1:4" ht="13.5">
      <c r="A240" s="516">
        <v>97128</v>
      </c>
      <c r="B240" s="515" t="s">
        <v>10616</v>
      </c>
      <c r="C240" s="515" t="s">
        <v>50</v>
      </c>
      <c r="D240" s="517" t="s">
        <v>10617</v>
      </c>
    </row>
    <row r="241" spans="1:4" ht="13.5">
      <c r="A241" s="516">
        <v>97129</v>
      </c>
      <c r="B241" s="515" t="s">
        <v>10618</v>
      </c>
      <c r="C241" s="515" t="s">
        <v>50</v>
      </c>
      <c r="D241" s="517" t="s">
        <v>3435</v>
      </c>
    </row>
    <row r="242" spans="1:4" ht="13.5">
      <c r="A242" s="516">
        <v>97130</v>
      </c>
      <c r="B242" s="515" t="s">
        <v>10619</v>
      </c>
      <c r="C242" s="515" t="s">
        <v>50</v>
      </c>
      <c r="D242" s="517" t="s">
        <v>8441</v>
      </c>
    </row>
    <row r="243" spans="1:4" ht="13.5">
      <c r="A243" s="516">
        <v>97131</v>
      </c>
      <c r="B243" s="515" t="s">
        <v>10620</v>
      </c>
      <c r="C243" s="515" t="s">
        <v>50</v>
      </c>
      <c r="D243" s="517" t="s">
        <v>10621</v>
      </c>
    </row>
    <row r="244" spans="1:4" ht="13.5">
      <c r="A244" s="516">
        <v>97132</v>
      </c>
      <c r="B244" s="515" t="s">
        <v>10622</v>
      </c>
      <c r="C244" s="515" t="s">
        <v>50</v>
      </c>
      <c r="D244" s="517" t="s">
        <v>10623</v>
      </c>
    </row>
    <row r="245" spans="1:4" ht="13.5">
      <c r="A245" s="516">
        <v>97133</v>
      </c>
      <c r="B245" s="515" t="s">
        <v>10624</v>
      </c>
      <c r="C245" s="515" t="s">
        <v>50</v>
      </c>
      <c r="D245" s="517" t="s">
        <v>3627</v>
      </c>
    </row>
    <row r="246" spans="1:4" ht="13.5">
      <c r="A246" s="516">
        <v>97134</v>
      </c>
      <c r="B246" s="515" t="s">
        <v>10625</v>
      </c>
      <c r="C246" s="515" t="s">
        <v>50</v>
      </c>
      <c r="D246" s="517" t="s">
        <v>10626</v>
      </c>
    </row>
    <row r="247" spans="1:4" ht="13.5">
      <c r="A247" s="516">
        <v>97135</v>
      </c>
      <c r="B247" s="515" t="s">
        <v>10627</v>
      </c>
      <c r="C247" s="515" t="s">
        <v>50</v>
      </c>
      <c r="D247" s="517" t="s">
        <v>958</v>
      </c>
    </row>
    <row r="248" spans="1:4" ht="13.5">
      <c r="A248" s="516">
        <v>97136</v>
      </c>
      <c r="B248" s="515" t="s">
        <v>10628</v>
      </c>
      <c r="C248" s="515" t="s">
        <v>50</v>
      </c>
      <c r="D248" s="517" t="s">
        <v>3705</v>
      </c>
    </row>
    <row r="249" spans="1:4" ht="13.5">
      <c r="A249" s="516">
        <v>97137</v>
      </c>
      <c r="B249" s="515" t="s">
        <v>10629</v>
      </c>
      <c r="C249" s="515" t="s">
        <v>50</v>
      </c>
      <c r="D249" s="517" t="s">
        <v>8889</v>
      </c>
    </row>
    <row r="250" spans="1:4" ht="13.5">
      <c r="A250" s="516">
        <v>97138</v>
      </c>
      <c r="B250" s="515" t="s">
        <v>10630</v>
      </c>
      <c r="C250" s="515" t="s">
        <v>50</v>
      </c>
      <c r="D250" s="517" t="s">
        <v>1287</v>
      </c>
    </row>
    <row r="251" spans="1:4" ht="13.5">
      <c r="A251" s="516">
        <v>97139</v>
      </c>
      <c r="B251" s="515" t="s">
        <v>10631</v>
      </c>
      <c r="C251" s="515" t="s">
        <v>50</v>
      </c>
      <c r="D251" s="517" t="s">
        <v>6965</v>
      </c>
    </row>
    <row r="252" spans="1:4" ht="13.5">
      <c r="A252" s="516">
        <v>97140</v>
      </c>
      <c r="B252" s="515" t="s">
        <v>10632</v>
      </c>
      <c r="C252" s="515" t="s">
        <v>50</v>
      </c>
      <c r="D252" s="517" t="s">
        <v>10633</v>
      </c>
    </row>
    <row r="253" spans="1:4" ht="13.5">
      <c r="A253" s="516">
        <v>83520</v>
      </c>
      <c r="B253" s="515" t="s">
        <v>10634</v>
      </c>
      <c r="C253" s="515" t="s">
        <v>48</v>
      </c>
      <c r="D253" s="517" t="s">
        <v>10635</v>
      </c>
    </row>
    <row r="254" spans="1:4" ht="13.5">
      <c r="A254" s="516">
        <v>83531</v>
      </c>
      <c r="B254" s="515" t="s">
        <v>10636</v>
      </c>
      <c r="C254" s="515" t="s">
        <v>48</v>
      </c>
      <c r="D254" s="517" t="s">
        <v>10637</v>
      </c>
    </row>
    <row r="255" spans="1:4" ht="13.5">
      <c r="A255" s="516">
        <v>83535</v>
      </c>
      <c r="B255" s="515" t="s">
        <v>10638</v>
      </c>
      <c r="C255" s="515" t="s">
        <v>48</v>
      </c>
      <c r="D255" s="517" t="s">
        <v>10639</v>
      </c>
    </row>
    <row r="256" spans="1:4" ht="13.5">
      <c r="A256" s="515" t="s">
        <v>10640</v>
      </c>
      <c r="B256" s="515" t="s">
        <v>10641</v>
      </c>
      <c r="C256" s="515" t="s">
        <v>48</v>
      </c>
      <c r="D256" s="517" t="s">
        <v>10642</v>
      </c>
    </row>
    <row r="257" spans="1:4" ht="13.5">
      <c r="A257" s="515" t="s">
        <v>10643</v>
      </c>
      <c r="B257" s="515" t="s">
        <v>10644</v>
      </c>
      <c r="C257" s="515" t="s">
        <v>48</v>
      </c>
      <c r="D257" s="517" t="s">
        <v>10645</v>
      </c>
    </row>
    <row r="258" spans="1:4" ht="13.5">
      <c r="A258" s="515" t="s">
        <v>10646</v>
      </c>
      <c r="B258" s="515" t="s">
        <v>10647</v>
      </c>
      <c r="C258" s="515" t="s">
        <v>48</v>
      </c>
      <c r="D258" s="517" t="s">
        <v>10648</v>
      </c>
    </row>
    <row r="259" spans="1:4" ht="13.5">
      <c r="A259" s="515" t="s">
        <v>10649</v>
      </c>
      <c r="B259" s="515" t="s">
        <v>10650</v>
      </c>
      <c r="C259" s="515" t="s">
        <v>48</v>
      </c>
      <c r="D259" s="517" t="s">
        <v>10651</v>
      </c>
    </row>
    <row r="260" spans="1:4" ht="13.5">
      <c r="A260" s="515" t="s">
        <v>10652</v>
      </c>
      <c r="B260" s="515" t="s">
        <v>10653</v>
      </c>
      <c r="C260" s="515" t="s">
        <v>48</v>
      </c>
      <c r="D260" s="517" t="s">
        <v>10654</v>
      </c>
    </row>
    <row r="261" spans="1:4" ht="13.5">
      <c r="A261" s="515" t="s">
        <v>10655</v>
      </c>
      <c r="B261" s="515" t="s">
        <v>10656</v>
      </c>
      <c r="C261" s="515" t="s">
        <v>48</v>
      </c>
      <c r="D261" s="517" t="s">
        <v>10657</v>
      </c>
    </row>
    <row r="262" spans="1:4" ht="13.5">
      <c r="A262" s="515" t="s">
        <v>10658</v>
      </c>
      <c r="B262" s="515" t="s">
        <v>10659</v>
      </c>
      <c r="C262" s="515" t="s">
        <v>48</v>
      </c>
      <c r="D262" s="517" t="s">
        <v>10660</v>
      </c>
    </row>
    <row r="263" spans="1:4" ht="13.5">
      <c r="A263" s="515" t="s">
        <v>10661</v>
      </c>
      <c r="B263" s="515" t="s">
        <v>10662</v>
      </c>
      <c r="C263" s="515" t="s">
        <v>48</v>
      </c>
      <c r="D263" s="517" t="s">
        <v>10663</v>
      </c>
    </row>
    <row r="264" spans="1:4" ht="13.5">
      <c r="A264" s="515" t="s">
        <v>10664</v>
      </c>
      <c r="B264" s="515" t="s">
        <v>10665</v>
      </c>
      <c r="C264" s="515" t="s">
        <v>48</v>
      </c>
      <c r="D264" s="517" t="s">
        <v>10666</v>
      </c>
    </row>
    <row r="265" spans="1:4" ht="13.5">
      <c r="A265" s="515" t="s">
        <v>10667</v>
      </c>
      <c r="B265" s="515" t="s">
        <v>10668</v>
      </c>
      <c r="C265" s="515" t="s">
        <v>48</v>
      </c>
      <c r="D265" s="517" t="s">
        <v>10669</v>
      </c>
    </row>
    <row r="266" spans="1:4" ht="13.5">
      <c r="A266" s="515" t="s">
        <v>10670</v>
      </c>
      <c r="B266" s="515" t="s">
        <v>10671</v>
      </c>
      <c r="C266" s="515" t="s">
        <v>48</v>
      </c>
      <c r="D266" s="517" t="s">
        <v>10672</v>
      </c>
    </row>
    <row r="267" spans="1:4" ht="13.5">
      <c r="A267" s="515" t="s">
        <v>10673</v>
      </c>
      <c r="B267" s="515" t="s">
        <v>10674</v>
      </c>
      <c r="C267" s="515" t="s">
        <v>48</v>
      </c>
      <c r="D267" s="517" t="s">
        <v>10675</v>
      </c>
    </row>
    <row r="268" spans="1:4" ht="13.5">
      <c r="A268" s="515" t="s">
        <v>10676</v>
      </c>
      <c r="B268" s="515" t="s">
        <v>10677</v>
      </c>
      <c r="C268" s="515" t="s">
        <v>48</v>
      </c>
      <c r="D268" s="517" t="s">
        <v>10678</v>
      </c>
    </row>
    <row r="269" spans="1:4" ht="13.5">
      <c r="A269" s="515" t="s">
        <v>10679</v>
      </c>
      <c r="B269" s="515" t="s">
        <v>10680</v>
      </c>
      <c r="C269" s="515" t="s">
        <v>48</v>
      </c>
      <c r="D269" s="517" t="s">
        <v>10678</v>
      </c>
    </row>
    <row r="270" spans="1:4" ht="13.5">
      <c r="A270" s="515" t="s">
        <v>10681</v>
      </c>
      <c r="B270" s="515" t="s">
        <v>10682</v>
      </c>
      <c r="C270" s="515" t="s">
        <v>48</v>
      </c>
      <c r="D270" s="517" t="s">
        <v>10683</v>
      </c>
    </row>
    <row r="271" spans="1:4" ht="13.5">
      <c r="A271" s="515" t="s">
        <v>10684</v>
      </c>
      <c r="B271" s="515" t="s">
        <v>10685</v>
      </c>
      <c r="C271" s="515" t="s">
        <v>48</v>
      </c>
      <c r="D271" s="517" t="s">
        <v>10686</v>
      </c>
    </row>
    <row r="272" spans="1:4" ht="13.5">
      <c r="A272" s="515" t="s">
        <v>10687</v>
      </c>
      <c r="B272" s="515" t="s">
        <v>10688</v>
      </c>
      <c r="C272" s="515" t="s">
        <v>48</v>
      </c>
      <c r="D272" s="517" t="s">
        <v>10264</v>
      </c>
    </row>
    <row r="273" spans="1:4" ht="13.5">
      <c r="A273" s="515" t="s">
        <v>10689</v>
      </c>
      <c r="B273" s="515" t="s">
        <v>10690</v>
      </c>
      <c r="C273" s="515" t="s">
        <v>48</v>
      </c>
      <c r="D273" s="517" t="s">
        <v>10691</v>
      </c>
    </row>
    <row r="274" spans="1:4" ht="13.5">
      <c r="A274" s="515" t="s">
        <v>10692</v>
      </c>
      <c r="B274" s="515" t="s">
        <v>10693</v>
      </c>
      <c r="C274" s="515" t="s">
        <v>48</v>
      </c>
      <c r="D274" s="517" t="s">
        <v>10694</v>
      </c>
    </row>
    <row r="275" spans="1:4" ht="13.5">
      <c r="A275" s="515" t="s">
        <v>10695</v>
      </c>
      <c r="B275" s="515" t="s">
        <v>10696</v>
      </c>
      <c r="C275" s="515" t="s">
        <v>48</v>
      </c>
      <c r="D275" s="517" t="s">
        <v>10697</v>
      </c>
    </row>
    <row r="276" spans="1:4" ht="13.5">
      <c r="A276" s="515" t="s">
        <v>10698</v>
      </c>
      <c r="B276" s="515" t="s">
        <v>10699</v>
      </c>
      <c r="C276" s="515" t="s">
        <v>48</v>
      </c>
      <c r="D276" s="517" t="s">
        <v>10700</v>
      </c>
    </row>
    <row r="277" spans="1:4" ht="13.5">
      <c r="A277" s="515" t="s">
        <v>10701</v>
      </c>
      <c r="B277" s="515" t="s">
        <v>10702</v>
      </c>
      <c r="C277" s="515" t="s">
        <v>48</v>
      </c>
      <c r="D277" s="517" t="s">
        <v>10703</v>
      </c>
    </row>
    <row r="278" spans="1:4" ht="13.5">
      <c r="A278" s="515" t="s">
        <v>10704</v>
      </c>
      <c r="B278" s="515" t="s">
        <v>10705</v>
      </c>
      <c r="C278" s="515" t="s">
        <v>48</v>
      </c>
      <c r="D278" s="517" t="s">
        <v>10706</v>
      </c>
    </row>
    <row r="279" spans="1:4" ht="13.5">
      <c r="A279" s="515" t="s">
        <v>10707</v>
      </c>
      <c r="B279" s="515" t="s">
        <v>10708</v>
      </c>
      <c r="C279" s="515" t="s">
        <v>48</v>
      </c>
      <c r="D279" s="517" t="s">
        <v>10709</v>
      </c>
    </row>
    <row r="280" spans="1:4" ht="13.5">
      <c r="A280" s="515" t="s">
        <v>10710</v>
      </c>
      <c r="B280" s="515" t="s">
        <v>10711</v>
      </c>
      <c r="C280" s="515" t="s">
        <v>48</v>
      </c>
      <c r="D280" s="517" t="s">
        <v>10712</v>
      </c>
    </row>
    <row r="281" spans="1:4" ht="13.5">
      <c r="A281" s="515" t="s">
        <v>10713</v>
      </c>
      <c r="B281" s="515" t="s">
        <v>10714</v>
      </c>
      <c r="C281" s="515" t="s">
        <v>48</v>
      </c>
      <c r="D281" s="517" t="s">
        <v>10715</v>
      </c>
    </row>
    <row r="282" spans="1:4" ht="13.5">
      <c r="A282" s="515" t="s">
        <v>10716</v>
      </c>
      <c r="B282" s="515" t="s">
        <v>10717</v>
      </c>
      <c r="C282" s="515" t="s">
        <v>48</v>
      </c>
      <c r="D282" s="517" t="s">
        <v>10718</v>
      </c>
    </row>
    <row r="283" spans="1:4" ht="13.5">
      <c r="A283" s="515" t="s">
        <v>10719</v>
      </c>
      <c r="B283" s="515" t="s">
        <v>10720</v>
      </c>
      <c r="C283" s="515" t="s">
        <v>48</v>
      </c>
      <c r="D283" s="517" t="s">
        <v>10721</v>
      </c>
    </row>
    <row r="284" spans="1:4" ht="13.5">
      <c r="A284" s="516">
        <v>92235</v>
      </c>
      <c r="B284" s="515" t="s">
        <v>10722</v>
      </c>
      <c r="C284" s="515" t="s">
        <v>47</v>
      </c>
      <c r="D284" s="517" t="s">
        <v>10723</v>
      </c>
    </row>
    <row r="285" spans="1:4" ht="13.5">
      <c r="A285" s="516">
        <v>93206</v>
      </c>
      <c r="B285" s="515" t="s">
        <v>10724</v>
      </c>
      <c r="C285" s="515" t="s">
        <v>47</v>
      </c>
      <c r="D285" s="517" t="s">
        <v>10725</v>
      </c>
    </row>
    <row r="286" spans="1:4" ht="13.5">
      <c r="A286" s="516">
        <v>93207</v>
      </c>
      <c r="B286" s="515" t="s">
        <v>10726</v>
      </c>
      <c r="C286" s="515" t="s">
        <v>47</v>
      </c>
      <c r="D286" s="517" t="s">
        <v>10727</v>
      </c>
    </row>
    <row r="287" spans="1:4" ht="13.5">
      <c r="A287" s="516">
        <v>93208</v>
      </c>
      <c r="B287" s="515" t="s">
        <v>10728</v>
      </c>
      <c r="C287" s="515" t="s">
        <v>47</v>
      </c>
      <c r="D287" s="517" t="s">
        <v>10729</v>
      </c>
    </row>
    <row r="288" spans="1:4" ht="13.5">
      <c r="A288" s="516">
        <v>93209</v>
      </c>
      <c r="B288" s="515" t="s">
        <v>10730</v>
      </c>
      <c r="C288" s="515" t="s">
        <v>47</v>
      </c>
      <c r="D288" s="517" t="s">
        <v>10731</v>
      </c>
    </row>
    <row r="289" spans="1:4" ht="13.5">
      <c r="A289" s="516">
        <v>93210</v>
      </c>
      <c r="B289" s="515" t="s">
        <v>10732</v>
      </c>
      <c r="C289" s="515" t="s">
        <v>47</v>
      </c>
      <c r="D289" s="517" t="s">
        <v>10733</v>
      </c>
    </row>
    <row r="290" spans="1:4" ht="13.5">
      <c r="A290" s="516">
        <v>93211</v>
      </c>
      <c r="B290" s="515" t="s">
        <v>10734</v>
      </c>
      <c r="C290" s="515" t="s">
        <v>47</v>
      </c>
      <c r="D290" s="517" t="s">
        <v>10735</v>
      </c>
    </row>
    <row r="291" spans="1:4" ht="13.5">
      <c r="A291" s="516">
        <v>93212</v>
      </c>
      <c r="B291" s="515" t="s">
        <v>10736</v>
      </c>
      <c r="C291" s="515" t="s">
        <v>47</v>
      </c>
      <c r="D291" s="517" t="s">
        <v>10737</v>
      </c>
    </row>
    <row r="292" spans="1:4" ht="13.5">
      <c r="A292" s="516">
        <v>93213</v>
      </c>
      <c r="B292" s="515" t="s">
        <v>10738</v>
      </c>
      <c r="C292" s="515" t="s">
        <v>47</v>
      </c>
      <c r="D292" s="517" t="s">
        <v>10739</v>
      </c>
    </row>
    <row r="293" spans="1:4" ht="13.5">
      <c r="A293" s="516">
        <v>93214</v>
      </c>
      <c r="B293" s="515" t="s">
        <v>10740</v>
      </c>
      <c r="C293" s="515" t="s">
        <v>48</v>
      </c>
      <c r="D293" s="517" t="s">
        <v>10741</v>
      </c>
    </row>
    <row r="294" spans="1:4" ht="13.5">
      <c r="A294" s="516">
        <v>93243</v>
      </c>
      <c r="B294" s="515" t="s">
        <v>10742</v>
      </c>
      <c r="C294" s="515" t="s">
        <v>48</v>
      </c>
      <c r="D294" s="517" t="s">
        <v>10743</v>
      </c>
    </row>
    <row r="295" spans="1:4" ht="13.5">
      <c r="A295" s="516">
        <v>93582</v>
      </c>
      <c r="B295" s="515" t="s">
        <v>10744</v>
      </c>
      <c r="C295" s="515" t="s">
        <v>47</v>
      </c>
      <c r="D295" s="517" t="s">
        <v>10745</v>
      </c>
    </row>
    <row r="296" spans="1:4" ht="13.5">
      <c r="A296" s="516">
        <v>93583</v>
      </c>
      <c r="B296" s="515" t="s">
        <v>10746</v>
      </c>
      <c r="C296" s="515" t="s">
        <v>47</v>
      </c>
      <c r="D296" s="517" t="s">
        <v>10747</v>
      </c>
    </row>
    <row r="297" spans="1:4" ht="13.5">
      <c r="A297" s="516">
        <v>93584</v>
      </c>
      <c r="B297" s="515" t="s">
        <v>10748</v>
      </c>
      <c r="C297" s="515" t="s">
        <v>47</v>
      </c>
      <c r="D297" s="517" t="s">
        <v>10749</v>
      </c>
    </row>
    <row r="298" spans="1:4" ht="13.5">
      <c r="A298" s="516">
        <v>93585</v>
      </c>
      <c r="B298" s="515" t="s">
        <v>10750</v>
      </c>
      <c r="C298" s="515" t="s">
        <v>47</v>
      </c>
      <c r="D298" s="517" t="s">
        <v>10751</v>
      </c>
    </row>
    <row r="299" spans="1:4" ht="13.5">
      <c r="A299" s="516">
        <v>98441</v>
      </c>
      <c r="B299" s="515" t="s">
        <v>10752</v>
      </c>
      <c r="C299" s="515" t="s">
        <v>47</v>
      </c>
      <c r="D299" s="517" t="s">
        <v>10753</v>
      </c>
    </row>
    <row r="300" spans="1:4" ht="13.5">
      <c r="A300" s="516">
        <v>98442</v>
      </c>
      <c r="B300" s="515" t="s">
        <v>10754</v>
      </c>
      <c r="C300" s="515" t="s">
        <v>47</v>
      </c>
      <c r="D300" s="517" t="s">
        <v>10755</v>
      </c>
    </row>
    <row r="301" spans="1:4" ht="13.5">
      <c r="A301" s="516">
        <v>98443</v>
      </c>
      <c r="B301" s="515" t="s">
        <v>10756</v>
      </c>
      <c r="C301" s="515" t="s">
        <v>47</v>
      </c>
      <c r="D301" s="517" t="s">
        <v>10757</v>
      </c>
    </row>
    <row r="302" spans="1:4" ht="13.5">
      <c r="A302" s="516">
        <v>98444</v>
      </c>
      <c r="B302" s="515" t="s">
        <v>10758</v>
      </c>
      <c r="C302" s="515" t="s">
        <v>47</v>
      </c>
      <c r="D302" s="517" t="s">
        <v>10759</v>
      </c>
    </row>
    <row r="303" spans="1:4" ht="13.5">
      <c r="A303" s="516">
        <v>98445</v>
      </c>
      <c r="B303" s="515" t="s">
        <v>10760</v>
      </c>
      <c r="C303" s="515" t="s">
        <v>47</v>
      </c>
      <c r="D303" s="517" t="s">
        <v>10761</v>
      </c>
    </row>
    <row r="304" spans="1:4" ht="13.5">
      <c r="A304" s="516">
        <v>98446</v>
      </c>
      <c r="B304" s="515" t="s">
        <v>10762</v>
      </c>
      <c r="C304" s="515" t="s">
        <v>47</v>
      </c>
      <c r="D304" s="517" t="s">
        <v>10763</v>
      </c>
    </row>
    <row r="305" spans="1:4" ht="13.5">
      <c r="A305" s="516">
        <v>98447</v>
      </c>
      <c r="B305" s="515" t="s">
        <v>10764</v>
      </c>
      <c r="C305" s="515" t="s">
        <v>47</v>
      </c>
      <c r="D305" s="517" t="s">
        <v>10765</v>
      </c>
    </row>
    <row r="306" spans="1:4" ht="13.5">
      <c r="A306" s="516">
        <v>98448</v>
      </c>
      <c r="B306" s="515" t="s">
        <v>10766</v>
      </c>
      <c r="C306" s="515" t="s">
        <v>47</v>
      </c>
      <c r="D306" s="517" t="s">
        <v>10767</v>
      </c>
    </row>
    <row r="307" spans="1:4" ht="13.5">
      <c r="A307" s="516">
        <v>98449</v>
      </c>
      <c r="B307" s="515" t="s">
        <v>10768</v>
      </c>
      <c r="C307" s="515" t="s">
        <v>47</v>
      </c>
      <c r="D307" s="517" t="s">
        <v>10769</v>
      </c>
    </row>
    <row r="308" spans="1:4" ht="13.5">
      <c r="A308" s="516">
        <v>98450</v>
      </c>
      <c r="B308" s="515" t="s">
        <v>10770</v>
      </c>
      <c r="C308" s="515" t="s">
        <v>47</v>
      </c>
      <c r="D308" s="517" t="s">
        <v>3483</v>
      </c>
    </row>
    <row r="309" spans="1:4" ht="13.5">
      <c r="A309" s="516">
        <v>98451</v>
      </c>
      <c r="B309" s="515" t="s">
        <v>10771</v>
      </c>
      <c r="C309" s="515" t="s">
        <v>47</v>
      </c>
      <c r="D309" s="517" t="s">
        <v>10772</v>
      </c>
    </row>
    <row r="310" spans="1:4" ht="13.5">
      <c r="A310" s="516">
        <v>98452</v>
      </c>
      <c r="B310" s="515" t="s">
        <v>10773</v>
      </c>
      <c r="C310" s="515" t="s">
        <v>47</v>
      </c>
      <c r="D310" s="517" t="s">
        <v>10774</v>
      </c>
    </row>
    <row r="311" spans="1:4" ht="13.5">
      <c r="A311" s="516">
        <v>98453</v>
      </c>
      <c r="B311" s="515" t="s">
        <v>10775</v>
      </c>
      <c r="C311" s="515" t="s">
        <v>47</v>
      </c>
      <c r="D311" s="517" t="s">
        <v>10776</v>
      </c>
    </row>
    <row r="312" spans="1:4" ht="13.5">
      <c r="A312" s="516">
        <v>98454</v>
      </c>
      <c r="B312" s="515" t="s">
        <v>10777</v>
      </c>
      <c r="C312" s="515" t="s">
        <v>47</v>
      </c>
      <c r="D312" s="517" t="s">
        <v>10778</v>
      </c>
    </row>
    <row r="313" spans="1:4" ht="13.5">
      <c r="A313" s="516">
        <v>98455</v>
      </c>
      <c r="B313" s="515" t="s">
        <v>10779</v>
      </c>
      <c r="C313" s="515" t="s">
        <v>47</v>
      </c>
      <c r="D313" s="517" t="s">
        <v>10780</v>
      </c>
    </row>
    <row r="314" spans="1:4" ht="13.5">
      <c r="A314" s="516">
        <v>98456</v>
      </c>
      <c r="B314" s="515" t="s">
        <v>10781</v>
      </c>
      <c r="C314" s="515" t="s">
        <v>47</v>
      </c>
      <c r="D314" s="517" t="s">
        <v>10782</v>
      </c>
    </row>
    <row r="315" spans="1:4" ht="13.5">
      <c r="A315" s="516">
        <v>98458</v>
      </c>
      <c r="B315" s="515" t="s">
        <v>10783</v>
      </c>
      <c r="C315" s="515" t="s">
        <v>47</v>
      </c>
      <c r="D315" s="517" t="s">
        <v>10784</v>
      </c>
    </row>
    <row r="316" spans="1:4" ht="13.5">
      <c r="A316" s="516">
        <v>98459</v>
      </c>
      <c r="B316" s="515" t="s">
        <v>10785</v>
      </c>
      <c r="C316" s="515" t="s">
        <v>47</v>
      </c>
      <c r="D316" s="517" t="s">
        <v>6034</v>
      </c>
    </row>
    <row r="317" spans="1:4" ht="13.5">
      <c r="A317" s="516">
        <v>98460</v>
      </c>
      <c r="B317" s="515" t="s">
        <v>10786</v>
      </c>
      <c r="C317" s="515" t="s">
        <v>47</v>
      </c>
      <c r="D317" s="517" t="s">
        <v>10787</v>
      </c>
    </row>
    <row r="318" spans="1:4" ht="13.5">
      <c r="A318" s="516">
        <v>98461</v>
      </c>
      <c r="B318" s="515" t="s">
        <v>10788</v>
      </c>
      <c r="C318" s="515" t="s">
        <v>48</v>
      </c>
      <c r="D318" s="517" t="s">
        <v>10789</v>
      </c>
    </row>
    <row r="319" spans="1:4" ht="13.5">
      <c r="A319" s="516">
        <v>98462</v>
      </c>
      <c r="B319" s="515" t="s">
        <v>10790</v>
      </c>
      <c r="C319" s="515" t="s">
        <v>48</v>
      </c>
      <c r="D319" s="517" t="s">
        <v>10791</v>
      </c>
    </row>
    <row r="320" spans="1:4" ht="13.5">
      <c r="A320" s="515" t="s">
        <v>10792</v>
      </c>
      <c r="B320" s="515" t="s">
        <v>10793</v>
      </c>
      <c r="C320" s="515" t="s">
        <v>47</v>
      </c>
      <c r="D320" s="517" t="s">
        <v>10794</v>
      </c>
    </row>
    <row r="321" spans="1:4" ht="13.5">
      <c r="A321" s="515" t="s">
        <v>10795</v>
      </c>
      <c r="B321" s="515" t="s">
        <v>10796</v>
      </c>
      <c r="C321" s="515" t="s">
        <v>10797</v>
      </c>
      <c r="D321" s="517" t="s">
        <v>6076</v>
      </c>
    </row>
    <row r="322" spans="1:4" ht="13.5">
      <c r="A322" s="516">
        <v>5631</v>
      </c>
      <c r="B322" s="515" t="s">
        <v>10798</v>
      </c>
      <c r="C322" s="515" t="s">
        <v>607</v>
      </c>
      <c r="D322" s="517" t="s">
        <v>10799</v>
      </c>
    </row>
    <row r="323" spans="1:4" ht="13.5">
      <c r="A323" s="516">
        <v>5678</v>
      </c>
      <c r="B323" s="515" t="s">
        <v>10800</v>
      </c>
      <c r="C323" s="515" t="s">
        <v>607</v>
      </c>
      <c r="D323" s="517" t="s">
        <v>10801</v>
      </c>
    </row>
    <row r="324" spans="1:4" ht="13.5">
      <c r="A324" s="516">
        <v>5680</v>
      </c>
      <c r="B324" s="515" t="s">
        <v>10802</v>
      </c>
      <c r="C324" s="515" t="s">
        <v>607</v>
      </c>
      <c r="D324" s="517" t="s">
        <v>10803</v>
      </c>
    </row>
    <row r="325" spans="1:4" ht="13.5">
      <c r="A325" s="516">
        <v>5684</v>
      </c>
      <c r="B325" s="515" t="s">
        <v>10804</v>
      </c>
      <c r="C325" s="515" t="s">
        <v>607</v>
      </c>
      <c r="D325" s="517" t="s">
        <v>10805</v>
      </c>
    </row>
    <row r="326" spans="1:4" ht="13.5">
      <c r="A326" s="516">
        <v>5689</v>
      </c>
      <c r="B326" s="515" t="s">
        <v>10806</v>
      </c>
      <c r="C326" s="515" t="s">
        <v>607</v>
      </c>
      <c r="D326" s="517" t="s">
        <v>2081</v>
      </c>
    </row>
    <row r="327" spans="1:4" ht="13.5">
      <c r="A327" s="516">
        <v>5795</v>
      </c>
      <c r="B327" s="515" t="s">
        <v>10807</v>
      </c>
      <c r="C327" s="515" t="s">
        <v>607</v>
      </c>
      <c r="D327" s="517" t="s">
        <v>1097</v>
      </c>
    </row>
    <row r="328" spans="1:4" ht="13.5">
      <c r="A328" s="516">
        <v>5811</v>
      </c>
      <c r="B328" s="515" t="s">
        <v>10808</v>
      </c>
      <c r="C328" s="515" t="s">
        <v>607</v>
      </c>
      <c r="D328" s="517" t="s">
        <v>6814</v>
      </c>
    </row>
    <row r="329" spans="1:4" ht="13.5">
      <c r="A329" s="516">
        <v>5823</v>
      </c>
      <c r="B329" s="515" t="s">
        <v>10809</v>
      </c>
      <c r="C329" s="515" t="s">
        <v>607</v>
      </c>
      <c r="D329" s="517" t="s">
        <v>10810</v>
      </c>
    </row>
    <row r="330" spans="1:4" ht="13.5">
      <c r="A330" s="516">
        <v>5824</v>
      </c>
      <c r="B330" s="515" t="s">
        <v>10811</v>
      </c>
      <c r="C330" s="515" t="s">
        <v>607</v>
      </c>
      <c r="D330" s="517" t="s">
        <v>10812</v>
      </c>
    </row>
    <row r="331" spans="1:4" ht="13.5">
      <c r="A331" s="516">
        <v>5835</v>
      </c>
      <c r="B331" s="515" t="s">
        <v>10813</v>
      </c>
      <c r="C331" s="515" t="s">
        <v>607</v>
      </c>
      <c r="D331" s="517" t="s">
        <v>10814</v>
      </c>
    </row>
    <row r="332" spans="1:4" ht="13.5">
      <c r="A332" s="516">
        <v>5839</v>
      </c>
      <c r="B332" s="515" t="s">
        <v>10815</v>
      </c>
      <c r="C332" s="515" t="s">
        <v>607</v>
      </c>
      <c r="D332" s="517" t="s">
        <v>993</v>
      </c>
    </row>
    <row r="333" spans="1:4" ht="13.5">
      <c r="A333" s="516">
        <v>5843</v>
      </c>
      <c r="B333" s="515" t="s">
        <v>10816</v>
      </c>
      <c r="C333" s="515" t="s">
        <v>607</v>
      </c>
      <c r="D333" s="517" t="s">
        <v>10817</v>
      </c>
    </row>
    <row r="334" spans="1:4" ht="13.5">
      <c r="A334" s="516">
        <v>5847</v>
      </c>
      <c r="B334" s="515" t="s">
        <v>10818</v>
      </c>
      <c r="C334" s="515" t="s">
        <v>607</v>
      </c>
      <c r="D334" s="517" t="s">
        <v>10819</v>
      </c>
    </row>
    <row r="335" spans="1:4" ht="13.5">
      <c r="A335" s="516">
        <v>5851</v>
      </c>
      <c r="B335" s="515" t="s">
        <v>10820</v>
      </c>
      <c r="C335" s="515" t="s">
        <v>607</v>
      </c>
      <c r="D335" s="517" t="s">
        <v>10821</v>
      </c>
    </row>
    <row r="336" spans="1:4" ht="13.5">
      <c r="A336" s="516">
        <v>5855</v>
      </c>
      <c r="B336" s="515" t="s">
        <v>10822</v>
      </c>
      <c r="C336" s="515" t="s">
        <v>607</v>
      </c>
      <c r="D336" s="517" t="s">
        <v>10823</v>
      </c>
    </row>
    <row r="337" spans="1:4" ht="13.5">
      <c r="A337" s="516">
        <v>5863</v>
      </c>
      <c r="B337" s="515" t="s">
        <v>10824</v>
      </c>
      <c r="C337" s="515" t="s">
        <v>607</v>
      </c>
      <c r="D337" s="517" t="s">
        <v>1289</v>
      </c>
    </row>
    <row r="338" spans="1:4" ht="13.5">
      <c r="A338" s="516">
        <v>5867</v>
      </c>
      <c r="B338" s="515" t="s">
        <v>10825</v>
      </c>
      <c r="C338" s="515" t="s">
        <v>607</v>
      </c>
      <c r="D338" s="517" t="s">
        <v>10826</v>
      </c>
    </row>
    <row r="339" spans="1:4" ht="13.5">
      <c r="A339" s="516">
        <v>5875</v>
      </c>
      <c r="B339" s="515" t="s">
        <v>10827</v>
      </c>
      <c r="C339" s="515" t="s">
        <v>607</v>
      </c>
      <c r="D339" s="517" t="s">
        <v>10828</v>
      </c>
    </row>
    <row r="340" spans="1:4" ht="13.5">
      <c r="A340" s="516">
        <v>5879</v>
      </c>
      <c r="B340" s="515" t="s">
        <v>10829</v>
      </c>
      <c r="C340" s="515" t="s">
        <v>607</v>
      </c>
      <c r="D340" s="517" t="s">
        <v>10830</v>
      </c>
    </row>
    <row r="341" spans="1:4" ht="13.5">
      <c r="A341" s="516">
        <v>5882</v>
      </c>
      <c r="B341" s="515" t="s">
        <v>10831</v>
      </c>
      <c r="C341" s="515" t="s">
        <v>607</v>
      </c>
      <c r="D341" s="517" t="s">
        <v>10832</v>
      </c>
    </row>
    <row r="342" spans="1:4" ht="13.5">
      <c r="A342" s="516">
        <v>5890</v>
      </c>
      <c r="B342" s="515" t="s">
        <v>10833</v>
      </c>
      <c r="C342" s="515" t="s">
        <v>607</v>
      </c>
      <c r="D342" s="517" t="s">
        <v>10834</v>
      </c>
    </row>
    <row r="343" spans="1:4" ht="13.5">
      <c r="A343" s="516">
        <v>5894</v>
      </c>
      <c r="B343" s="515" t="s">
        <v>10835</v>
      </c>
      <c r="C343" s="515" t="s">
        <v>607</v>
      </c>
      <c r="D343" s="517" t="s">
        <v>10836</v>
      </c>
    </row>
    <row r="344" spans="1:4" ht="13.5">
      <c r="A344" s="516">
        <v>5901</v>
      </c>
      <c r="B344" s="515" t="s">
        <v>10837</v>
      </c>
      <c r="C344" s="515" t="s">
        <v>607</v>
      </c>
      <c r="D344" s="517" t="s">
        <v>10838</v>
      </c>
    </row>
    <row r="345" spans="1:4" ht="13.5">
      <c r="A345" s="516">
        <v>5909</v>
      </c>
      <c r="B345" s="515" t="s">
        <v>10839</v>
      </c>
      <c r="C345" s="515" t="s">
        <v>607</v>
      </c>
      <c r="D345" s="517" t="s">
        <v>10840</v>
      </c>
    </row>
    <row r="346" spans="1:4" ht="13.5">
      <c r="A346" s="516">
        <v>5921</v>
      </c>
      <c r="B346" s="515" t="s">
        <v>10841</v>
      </c>
      <c r="C346" s="515" t="s">
        <v>607</v>
      </c>
      <c r="D346" s="517" t="s">
        <v>2471</v>
      </c>
    </row>
    <row r="347" spans="1:4" ht="13.5">
      <c r="A347" s="516">
        <v>5928</v>
      </c>
      <c r="B347" s="515" t="s">
        <v>10842</v>
      </c>
      <c r="C347" s="515" t="s">
        <v>607</v>
      </c>
      <c r="D347" s="517" t="s">
        <v>10843</v>
      </c>
    </row>
    <row r="348" spans="1:4" ht="13.5">
      <c r="A348" s="516">
        <v>5932</v>
      </c>
      <c r="B348" s="515" t="s">
        <v>10844</v>
      </c>
      <c r="C348" s="515" t="s">
        <v>607</v>
      </c>
      <c r="D348" s="517" t="s">
        <v>10845</v>
      </c>
    </row>
    <row r="349" spans="1:4" ht="13.5">
      <c r="A349" s="516">
        <v>5940</v>
      </c>
      <c r="B349" s="515" t="s">
        <v>10846</v>
      </c>
      <c r="C349" s="515" t="s">
        <v>607</v>
      </c>
      <c r="D349" s="517" t="s">
        <v>10847</v>
      </c>
    </row>
    <row r="350" spans="1:4" ht="13.5">
      <c r="A350" s="516">
        <v>5944</v>
      </c>
      <c r="B350" s="515" t="s">
        <v>10848</v>
      </c>
      <c r="C350" s="515" t="s">
        <v>607</v>
      </c>
      <c r="D350" s="517" t="s">
        <v>10849</v>
      </c>
    </row>
    <row r="351" spans="1:4" ht="13.5">
      <c r="A351" s="516">
        <v>5953</v>
      </c>
      <c r="B351" s="515" t="s">
        <v>10850</v>
      </c>
      <c r="C351" s="515" t="s">
        <v>607</v>
      </c>
      <c r="D351" s="517" t="s">
        <v>10851</v>
      </c>
    </row>
    <row r="352" spans="1:4" ht="13.5">
      <c r="A352" s="516">
        <v>6259</v>
      </c>
      <c r="B352" s="515" t="s">
        <v>10852</v>
      </c>
      <c r="C352" s="515" t="s">
        <v>607</v>
      </c>
      <c r="D352" s="517" t="s">
        <v>10853</v>
      </c>
    </row>
    <row r="353" spans="1:4" ht="13.5">
      <c r="A353" s="516">
        <v>6879</v>
      </c>
      <c r="B353" s="515" t="s">
        <v>10854</v>
      </c>
      <c r="C353" s="515" t="s">
        <v>607</v>
      </c>
      <c r="D353" s="517" t="s">
        <v>10855</v>
      </c>
    </row>
    <row r="354" spans="1:4" ht="13.5">
      <c r="A354" s="516">
        <v>7030</v>
      </c>
      <c r="B354" s="515" t="s">
        <v>10856</v>
      </c>
      <c r="C354" s="515" t="s">
        <v>607</v>
      </c>
      <c r="D354" s="517" t="s">
        <v>10857</v>
      </c>
    </row>
    <row r="355" spans="1:4" ht="13.5">
      <c r="A355" s="516">
        <v>7042</v>
      </c>
      <c r="B355" s="515" t="s">
        <v>10858</v>
      </c>
      <c r="C355" s="515" t="s">
        <v>607</v>
      </c>
      <c r="D355" s="517" t="s">
        <v>1189</v>
      </c>
    </row>
    <row r="356" spans="1:4" ht="13.5">
      <c r="A356" s="516">
        <v>7049</v>
      </c>
      <c r="B356" s="515" t="s">
        <v>10859</v>
      </c>
      <c r="C356" s="515" t="s">
        <v>607</v>
      </c>
      <c r="D356" s="517" t="s">
        <v>10860</v>
      </c>
    </row>
    <row r="357" spans="1:4" ht="13.5">
      <c r="A357" s="516">
        <v>67826</v>
      </c>
      <c r="B357" s="515" t="s">
        <v>10861</v>
      </c>
      <c r="C357" s="515" t="s">
        <v>607</v>
      </c>
      <c r="D357" s="517" t="s">
        <v>10862</v>
      </c>
    </row>
    <row r="358" spans="1:4" ht="13.5">
      <c r="A358" s="516">
        <v>73417</v>
      </c>
      <c r="B358" s="515" t="s">
        <v>10863</v>
      </c>
      <c r="C358" s="515" t="s">
        <v>607</v>
      </c>
      <c r="D358" s="517" t="s">
        <v>10864</v>
      </c>
    </row>
    <row r="359" spans="1:4" ht="13.5">
      <c r="A359" s="516">
        <v>73436</v>
      </c>
      <c r="B359" s="515" t="s">
        <v>10865</v>
      </c>
      <c r="C359" s="515" t="s">
        <v>607</v>
      </c>
      <c r="D359" s="517" t="s">
        <v>10866</v>
      </c>
    </row>
    <row r="360" spans="1:4" ht="13.5">
      <c r="A360" s="516">
        <v>73467</v>
      </c>
      <c r="B360" s="515" t="s">
        <v>10867</v>
      </c>
      <c r="C360" s="515" t="s">
        <v>607</v>
      </c>
      <c r="D360" s="517" t="s">
        <v>10868</v>
      </c>
    </row>
    <row r="361" spans="1:4" ht="13.5">
      <c r="A361" s="516">
        <v>73536</v>
      </c>
      <c r="B361" s="515" t="s">
        <v>10869</v>
      </c>
      <c r="C361" s="515" t="s">
        <v>607</v>
      </c>
      <c r="D361" s="517" t="s">
        <v>2867</v>
      </c>
    </row>
    <row r="362" spans="1:4" ht="13.5">
      <c r="A362" s="516">
        <v>83362</v>
      </c>
      <c r="B362" s="515" t="s">
        <v>10870</v>
      </c>
      <c r="C362" s="515" t="s">
        <v>607</v>
      </c>
      <c r="D362" s="517" t="s">
        <v>10871</v>
      </c>
    </row>
    <row r="363" spans="1:4" ht="13.5">
      <c r="A363" s="516">
        <v>83765</v>
      </c>
      <c r="B363" s="515" t="s">
        <v>10872</v>
      </c>
      <c r="C363" s="515" t="s">
        <v>607</v>
      </c>
      <c r="D363" s="517" t="s">
        <v>10873</v>
      </c>
    </row>
    <row r="364" spans="1:4" ht="13.5">
      <c r="A364" s="516">
        <v>87445</v>
      </c>
      <c r="B364" s="515" t="s">
        <v>10874</v>
      </c>
      <c r="C364" s="515" t="s">
        <v>607</v>
      </c>
      <c r="D364" s="517" t="s">
        <v>10875</v>
      </c>
    </row>
    <row r="365" spans="1:4" ht="13.5">
      <c r="A365" s="516">
        <v>88386</v>
      </c>
      <c r="B365" s="515" t="s">
        <v>10876</v>
      </c>
      <c r="C365" s="515" t="s">
        <v>607</v>
      </c>
      <c r="D365" s="517" t="s">
        <v>2849</v>
      </c>
    </row>
    <row r="366" spans="1:4" ht="13.5">
      <c r="A366" s="516">
        <v>88393</v>
      </c>
      <c r="B366" s="515" t="s">
        <v>10877</v>
      </c>
      <c r="C366" s="515" t="s">
        <v>607</v>
      </c>
      <c r="D366" s="517" t="s">
        <v>2919</v>
      </c>
    </row>
    <row r="367" spans="1:4" ht="13.5">
      <c r="A367" s="516">
        <v>88399</v>
      </c>
      <c r="B367" s="515" t="s">
        <v>10878</v>
      </c>
      <c r="C367" s="515" t="s">
        <v>607</v>
      </c>
      <c r="D367" s="517" t="s">
        <v>922</v>
      </c>
    </row>
    <row r="368" spans="1:4" ht="13.5">
      <c r="A368" s="516">
        <v>88418</v>
      </c>
      <c r="B368" s="515" t="s">
        <v>10879</v>
      </c>
      <c r="C368" s="515" t="s">
        <v>607</v>
      </c>
      <c r="D368" s="517" t="s">
        <v>8031</v>
      </c>
    </row>
    <row r="369" spans="1:4" ht="13.5">
      <c r="A369" s="516">
        <v>88433</v>
      </c>
      <c r="B369" s="515" t="s">
        <v>10880</v>
      </c>
      <c r="C369" s="515" t="s">
        <v>607</v>
      </c>
      <c r="D369" s="517" t="s">
        <v>10881</v>
      </c>
    </row>
    <row r="370" spans="1:4" ht="13.5">
      <c r="A370" s="516">
        <v>88830</v>
      </c>
      <c r="B370" s="515" t="s">
        <v>10882</v>
      </c>
      <c r="C370" s="515" t="s">
        <v>607</v>
      </c>
      <c r="D370" s="517" t="s">
        <v>2467</v>
      </c>
    </row>
    <row r="371" spans="1:4" ht="13.5">
      <c r="A371" s="516">
        <v>88843</v>
      </c>
      <c r="B371" s="515" t="s">
        <v>10883</v>
      </c>
      <c r="C371" s="515" t="s">
        <v>607</v>
      </c>
      <c r="D371" s="517" t="s">
        <v>10884</v>
      </c>
    </row>
    <row r="372" spans="1:4" ht="13.5">
      <c r="A372" s="516">
        <v>88907</v>
      </c>
      <c r="B372" s="515" t="s">
        <v>10885</v>
      </c>
      <c r="C372" s="515" t="s">
        <v>607</v>
      </c>
      <c r="D372" s="517" t="s">
        <v>10886</v>
      </c>
    </row>
    <row r="373" spans="1:4" ht="13.5">
      <c r="A373" s="516">
        <v>89021</v>
      </c>
      <c r="B373" s="515" t="s">
        <v>10887</v>
      </c>
      <c r="C373" s="515" t="s">
        <v>607</v>
      </c>
      <c r="D373" s="517" t="s">
        <v>2609</v>
      </c>
    </row>
    <row r="374" spans="1:4" ht="13.5">
      <c r="A374" s="516">
        <v>89028</v>
      </c>
      <c r="B374" s="515" t="s">
        <v>10888</v>
      </c>
      <c r="C374" s="515" t="s">
        <v>607</v>
      </c>
      <c r="D374" s="517" t="s">
        <v>10889</v>
      </c>
    </row>
    <row r="375" spans="1:4" ht="13.5">
      <c r="A375" s="516">
        <v>89032</v>
      </c>
      <c r="B375" s="515" t="s">
        <v>10890</v>
      </c>
      <c r="C375" s="515" t="s">
        <v>607</v>
      </c>
      <c r="D375" s="517" t="s">
        <v>10891</v>
      </c>
    </row>
    <row r="376" spans="1:4" ht="13.5">
      <c r="A376" s="516">
        <v>89035</v>
      </c>
      <c r="B376" s="515" t="s">
        <v>10892</v>
      </c>
      <c r="C376" s="515" t="s">
        <v>607</v>
      </c>
      <c r="D376" s="517" t="s">
        <v>10893</v>
      </c>
    </row>
    <row r="377" spans="1:4" ht="13.5">
      <c r="A377" s="516">
        <v>89225</v>
      </c>
      <c r="B377" s="515" t="s">
        <v>10894</v>
      </c>
      <c r="C377" s="515" t="s">
        <v>607</v>
      </c>
      <c r="D377" s="517" t="s">
        <v>5537</v>
      </c>
    </row>
    <row r="378" spans="1:4" ht="13.5">
      <c r="A378" s="516">
        <v>89234</v>
      </c>
      <c r="B378" s="515" t="s">
        <v>10895</v>
      </c>
      <c r="C378" s="515" t="s">
        <v>607</v>
      </c>
      <c r="D378" s="517" t="s">
        <v>10896</v>
      </c>
    </row>
    <row r="379" spans="1:4" ht="13.5">
      <c r="A379" s="516">
        <v>89242</v>
      </c>
      <c r="B379" s="515" t="s">
        <v>10897</v>
      </c>
      <c r="C379" s="515" t="s">
        <v>607</v>
      </c>
      <c r="D379" s="517" t="s">
        <v>10898</v>
      </c>
    </row>
    <row r="380" spans="1:4" ht="13.5">
      <c r="A380" s="516">
        <v>89250</v>
      </c>
      <c r="B380" s="515" t="s">
        <v>10899</v>
      </c>
      <c r="C380" s="515" t="s">
        <v>607</v>
      </c>
      <c r="D380" s="517" t="s">
        <v>10900</v>
      </c>
    </row>
    <row r="381" spans="1:4" ht="13.5">
      <c r="A381" s="516">
        <v>89257</v>
      </c>
      <c r="B381" s="515" t="s">
        <v>10901</v>
      </c>
      <c r="C381" s="515" t="s">
        <v>607</v>
      </c>
      <c r="D381" s="517" t="s">
        <v>10902</v>
      </c>
    </row>
    <row r="382" spans="1:4" ht="13.5">
      <c r="A382" s="516">
        <v>89272</v>
      </c>
      <c r="B382" s="515" t="s">
        <v>10903</v>
      </c>
      <c r="C382" s="515" t="s">
        <v>607</v>
      </c>
      <c r="D382" s="517" t="s">
        <v>10904</v>
      </c>
    </row>
    <row r="383" spans="1:4" ht="13.5">
      <c r="A383" s="516">
        <v>89278</v>
      </c>
      <c r="B383" s="515" t="s">
        <v>10905</v>
      </c>
      <c r="C383" s="515" t="s">
        <v>607</v>
      </c>
      <c r="D383" s="517" t="s">
        <v>9854</v>
      </c>
    </row>
    <row r="384" spans="1:4" ht="13.5">
      <c r="A384" s="516">
        <v>89843</v>
      </c>
      <c r="B384" s="515" t="s">
        <v>10906</v>
      </c>
      <c r="C384" s="515" t="s">
        <v>607</v>
      </c>
      <c r="D384" s="517" t="s">
        <v>10907</v>
      </c>
    </row>
    <row r="385" spans="1:4" ht="13.5">
      <c r="A385" s="516">
        <v>89876</v>
      </c>
      <c r="B385" s="515" t="s">
        <v>10908</v>
      </c>
      <c r="C385" s="515" t="s">
        <v>607</v>
      </c>
      <c r="D385" s="517" t="s">
        <v>10909</v>
      </c>
    </row>
    <row r="386" spans="1:4" ht="13.5">
      <c r="A386" s="516">
        <v>89883</v>
      </c>
      <c r="B386" s="515" t="s">
        <v>10910</v>
      </c>
      <c r="C386" s="515" t="s">
        <v>607</v>
      </c>
      <c r="D386" s="517" t="s">
        <v>10911</v>
      </c>
    </row>
    <row r="387" spans="1:4" ht="13.5">
      <c r="A387" s="516">
        <v>90586</v>
      </c>
      <c r="B387" s="515" t="s">
        <v>10912</v>
      </c>
      <c r="C387" s="515" t="s">
        <v>607</v>
      </c>
      <c r="D387" s="517" t="s">
        <v>2467</v>
      </c>
    </row>
    <row r="388" spans="1:4" ht="13.5">
      <c r="A388" s="516">
        <v>90625</v>
      </c>
      <c r="B388" s="515" t="s">
        <v>10913</v>
      </c>
      <c r="C388" s="515" t="s">
        <v>607</v>
      </c>
      <c r="D388" s="517" t="s">
        <v>2039</v>
      </c>
    </row>
    <row r="389" spans="1:4" ht="13.5">
      <c r="A389" s="516">
        <v>90631</v>
      </c>
      <c r="B389" s="515" t="s">
        <v>10914</v>
      </c>
      <c r="C389" s="515" t="s">
        <v>607</v>
      </c>
      <c r="D389" s="517" t="s">
        <v>10915</v>
      </c>
    </row>
    <row r="390" spans="1:4" ht="13.5">
      <c r="A390" s="516">
        <v>90637</v>
      </c>
      <c r="B390" s="515" t="s">
        <v>10916</v>
      </c>
      <c r="C390" s="515" t="s">
        <v>607</v>
      </c>
      <c r="D390" s="517" t="s">
        <v>10917</v>
      </c>
    </row>
    <row r="391" spans="1:4" ht="13.5">
      <c r="A391" s="516">
        <v>90643</v>
      </c>
      <c r="B391" s="515" t="s">
        <v>10918</v>
      </c>
      <c r="C391" s="515" t="s">
        <v>607</v>
      </c>
      <c r="D391" s="517" t="s">
        <v>110</v>
      </c>
    </row>
    <row r="392" spans="1:4" ht="13.5">
      <c r="A392" s="516">
        <v>90650</v>
      </c>
      <c r="B392" s="515" t="s">
        <v>10919</v>
      </c>
      <c r="C392" s="515" t="s">
        <v>607</v>
      </c>
      <c r="D392" s="517" t="s">
        <v>10920</v>
      </c>
    </row>
    <row r="393" spans="1:4" ht="13.5">
      <c r="A393" s="516">
        <v>90656</v>
      </c>
      <c r="B393" s="515" t="s">
        <v>10921</v>
      </c>
      <c r="C393" s="515" t="s">
        <v>607</v>
      </c>
      <c r="D393" s="517" t="s">
        <v>9387</v>
      </c>
    </row>
    <row r="394" spans="1:4" ht="13.5">
      <c r="A394" s="516">
        <v>90662</v>
      </c>
      <c r="B394" s="515" t="s">
        <v>10922</v>
      </c>
      <c r="C394" s="515" t="s">
        <v>607</v>
      </c>
      <c r="D394" s="517" t="s">
        <v>3625</v>
      </c>
    </row>
    <row r="395" spans="1:4" ht="13.5">
      <c r="A395" s="516">
        <v>90668</v>
      </c>
      <c r="B395" s="515" t="s">
        <v>10923</v>
      </c>
      <c r="C395" s="515" t="s">
        <v>607</v>
      </c>
      <c r="D395" s="517" t="s">
        <v>10924</v>
      </c>
    </row>
    <row r="396" spans="1:4" ht="13.5">
      <c r="A396" s="516">
        <v>90674</v>
      </c>
      <c r="B396" s="515" t="s">
        <v>10925</v>
      </c>
      <c r="C396" s="515" t="s">
        <v>607</v>
      </c>
      <c r="D396" s="517" t="s">
        <v>10926</v>
      </c>
    </row>
    <row r="397" spans="1:4" ht="13.5">
      <c r="A397" s="516">
        <v>90680</v>
      </c>
      <c r="B397" s="515" t="s">
        <v>10927</v>
      </c>
      <c r="C397" s="515" t="s">
        <v>607</v>
      </c>
      <c r="D397" s="517" t="s">
        <v>10928</v>
      </c>
    </row>
    <row r="398" spans="1:4" ht="13.5">
      <c r="A398" s="516">
        <v>90686</v>
      </c>
      <c r="B398" s="515" t="s">
        <v>10929</v>
      </c>
      <c r="C398" s="515" t="s">
        <v>607</v>
      </c>
      <c r="D398" s="517" t="s">
        <v>10043</v>
      </c>
    </row>
    <row r="399" spans="1:4" ht="13.5">
      <c r="A399" s="516">
        <v>90692</v>
      </c>
      <c r="B399" s="515" t="s">
        <v>10930</v>
      </c>
      <c r="C399" s="515" t="s">
        <v>607</v>
      </c>
      <c r="D399" s="517" t="s">
        <v>4963</v>
      </c>
    </row>
    <row r="400" spans="1:4" ht="13.5">
      <c r="A400" s="516">
        <v>90964</v>
      </c>
      <c r="B400" s="515" t="s">
        <v>10931</v>
      </c>
      <c r="C400" s="515" t="s">
        <v>607</v>
      </c>
      <c r="D400" s="517" t="s">
        <v>10932</v>
      </c>
    </row>
    <row r="401" spans="1:4" ht="13.5">
      <c r="A401" s="516">
        <v>90972</v>
      </c>
      <c r="B401" s="515" t="s">
        <v>10933</v>
      </c>
      <c r="C401" s="515" t="s">
        <v>607</v>
      </c>
      <c r="D401" s="517" t="s">
        <v>10934</v>
      </c>
    </row>
    <row r="402" spans="1:4" ht="13.5">
      <c r="A402" s="516">
        <v>90979</v>
      </c>
      <c r="B402" s="515" t="s">
        <v>10935</v>
      </c>
      <c r="C402" s="515" t="s">
        <v>607</v>
      </c>
      <c r="D402" s="517" t="s">
        <v>10936</v>
      </c>
    </row>
    <row r="403" spans="1:4" ht="13.5">
      <c r="A403" s="516">
        <v>90991</v>
      </c>
      <c r="B403" s="515" t="s">
        <v>10937</v>
      </c>
      <c r="C403" s="515" t="s">
        <v>607</v>
      </c>
      <c r="D403" s="517" t="s">
        <v>10938</v>
      </c>
    </row>
    <row r="404" spans="1:4" ht="13.5">
      <c r="A404" s="516">
        <v>90999</v>
      </c>
      <c r="B404" s="515" t="s">
        <v>10939</v>
      </c>
      <c r="C404" s="515" t="s">
        <v>607</v>
      </c>
      <c r="D404" s="517" t="s">
        <v>10940</v>
      </c>
    </row>
    <row r="405" spans="1:4" ht="13.5">
      <c r="A405" s="516">
        <v>91031</v>
      </c>
      <c r="B405" s="515" t="s">
        <v>10941</v>
      </c>
      <c r="C405" s="515" t="s">
        <v>607</v>
      </c>
      <c r="D405" s="517" t="s">
        <v>10942</v>
      </c>
    </row>
    <row r="406" spans="1:4" ht="13.5">
      <c r="A406" s="516">
        <v>91277</v>
      </c>
      <c r="B406" s="515" t="s">
        <v>10943</v>
      </c>
      <c r="C406" s="515" t="s">
        <v>607</v>
      </c>
      <c r="D406" s="517" t="s">
        <v>1189</v>
      </c>
    </row>
    <row r="407" spans="1:4" ht="13.5">
      <c r="A407" s="516">
        <v>91283</v>
      </c>
      <c r="B407" s="515" t="s">
        <v>10944</v>
      </c>
      <c r="C407" s="515" t="s">
        <v>607</v>
      </c>
      <c r="D407" s="517" t="s">
        <v>8152</v>
      </c>
    </row>
    <row r="408" spans="1:4" ht="13.5">
      <c r="A408" s="516">
        <v>91386</v>
      </c>
      <c r="B408" s="515" t="s">
        <v>10945</v>
      </c>
      <c r="C408" s="515" t="s">
        <v>607</v>
      </c>
      <c r="D408" s="517" t="s">
        <v>10946</v>
      </c>
    </row>
    <row r="409" spans="1:4" ht="13.5">
      <c r="A409" s="516">
        <v>91533</v>
      </c>
      <c r="B409" s="515" t="s">
        <v>10947</v>
      </c>
      <c r="C409" s="515" t="s">
        <v>607</v>
      </c>
      <c r="D409" s="517" t="s">
        <v>9613</v>
      </c>
    </row>
    <row r="410" spans="1:4" ht="13.5">
      <c r="A410" s="516">
        <v>91634</v>
      </c>
      <c r="B410" s="515" t="s">
        <v>10948</v>
      </c>
      <c r="C410" s="515" t="s">
        <v>607</v>
      </c>
      <c r="D410" s="517" t="s">
        <v>10949</v>
      </c>
    </row>
    <row r="411" spans="1:4" ht="13.5">
      <c r="A411" s="516">
        <v>91645</v>
      </c>
      <c r="B411" s="515" t="s">
        <v>10950</v>
      </c>
      <c r="C411" s="515" t="s">
        <v>607</v>
      </c>
      <c r="D411" s="517" t="s">
        <v>10951</v>
      </c>
    </row>
    <row r="412" spans="1:4" ht="13.5">
      <c r="A412" s="516">
        <v>91692</v>
      </c>
      <c r="B412" s="515" t="s">
        <v>10952</v>
      </c>
      <c r="C412" s="515" t="s">
        <v>607</v>
      </c>
      <c r="D412" s="517" t="s">
        <v>10953</v>
      </c>
    </row>
    <row r="413" spans="1:4" ht="13.5">
      <c r="A413" s="516">
        <v>92043</v>
      </c>
      <c r="B413" s="515" t="s">
        <v>10954</v>
      </c>
      <c r="C413" s="515" t="s">
        <v>607</v>
      </c>
      <c r="D413" s="517" t="s">
        <v>10955</v>
      </c>
    </row>
    <row r="414" spans="1:4" ht="13.5">
      <c r="A414" s="516">
        <v>92106</v>
      </c>
      <c r="B414" s="515" t="s">
        <v>10956</v>
      </c>
      <c r="C414" s="515" t="s">
        <v>607</v>
      </c>
      <c r="D414" s="517" t="s">
        <v>10957</v>
      </c>
    </row>
    <row r="415" spans="1:4" ht="13.5">
      <c r="A415" s="516">
        <v>92112</v>
      </c>
      <c r="B415" s="515" t="s">
        <v>10958</v>
      </c>
      <c r="C415" s="515" t="s">
        <v>607</v>
      </c>
      <c r="D415" s="517" t="s">
        <v>4656</v>
      </c>
    </row>
    <row r="416" spans="1:4" ht="13.5">
      <c r="A416" s="516">
        <v>92118</v>
      </c>
      <c r="B416" s="515" t="s">
        <v>10959</v>
      </c>
      <c r="C416" s="515" t="s">
        <v>607</v>
      </c>
      <c r="D416" s="517" t="s">
        <v>10960</v>
      </c>
    </row>
    <row r="417" spans="1:4" ht="13.5">
      <c r="A417" s="516">
        <v>92138</v>
      </c>
      <c r="B417" s="515" t="s">
        <v>10961</v>
      </c>
      <c r="C417" s="515" t="s">
        <v>607</v>
      </c>
      <c r="D417" s="517" t="s">
        <v>10962</v>
      </c>
    </row>
    <row r="418" spans="1:4" ht="13.5">
      <c r="A418" s="516">
        <v>92145</v>
      </c>
      <c r="B418" s="515" t="s">
        <v>10963</v>
      </c>
      <c r="C418" s="515" t="s">
        <v>607</v>
      </c>
      <c r="D418" s="517" t="s">
        <v>10964</v>
      </c>
    </row>
    <row r="419" spans="1:4" ht="13.5">
      <c r="A419" s="516">
        <v>92242</v>
      </c>
      <c r="B419" s="515" t="s">
        <v>10965</v>
      </c>
      <c r="C419" s="515" t="s">
        <v>607</v>
      </c>
      <c r="D419" s="517" t="s">
        <v>10966</v>
      </c>
    </row>
    <row r="420" spans="1:4" ht="13.5">
      <c r="A420" s="516">
        <v>92716</v>
      </c>
      <c r="B420" s="515" t="s">
        <v>10967</v>
      </c>
      <c r="C420" s="515" t="s">
        <v>607</v>
      </c>
      <c r="D420" s="517" t="s">
        <v>10968</v>
      </c>
    </row>
    <row r="421" spans="1:4" ht="13.5">
      <c r="A421" s="516">
        <v>92960</v>
      </c>
      <c r="B421" s="515" t="s">
        <v>10969</v>
      </c>
      <c r="C421" s="515" t="s">
        <v>607</v>
      </c>
      <c r="D421" s="517" t="s">
        <v>1500</v>
      </c>
    </row>
    <row r="422" spans="1:4" ht="13.5">
      <c r="A422" s="516">
        <v>92966</v>
      </c>
      <c r="B422" s="515" t="s">
        <v>10970</v>
      </c>
      <c r="C422" s="515" t="s">
        <v>607</v>
      </c>
      <c r="D422" s="517" t="s">
        <v>10971</v>
      </c>
    </row>
    <row r="423" spans="1:4" ht="13.5">
      <c r="A423" s="516">
        <v>93224</v>
      </c>
      <c r="B423" s="515" t="s">
        <v>10972</v>
      </c>
      <c r="C423" s="515" t="s">
        <v>607</v>
      </c>
      <c r="D423" s="517" t="s">
        <v>10973</v>
      </c>
    </row>
    <row r="424" spans="1:4" ht="13.5">
      <c r="A424" s="516">
        <v>93233</v>
      </c>
      <c r="B424" s="515" t="s">
        <v>10974</v>
      </c>
      <c r="C424" s="515" t="s">
        <v>607</v>
      </c>
      <c r="D424" s="517" t="s">
        <v>1016</v>
      </c>
    </row>
    <row r="425" spans="1:4" ht="13.5">
      <c r="A425" s="516">
        <v>93272</v>
      </c>
      <c r="B425" s="515" t="s">
        <v>10975</v>
      </c>
      <c r="C425" s="515" t="s">
        <v>607</v>
      </c>
      <c r="D425" s="517" t="s">
        <v>10976</v>
      </c>
    </row>
    <row r="426" spans="1:4" ht="13.5">
      <c r="A426" s="516">
        <v>93281</v>
      </c>
      <c r="B426" s="515" t="s">
        <v>10977</v>
      </c>
      <c r="C426" s="515" t="s">
        <v>607</v>
      </c>
      <c r="D426" s="517" t="s">
        <v>3999</v>
      </c>
    </row>
    <row r="427" spans="1:4" ht="13.5">
      <c r="A427" s="516">
        <v>93287</v>
      </c>
      <c r="B427" s="515" t="s">
        <v>10978</v>
      </c>
      <c r="C427" s="515" t="s">
        <v>607</v>
      </c>
      <c r="D427" s="517" t="s">
        <v>10979</v>
      </c>
    </row>
    <row r="428" spans="1:4" ht="13.5">
      <c r="A428" s="516">
        <v>93402</v>
      </c>
      <c r="B428" s="515" t="s">
        <v>10980</v>
      </c>
      <c r="C428" s="515" t="s">
        <v>607</v>
      </c>
      <c r="D428" s="517" t="s">
        <v>10981</v>
      </c>
    </row>
    <row r="429" spans="1:4" ht="13.5">
      <c r="A429" s="516">
        <v>93408</v>
      </c>
      <c r="B429" s="515" t="s">
        <v>10982</v>
      </c>
      <c r="C429" s="515" t="s">
        <v>607</v>
      </c>
      <c r="D429" s="517" t="s">
        <v>10983</v>
      </c>
    </row>
    <row r="430" spans="1:4" ht="13.5">
      <c r="A430" s="516">
        <v>93415</v>
      </c>
      <c r="B430" s="515" t="s">
        <v>10984</v>
      </c>
      <c r="C430" s="515" t="s">
        <v>607</v>
      </c>
      <c r="D430" s="517" t="s">
        <v>1633</v>
      </c>
    </row>
    <row r="431" spans="1:4" ht="13.5">
      <c r="A431" s="516">
        <v>93421</v>
      </c>
      <c r="B431" s="515" t="s">
        <v>10985</v>
      </c>
      <c r="C431" s="515" t="s">
        <v>607</v>
      </c>
      <c r="D431" s="517" t="s">
        <v>10986</v>
      </c>
    </row>
    <row r="432" spans="1:4" ht="13.5">
      <c r="A432" s="516">
        <v>93427</v>
      </c>
      <c r="B432" s="515" t="s">
        <v>10987</v>
      </c>
      <c r="C432" s="515" t="s">
        <v>607</v>
      </c>
      <c r="D432" s="517" t="s">
        <v>10988</v>
      </c>
    </row>
    <row r="433" spans="1:4" ht="13.5">
      <c r="A433" s="516">
        <v>93433</v>
      </c>
      <c r="B433" s="515" t="s">
        <v>10989</v>
      </c>
      <c r="C433" s="515" t="s">
        <v>607</v>
      </c>
      <c r="D433" s="517" t="s">
        <v>10990</v>
      </c>
    </row>
    <row r="434" spans="1:4" ht="13.5">
      <c r="A434" s="516">
        <v>93439</v>
      </c>
      <c r="B434" s="515" t="s">
        <v>10991</v>
      </c>
      <c r="C434" s="515" t="s">
        <v>607</v>
      </c>
      <c r="D434" s="517" t="s">
        <v>10992</v>
      </c>
    </row>
    <row r="435" spans="1:4" ht="13.5">
      <c r="A435" s="516">
        <v>95121</v>
      </c>
      <c r="B435" s="515" t="s">
        <v>10993</v>
      </c>
      <c r="C435" s="515" t="s">
        <v>607</v>
      </c>
      <c r="D435" s="517" t="s">
        <v>10994</v>
      </c>
    </row>
    <row r="436" spans="1:4" ht="13.5">
      <c r="A436" s="516">
        <v>95127</v>
      </c>
      <c r="B436" s="515" t="s">
        <v>10995</v>
      </c>
      <c r="C436" s="515" t="s">
        <v>607</v>
      </c>
      <c r="D436" s="517" t="s">
        <v>10996</v>
      </c>
    </row>
    <row r="437" spans="1:4" ht="13.5">
      <c r="A437" s="516">
        <v>95133</v>
      </c>
      <c r="B437" s="515" t="s">
        <v>10997</v>
      </c>
      <c r="C437" s="515" t="s">
        <v>607</v>
      </c>
      <c r="D437" s="517" t="s">
        <v>10998</v>
      </c>
    </row>
    <row r="438" spans="1:4" ht="13.5">
      <c r="A438" s="516">
        <v>95139</v>
      </c>
      <c r="B438" s="515" t="s">
        <v>10999</v>
      </c>
      <c r="C438" s="515" t="s">
        <v>607</v>
      </c>
      <c r="D438" s="517" t="s">
        <v>892</v>
      </c>
    </row>
    <row r="439" spans="1:4" ht="13.5">
      <c r="A439" s="516">
        <v>95212</v>
      </c>
      <c r="B439" s="515" t="s">
        <v>11000</v>
      </c>
      <c r="C439" s="515" t="s">
        <v>607</v>
      </c>
      <c r="D439" s="517" t="s">
        <v>11001</v>
      </c>
    </row>
    <row r="440" spans="1:4" ht="13.5">
      <c r="A440" s="516">
        <v>95218</v>
      </c>
      <c r="B440" s="515" t="s">
        <v>11002</v>
      </c>
      <c r="C440" s="515" t="s">
        <v>607</v>
      </c>
      <c r="D440" s="517" t="s">
        <v>11003</v>
      </c>
    </row>
    <row r="441" spans="1:4" ht="13.5">
      <c r="A441" s="516">
        <v>95258</v>
      </c>
      <c r="B441" s="515" t="s">
        <v>11004</v>
      </c>
      <c r="C441" s="515" t="s">
        <v>607</v>
      </c>
      <c r="D441" s="517" t="s">
        <v>6709</v>
      </c>
    </row>
    <row r="442" spans="1:4" ht="13.5">
      <c r="A442" s="516">
        <v>95264</v>
      </c>
      <c r="B442" s="515" t="s">
        <v>11005</v>
      </c>
      <c r="C442" s="515" t="s">
        <v>607</v>
      </c>
      <c r="D442" s="517" t="s">
        <v>7519</v>
      </c>
    </row>
    <row r="443" spans="1:4" ht="13.5">
      <c r="A443" s="516">
        <v>95270</v>
      </c>
      <c r="B443" s="515" t="s">
        <v>11006</v>
      </c>
      <c r="C443" s="515" t="s">
        <v>607</v>
      </c>
      <c r="D443" s="517" t="s">
        <v>2255</v>
      </c>
    </row>
    <row r="444" spans="1:4" ht="13.5">
      <c r="A444" s="516">
        <v>95276</v>
      </c>
      <c r="B444" s="515" t="s">
        <v>11007</v>
      </c>
      <c r="C444" s="515" t="s">
        <v>607</v>
      </c>
      <c r="D444" s="517" t="s">
        <v>1922</v>
      </c>
    </row>
    <row r="445" spans="1:4" ht="13.5">
      <c r="A445" s="516">
        <v>95282</v>
      </c>
      <c r="B445" s="515" t="s">
        <v>11008</v>
      </c>
      <c r="C445" s="515" t="s">
        <v>607</v>
      </c>
      <c r="D445" s="517" t="s">
        <v>4144</v>
      </c>
    </row>
    <row r="446" spans="1:4" ht="13.5">
      <c r="A446" s="516">
        <v>95620</v>
      </c>
      <c r="B446" s="515" t="s">
        <v>11009</v>
      </c>
      <c r="C446" s="515" t="s">
        <v>607</v>
      </c>
      <c r="D446" s="517" t="s">
        <v>1165</v>
      </c>
    </row>
    <row r="447" spans="1:4" ht="13.5">
      <c r="A447" s="516">
        <v>95631</v>
      </c>
      <c r="B447" s="515" t="s">
        <v>11010</v>
      </c>
      <c r="C447" s="515" t="s">
        <v>607</v>
      </c>
      <c r="D447" s="517" t="s">
        <v>11011</v>
      </c>
    </row>
    <row r="448" spans="1:4" ht="13.5">
      <c r="A448" s="516">
        <v>95702</v>
      </c>
      <c r="B448" s="515" t="s">
        <v>11012</v>
      </c>
      <c r="C448" s="515" t="s">
        <v>607</v>
      </c>
      <c r="D448" s="517" t="s">
        <v>9865</v>
      </c>
    </row>
    <row r="449" spans="1:4" ht="13.5">
      <c r="A449" s="516">
        <v>95708</v>
      </c>
      <c r="B449" s="515" t="s">
        <v>11013</v>
      </c>
      <c r="C449" s="515" t="s">
        <v>607</v>
      </c>
      <c r="D449" s="517" t="s">
        <v>11014</v>
      </c>
    </row>
    <row r="450" spans="1:4" ht="13.5">
      <c r="A450" s="516">
        <v>95714</v>
      </c>
      <c r="B450" s="515" t="s">
        <v>11015</v>
      </c>
      <c r="C450" s="515" t="s">
        <v>607</v>
      </c>
      <c r="D450" s="517" t="s">
        <v>11016</v>
      </c>
    </row>
    <row r="451" spans="1:4" ht="13.5">
      <c r="A451" s="516">
        <v>95720</v>
      </c>
      <c r="B451" s="515" t="s">
        <v>11017</v>
      </c>
      <c r="C451" s="515" t="s">
        <v>607</v>
      </c>
      <c r="D451" s="517" t="s">
        <v>11018</v>
      </c>
    </row>
    <row r="452" spans="1:4" ht="13.5">
      <c r="A452" s="516">
        <v>95872</v>
      </c>
      <c r="B452" s="515" t="s">
        <v>11019</v>
      </c>
      <c r="C452" s="515" t="s">
        <v>607</v>
      </c>
      <c r="D452" s="517" t="s">
        <v>11020</v>
      </c>
    </row>
    <row r="453" spans="1:4" ht="13.5">
      <c r="A453" s="516">
        <v>96013</v>
      </c>
      <c r="B453" s="515" t="s">
        <v>11021</v>
      </c>
      <c r="C453" s="515" t="s">
        <v>607</v>
      </c>
      <c r="D453" s="517" t="s">
        <v>11022</v>
      </c>
    </row>
    <row r="454" spans="1:4" ht="13.5">
      <c r="A454" s="516">
        <v>96020</v>
      </c>
      <c r="B454" s="515" t="s">
        <v>11023</v>
      </c>
      <c r="C454" s="515" t="s">
        <v>607</v>
      </c>
      <c r="D454" s="517" t="s">
        <v>11024</v>
      </c>
    </row>
    <row r="455" spans="1:4" ht="13.5">
      <c r="A455" s="516">
        <v>96028</v>
      </c>
      <c r="B455" s="515" t="s">
        <v>11025</v>
      </c>
      <c r="C455" s="515" t="s">
        <v>607</v>
      </c>
      <c r="D455" s="517" t="s">
        <v>11026</v>
      </c>
    </row>
    <row r="456" spans="1:4" ht="13.5">
      <c r="A456" s="516">
        <v>96035</v>
      </c>
      <c r="B456" s="515" t="s">
        <v>11027</v>
      </c>
      <c r="C456" s="515" t="s">
        <v>607</v>
      </c>
      <c r="D456" s="517" t="s">
        <v>11028</v>
      </c>
    </row>
    <row r="457" spans="1:4" ht="13.5">
      <c r="A457" s="516">
        <v>96157</v>
      </c>
      <c r="B457" s="515" t="s">
        <v>11029</v>
      </c>
      <c r="C457" s="515" t="s">
        <v>607</v>
      </c>
      <c r="D457" s="517" t="s">
        <v>11030</v>
      </c>
    </row>
    <row r="458" spans="1:4" ht="13.5">
      <c r="A458" s="516">
        <v>96158</v>
      </c>
      <c r="B458" s="515" t="s">
        <v>11031</v>
      </c>
      <c r="C458" s="515" t="s">
        <v>607</v>
      </c>
      <c r="D458" s="517" t="s">
        <v>11032</v>
      </c>
    </row>
    <row r="459" spans="1:4" ht="13.5">
      <c r="A459" s="516">
        <v>96245</v>
      </c>
      <c r="B459" s="515" t="s">
        <v>11033</v>
      </c>
      <c r="C459" s="515" t="s">
        <v>607</v>
      </c>
      <c r="D459" s="517" t="s">
        <v>2201</v>
      </c>
    </row>
    <row r="460" spans="1:4" ht="13.5">
      <c r="A460" s="516">
        <v>96303</v>
      </c>
      <c r="B460" s="515" t="s">
        <v>11034</v>
      </c>
      <c r="C460" s="515" t="s">
        <v>607</v>
      </c>
      <c r="D460" s="517" t="s">
        <v>9469</v>
      </c>
    </row>
    <row r="461" spans="1:4" ht="13.5">
      <c r="A461" s="516">
        <v>96309</v>
      </c>
      <c r="B461" s="515" t="s">
        <v>11035</v>
      </c>
      <c r="C461" s="515" t="s">
        <v>607</v>
      </c>
      <c r="D461" s="517" t="s">
        <v>941</v>
      </c>
    </row>
    <row r="462" spans="1:4" ht="13.5">
      <c r="A462" s="516">
        <v>96463</v>
      </c>
      <c r="B462" s="515" t="s">
        <v>11036</v>
      </c>
      <c r="C462" s="515" t="s">
        <v>607</v>
      </c>
      <c r="D462" s="517" t="s">
        <v>9004</v>
      </c>
    </row>
    <row r="463" spans="1:4" ht="13.5">
      <c r="A463" s="516">
        <v>5632</v>
      </c>
      <c r="B463" s="515" t="s">
        <v>11037</v>
      </c>
      <c r="C463" s="515" t="s">
        <v>608</v>
      </c>
      <c r="D463" s="517" t="s">
        <v>9893</v>
      </c>
    </row>
    <row r="464" spans="1:4" ht="13.5">
      <c r="A464" s="516">
        <v>5679</v>
      </c>
      <c r="B464" s="515" t="s">
        <v>11038</v>
      </c>
      <c r="C464" s="515" t="s">
        <v>608</v>
      </c>
      <c r="D464" s="517" t="s">
        <v>11039</v>
      </c>
    </row>
    <row r="465" spans="1:4" ht="13.5">
      <c r="A465" s="516">
        <v>5681</v>
      </c>
      <c r="B465" s="515" t="s">
        <v>11040</v>
      </c>
      <c r="C465" s="515" t="s">
        <v>608</v>
      </c>
      <c r="D465" s="517" t="s">
        <v>11041</v>
      </c>
    </row>
    <row r="466" spans="1:4" ht="13.5">
      <c r="A466" s="516">
        <v>5685</v>
      </c>
      <c r="B466" s="515" t="s">
        <v>11042</v>
      </c>
      <c r="C466" s="515" t="s">
        <v>608</v>
      </c>
      <c r="D466" s="517" t="s">
        <v>11043</v>
      </c>
    </row>
    <row r="467" spans="1:4" ht="13.5">
      <c r="A467" s="516">
        <v>5690</v>
      </c>
      <c r="B467" s="515" t="s">
        <v>11044</v>
      </c>
      <c r="C467" s="515" t="s">
        <v>608</v>
      </c>
      <c r="D467" s="517" t="s">
        <v>3537</v>
      </c>
    </row>
    <row r="468" spans="1:4" ht="13.5">
      <c r="A468" s="516">
        <v>5806</v>
      </c>
      <c r="B468" s="515" t="s">
        <v>11045</v>
      </c>
      <c r="C468" s="515" t="s">
        <v>608</v>
      </c>
      <c r="D468" s="517" t="s">
        <v>11046</v>
      </c>
    </row>
    <row r="469" spans="1:4" ht="13.5">
      <c r="A469" s="516">
        <v>5826</v>
      </c>
      <c r="B469" s="515" t="s">
        <v>11047</v>
      </c>
      <c r="C469" s="515" t="s">
        <v>608</v>
      </c>
      <c r="D469" s="517" t="s">
        <v>11048</v>
      </c>
    </row>
    <row r="470" spans="1:4" ht="13.5">
      <c r="A470" s="516">
        <v>5829</v>
      </c>
      <c r="B470" s="515" t="s">
        <v>11049</v>
      </c>
      <c r="C470" s="515" t="s">
        <v>608</v>
      </c>
      <c r="D470" s="517" t="s">
        <v>11050</v>
      </c>
    </row>
    <row r="471" spans="1:4" ht="13.5">
      <c r="A471" s="516">
        <v>5837</v>
      </c>
      <c r="B471" s="515" t="s">
        <v>11051</v>
      </c>
      <c r="C471" s="515" t="s">
        <v>608</v>
      </c>
      <c r="D471" s="517" t="s">
        <v>10511</v>
      </c>
    </row>
    <row r="472" spans="1:4" ht="13.5">
      <c r="A472" s="516">
        <v>5841</v>
      </c>
      <c r="B472" s="515" t="s">
        <v>11052</v>
      </c>
      <c r="C472" s="515" t="s">
        <v>608</v>
      </c>
      <c r="D472" s="517" t="s">
        <v>902</v>
      </c>
    </row>
    <row r="473" spans="1:4" ht="13.5">
      <c r="A473" s="516">
        <v>5845</v>
      </c>
      <c r="B473" s="515" t="s">
        <v>11053</v>
      </c>
      <c r="C473" s="515" t="s">
        <v>608</v>
      </c>
      <c r="D473" s="517" t="s">
        <v>11054</v>
      </c>
    </row>
    <row r="474" spans="1:4" ht="13.5">
      <c r="A474" s="516">
        <v>5849</v>
      </c>
      <c r="B474" s="515" t="s">
        <v>11055</v>
      </c>
      <c r="C474" s="515" t="s">
        <v>608</v>
      </c>
      <c r="D474" s="517" t="s">
        <v>11056</v>
      </c>
    </row>
    <row r="475" spans="1:4" ht="13.5">
      <c r="A475" s="516">
        <v>5853</v>
      </c>
      <c r="B475" s="515" t="s">
        <v>11057</v>
      </c>
      <c r="C475" s="515" t="s">
        <v>608</v>
      </c>
      <c r="D475" s="517" t="s">
        <v>11058</v>
      </c>
    </row>
    <row r="476" spans="1:4" ht="13.5">
      <c r="A476" s="516">
        <v>5857</v>
      </c>
      <c r="B476" s="515" t="s">
        <v>11059</v>
      </c>
      <c r="C476" s="515" t="s">
        <v>608</v>
      </c>
      <c r="D476" s="517" t="s">
        <v>11060</v>
      </c>
    </row>
    <row r="477" spans="1:4" ht="13.5">
      <c r="A477" s="516">
        <v>5865</v>
      </c>
      <c r="B477" s="515" t="s">
        <v>11061</v>
      </c>
      <c r="C477" s="515" t="s">
        <v>608</v>
      </c>
      <c r="D477" s="517" t="s">
        <v>2084</v>
      </c>
    </row>
    <row r="478" spans="1:4" ht="13.5">
      <c r="A478" s="516">
        <v>5869</v>
      </c>
      <c r="B478" s="515" t="s">
        <v>11062</v>
      </c>
      <c r="C478" s="515" t="s">
        <v>608</v>
      </c>
      <c r="D478" s="517" t="s">
        <v>11063</v>
      </c>
    </row>
    <row r="479" spans="1:4" ht="13.5">
      <c r="A479" s="516">
        <v>5877</v>
      </c>
      <c r="B479" s="515" t="s">
        <v>11064</v>
      </c>
      <c r="C479" s="515" t="s">
        <v>608</v>
      </c>
      <c r="D479" s="517" t="s">
        <v>11065</v>
      </c>
    </row>
    <row r="480" spans="1:4" ht="13.5">
      <c r="A480" s="516">
        <v>5881</v>
      </c>
      <c r="B480" s="515" t="s">
        <v>11066</v>
      </c>
      <c r="C480" s="515" t="s">
        <v>608</v>
      </c>
      <c r="D480" s="517" t="s">
        <v>11067</v>
      </c>
    </row>
    <row r="481" spans="1:4" ht="13.5">
      <c r="A481" s="516">
        <v>5884</v>
      </c>
      <c r="B481" s="515" t="s">
        <v>11068</v>
      </c>
      <c r="C481" s="515" t="s">
        <v>608</v>
      </c>
      <c r="D481" s="517" t="s">
        <v>11069</v>
      </c>
    </row>
    <row r="482" spans="1:4" ht="13.5">
      <c r="A482" s="516">
        <v>5892</v>
      </c>
      <c r="B482" s="515" t="s">
        <v>11070</v>
      </c>
      <c r="C482" s="515" t="s">
        <v>608</v>
      </c>
      <c r="D482" s="517" t="s">
        <v>11071</v>
      </c>
    </row>
    <row r="483" spans="1:4" ht="13.5">
      <c r="A483" s="516">
        <v>5896</v>
      </c>
      <c r="B483" s="515" t="s">
        <v>11072</v>
      </c>
      <c r="C483" s="515" t="s">
        <v>608</v>
      </c>
      <c r="D483" s="517" t="s">
        <v>2268</v>
      </c>
    </row>
    <row r="484" spans="1:4" ht="13.5">
      <c r="A484" s="516">
        <v>5903</v>
      </c>
      <c r="B484" s="515" t="s">
        <v>11073</v>
      </c>
      <c r="C484" s="515" t="s">
        <v>608</v>
      </c>
      <c r="D484" s="517" t="s">
        <v>11074</v>
      </c>
    </row>
    <row r="485" spans="1:4" ht="13.5">
      <c r="A485" s="516">
        <v>5911</v>
      </c>
      <c r="B485" s="515" t="s">
        <v>11075</v>
      </c>
      <c r="C485" s="515" t="s">
        <v>608</v>
      </c>
      <c r="D485" s="517" t="s">
        <v>10283</v>
      </c>
    </row>
    <row r="486" spans="1:4" ht="13.5">
      <c r="A486" s="516">
        <v>5923</v>
      </c>
      <c r="B486" s="515" t="s">
        <v>11076</v>
      </c>
      <c r="C486" s="515" t="s">
        <v>608</v>
      </c>
      <c r="D486" s="517" t="s">
        <v>4227</v>
      </c>
    </row>
    <row r="487" spans="1:4" ht="13.5">
      <c r="A487" s="516">
        <v>5930</v>
      </c>
      <c r="B487" s="515" t="s">
        <v>11077</v>
      </c>
      <c r="C487" s="515" t="s">
        <v>608</v>
      </c>
      <c r="D487" s="517" t="s">
        <v>11078</v>
      </c>
    </row>
    <row r="488" spans="1:4" ht="13.5">
      <c r="A488" s="516">
        <v>5934</v>
      </c>
      <c r="B488" s="515" t="s">
        <v>11079</v>
      </c>
      <c r="C488" s="515" t="s">
        <v>608</v>
      </c>
      <c r="D488" s="517" t="s">
        <v>11080</v>
      </c>
    </row>
    <row r="489" spans="1:4" ht="13.5">
      <c r="A489" s="516">
        <v>5942</v>
      </c>
      <c r="B489" s="515" t="s">
        <v>11081</v>
      </c>
      <c r="C489" s="515" t="s">
        <v>608</v>
      </c>
      <c r="D489" s="517" t="s">
        <v>11082</v>
      </c>
    </row>
    <row r="490" spans="1:4" ht="13.5">
      <c r="A490" s="516">
        <v>5946</v>
      </c>
      <c r="B490" s="515" t="s">
        <v>11083</v>
      </c>
      <c r="C490" s="515" t="s">
        <v>608</v>
      </c>
      <c r="D490" s="517" t="s">
        <v>11084</v>
      </c>
    </row>
    <row r="491" spans="1:4" ht="13.5">
      <c r="A491" s="516">
        <v>5952</v>
      </c>
      <c r="B491" s="515" t="s">
        <v>11085</v>
      </c>
      <c r="C491" s="515" t="s">
        <v>608</v>
      </c>
      <c r="D491" s="517" t="s">
        <v>4632</v>
      </c>
    </row>
    <row r="492" spans="1:4" ht="13.5">
      <c r="A492" s="516">
        <v>5954</v>
      </c>
      <c r="B492" s="515" t="s">
        <v>11086</v>
      </c>
      <c r="C492" s="515" t="s">
        <v>608</v>
      </c>
      <c r="D492" s="517" t="s">
        <v>1965</v>
      </c>
    </row>
    <row r="493" spans="1:4" ht="13.5">
      <c r="A493" s="516">
        <v>5961</v>
      </c>
      <c r="B493" s="515" t="s">
        <v>11087</v>
      </c>
      <c r="C493" s="515" t="s">
        <v>608</v>
      </c>
      <c r="D493" s="517" t="s">
        <v>11088</v>
      </c>
    </row>
    <row r="494" spans="1:4" ht="13.5">
      <c r="A494" s="516">
        <v>6260</v>
      </c>
      <c r="B494" s="515" t="s">
        <v>11089</v>
      </c>
      <c r="C494" s="515" t="s">
        <v>608</v>
      </c>
      <c r="D494" s="517" t="s">
        <v>6415</v>
      </c>
    </row>
    <row r="495" spans="1:4" ht="13.5">
      <c r="A495" s="516">
        <v>6880</v>
      </c>
      <c r="B495" s="515" t="s">
        <v>11090</v>
      </c>
      <c r="C495" s="515" t="s">
        <v>608</v>
      </c>
      <c r="D495" s="517" t="s">
        <v>10452</v>
      </c>
    </row>
    <row r="496" spans="1:4" ht="13.5">
      <c r="A496" s="516">
        <v>7031</v>
      </c>
      <c r="B496" s="515" t="s">
        <v>11091</v>
      </c>
      <c r="C496" s="515" t="s">
        <v>608</v>
      </c>
      <c r="D496" s="517" t="s">
        <v>6348</v>
      </c>
    </row>
    <row r="497" spans="1:4" ht="13.5">
      <c r="A497" s="516">
        <v>7043</v>
      </c>
      <c r="B497" s="515" t="s">
        <v>11092</v>
      </c>
      <c r="C497" s="515" t="s">
        <v>608</v>
      </c>
      <c r="D497" s="517" t="s">
        <v>2054</v>
      </c>
    </row>
    <row r="498" spans="1:4" ht="13.5">
      <c r="A498" s="516">
        <v>7050</v>
      </c>
      <c r="B498" s="515" t="s">
        <v>11093</v>
      </c>
      <c r="C498" s="515" t="s">
        <v>608</v>
      </c>
      <c r="D498" s="517" t="s">
        <v>11094</v>
      </c>
    </row>
    <row r="499" spans="1:4" ht="13.5">
      <c r="A499" s="516">
        <v>67827</v>
      </c>
      <c r="B499" s="515" t="s">
        <v>11095</v>
      </c>
      <c r="C499" s="515" t="s">
        <v>608</v>
      </c>
      <c r="D499" s="517" t="s">
        <v>6503</v>
      </c>
    </row>
    <row r="500" spans="1:4" ht="13.5">
      <c r="A500" s="516">
        <v>73395</v>
      </c>
      <c r="B500" s="515" t="s">
        <v>11096</v>
      </c>
      <c r="C500" s="515" t="s">
        <v>608</v>
      </c>
      <c r="D500" s="517" t="s">
        <v>3768</v>
      </c>
    </row>
    <row r="501" spans="1:4" ht="13.5">
      <c r="A501" s="516">
        <v>83766</v>
      </c>
      <c r="B501" s="515" t="s">
        <v>11097</v>
      </c>
      <c r="C501" s="515" t="s">
        <v>608</v>
      </c>
      <c r="D501" s="517" t="s">
        <v>11098</v>
      </c>
    </row>
    <row r="502" spans="1:4" ht="13.5">
      <c r="A502" s="516">
        <v>84013</v>
      </c>
      <c r="B502" s="515" t="s">
        <v>11099</v>
      </c>
      <c r="C502" s="515" t="s">
        <v>608</v>
      </c>
      <c r="D502" s="517" t="s">
        <v>11100</v>
      </c>
    </row>
    <row r="503" spans="1:4" ht="13.5">
      <c r="A503" s="516">
        <v>87446</v>
      </c>
      <c r="B503" s="515" t="s">
        <v>11101</v>
      </c>
      <c r="C503" s="515" t="s">
        <v>608</v>
      </c>
      <c r="D503" s="517" t="s">
        <v>11102</v>
      </c>
    </row>
    <row r="504" spans="1:4" ht="13.5">
      <c r="A504" s="516">
        <v>88392</v>
      </c>
      <c r="B504" s="515" t="s">
        <v>11103</v>
      </c>
      <c r="C504" s="515" t="s">
        <v>608</v>
      </c>
      <c r="D504" s="517" t="s">
        <v>6282</v>
      </c>
    </row>
    <row r="505" spans="1:4" ht="13.5">
      <c r="A505" s="516">
        <v>88398</v>
      </c>
      <c r="B505" s="515" t="s">
        <v>11104</v>
      </c>
      <c r="C505" s="515" t="s">
        <v>608</v>
      </c>
      <c r="D505" s="517" t="s">
        <v>1285</v>
      </c>
    </row>
    <row r="506" spans="1:4" ht="13.5">
      <c r="A506" s="516">
        <v>88404</v>
      </c>
      <c r="B506" s="515" t="s">
        <v>11105</v>
      </c>
      <c r="C506" s="515" t="s">
        <v>608</v>
      </c>
      <c r="D506" s="517" t="s">
        <v>1486</v>
      </c>
    </row>
    <row r="507" spans="1:4" ht="13.5">
      <c r="A507" s="516">
        <v>88430</v>
      </c>
      <c r="B507" s="515" t="s">
        <v>11106</v>
      </c>
      <c r="C507" s="515" t="s">
        <v>608</v>
      </c>
      <c r="D507" s="517" t="s">
        <v>1235</v>
      </c>
    </row>
    <row r="508" spans="1:4" ht="13.5">
      <c r="A508" s="516">
        <v>88438</v>
      </c>
      <c r="B508" s="515" t="s">
        <v>11107</v>
      </c>
      <c r="C508" s="515" t="s">
        <v>608</v>
      </c>
      <c r="D508" s="517" t="s">
        <v>7221</v>
      </c>
    </row>
    <row r="509" spans="1:4" ht="13.5">
      <c r="A509" s="516">
        <v>88831</v>
      </c>
      <c r="B509" s="515" t="s">
        <v>11108</v>
      </c>
      <c r="C509" s="515" t="s">
        <v>608</v>
      </c>
      <c r="D509" s="517" t="s">
        <v>11109</v>
      </c>
    </row>
    <row r="510" spans="1:4" ht="13.5">
      <c r="A510" s="516">
        <v>88844</v>
      </c>
      <c r="B510" s="515" t="s">
        <v>11110</v>
      </c>
      <c r="C510" s="515" t="s">
        <v>608</v>
      </c>
      <c r="D510" s="517" t="s">
        <v>11111</v>
      </c>
    </row>
    <row r="511" spans="1:4" ht="13.5">
      <c r="A511" s="516">
        <v>88908</v>
      </c>
      <c r="B511" s="515" t="s">
        <v>11112</v>
      </c>
      <c r="C511" s="515" t="s">
        <v>608</v>
      </c>
      <c r="D511" s="517" t="s">
        <v>11113</v>
      </c>
    </row>
    <row r="512" spans="1:4" ht="13.5">
      <c r="A512" s="516">
        <v>89022</v>
      </c>
      <c r="B512" s="515" t="s">
        <v>11114</v>
      </c>
      <c r="C512" s="515" t="s">
        <v>608</v>
      </c>
      <c r="D512" s="517" t="s">
        <v>11115</v>
      </c>
    </row>
    <row r="513" spans="1:4" ht="13.5">
      <c r="A513" s="516">
        <v>89027</v>
      </c>
      <c r="B513" s="515" t="s">
        <v>11116</v>
      </c>
      <c r="C513" s="515" t="s">
        <v>608</v>
      </c>
      <c r="D513" s="517" t="s">
        <v>5747</v>
      </c>
    </row>
    <row r="514" spans="1:4" ht="13.5">
      <c r="A514" s="516">
        <v>89031</v>
      </c>
      <c r="B514" s="515" t="s">
        <v>11117</v>
      </c>
      <c r="C514" s="515" t="s">
        <v>608</v>
      </c>
      <c r="D514" s="517" t="s">
        <v>11118</v>
      </c>
    </row>
    <row r="515" spans="1:4" ht="13.5">
      <c r="A515" s="516">
        <v>89036</v>
      </c>
      <c r="B515" s="515" t="s">
        <v>11119</v>
      </c>
      <c r="C515" s="515" t="s">
        <v>608</v>
      </c>
      <c r="D515" s="517" t="s">
        <v>11120</v>
      </c>
    </row>
    <row r="516" spans="1:4" ht="13.5">
      <c r="A516" s="516">
        <v>89218</v>
      </c>
      <c r="B516" s="515" t="s">
        <v>11121</v>
      </c>
      <c r="C516" s="515" t="s">
        <v>608</v>
      </c>
      <c r="D516" s="517" t="s">
        <v>11122</v>
      </c>
    </row>
    <row r="517" spans="1:4" ht="13.5">
      <c r="A517" s="516">
        <v>89226</v>
      </c>
      <c r="B517" s="515" t="s">
        <v>11123</v>
      </c>
      <c r="C517" s="515" t="s">
        <v>608</v>
      </c>
      <c r="D517" s="517" t="s">
        <v>6377</v>
      </c>
    </row>
    <row r="518" spans="1:4" ht="13.5">
      <c r="A518" s="516">
        <v>89235</v>
      </c>
      <c r="B518" s="515" t="s">
        <v>11124</v>
      </c>
      <c r="C518" s="515" t="s">
        <v>608</v>
      </c>
      <c r="D518" s="517" t="s">
        <v>11125</v>
      </c>
    </row>
    <row r="519" spans="1:4" ht="13.5">
      <c r="A519" s="516">
        <v>89243</v>
      </c>
      <c r="B519" s="515" t="s">
        <v>11126</v>
      </c>
      <c r="C519" s="515" t="s">
        <v>608</v>
      </c>
      <c r="D519" s="517" t="s">
        <v>11127</v>
      </c>
    </row>
    <row r="520" spans="1:4" ht="13.5">
      <c r="A520" s="516">
        <v>89251</v>
      </c>
      <c r="B520" s="515" t="s">
        <v>11128</v>
      </c>
      <c r="C520" s="515" t="s">
        <v>608</v>
      </c>
      <c r="D520" s="517" t="s">
        <v>11129</v>
      </c>
    </row>
    <row r="521" spans="1:4" ht="13.5">
      <c r="A521" s="516">
        <v>89258</v>
      </c>
      <c r="B521" s="515" t="s">
        <v>11130</v>
      </c>
      <c r="C521" s="515" t="s">
        <v>608</v>
      </c>
      <c r="D521" s="517" t="s">
        <v>11131</v>
      </c>
    </row>
    <row r="522" spans="1:4" ht="13.5">
      <c r="A522" s="516">
        <v>89273</v>
      </c>
      <c r="B522" s="515" t="s">
        <v>11132</v>
      </c>
      <c r="C522" s="515" t="s">
        <v>608</v>
      </c>
      <c r="D522" s="517" t="s">
        <v>11133</v>
      </c>
    </row>
    <row r="523" spans="1:4" ht="13.5">
      <c r="A523" s="516">
        <v>89279</v>
      </c>
      <c r="B523" s="515" t="s">
        <v>11134</v>
      </c>
      <c r="C523" s="515" t="s">
        <v>608</v>
      </c>
      <c r="D523" s="517" t="s">
        <v>1278</v>
      </c>
    </row>
    <row r="524" spans="1:4" ht="13.5">
      <c r="A524" s="516">
        <v>89877</v>
      </c>
      <c r="B524" s="515" t="s">
        <v>11135</v>
      </c>
      <c r="C524" s="515" t="s">
        <v>608</v>
      </c>
      <c r="D524" s="517" t="s">
        <v>11136</v>
      </c>
    </row>
    <row r="525" spans="1:4" ht="13.5">
      <c r="A525" s="516">
        <v>89884</v>
      </c>
      <c r="B525" s="515" t="s">
        <v>11137</v>
      </c>
      <c r="C525" s="515" t="s">
        <v>608</v>
      </c>
      <c r="D525" s="517" t="s">
        <v>4909</v>
      </c>
    </row>
    <row r="526" spans="1:4" ht="13.5">
      <c r="A526" s="516">
        <v>90587</v>
      </c>
      <c r="B526" s="515" t="s">
        <v>11138</v>
      </c>
      <c r="C526" s="515" t="s">
        <v>608</v>
      </c>
      <c r="D526" s="517" t="s">
        <v>7165</v>
      </c>
    </row>
    <row r="527" spans="1:4" ht="13.5">
      <c r="A527" s="516">
        <v>90626</v>
      </c>
      <c r="B527" s="515" t="s">
        <v>11139</v>
      </c>
      <c r="C527" s="515" t="s">
        <v>608</v>
      </c>
      <c r="D527" s="517" t="s">
        <v>11140</v>
      </c>
    </row>
    <row r="528" spans="1:4" ht="13.5">
      <c r="A528" s="516">
        <v>90632</v>
      </c>
      <c r="B528" s="515" t="s">
        <v>11141</v>
      </c>
      <c r="C528" s="515" t="s">
        <v>608</v>
      </c>
      <c r="D528" s="517" t="s">
        <v>11142</v>
      </c>
    </row>
    <row r="529" spans="1:4" ht="13.5">
      <c r="A529" s="516">
        <v>90638</v>
      </c>
      <c r="B529" s="515" t="s">
        <v>11143</v>
      </c>
      <c r="C529" s="515" t="s">
        <v>608</v>
      </c>
      <c r="D529" s="517" t="s">
        <v>11144</v>
      </c>
    </row>
    <row r="530" spans="1:4" ht="13.5">
      <c r="A530" s="516">
        <v>90644</v>
      </c>
      <c r="B530" s="515" t="s">
        <v>11145</v>
      </c>
      <c r="C530" s="515" t="s">
        <v>608</v>
      </c>
      <c r="D530" s="517" t="s">
        <v>4250</v>
      </c>
    </row>
    <row r="531" spans="1:4" ht="13.5">
      <c r="A531" s="516">
        <v>90651</v>
      </c>
      <c r="B531" s="515" t="s">
        <v>11146</v>
      </c>
      <c r="C531" s="515" t="s">
        <v>608</v>
      </c>
      <c r="D531" s="517" t="s">
        <v>1547</v>
      </c>
    </row>
    <row r="532" spans="1:4" ht="13.5">
      <c r="A532" s="516">
        <v>90657</v>
      </c>
      <c r="B532" s="515" t="s">
        <v>11147</v>
      </c>
      <c r="C532" s="515" t="s">
        <v>608</v>
      </c>
      <c r="D532" s="517" t="s">
        <v>2096</v>
      </c>
    </row>
    <row r="533" spans="1:4" ht="13.5">
      <c r="A533" s="516">
        <v>90663</v>
      </c>
      <c r="B533" s="515" t="s">
        <v>11148</v>
      </c>
      <c r="C533" s="515" t="s">
        <v>608</v>
      </c>
      <c r="D533" s="517" t="s">
        <v>2525</v>
      </c>
    </row>
    <row r="534" spans="1:4" ht="13.5">
      <c r="A534" s="516">
        <v>90669</v>
      </c>
      <c r="B534" s="515" t="s">
        <v>11149</v>
      </c>
      <c r="C534" s="515" t="s">
        <v>608</v>
      </c>
      <c r="D534" s="517" t="s">
        <v>5749</v>
      </c>
    </row>
    <row r="535" spans="1:4" ht="13.5">
      <c r="A535" s="516">
        <v>90675</v>
      </c>
      <c r="B535" s="515" t="s">
        <v>11150</v>
      </c>
      <c r="C535" s="515" t="s">
        <v>608</v>
      </c>
      <c r="D535" s="517" t="s">
        <v>11151</v>
      </c>
    </row>
    <row r="536" spans="1:4" ht="13.5">
      <c r="A536" s="516">
        <v>90681</v>
      </c>
      <c r="B536" s="515" t="s">
        <v>11152</v>
      </c>
      <c r="C536" s="515" t="s">
        <v>608</v>
      </c>
      <c r="D536" s="517" t="s">
        <v>11153</v>
      </c>
    </row>
    <row r="537" spans="1:4" ht="13.5">
      <c r="A537" s="516">
        <v>90687</v>
      </c>
      <c r="B537" s="515" t="s">
        <v>11154</v>
      </c>
      <c r="C537" s="515" t="s">
        <v>608</v>
      </c>
      <c r="D537" s="517" t="s">
        <v>11155</v>
      </c>
    </row>
    <row r="538" spans="1:4" ht="13.5">
      <c r="A538" s="516">
        <v>90693</v>
      </c>
      <c r="B538" s="515" t="s">
        <v>11156</v>
      </c>
      <c r="C538" s="515" t="s">
        <v>608</v>
      </c>
      <c r="D538" s="517" t="s">
        <v>11157</v>
      </c>
    </row>
    <row r="539" spans="1:4" ht="13.5">
      <c r="A539" s="516">
        <v>90965</v>
      </c>
      <c r="B539" s="515" t="s">
        <v>11158</v>
      </c>
      <c r="C539" s="515" t="s">
        <v>608</v>
      </c>
      <c r="D539" s="517" t="s">
        <v>3835</v>
      </c>
    </row>
    <row r="540" spans="1:4" ht="13.5">
      <c r="A540" s="516">
        <v>90973</v>
      </c>
      <c r="B540" s="515" t="s">
        <v>11159</v>
      </c>
      <c r="C540" s="515" t="s">
        <v>608</v>
      </c>
      <c r="D540" s="517" t="s">
        <v>6467</v>
      </c>
    </row>
    <row r="541" spans="1:4" ht="13.5">
      <c r="A541" s="516">
        <v>90982</v>
      </c>
      <c r="B541" s="515" t="s">
        <v>11160</v>
      </c>
      <c r="C541" s="515" t="s">
        <v>608</v>
      </c>
      <c r="D541" s="517" t="s">
        <v>5819</v>
      </c>
    </row>
    <row r="542" spans="1:4" ht="13.5">
      <c r="A542" s="516">
        <v>91001</v>
      </c>
      <c r="B542" s="515" t="s">
        <v>11161</v>
      </c>
      <c r="C542" s="515" t="s">
        <v>608</v>
      </c>
      <c r="D542" s="517" t="s">
        <v>11162</v>
      </c>
    </row>
    <row r="543" spans="1:4" ht="13.5">
      <c r="A543" s="516">
        <v>91032</v>
      </c>
      <c r="B543" s="515" t="s">
        <v>11163</v>
      </c>
      <c r="C543" s="515" t="s">
        <v>608</v>
      </c>
      <c r="D543" s="517" t="s">
        <v>8579</v>
      </c>
    </row>
    <row r="544" spans="1:4" ht="13.5">
      <c r="A544" s="516">
        <v>91278</v>
      </c>
      <c r="B544" s="515" t="s">
        <v>11164</v>
      </c>
      <c r="C544" s="515" t="s">
        <v>608</v>
      </c>
      <c r="D544" s="517" t="s">
        <v>7549</v>
      </c>
    </row>
    <row r="545" spans="1:4" ht="13.5">
      <c r="A545" s="516">
        <v>91285</v>
      </c>
      <c r="B545" s="515" t="s">
        <v>11165</v>
      </c>
      <c r="C545" s="515" t="s">
        <v>608</v>
      </c>
      <c r="D545" s="517" t="s">
        <v>6901</v>
      </c>
    </row>
    <row r="546" spans="1:4" ht="13.5">
      <c r="A546" s="516">
        <v>91387</v>
      </c>
      <c r="B546" s="515" t="s">
        <v>11166</v>
      </c>
      <c r="C546" s="515" t="s">
        <v>608</v>
      </c>
      <c r="D546" s="517" t="s">
        <v>11167</v>
      </c>
    </row>
    <row r="547" spans="1:4" ht="13.5">
      <c r="A547" s="516">
        <v>91395</v>
      </c>
      <c r="B547" s="515" t="s">
        <v>11168</v>
      </c>
      <c r="C547" s="515" t="s">
        <v>608</v>
      </c>
      <c r="D547" s="517" t="s">
        <v>2408</v>
      </c>
    </row>
    <row r="548" spans="1:4" ht="13.5">
      <c r="A548" s="516">
        <v>91486</v>
      </c>
      <c r="B548" s="515" t="s">
        <v>11169</v>
      </c>
      <c r="C548" s="515" t="s">
        <v>608</v>
      </c>
      <c r="D548" s="517" t="s">
        <v>6158</v>
      </c>
    </row>
    <row r="549" spans="1:4" ht="13.5">
      <c r="A549" s="516">
        <v>91534</v>
      </c>
      <c r="B549" s="515" t="s">
        <v>11170</v>
      </c>
      <c r="C549" s="515" t="s">
        <v>608</v>
      </c>
      <c r="D549" s="517" t="s">
        <v>11171</v>
      </c>
    </row>
    <row r="550" spans="1:4" ht="13.5">
      <c r="A550" s="516">
        <v>91635</v>
      </c>
      <c r="B550" s="515" t="s">
        <v>11172</v>
      </c>
      <c r="C550" s="515" t="s">
        <v>608</v>
      </c>
      <c r="D550" s="517" t="s">
        <v>11173</v>
      </c>
    </row>
    <row r="551" spans="1:4" ht="13.5">
      <c r="A551" s="516">
        <v>91646</v>
      </c>
      <c r="B551" s="515" t="s">
        <v>11174</v>
      </c>
      <c r="C551" s="515" t="s">
        <v>608</v>
      </c>
      <c r="D551" s="517" t="s">
        <v>11175</v>
      </c>
    </row>
    <row r="552" spans="1:4" ht="13.5">
      <c r="A552" s="516">
        <v>91693</v>
      </c>
      <c r="B552" s="515" t="s">
        <v>11176</v>
      </c>
      <c r="C552" s="515" t="s">
        <v>608</v>
      </c>
      <c r="D552" s="517" t="s">
        <v>11177</v>
      </c>
    </row>
    <row r="553" spans="1:4" ht="13.5">
      <c r="A553" s="516">
        <v>92044</v>
      </c>
      <c r="B553" s="515" t="s">
        <v>11178</v>
      </c>
      <c r="C553" s="515" t="s">
        <v>608</v>
      </c>
      <c r="D553" s="517" t="s">
        <v>11179</v>
      </c>
    </row>
    <row r="554" spans="1:4" ht="13.5">
      <c r="A554" s="516">
        <v>92107</v>
      </c>
      <c r="B554" s="515" t="s">
        <v>11180</v>
      </c>
      <c r="C554" s="515" t="s">
        <v>608</v>
      </c>
      <c r="D554" s="517" t="s">
        <v>11181</v>
      </c>
    </row>
    <row r="555" spans="1:4" ht="13.5">
      <c r="A555" s="516">
        <v>92113</v>
      </c>
      <c r="B555" s="515" t="s">
        <v>11182</v>
      </c>
      <c r="C555" s="515" t="s">
        <v>608</v>
      </c>
      <c r="D555" s="517" t="s">
        <v>4982</v>
      </c>
    </row>
    <row r="556" spans="1:4" ht="13.5">
      <c r="A556" s="516">
        <v>92119</v>
      </c>
      <c r="B556" s="515" t="s">
        <v>11183</v>
      </c>
      <c r="C556" s="515" t="s">
        <v>608</v>
      </c>
      <c r="D556" s="517" t="s">
        <v>5005</v>
      </c>
    </row>
    <row r="557" spans="1:4" ht="13.5">
      <c r="A557" s="516">
        <v>92139</v>
      </c>
      <c r="B557" s="515" t="s">
        <v>11184</v>
      </c>
      <c r="C557" s="515" t="s">
        <v>608</v>
      </c>
      <c r="D557" s="517" t="s">
        <v>3091</v>
      </c>
    </row>
    <row r="558" spans="1:4" ht="13.5">
      <c r="A558" s="516">
        <v>92146</v>
      </c>
      <c r="B558" s="515" t="s">
        <v>11185</v>
      </c>
      <c r="C558" s="515" t="s">
        <v>608</v>
      </c>
      <c r="D558" s="517" t="s">
        <v>9951</v>
      </c>
    </row>
    <row r="559" spans="1:4" ht="13.5">
      <c r="A559" s="516">
        <v>92243</v>
      </c>
      <c r="B559" s="515" t="s">
        <v>11186</v>
      </c>
      <c r="C559" s="515" t="s">
        <v>608</v>
      </c>
      <c r="D559" s="517" t="s">
        <v>11187</v>
      </c>
    </row>
    <row r="560" spans="1:4" ht="13.5">
      <c r="A560" s="516">
        <v>92717</v>
      </c>
      <c r="B560" s="515" t="s">
        <v>11188</v>
      </c>
      <c r="C560" s="515" t="s">
        <v>608</v>
      </c>
      <c r="D560" s="517" t="s">
        <v>2054</v>
      </c>
    </row>
    <row r="561" spans="1:4" ht="13.5">
      <c r="A561" s="516">
        <v>92961</v>
      </c>
      <c r="B561" s="515" t="s">
        <v>11189</v>
      </c>
      <c r="C561" s="515" t="s">
        <v>608</v>
      </c>
      <c r="D561" s="517" t="s">
        <v>8236</v>
      </c>
    </row>
    <row r="562" spans="1:4" ht="13.5">
      <c r="A562" s="516">
        <v>92967</v>
      </c>
      <c r="B562" s="515" t="s">
        <v>11190</v>
      </c>
      <c r="C562" s="515" t="s">
        <v>608</v>
      </c>
      <c r="D562" s="517" t="s">
        <v>4492</v>
      </c>
    </row>
    <row r="563" spans="1:4" ht="13.5">
      <c r="A563" s="516">
        <v>93225</v>
      </c>
      <c r="B563" s="515" t="s">
        <v>11191</v>
      </c>
      <c r="C563" s="515" t="s">
        <v>608</v>
      </c>
      <c r="D563" s="517" t="s">
        <v>11192</v>
      </c>
    </row>
    <row r="564" spans="1:4" ht="13.5">
      <c r="A564" s="516">
        <v>93234</v>
      </c>
      <c r="B564" s="515" t="s">
        <v>11193</v>
      </c>
      <c r="C564" s="515" t="s">
        <v>608</v>
      </c>
      <c r="D564" s="517" t="s">
        <v>1833</v>
      </c>
    </row>
    <row r="565" spans="1:4" ht="13.5">
      <c r="A565" s="516">
        <v>93244</v>
      </c>
      <c r="B565" s="515" t="s">
        <v>11194</v>
      </c>
      <c r="C565" s="515" t="s">
        <v>608</v>
      </c>
      <c r="D565" s="517" t="s">
        <v>11195</v>
      </c>
    </row>
    <row r="566" spans="1:4" ht="13.5">
      <c r="A566" s="516">
        <v>93274</v>
      </c>
      <c r="B566" s="515" t="s">
        <v>11196</v>
      </c>
      <c r="C566" s="515" t="s">
        <v>608</v>
      </c>
      <c r="D566" s="517" t="s">
        <v>11197</v>
      </c>
    </row>
    <row r="567" spans="1:4" ht="13.5">
      <c r="A567" s="516">
        <v>93282</v>
      </c>
      <c r="B567" s="515" t="s">
        <v>11198</v>
      </c>
      <c r="C567" s="515" t="s">
        <v>608</v>
      </c>
      <c r="D567" s="517" t="s">
        <v>1495</v>
      </c>
    </row>
    <row r="568" spans="1:4" ht="13.5">
      <c r="A568" s="516">
        <v>93288</v>
      </c>
      <c r="B568" s="515" t="s">
        <v>11199</v>
      </c>
      <c r="C568" s="515" t="s">
        <v>608</v>
      </c>
      <c r="D568" s="517" t="s">
        <v>11200</v>
      </c>
    </row>
    <row r="569" spans="1:4" ht="13.5">
      <c r="A569" s="516">
        <v>93403</v>
      </c>
      <c r="B569" s="515" t="s">
        <v>11201</v>
      </c>
      <c r="C569" s="515" t="s">
        <v>608</v>
      </c>
      <c r="D569" s="517" t="s">
        <v>11173</v>
      </c>
    </row>
    <row r="570" spans="1:4" ht="13.5">
      <c r="A570" s="516">
        <v>93409</v>
      </c>
      <c r="B570" s="515" t="s">
        <v>11202</v>
      </c>
      <c r="C570" s="515" t="s">
        <v>608</v>
      </c>
      <c r="D570" s="517" t="s">
        <v>5681</v>
      </c>
    </row>
    <row r="571" spans="1:4" ht="13.5">
      <c r="A571" s="516">
        <v>93416</v>
      </c>
      <c r="B571" s="515" t="s">
        <v>11203</v>
      </c>
      <c r="C571" s="515" t="s">
        <v>608</v>
      </c>
      <c r="D571" s="517" t="s">
        <v>2054</v>
      </c>
    </row>
    <row r="572" spans="1:4" ht="13.5">
      <c r="A572" s="516">
        <v>93422</v>
      </c>
      <c r="B572" s="515" t="s">
        <v>11204</v>
      </c>
      <c r="C572" s="515" t="s">
        <v>608</v>
      </c>
      <c r="D572" s="517" t="s">
        <v>1845</v>
      </c>
    </row>
    <row r="573" spans="1:4" ht="13.5">
      <c r="A573" s="516">
        <v>93428</v>
      </c>
      <c r="B573" s="515" t="s">
        <v>11205</v>
      </c>
      <c r="C573" s="515" t="s">
        <v>608</v>
      </c>
      <c r="D573" s="517" t="s">
        <v>931</v>
      </c>
    </row>
    <row r="574" spans="1:4" ht="13.5">
      <c r="A574" s="516">
        <v>93434</v>
      </c>
      <c r="B574" s="515" t="s">
        <v>11206</v>
      </c>
      <c r="C574" s="515" t="s">
        <v>608</v>
      </c>
      <c r="D574" s="517" t="s">
        <v>11207</v>
      </c>
    </row>
    <row r="575" spans="1:4" ht="13.5">
      <c r="A575" s="516">
        <v>93440</v>
      </c>
      <c r="B575" s="515" t="s">
        <v>11208</v>
      </c>
      <c r="C575" s="515" t="s">
        <v>608</v>
      </c>
      <c r="D575" s="517" t="s">
        <v>11209</v>
      </c>
    </row>
    <row r="576" spans="1:4" ht="13.5">
      <c r="A576" s="516">
        <v>95122</v>
      </c>
      <c r="B576" s="515" t="s">
        <v>11210</v>
      </c>
      <c r="C576" s="515" t="s">
        <v>608</v>
      </c>
      <c r="D576" s="517" t="s">
        <v>11211</v>
      </c>
    </row>
    <row r="577" spans="1:4" ht="13.5">
      <c r="A577" s="516">
        <v>95128</v>
      </c>
      <c r="B577" s="515" t="s">
        <v>11212</v>
      </c>
      <c r="C577" s="515" t="s">
        <v>608</v>
      </c>
      <c r="D577" s="517" t="s">
        <v>11213</v>
      </c>
    </row>
    <row r="578" spans="1:4" ht="13.5">
      <c r="A578" s="516">
        <v>95140</v>
      </c>
      <c r="B578" s="515" t="s">
        <v>11214</v>
      </c>
      <c r="C578" s="515" t="s">
        <v>608</v>
      </c>
      <c r="D578" s="517" t="s">
        <v>7096</v>
      </c>
    </row>
    <row r="579" spans="1:4" ht="13.5">
      <c r="A579" s="516">
        <v>95213</v>
      </c>
      <c r="B579" s="515" t="s">
        <v>11215</v>
      </c>
      <c r="C579" s="515" t="s">
        <v>608</v>
      </c>
      <c r="D579" s="517" t="s">
        <v>11216</v>
      </c>
    </row>
    <row r="580" spans="1:4" ht="13.5">
      <c r="A580" s="516">
        <v>95219</v>
      </c>
      <c r="B580" s="515" t="s">
        <v>11217</v>
      </c>
      <c r="C580" s="515" t="s">
        <v>608</v>
      </c>
      <c r="D580" s="517" t="s">
        <v>1963</v>
      </c>
    </row>
    <row r="581" spans="1:4" ht="13.5">
      <c r="A581" s="516">
        <v>95259</v>
      </c>
      <c r="B581" s="515" t="s">
        <v>11218</v>
      </c>
      <c r="C581" s="515" t="s">
        <v>608</v>
      </c>
      <c r="D581" s="517" t="s">
        <v>11219</v>
      </c>
    </row>
    <row r="582" spans="1:4" ht="13.5">
      <c r="A582" s="516">
        <v>95265</v>
      </c>
      <c r="B582" s="515" t="s">
        <v>11220</v>
      </c>
      <c r="C582" s="515" t="s">
        <v>608</v>
      </c>
      <c r="D582" s="517" t="s">
        <v>6282</v>
      </c>
    </row>
    <row r="583" spans="1:4" ht="13.5">
      <c r="A583" s="516">
        <v>95271</v>
      </c>
      <c r="B583" s="515" t="s">
        <v>11221</v>
      </c>
      <c r="C583" s="515" t="s">
        <v>608</v>
      </c>
      <c r="D583" s="517" t="s">
        <v>1534</v>
      </c>
    </row>
    <row r="584" spans="1:4" ht="13.5">
      <c r="A584" s="516">
        <v>95277</v>
      </c>
      <c r="B584" s="515" t="s">
        <v>11222</v>
      </c>
      <c r="C584" s="515" t="s">
        <v>608</v>
      </c>
      <c r="D584" s="517" t="s">
        <v>1534</v>
      </c>
    </row>
    <row r="585" spans="1:4" ht="13.5">
      <c r="A585" s="516">
        <v>95283</v>
      </c>
      <c r="B585" s="515" t="s">
        <v>11223</v>
      </c>
      <c r="C585" s="515" t="s">
        <v>608</v>
      </c>
      <c r="D585" s="517" t="s">
        <v>6434</v>
      </c>
    </row>
    <row r="586" spans="1:4" ht="13.5">
      <c r="A586" s="516">
        <v>95621</v>
      </c>
      <c r="B586" s="515" t="s">
        <v>11224</v>
      </c>
      <c r="C586" s="515" t="s">
        <v>608</v>
      </c>
      <c r="D586" s="517" t="s">
        <v>11225</v>
      </c>
    </row>
    <row r="587" spans="1:4" ht="13.5">
      <c r="A587" s="516">
        <v>95632</v>
      </c>
      <c r="B587" s="515" t="s">
        <v>11226</v>
      </c>
      <c r="C587" s="515" t="s">
        <v>608</v>
      </c>
      <c r="D587" s="517" t="s">
        <v>11227</v>
      </c>
    </row>
    <row r="588" spans="1:4" ht="13.5">
      <c r="A588" s="516">
        <v>95703</v>
      </c>
      <c r="B588" s="515" t="s">
        <v>11228</v>
      </c>
      <c r="C588" s="515" t="s">
        <v>608</v>
      </c>
      <c r="D588" s="517" t="s">
        <v>8865</v>
      </c>
    </row>
    <row r="589" spans="1:4" ht="13.5">
      <c r="A589" s="516">
        <v>95709</v>
      </c>
      <c r="B589" s="515" t="s">
        <v>11229</v>
      </c>
      <c r="C589" s="515" t="s">
        <v>608</v>
      </c>
      <c r="D589" s="517" t="s">
        <v>11230</v>
      </c>
    </row>
    <row r="590" spans="1:4" ht="13.5">
      <c r="A590" s="516">
        <v>95715</v>
      </c>
      <c r="B590" s="515" t="s">
        <v>11231</v>
      </c>
      <c r="C590" s="515" t="s">
        <v>608</v>
      </c>
      <c r="D590" s="517" t="s">
        <v>2627</v>
      </c>
    </row>
    <row r="591" spans="1:4" ht="13.5">
      <c r="A591" s="516">
        <v>95721</v>
      </c>
      <c r="B591" s="515" t="s">
        <v>11232</v>
      </c>
      <c r="C591" s="515" t="s">
        <v>608</v>
      </c>
      <c r="D591" s="517" t="s">
        <v>11233</v>
      </c>
    </row>
    <row r="592" spans="1:4" ht="13.5">
      <c r="A592" s="516">
        <v>95873</v>
      </c>
      <c r="B592" s="515" t="s">
        <v>11234</v>
      </c>
      <c r="C592" s="515" t="s">
        <v>608</v>
      </c>
      <c r="D592" s="517" t="s">
        <v>6517</v>
      </c>
    </row>
    <row r="593" spans="1:4" ht="13.5">
      <c r="A593" s="516">
        <v>96014</v>
      </c>
      <c r="B593" s="515" t="s">
        <v>11235</v>
      </c>
      <c r="C593" s="515" t="s">
        <v>608</v>
      </c>
      <c r="D593" s="517" t="s">
        <v>11236</v>
      </c>
    </row>
    <row r="594" spans="1:4" ht="13.5">
      <c r="A594" s="516">
        <v>96021</v>
      </c>
      <c r="B594" s="515" t="s">
        <v>11237</v>
      </c>
      <c r="C594" s="515" t="s">
        <v>608</v>
      </c>
      <c r="D594" s="517" t="s">
        <v>11238</v>
      </c>
    </row>
    <row r="595" spans="1:4" ht="13.5">
      <c r="A595" s="516">
        <v>96029</v>
      </c>
      <c r="B595" s="515" t="s">
        <v>11239</v>
      </c>
      <c r="C595" s="515" t="s">
        <v>608</v>
      </c>
      <c r="D595" s="517" t="s">
        <v>6948</v>
      </c>
    </row>
    <row r="596" spans="1:4" ht="13.5">
      <c r="A596" s="516">
        <v>96036</v>
      </c>
      <c r="B596" s="515" t="s">
        <v>11240</v>
      </c>
      <c r="C596" s="515" t="s">
        <v>608</v>
      </c>
      <c r="D596" s="517" t="s">
        <v>11241</v>
      </c>
    </row>
    <row r="597" spans="1:4" ht="13.5">
      <c r="A597" s="516">
        <v>96155</v>
      </c>
      <c r="B597" s="515" t="s">
        <v>11242</v>
      </c>
      <c r="C597" s="515" t="s">
        <v>608</v>
      </c>
      <c r="D597" s="517" t="s">
        <v>3578</v>
      </c>
    </row>
    <row r="598" spans="1:4" ht="13.5">
      <c r="A598" s="516">
        <v>96156</v>
      </c>
      <c r="B598" s="515" t="s">
        <v>11243</v>
      </c>
      <c r="C598" s="515" t="s">
        <v>608</v>
      </c>
      <c r="D598" s="517" t="s">
        <v>11244</v>
      </c>
    </row>
    <row r="599" spans="1:4" ht="13.5">
      <c r="A599" s="516">
        <v>96159</v>
      </c>
      <c r="B599" s="515" t="s">
        <v>11245</v>
      </c>
      <c r="C599" s="515" t="s">
        <v>608</v>
      </c>
      <c r="D599" s="517" t="s">
        <v>11246</v>
      </c>
    </row>
    <row r="600" spans="1:4" ht="13.5">
      <c r="A600" s="516">
        <v>96246</v>
      </c>
      <c r="B600" s="515" t="s">
        <v>11247</v>
      </c>
      <c r="C600" s="515" t="s">
        <v>608</v>
      </c>
      <c r="D600" s="517" t="s">
        <v>11248</v>
      </c>
    </row>
    <row r="601" spans="1:4" ht="13.5">
      <c r="A601" s="516">
        <v>96302</v>
      </c>
      <c r="B601" s="515" t="s">
        <v>11249</v>
      </c>
      <c r="C601" s="515" t="s">
        <v>608</v>
      </c>
      <c r="D601" s="517" t="s">
        <v>11250</v>
      </c>
    </row>
    <row r="602" spans="1:4" ht="13.5">
      <c r="A602" s="516">
        <v>96308</v>
      </c>
      <c r="B602" s="515" t="s">
        <v>11251</v>
      </c>
      <c r="C602" s="515" t="s">
        <v>608</v>
      </c>
      <c r="D602" s="517" t="s">
        <v>7103</v>
      </c>
    </row>
    <row r="603" spans="1:4" ht="13.5">
      <c r="A603" s="516">
        <v>96464</v>
      </c>
      <c r="B603" s="515" t="s">
        <v>11252</v>
      </c>
      <c r="C603" s="515" t="s">
        <v>608</v>
      </c>
      <c r="D603" s="517" t="s">
        <v>4505</v>
      </c>
    </row>
    <row r="604" spans="1:4" ht="13.5">
      <c r="A604" s="516">
        <v>5089</v>
      </c>
      <c r="B604" s="515" t="s">
        <v>11253</v>
      </c>
      <c r="C604" s="515" t="s">
        <v>335</v>
      </c>
      <c r="D604" s="517" t="s">
        <v>11254</v>
      </c>
    </row>
    <row r="605" spans="1:4" ht="13.5">
      <c r="A605" s="516">
        <v>5627</v>
      </c>
      <c r="B605" s="515" t="s">
        <v>11255</v>
      </c>
      <c r="C605" s="515" t="s">
        <v>335</v>
      </c>
      <c r="D605" s="517" t="s">
        <v>2282</v>
      </c>
    </row>
    <row r="606" spans="1:4" ht="13.5">
      <c r="A606" s="516">
        <v>5628</v>
      </c>
      <c r="B606" s="515" t="s">
        <v>11256</v>
      </c>
      <c r="C606" s="515" t="s">
        <v>335</v>
      </c>
      <c r="D606" s="517" t="s">
        <v>3727</v>
      </c>
    </row>
    <row r="607" spans="1:4" ht="13.5">
      <c r="A607" s="516">
        <v>5629</v>
      </c>
      <c r="B607" s="515" t="s">
        <v>11257</v>
      </c>
      <c r="C607" s="515" t="s">
        <v>335</v>
      </c>
      <c r="D607" s="517" t="s">
        <v>11258</v>
      </c>
    </row>
    <row r="608" spans="1:4" ht="13.5">
      <c r="A608" s="516">
        <v>5630</v>
      </c>
      <c r="B608" s="515" t="s">
        <v>11259</v>
      </c>
      <c r="C608" s="515" t="s">
        <v>335</v>
      </c>
      <c r="D608" s="517" t="s">
        <v>1949</v>
      </c>
    </row>
    <row r="609" spans="1:4" ht="13.5">
      <c r="A609" s="516">
        <v>5658</v>
      </c>
      <c r="B609" s="515" t="s">
        <v>11260</v>
      </c>
      <c r="C609" s="515" t="s">
        <v>335</v>
      </c>
      <c r="D609" s="517" t="s">
        <v>2894</v>
      </c>
    </row>
    <row r="610" spans="1:4" ht="13.5">
      <c r="A610" s="516">
        <v>5664</v>
      </c>
      <c r="B610" s="515" t="s">
        <v>11261</v>
      </c>
      <c r="C610" s="515" t="s">
        <v>335</v>
      </c>
      <c r="D610" s="517" t="s">
        <v>11262</v>
      </c>
    </row>
    <row r="611" spans="1:4" ht="13.5">
      <c r="A611" s="516">
        <v>5667</v>
      </c>
      <c r="B611" s="515" t="s">
        <v>11263</v>
      </c>
      <c r="C611" s="515" t="s">
        <v>335</v>
      </c>
      <c r="D611" s="517" t="s">
        <v>11264</v>
      </c>
    </row>
    <row r="612" spans="1:4" ht="13.5">
      <c r="A612" s="516">
        <v>5668</v>
      </c>
      <c r="B612" s="515" t="s">
        <v>11265</v>
      </c>
      <c r="C612" s="515" t="s">
        <v>335</v>
      </c>
      <c r="D612" s="517" t="s">
        <v>11266</v>
      </c>
    </row>
    <row r="613" spans="1:4" ht="13.5">
      <c r="A613" s="516">
        <v>5674</v>
      </c>
      <c r="B613" s="515" t="s">
        <v>11267</v>
      </c>
      <c r="C613" s="515" t="s">
        <v>335</v>
      </c>
      <c r="D613" s="517" t="s">
        <v>3534</v>
      </c>
    </row>
    <row r="614" spans="1:4" ht="13.5">
      <c r="A614" s="516">
        <v>5692</v>
      </c>
      <c r="B614" s="515" t="s">
        <v>11268</v>
      </c>
      <c r="C614" s="515" t="s">
        <v>335</v>
      </c>
      <c r="D614" s="517" t="s">
        <v>894</v>
      </c>
    </row>
    <row r="615" spans="1:4" ht="13.5">
      <c r="A615" s="516">
        <v>5693</v>
      </c>
      <c r="B615" s="515" t="s">
        <v>11269</v>
      </c>
      <c r="C615" s="515" t="s">
        <v>335</v>
      </c>
      <c r="D615" s="517" t="s">
        <v>7322</v>
      </c>
    </row>
    <row r="616" spans="1:4" ht="13.5">
      <c r="A616" s="516">
        <v>5695</v>
      </c>
      <c r="B616" s="515" t="s">
        <v>11270</v>
      </c>
      <c r="C616" s="515" t="s">
        <v>335</v>
      </c>
      <c r="D616" s="517" t="s">
        <v>9151</v>
      </c>
    </row>
    <row r="617" spans="1:4" ht="13.5">
      <c r="A617" s="516">
        <v>5703</v>
      </c>
      <c r="B617" s="515" t="s">
        <v>11271</v>
      </c>
      <c r="C617" s="515" t="s">
        <v>335</v>
      </c>
      <c r="D617" s="517" t="s">
        <v>10148</v>
      </c>
    </row>
    <row r="618" spans="1:4" ht="13.5">
      <c r="A618" s="516">
        <v>5705</v>
      </c>
      <c r="B618" s="515" t="s">
        <v>11272</v>
      </c>
      <c r="C618" s="515" t="s">
        <v>335</v>
      </c>
      <c r="D618" s="517" t="s">
        <v>11219</v>
      </c>
    </row>
    <row r="619" spans="1:4" ht="13.5">
      <c r="A619" s="516">
        <v>5707</v>
      </c>
      <c r="B619" s="515" t="s">
        <v>11273</v>
      </c>
      <c r="C619" s="515" t="s">
        <v>335</v>
      </c>
      <c r="D619" s="517" t="s">
        <v>11274</v>
      </c>
    </row>
    <row r="620" spans="1:4" ht="13.5">
      <c r="A620" s="516">
        <v>5710</v>
      </c>
      <c r="B620" s="515" t="s">
        <v>11275</v>
      </c>
      <c r="C620" s="515" t="s">
        <v>335</v>
      </c>
      <c r="D620" s="517" t="s">
        <v>11276</v>
      </c>
    </row>
    <row r="621" spans="1:4" ht="13.5">
      <c r="A621" s="516">
        <v>5711</v>
      </c>
      <c r="B621" s="515" t="s">
        <v>11277</v>
      </c>
      <c r="C621" s="515" t="s">
        <v>335</v>
      </c>
      <c r="D621" s="517" t="s">
        <v>11278</v>
      </c>
    </row>
    <row r="622" spans="1:4" ht="13.5">
      <c r="A622" s="516">
        <v>5714</v>
      </c>
      <c r="B622" s="515" t="s">
        <v>11279</v>
      </c>
      <c r="C622" s="515" t="s">
        <v>335</v>
      </c>
      <c r="D622" s="517" t="s">
        <v>2878</v>
      </c>
    </row>
    <row r="623" spans="1:4" ht="13.5">
      <c r="A623" s="516">
        <v>5715</v>
      </c>
      <c r="B623" s="515" t="s">
        <v>11280</v>
      </c>
      <c r="C623" s="515" t="s">
        <v>335</v>
      </c>
      <c r="D623" s="517" t="s">
        <v>11281</v>
      </c>
    </row>
    <row r="624" spans="1:4" ht="13.5">
      <c r="A624" s="516">
        <v>5718</v>
      </c>
      <c r="B624" s="515" t="s">
        <v>11282</v>
      </c>
      <c r="C624" s="515" t="s">
        <v>335</v>
      </c>
      <c r="D624" s="517" t="s">
        <v>11283</v>
      </c>
    </row>
    <row r="625" spans="1:4" ht="13.5">
      <c r="A625" s="516">
        <v>5721</v>
      </c>
      <c r="B625" s="515" t="s">
        <v>11284</v>
      </c>
      <c r="C625" s="515" t="s">
        <v>335</v>
      </c>
      <c r="D625" s="517" t="s">
        <v>11285</v>
      </c>
    </row>
    <row r="626" spans="1:4" ht="13.5">
      <c r="A626" s="516">
        <v>5722</v>
      </c>
      <c r="B626" s="515" t="s">
        <v>11286</v>
      </c>
      <c r="C626" s="515" t="s">
        <v>335</v>
      </c>
      <c r="D626" s="517" t="s">
        <v>11287</v>
      </c>
    </row>
    <row r="627" spans="1:4" ht="13.5">
      <c r="A627" s="516">
        <v>5724</v>
      </c>
      <c r="B627" s="515" t="s">
        <v>11288</v>
      </c>
      <c r="C627" s="515" t="s">
        <v>335</v>
      </c>
      <c r="D627" s="517" t="s">
        <v>11088</v>
      </c>
    </row>
    <row r="628" spans="1:4" ht="13.5">
      <c r="A628" s="516">
        <v>5727</v>
      </c>
      <c r="B628" s="515" t="s">
        <v>11289</v>
      </c>
      <c r="C628" s="515" t="s">
        <v>335</v>
      </c>
      <c r="D628" s="517" t="s">
        <v>935</v>
      </c>
    </row>
    <row r="629" spans="1:4" ht="13.5">
      <c r="A629" s="516">
        <v>5729</v>
      </c>
      <c r="B629" s="515" t="s">
        <v>11290</v>
      </c>
      <c r="C629" s="515" t="s">
        <v>335</v>
      </c>
      <c r="D629" s="517" t="s">
        <v>11291</v>
      </c>
    </row>
    <row r="630" spans="1:4" ht="13.5">
      <c r="A630" s="516">
        <v>5730</v>
      </c>
      <c r="B630" s="515" t="s">
        <v>11292</v>
      </c>
      <c r="C630" s="515" t="s">
        <v>335</v>
      </c>
      <c r="D630" s="517" t="s">
        <v>11293</v>
      </c>
    </row>
    <row r="631" spans="1:4" ht="13.5">
      <c r="A631" s="516">
        <v>5735</v>
      </c>
      <c r="B631" s="515" t="s">
        <v>11294</v>
      </c>
      <c r="C631" s="515" t="s">
        <v>335</v>
      </c>
      <c r="D631" s="517" t="s">
        <v>11295</v>
      </c>
    </row>
    <row r="632" spans="1:4" ht="13.5">
      <c r="A632" s="516">
        <v>5736</v>
      </c>
      <c r="B632" s="515" t="s">
        <v>11296</v>
      </c>
      <c r="C632" s="515" t="s">
        <v>335</v>
      </c>
      <c r="D632" s="517" t="s">
        <v>5943</v>
      </c>
    </row>
    <row r="633" spans="1:4" ht="13.5">
      <c r="A633" s="516">
        <v>5738</v>
      </c>
      <c r="B633" s="515" t="s">
        <v>11297</v>
      </c>
      <c r="C633" s="515" t="s">
        <v>335</v>
      </c>
      <c r="D633" s="517" t="s">
        <v>8205</v>
      </c>
    </row>
    <row r="634" spans="1:4" ht="13.5">
      <c r="A634" s="516">
        <v>5739</v>
      </c>
      <c r="B634" s="515" t="s">
        <v>11298</v>
      </c>
      <c r="C634" s="515" t="s">
        <v>335</v>
      </c>
      <c r="D634" s="517" t="s">
        <v>11299</v>
      </c>
    </row>
    <row r="635" spans="1:4" ht="13.5">
      <c r="A635" s="516">
        <v>5741</v>
      </c>
      <c r="B635" s="515" t="s">
        <v>11300</v>
      </c>
      <c r="C635" s="515" t="s">
        <v>335</v>
      </c>
      <c r="D635" s="517" t="s">
        <v>11301</v>
      </c>
    </row>
    <row r="636" spans="1:4" ht="13.5">
      <c r="A636" s="516">
        <v>5742</v>
      </c>
      <c r="B636" s="515" t="s">
        <v>11302</v>
      </c>
      <c r="C636" s="515" t="s">
        <v>335</v>
      </c>
      <c r="D636" s="517" t="s">
        <v>11303</v>
      </c>
    </row>
    <row r="637" spans="1:4" ht="13.5">
      <c r="A637" s="516">
        <v>5747</v>
      </c>
      <c r="B637" s="515" t="s">
        <v>11304</v>
      </c>
      <c r="C637" s="515" t="s">
        <v>335</v>
      </c>
      <c r="D637" s="517" t="s">
        <v>11305</v>
      </c>
    </row>
    <row r="638" spans="1:4" ht="13.5">
      <c r="A638" s="516">
        <v>5751</v>
      </c>
      <c r="B638" s="515" t="s">
        <v>11306</v>
      </c>
      <c r="C638" s="515" t="s">
        <v>335</v>
      </c>
      <c r="D638" s="517" t="s">
        <v>3154</v>
      </c>
    </row>
    <row r="639" spans="1:4" ht="13.5">
      <c r="A639" s="516">
        <v>5754</v>
      </c>
      <c r="B639" s="515" t="s">
        <v>11307</v>
      </c>
      <c r="C639" s="515" t="s">
        <v>335</v>
      </c>
      <c r="D639" s="517" t="s">
        <v>3920</v>
      </c>
    </row>
    <row r="640" spans="1:4" ht="13.5">
      <c r="A640" s="516">
        <v>5763</v>
      </c>
      <c r="B640" s="515" t="s">
        <v>11308</v>
      </c>
      <c r="C640" s="515" t="s">
        <v>335</v>
      </c>
      <c r="D640" s="517" t="s">
        <v>11309</v>
      </c>
    </row>
    <row r="641" spans="1:4" ht="13.5">
      <c r="A641" s="516">
        <v>5765</v>
      </c>
      <c r="B641" s="515" t="s">
        <v>11310</v>
      </c>
      <c r="C641" s="515" t="s">
        <v>335</v>
      </c>
      <c r="D641" s="517" t="s">
        <v>949</v>
      </c>
    </row>
    <row r="642" spans="1:4" ht="13.5">
      <c r="A642" s="516">
        <v>5766</v>
      </c>
      <c r="B642" s="515" t="s">
        <v>11311</v>
      </c>
      <c r="C642" s="515" t="s">
        <v>335</v>
      </c>
      <c r="D642" s="517" t="s">
        <v>11312</v>
      </c>
    </row>
    <row r="643" spans="1:4" ht="13.5">
      <c r="A643" s="516">
        <v>5779</v>
      </c>
      <c r="B643" s="515" t="s">
        <v>11313</v>
      </c>
      <c r="C643" s="515" t="s">
        <v>335</v>
      </c>
      <c r="D643" s="517" t="s">
        <v>11314</v>
      </c>
    </row>
    <row r="644" spans="1:4" ht="13.5">
      <c r="A644" s="516">
        <v>5787</v>
      </c>
      <c r="B644" s="515" t="s">
        <v>11315</v>
      </c>
      <c r="C644" s="515" t="s">
        <v>335</v>
      </c>
      <c r="D644" s="517" t="s">
        <v>11316</v>
      </c>
    </row>
    <row r="645" spans="1:4" ht="13.5">
      <c r="A645" s="516">
        <v>5797</v>
      </c>
      <c r="B645" s="515" t="s">
        <v>11317</v>
      </c>
      <c r="C645" s="515" t="s">
        <v>335</v>
      </c>
      <c r="D645" s="517" t="s">
        <v>2208</v>
      </c>
    </row>
    <row r="646" spans="1:4" ht="13.5">
      <c r="A646" s="516">
        <v>5800</v>
      </c>
      <c r="B646" s="515" t="s">
        <v>11318</v>
      </c>
      <c r="C646" s="515" t="s">
        <v>335</v>
      </c>
      <c r="D646" s="517" t="s">
        <v>7581</v>
      </c>
    </row>
    <row r="647" spans="1:4" ht="13.5">
      <c r="A647" s="516">
        <v>7032</v>
      </c>
      <c r="B647" s="515" t="s">
        <v>11319</v>
      </c>
      <c r="C647" s="515" t="s">
        <v>335</v>
      </c>
      <c r="D647" s="517" t="s">
        <v>1855</v>
      </c>
    </row>
    <row r="648" spans="1:4" ht="13.5">
      <c r="A648" s="516">
        <v>7033</v>
      </c>
      <c r="B648" s="515" t="s">
        <v>11320</v>
      </c>
      <c r="C648" s="515" t="s">
        <v>335</v>
      </c>
      <c r="D648" s="517" t="s">
        <v>11321</v>
      </c>
    </row>
    <row r="649" spans="1:4" ht="13.5">
      <c r="A649" s="516">
        <v>7034</v>
      </c>
      <c r="B649" s="515" t="s">
        <v>11322</v>
      </c>
      <c r="C649" s="515" t="s">
        <v>335</v>
      </c>
      <c r="D649" s="517" t="s">
        <v>4077</v>
      </c>
    </row>
    <row r="650" spans="1:4" ht="13.5">
      <c r="A650" s="516">
        <v>7035</v>
      </c>
      <c r="B650" s="515" t="s">
        <v>11323</v>
      </c>
      <c r="C650" s="515" t="s">
        <v>335</v>
      </c>
      <c r="D650" s="517" t="s">
        <v>11324</v>
      </c>
    </row>
    <row r="651" spans="1:4" ht="13.5">
      <c r="A651" s="516">
        <v>7038</v>
      </c>
      <c r="B651" s="515" t="s">
        <v>11325</v>
      </c>
      <c r="C651" s="515" t="s">
        <v>335</v>
      </c>
      <c r="D651" s="517" t="s">
        <v>2488</v>
      </c>
    </row>
    <row r="652" spans="1:4" ht="13.5">
      <c r="A652" s="516">
        <v>7039</v>
      </c>
      <c r="B652" s="515" t="s">
        <v>11326</v>
      </c>
      <c r="C652" s="515" t="s">
        <v>335</v>
      </c>
      <c r="D652" s="517" t="s">
        <v>2253</v>
      </c>
    </row>
    <row r="653" spans="1:4" ht="13.5">
      <c r="A653" s="516">
        <v>7040</v>
      </c>
      <c r="B653" s="515" t="s">
        <v>11327</v>
      </c>
      <c r="C653" s="515" t="s">
        <v>335</v>
      </c>
      <c r="D653" s="517" t="s">
        <v>11328</v>
      </c>
    </row>
    <row r="654" spans="1:4" ht="13.5">
      <c r="A654" s="516">
        <v>7044</v>
      </c>
      <c r="B654" s="515" t="s">
        <v>11329</v>
      </c>
      <c r="C654" s="515" t="s">
        <v>335</v>
      </c>
      <c r="D654" s="517" t="s">
        <v>10960</v>
      </c>
    </row>
    <row r="655" spans="1:4" ht="13.5">
      <c r="A655" s="516">
        <v>7045</v>
      </c>
      <c r="B655" s="515" t="s">
        <v>11330</v>
      </c>
      <c r="C655" s="515" t="s">
        <v>335</v>
      </c>
      <c r="D655" s="517" t="s">
        <v>11331</v>
      </c>
    </row>
    <row r="656" spans="1:4" ht="13.5">
      <c r="A656" s="516">
        <v>7046</v>
      </c>
      <c r="B656" s="515" t="s">
        <v>11332</v>
      </c>
      <c r="C656" s="515" t="s">
        <v>335</v>
      </c>
      <c r="D656" s="517" t="s">
        <v>1503</v>
      </c>
    </row>
    <row r="657" spans="1:4" ht="13.5">
      <c r="A657" s="516">
        <v>7047</v>
      </c>
      <c r="B657" s="515" t="s">
        <v>11333</v>
      </c>
      <c r="C657" s="515" t="s">
        <v>335</v>
      </c>
      <c r="D657" s="517" t="s">
        <v>1011</v>
      </c>
    </row>
    <row r="658" spans="1:4" ht="13.5">
      <c r="A658" s="516">
        <v>7051</v>
      </c>
      <c r="B658" s="515" t="s">
        <v>11334</v>
      </c>
      <c r="C658" s="515" t="s">
        <v>335</v>
      </c>
      <c r="D658" s="517" t="s">
        <v>11335</v>
      </c>
    </row>
    <row r="659" spans="1:4" ht="13.5">
      <c r="A659" s="516">
        <v>7052</v>
      </c>
      <c r="B659" s="515" t="s">
        <v>11336</v>
      </c>
      <c r="C659" s="515" t="s">
        <v>335</v>
      </c>
      <c r="D659" s="517" t="s">
        <v>6307</v>
      </c>
    </row>
    <row r="660" spans="1:4" ht="13.5">
      <c r="A660" s="516">
        <v>7053</v>
      </c>
      <c r="B660" s="515" t="s">
        <v>11337</v>
      </c>
      <c r="C660" s="515" t="s">
        <v>335</v>
      </c>
      <c r="D660" s="517" t="s">
        <v>11338</v>
      </c>
    </row>
    <row r="661" spans="1:4" ht="13.5">
      <c r="A661" s="516">
        <v>7054</v>
      </c>
      <c r="B661" s="515" t="s">
        <v>11339</v>
      </c>
      <c r="C661" s="515" t="s">
        <v>335</v>
      </c>
      <c r="D661" s="517" t="s">
        <v>11340</v>
      </c>
    </row>
    <row r="662" spans="1:4" ht="13.5">
      <c r="A662" s="516">
        <v>7058</v>
      </c>
      <c r="B662" s="515" t="s">
        <v>11341</v>
      </c>
      <c r="C662" s="515" t="s">
        <v>335</v>
      </c>
      <c r="D662" s="517" t="s">
        <v>11342</v>
      </c>
    </row>
    <row r="663" spans="1:4" ht="13.5">
      <c r="A663" s="516">
        <v>7059</v>
      </c>
      <c r="B663" s="515" t="s">
        <v>11343</v>
      </c>
      <c r="C663" s="515" t="s">
        <v>335</v>
      </c>
      <c r="D663" s="517" t="s">
        <v>8429</v>
      </c>
    </row>
    <row r="664" spans="1:4" ht="13.5">
      <c r="A664" s="516">
        <v>7060</v>
      </c>
      <c r="B664" s="515" t="s">
        <v>11344</v>
      </c>
      <c r="C664" s="515" t="s">
        <v>335</v>
      </c>
      <c r="D664" s="517" t="s">
        <v>11345</v>
      </c>
    </row>
    <row r="665" spans="1:4" ht="13.5">
      <c r="A665" s="516">
        <v>7061</v>
      </c>
      <c r="B665" s="515" t="s">
        <v>11346</v>
      </c>
      <c r="C665" s="515" t="s">
        <v>335</v>
      </c>
      <c r="D665" s="517" t="s">
        <v>4475</v>
      </c>
    </row>
    <row r="666" spans="1:4" ht="13.5">
      <c r="A666" s="516">
        <v>7063</v>
      </c>
      <c r="B666" s="515" t="s">
        <v>11347</v>
      </c>
      <c r="C666" s="515" t="s">
        <v>335</v>
      </c>
      <c r="D666" s="517" t="s">
        <v>4331</v>
      </c>
    </row>
    <row r="667" spans="1:4" ht="13.5">
      <c r="A667" s="516">
        <v>7064</v>
      </c>
      <c r="B667" s="515" t="s">
        <v>11348</v>
      </c>
      <c r="C667" s="515" t="s">
        <v>335</v>
      </c>
      <c r="D667" s="517" t="s">
        <v>1865</v>
      </c>
    </row>
    <row r="668" spans="1:4" ht="13.5">
      <c r="A668" s="516">
        <v>7065</v>
      </c>
      <c r="B668" s="515" t="s">
        <v>11349</v>
      </c>
      <c r="C668" s="515" t="s">
        <v>335</v>
      </c>
      <c r="D668" s="517" t="s">
        <v>4534</v>
      </c>
    </row>
    <row r="669" spans="1:4" ht="13.5">
      <c r="A669" s="516">
        <v>7066</v>
      </c>
      <c r="B669" s="515" t="s">
        <v>11350</v>
      </c>
      <c r="C669" s="515" t="s">
        <v>335</v>
      </c>
      <c r="D669" s="517" t="s">
        <v>2892</v>
      </c>
    </row>
    <row r="670" spans="1:4" ht="13.5">
      <c r="A670" s="516">
        <v>53786</v>
      </c>
      <c r="B670" s="515" t="s">
        <v>11351</v>
      </c>
      <c r="C670" s="515" t="s">
        <v>335</v>
      </c>
      <c r="D670" s="517" t="s">
        <v>11352</v>
      </c>
    </row>
    <row r="671" spans="1:4" ht="13.5">
      <c r="A671" s="516">
        <v>53788</v>
      </c>
      <c r="B671" s="515" t="s">
        <v>11353</v>
      </c>
      <c r="C671" s="515" t="s">
        <v>335</v>
      </c>
      <c r="D671" s="517" t="s">
        <v>11354</v>
      </c>
    </row>
    <row r="672" spans="1:4" ht="13.5">
      <c r="A672" s="516">
        <v>53792</v>
      </c>
      <c r="B672" s="515" t="s">
        <v>11355</v>
      </c>
      <c r="C672" s="515" t="s">
        <v>335</v>
      </c>
      <c r="D672" s="517" t="s">
        <v>11356</v>
      </c>
    </row>
    <row r="673" spans="1:4" ht="13.5">
      <c r="A673" s="516">
        <v>53794</v>
      </c>
      <c r="B673" s="515" t="s">
        <v>11357</v>
      </c>
      <c r="C673" s="515" t="s">
        <v>335</v>
      </c>
      <c r="D673" s="517" t="s">
        <v>1885</v>
      </c>
    </row>
    <row r="674" spans="1:4" ht="13.5">
      <c r="A674" s="516">
        <v>53797</v>
      </c>
      <c r="B674" s="515" t="s">
        <v>11358</v>
      </c>
      <c r="C674" s="515" t="s">
        <v>335</v>
      </c>
      <c r="D674" s="517" t="s">
        <v>11305</v>
      </c>
    </row>
    <row r="675" spans="1:4" ht="13.5">
      <c r="A675" s="516">
        <v>53804</v>
      </c>
      <c r="B675" s="515" t="s">
        <v>11359</v>
      </c>
      <c r="C675" s="515" t="s">
        <v>335</v>
      </c>
      <c r="D675" s="517" t="s">
        <v>1908</v>
      </c>
    </row>
    <row r="676" spans="1:4" ht="13.5">
      <c r="A676" s="516">
        <v>53806</v>
      </c>
      <c r="B676" s="515" t="s">
        <v>11360</v>
      </c>
      <c r="C676" s="515" t="s">
        <v>335</v>
      </c>
      <c r="D676" s="517" t="s">
        <v>11361</v>
      </c>
    </row>
    <row r="677" spans="1:4" ht="13.5">
      <c r="A677" s="516">
        <v>53810</v>
      </c>
      <c r="B677" s="515" t="s">
        <v>11362</v>
      </c>
      <c r="C677" s="515" t="s">
        <v>335</v>
      </c>
      <c r="D677" s="517" t="s">
        <v>6688</v>
      </c>
    </row>
    <row r="678" spans="1:4" ht="13.5">
      <c r="A678" s="516">
        <v>53814</v>
      </c>
      <c r="B678" s="515" t="s">
        <v>11363</v>
      </c>
      <c r="C678" s="515" t="s">
        <v>335</v>
      </c>
      <c r="D678" s="517" t="s">
        <v>11364</v>
      </c>
    </row>
    <row r="679" spans="1:4" ht="13.5">
      <c r="A679" s="516">
        <v>53817</v>
      </c>
      <c r="B679" s="515" t="s">
        <v>11365</v>
      </c>
      <c r="C679" s="515" t="s">
        <v>335</v>
      </c>
      <c r="D679" s="517" t="s">
        <v>5065</v>
      </c>
    </row>
    <row r="680" spans="1:4" ht="13.5">
      <c r="A680" s="516">
        <v>53818</v>
      </c>
      <c r="B680" s="515" t="s">
        <v>11366</v>
      </c>
      <c r="C680" s="515" t="s">
        <v>335</v>
      </c>
      <c r="D680" s="517" t="s">
        <v>7066</v>
      </c>
    </row>
    <row r="681" spans="1:4" ht="13.5">
      <c r="A681" s="516">
        <v>53827</v>
      </c>
      <c r="B681" s="515" t="s">
        <v>11367</v>
      </c>
      <c r="C681" s="515" t="s">
        <v>335</v>
      </c>
      <c r="D681" s="517" t="s">
        <v>4475</v>
      </c>
    </row>
    <row r="682" spans="1:4" ht="13.5">
      <c r="A682" s="516">
        <v>53829</v>
      </c>
      <c r="B682" s="515" t="s">
        <v>11368</v>
      </c>
      <c r="C682" s="515" t="s">
        <v>335</v>
      </c>
      <c r="D682" s="517" t="s">
        <v>11305</v>
      </c>
    </row>
    <row r="683" spans="1:4" ht="13.5">
      <c r="A683" s="516">
        <v>53831</v>
      </c>
      <c r="B683" s="515" t="s">
        <v>11369</v>
      </c>
      <c r="C683" s="515" t="s">
        <v>335</v>
      </c>
      <c r="D683" s="517" t="s">
        <v>11356</v>
      </c>
    </row>
    <row r="684" spans="1:4" ht="13.5">
      <c r="A684" s="516">
        <v>53840</v>
      </c>
      <c r="B684" s="515" t="s">
        <v>11370</v>
      </c>
      <c r="C684" s="515" t="s">
        <v>335</v>
      </c>
      <c r="D684" s="517" t="s">
        <v>6377</v>
      </c>
    </row>
    <row r="685" spans="1:4" ht="13.5">
      <c r="A685" s="516">
        <v>53841</v>
      </c>
      <c r="B685" s="515" t="s">
        <v>11371</v>
      </c>
      <c r="C685" s="515" t="s">
        <v>335</v>
      </c>
      <c r="D685" s="517" t="s">
        <v>109</v>
      </c>
    </row>
    <row r="686" spans="1:4" ht="13.5">
      <c r="A686" s="516">
        <v>53849</v>
      </c>
      <c r="B686" s="515" t="s">
        <v>11372</v>
      </c>
      <c r="C686" s="515" t="s">
        <v>335</v>
      </c>
      <c r="D686" s="517" t="s">
        <v>11340</v>
      </c>
    </row>
    <row r="687" spans="1:4" ht="13.5">
      <c r="A687" s="516">
        <v>53857</v>
      </c>
      <c r="B687" s="515" t="s">
        <v>11373</v>
      </c>
      <c r="C687" s="515" t="s">
        <v>335</v>
      </c>
      <c r="D687" s="517" t="s">
        <v>9613</v>
      </c>
    </row>
    <row r="688" spans="1:4" ht="13.5">
      <c r="A688" s="516">
        <v>53858</v>
      </c>
      <c r="B688" s="515" t="s">
        <v>11374</v>
      </c>
      <c r="C688" s="515" t="s">
        <v>335</v>
      </c>
      <c r="D688" s="517" t="s">
        <v>11375</v>
      </c>
    </row>
    <row r="689" spans="1:4" ht="13.5">
      <c r="A689" s="516">
        <v>53861</v>
      </c>
      <c r="B689" s="515" t="s">
        <v>11376</v>
      </c>
      <c r="C689" s="515" t="s">
        <v>335</v>
      </c>
      <c r="D689" s="517" t="s">
        <v>3813</v>
      </c>
    </row>
    <row r="690" spans="1:4" ht="13.5">
      <c r="A690" s="516">
        <v>53863</v>
      </c>
      <c r="B690" s="515" t="s">
        <v>11377</v>
      </c>
      <c r="C690" s="515" t="s">
        <v>335</v>
      </c>
      <c r="D690" s="517" t="s">
        <v>1542</v>
      </c>
    </row>
    <row r="691" spans="1:4" ht="13.5">
      <c r="A691" s="516">
        <v>53865</v>
      </c>
      <c r="B691" s="515" t="s">
        <v>11378</v>
      </c>
      <c r="C691" s="515" t="s">
        <v>335</v>
      </c>
      <c r="D691" s="517" t="s">
        <v>11379</v>
      </c>
    </row>
    <row r="692" spans="1:4" ht="13.5">
      <c r="A692" s="516">
        <v>53866</v>
      </c>
      <c r="B692" s="515" t="s">
        <v>11380</v>
      </c>
      <c r="C692" s="515" t="s">
        <v>335</v>
      </c>
      <c r="D692" s="517" t="s">
        <v>890</v>
      </c>
    </row>
    <row r="693" spans="1:4" ht="13.5">
      <c r="A693" s="516">
        <v>53882</v>
      </c>
      <c r="B693" s="515" t="s">
        <v>11381</v>
      </c>
      <c r="C693" s="515" t="s">
        <v>335</v>
      </c>
      <c r="D693" s="517" t="s">
        <v>11382</v>
      </c>
    </row>
    <row r="694" spans="1:4" ht="13.5">
      <c r="A694" s="516">
        <v>55263</v>
      </c>
      <c r="B694" s="515" t="s">
        <v>11383</v>
      </c>
      <c r="C694" s="515" t="s">
        <v>335</v>
      </c>
      <c r="D694" s="517" t="s">
        <v>1949</v>
      </c>
    </row>
    <row r="695" spans="1:4" ht="13.5">
      <c r="A695" s="516">
        <v>73303</v>
      </c>
      <c r="B695" s="515" t="s">
        <v>11384</v>
      </c>
      <c r="C695" s="515" t="s">
        <v>335</v>
      </c>
      <c r="D695" s="517" t="s">
        <v>1045</v>
      </c>
    </row>
    <row r="696" spans="1:4" ht="13.5">
      <c r="A696" s="516">
        <v>73307</v>
      </c>
      <c r="B696" s="515" t="s">
        <v>11385</v>
      </c>
      <c r="C696" s="515" t="s">
        <v>335</v>
      </c>
      <c r="D696" s="517" t="s">
        <v>2454</v>
      </c>
    </row>
    <row r="697" spans="1:4" ht="13.5">
      <c r="A697" s="516">
        <v>73309</v>
      </c>
      <c r="B697" s="515" t="s">
        <v>11386</v>
      </c>
      <c r="C697" s="515" t="s">
        <v>335</v>
      </c>
      <c r="D697" s="517" t="s">
        <v>9580</v>
      </c>
    </row>
    <row r="698" spans="1:4" ht="13.5">
      <c r="A698" s="516">
        <v>73311</v>
      </c>
      <c r="B698" s="515" t="s">
        <v>11387</v>
      </c>
      <c r="C698" s="515" t="s">
        <v>335</v>
      </c>
      <c r="D698" s="517" t="s">
        <v>11388</v>
      </c>
    </row>
    <row r="699" spans="1:4" ht="13.5">
      <c r="A699" s="516">
        <v>73313</v>
      </c>
      <c r="B699" s="515" t="s">
        <v>11389</v>
      </c>
      <c r="C699" s="515" t="s">
        <v>335</v>
      </c>
      <c r="D699" s="517" t="s">
        <v>11390</v>
      </c>
    </row>
    <row r="700" spans="1:4" ht="13.5">
      <c r="A700" s="516">
        <v>73315</v>
      </c>
      <c r="B700" s="515" t="s">
        <v>11391</v>
      </c>
      <c r="C700" s="515" t="s">
        <v>335</v>
      </c>
      <c r="D700" s="517" t="s">
        <v>11354</v>
      </c>
    </row>
    <row r="701" spans="1:4" ht="13.5">
      <c r="A701" s="516">
        <v>73335</v>
      </c>
      <c r="B701" s="515" t="s">
        <v>11392</v>
      </c>
      <c r="C701" s="515" t="s">
        <v>335</v>
      </c>
      <c r="D701" s="517" t="s">
        <v>6616</v>
      </c>
    </row>
    <row r="702" spans="1:4" ht="13.5">
      <c r="A702" s="516">
        <v>73340</v>
      </c>
      <c r="B702" s="515" t="s">
        <v>11393</v>
      </c>
      <c r="C702" s="515" t="s">
        <v>335</v>
      </c>
      <c r="D702" s="517" t="s">
        <v>4475</v>
      </c>
    </row>
    <row r="703" spans="1:4" ht="13.5">
      <c r="A703" s="516">
        <v>83361</v>
      </c>
      <c r="B703" s="515" t="s">
        <v>11394</v>
      </c>
      <c r="C703" s="515" t="s">
        <v>335</v>
      </c>
      <c r="D703" s="517" t="s">
        <v>11395</v>
      </c>
    </row>
    <row r="704" spans="1:4" ht="13.5">
      <c r="A704" s="516">
        <v>83761</v>
      </c>
      <c r="B704" s="515" t="s">
        <v>11396</v>
      </c>
      <c r="C704" s="515" t="s">
        <v>335</v>
      </c>
      <c r="D704" s="517" t="s">
        <v>1071</v>
      </c>
    </row>
    <row r="705" spans="1:4" ht="13.5">
      <c r="A705" s="516">
        <v>83762</v>
      </c>
      <c r="B705" s="515" t="s">
        <v>11397</v>
      </c>
      <c r="C705" s="515" t="s">
        <v>335</v>
      </c>
      <c r="D705" s="517" t="s">
        <v>9746</v>
      </c>
    </row>
    <row r="706" spans="1:4" ht="13.5">
      <c r="A706" s="516">
        <v>83763</v>
      </c>
      <c r="B706" s="515" t="s">
        <v>11398</v>
      </c>
      <c r="C706" s="515" t="s">
        <v>335</v>
      </c>
      <c r="D706" s="517" t="s">
        <v>4258</v>
      </c>
    </row>
    <row r="707" spans="1:4" ht="13.5">
      <c r="A707" s="516">
        <v>83764</v>
      </c>
      <c r="B707" s="515" t="s">
        <v>11399</v>
      </c>
      <c r="C707" s="515" t="s">
        <v>335</v>
      </c>
      <c r="D707" s="517" t="s">
        <v>5331</v>
      </c>
    </row>
    <row r="708" spans="1:4" ht="13.5">
      <c r="A708" s="516">
        <v>87026</v>
      </c>
      <c r="B708" s="515" t="s">
        <v>11400</v>
      </c>
      <c r="C708" s="515" t="s">
        <v>335</v>
      </c>
      <c r="D708" s="517" t="s">
        <v>955</v>
      </c>
    </row>
    <row r="709" spans="1:4" ht="13.5">
      <c r="A709" s="516">
        <v>87441</v>
      </c>
      <c r="B709" s="515" t="s">
        <v>11401</v>
      </c>
      <c r="C709" s="515" t="s">
        <v>335</v>
      </c>
      <c r="D709" s="517" t="s">
        <v>955</v>
      </c>
    </row>
    <row r="710" spans="1:4" ht="13.5">
      <c r="A710" s="516">
        <v>87442</v>
      </c>
      <c r="B710" s="515" t="s">
        <v>11402</v>
      </c>
      <c r="C710" s="515" t="s">
        <v>335</v>
      </c>
      <c r="D710" s="517" t="s">
        <v>7100</v>
      </c>
    </row>
    <row r="711" spans="1:4" ht="13.5">
      <c r="A711" s="516">
        <v>87443</v>
      </c>
      <c r="B711" s="515" t="s">
        <v>11403</v>
      </c>
      <c r="C711" s="515" t="s">
        <v>335</v>
      </c>
      <c r="D711" s="517" t="s">
        <v>2059</v>
      </c>
    </row>
    <row r="712" spans="1:4" ht="13.5">
      <c r="A712" s="516">
        <v>87444</v>
      </c>
      <c r="B712" s="515" t="s">
        <v>11404</v>
      </c>
      <c r="C712" s="515" t="s">
        <v>335</v>
      </c>
      <c r="D712" s="517" t="s">
        <v>1532</v>
      </c>
    </row>
    <row r="713" spans="1:4" ht="13.5">
      <c r="A713" s="516">
        <v>88387</v>
      </c>
      <c r="B713" s="515" t="s">
        <v>11405</v>
      </c>
      <c r="C713" s="515" t="s">
        <v>335</v>
      </c>
      <c r="D713" s="517" t="s">
        <v>2046</v>
      </c>
    </row>
    <row r="714" spans="1:4" ht="13.5">
      <c r="A714" s="516">
        <v>88389</v>
      </c>
      <c r="B714" s="515" t="s">
        <v>11406</v>
      </c>
      <c r="C714" s="515" t="s">
        <v>335</v>
      </c>
      <c r="D714" s="517" t="s">
        <v>7583</v>
      </c>
    </row>
    <row r="715" spans="1:4" ht="13.5">
      <c r="A715" s="516">
        <v>88390</v>
      </c>
      <c r="B715" s="515" t="s">
        <v>11407</v>
      </c>
      <c r="C715" s="515" t="s">
        <v>335</v>
      </c>
      <c r="D715" s="517" t="s">
        <v>11408</v>
      </c>
    </row>
    <row r="716" spans="1:4" ht="13.5">
      <c r="A716" s="516">
        <v>88391</v>
      </c>
      <c r="B716" s="515" t="s">
        <v>11409</v>
      </c>
      <c r="C716" s="515" t="s">
        <v>335</v>
      </c>
      <c r="D716" s="517" t="s">
        <v>6730</v>
      </c>
    </row>
    <row r="717" spans="1:4" ht="13.5">
      <c r="A717" s="516">
        <v>88394</v>
      </c>
      <c r="B717" s="515" t="s">
        <v>11410</v>
      </c>
      <c r="C717" s="515" t="s">
        <v>335</v>
      </c>
      <c r="D717" s="517" t="s">
        <v>1061</v>
      </c>
    </row>
    <row r="718" spans="1:4" ht="13.5">
      <c r="A718" s="516">
        <v>88395</v>
      </c>
      <c r="B718" s="515" t="s">
        <v>11411</v>
      </c>
      <c r="C718" s="515" t="s">
        <v>335</v>
      </c>
      <c r="D718" s="517" t="s">
        <v>11046</v>
      </c>
    </row>
    <row r="719" spans="1:4" ht="13.5">
      <c r="A719" s="516">
        <v>88396</v>
      </c>
      <c r="B719" s="515" t="s">
        <v>11412</v>
      </c>
      <c r="C719" s="515" t="s">
        <v>335</v>
      </c>
      <c r="D719" s="517" t="s">
        <v>2223</v>
      </c>
    </row>
    <row r="720" spans="1:4" ht="13.5">
      <c r="A720" s="516">
        <v>88397</v>
      </c>
      <c r="B720" s="515" t="s">
        <v>11413</v>
      </c>
      <c r="C720" s="515" t="s">
        <v>335</v>
      </c>
      <c r="D720" s="517" t="s">
        <v>922</v>
      </c>
    </row>
    <row r="721" spans="1:4" ht="13.5">
      <c r="A721" s="516">
        <v>88400</v>
      </c>
      <c r="B721" s="515" t="s">
        <v>11414</v>
      </c>
      <c r="C721" s="515" t="s">
        <v>335</v>
      </c>
      <c r="D721" s="517" t="s">
        <v>1547</v>
      </c>
    </row>
    <row r="722" spans="1:4" ht="13.5">
      <c r="A722" s="516">
        <v>88401</v>
      </c>
      <c r="B722" s="515" t="s">
        <v>11415</v>
      </c>
      <c r="C722" s="515" t="s">
        <v>335</v>
      </c>
      <c r="D722" s="517" t="s">
        <v>7583</v>
      </c>
    </row>
    <row r="723" spans="1:4" ht="13.5">
      <c r="A723" s="516">
        <v>88402</v>
      </c>
      <c r="B723" s="515" t="s">
        <v>11416</v>
      </c>
      <c r="C723" s="515" t="s">
        <v>335</v>
      </c>
      <c r="D723" s="517" t="s">
        <v>1061</v>
      </c>
    </row>
    <row r="724" spans="1:4" ht="13.5">
      <c r="A724" s="516">
        <v>88403</v>
      </c>
      <c r="B724" s="515" t="s">
        <v>11417</v>
      </c>
      <c r="C724" s="515" t="s">
        <v>335</v>
      </c>
      <c r="D724" s="517" t="s">
        <v>9667</v>
      </c>
    </row>
    <row r="725" spans="1:4" ht="13.5">
      <c r="A725" s="516">
        <v>88419</v>
      </c>
      <c r="B725" s="515" t="s">
        <v>11418</v>
      </c>
      <c r="C725" s="515" t="s">
        <v>335</v>
      </c>
      <c r="D725" s="517" t="s">
        <v>989</v>
      </c>
    </row>
    <row r="726" spans="1:4" ht="13.5">
      <c r="A726" s="516">
        <v>88422</v>
      </c>
      <c r="B726" s="515" t="s">
        <v>11419</v>
      </c>
      <c r="C726" s="515" t="s">
        <v>335</v>
      </c>
      <c r="D726" s="517" t="s">
        <v>11420</v>
      </c>
    </row>
    <row r="727" spans="1:4" ht="13.5">
      <c r="A727" s="516">
        <v>88425</v>
      </c>
      <c r="B727" s="515" t="s">
        <v>11421</v>
      </c>
      <c r="C727" s="515" t="s">
        <v>335</v>
      </c>
      <c r="D727" s="517" t="s">
        <v>3990</v>
      </c>
    </row>
    <row r="728" spans="1:4" ht="13.5">
      <c r="A728" s="516">
        <v>88427</v>
      </c>
      <c r="B728" s="515" t="s">
        <v>11422</v>
      </c>
      <c r="C728" s="515" t="s">
        <v>335</v>
      </c>
      <c r="D728" s="517" t="s">
        <v>1965</v>
      </c>
    </row>
    <row r="729" spans="1:4" ht="13.5">
      <c r="A729" s="516">
        <v>88434</v>
      </c>
      <c r="B729" s="515" t="s">
        <v>11423</v>
      </c>
      <c r="C729" s="515" t="s">
        <v>335</v>
      </c>
      <c r="D729" s="517" t="s">
        <v>5630</v>
      </c>
    </row>
    <row r="730" spans="1:4" ht="13.5">
      <c r="A730" s="516">
        <v>88435</v>
      </c>
      <c r="B730" s="515" t="s">
        <v>11424</v>
      </c>
      <c r="C730" s="515" t="s">
        <v>335</v>
      </c>
      <c r="D730" s="517" t="s">
        <v>11425</v>
      </c>
    </row>
    <row r="731" spans="1:4" ht="13.5">
      <c r="A731" s="516">
        <v>88436</v>
      </c>
      <c r="B731" s="515" t="s">
        <v>11426</v>
      </c>
      <c r="C731" s="515" t="s">
        <v>335</v>
      </c>
      <c r="D731" s="517" t="s">
        <v>5172</v>
      </c>
    </row>
    <row r="732" spans="1:4" ht="13.5">
      <c r="A732" s="516">
        <v>88437</v>
      </c>
      <c r="B732" s="515" t="s">
        <v>11427</v>
      </c>
      <c r="C732" s="515" t="s">
        <v>335</v>
      </c>
      <c r="D732" s="517" t="s">
        <v>1965</v>
      </c>
    </row>
    <row r="733" spans="1:4" ht="13.5">
      <c r="A733" s="516">
        <v>88569</v>
      </c>
      <c r="B733" s="515" t="s">
        <v>11428</v>
      </c>
      <c r="C733" s="515" t="s">
        <v>335</v>
      </c>
      <c r="D733" s="517" t="s">
        <v>2210</v>
      </c>
    </row>
    <row r="734" spans="1:4" ht="13.5">
      <c r="A734" s="516">
        <v>88570</v>
      </c>
      <c r="B734" s="515" t="s">
        <v>11429</v>
      </c>
      <c r="C734" s="515" t="s">
        <v>335</v>
      </c>
      <c r="D734" s="517" t="s">
        <v>11408</v>
      </c>
    </row>
    <row r="735" spans="1:4" ht="13.5">
      <c r="A735" s="516">
        <v>88826</v>
      </c>
      <c r="B735" s="515" t="s">
        <v>11430</v>
      </c>
      <c r="C735" s="515" t="s">
        <v>335</v>
      </c>
      <c r="D735" s="517" t="s">
        <v>11431</v>
      </c>
    </row>
    <row r="736" spans="1:4" ht="13.5">
      <c r="A736" s="516">
        <v>88827</v>
      </c>
      <c r="B736" s="515" t="s">
        <v>11432</v>
      </c>
      <c r="C736" s="515" t="s">
        <v>335</v>
      </c>
      <c r="D736" s="517" t="s">
        <v>7138</v>
      </c>
    </row>
    <row r="737" spans="1:4" ht="13.5">
      <c r="A737" s="516">
        <v>88828</v>
      </c>
      <c r="B737" s="515" t="s">
        <v>11433</v>
      </c>
      <c r="C737" s="515" t="s">
        <v>335</v>
      </c>
      <c r="D737" s="517" t="s">
        <v>11434</v>
      </c>
    </row>
    <row r="738" spans="1:4" ht="13.5">
      <c r="A738" s="516">
        <v>88829</v>
      </c>
      <c r="B738" s="515" t="s">
        <v>11435</v>
      </c>
      <c r="C738" s="515" t="s">
        <v>335</v>
      </c>
      <c r="D738" s="517" t="s">
        <v>4949</v>
      </c>
    </row>
    <row r="739" spans="1:4" ht="13.5">
      <c r="A739" s="516">
        <v>88832</v>
      </c>
      <c r="B739" s="515" t="s">
        <v>11436</v>
      </c>
      <c r="C739" s="515" t="s">
        <v>335</v>
      </c>
      <c r="D739" s="517" t="s">
        <v>11437</v>
      </c>
    </row>
    <row r="740" spans="1:4" ht="13.5">
      <c r="A740" s="516">
        <v>88834</v>
      </c>
      <c r="B740" s="515" t="s">
        <v>11438</v>
      </c>
      <c r="C740" s="515" t="s">
        <v>335</v>
      </c>
      <c r="D740" s="517" t="s">
        <v>8786</v>
      </c>
    </row>
    <row r="741" spans="1:4" ht="13.5">
      <c r="A741" s="516">
        <v>88835</v>
      </c>
      <c r="B741" s="515" t="s">
        <v>11439</v>
      </c>
      <c r="C741" s="515" t="s">
        <v>335</v>
      </c>
      <c r="D741" s="517" t="s">
        <v>11440</v>
      </c>
    </row>
    <row r="742" spans="1:4" ht="13.5">
      <c r="A742" s="516">
        <v>88836</v>
      </c>
      <c r="B742" s="515" t="s">
        <v>11441</v>
      </c>
      <c r="C742" s="515" t="s">
        <v>335</v>
      </c>
      <c r="D742" s="517" t="s">
        <v>11442</v>
      </c>
    </row>
    <row r="743" spans="1:4" ht="13.5">
      <c r="A743" s="516">
        <v>88839</v>
      </c>
      <c r="B743" s="515" t="s">
        <v>11443</v>
      </c>
      <c r="C743" s="515" t="s">
        <v>335</v>
      </c>
      <c r="D743" s="517" t="s">
        <v>5988</v>
      </c>
    </row>
    <row r="744" spans="1:4" ht="13.5">
      <c r="A744" s="516">
        <v>88840</v>
      </c>
      <c r="B744" s="515" t="s">
        <v>11444</v>
      </c>
      <c r="C744" s="515" t="s">
        <v>335</v>
      </c>
      <c r="D744" s="517" t="s">
        <v>7955</v>
      </c>
    </row>
    <row r="745" spans="1:4" ht="13.5">
      <c r="A745" s="516">
        <v>88841</v>
      </c>
      <c r="B745" s="515" t="s">
        <v>11445</v>
      </c>
      <c r="C745" s="515" t="s">
        <v>335</v>
      </c>
      <c r="D745" s="517" t="s">
        <v>11446</v>
      </c>
    </row>
    <row r="746" spans="1:4" ht="13.5">
      <c r="A746" s="516">
        <v>88842</v>
      </c>
      <c r="B746" s="515" t="s">
        <v>11447</v>
      </c>
      <c r="C746" s="515" t="s">
        <v>335</v>
      </c>
      <c r="D746" s="517" t="s">
        <v>11340</v>
      </c>
    </row>
    <row r="747" spans="1:4" ht="13.5">
      <c r="A747" s="516">
        <v>88847</v>
      </c>
      <c r="B747" s="515" t="s">
        <v>11448</v>
      </c>
      <c r="C747" s="515" t="s">
        <v>335</v>
      </c>
      <c r="D747" s="517" t="s">
        <v>6135</v>
      </c>
    </row>
    <row r="748" spans="1:4" ht="13.5">
      <c r="A748" s="516">
        <v>88848</v>
      </c>
      <c r="B748" s="515" t="s">
        <v>11449</v>
      </c>
      <c r="C748" s="515" t="s">
        <v>335</v>
      </c>
      <c r="D748" s="517" t="s">
        <v>4625</v>
      </c>
    </row>
    <row r="749" spans="1:4" ht="13.5">
      <c r="A749" s="516">
        <v>88853</v>
      </c>
      <c r="B749" s="515" t="s">
        <v>11450</v>
      </c>
      <c r="C749" s="515" t="s">
        <v>335</v>
      </c>
      <c r="D749" s="517" t="s">
        <v>7583</v>
      </c>
    </row>
    <row r="750" spans="1:4" ht="13.5">
      <c r="A750" s="516">
        <v>88854</v>
      </c>
      <c r="B750" s="515" t="s">
        <v>11451</v>
      </c>
      <c r="C750" s="515" t="s">
        <v>335</v>
      </c>
      <c r="D750" s="517" t="s">
        <v>11331</v>
      </c>
    </row>
    <row r="751" spans="1:4" ht="13.5">
      <c r="A751" s="516">
        <v>88855</v>
      </c>
      <c r="B751" s="515" t="s">
        <v>11452</v>
      </c>
      <c r="C751" s="515" t="s">
        <v>335</v>
      </c>
      <c r="D751" s="517" t="s">
        <v>2609</v>
      </c>
    </row>
    <row r="752" spans="1:4" ht="13.5">
      <c r="A752" s="516">
        <v>88856</v>
      </c>
      <c r="B752" s="515" t="s">
        <v>11453</v>
      </c>
      <c r="C752" s="515" t="s">
        <v>335</v>
      </c>
      <c r="D752" s="517" t="s">
        <v>11454</v>
      </c>
    </row>
    <row r="753" spans="1:4" ht="13.5">
      <c r="A753" s="516">
        <v>88857</v>
      </c>
      <c r="B753" s="515" t="s">
        <v>11455</v>
      </c>
      <c r="C753" s="515" t="s">
        <v>335</v>
      </c>
      <c r="D753" s="517" t="s">
        <v>11456</v>
      </c>
    </row>
    <row r="754" spans="1:4" ht="13.5">
      <c r="A754" s="516">
        <v>88858</v>
      </c>
      <c r="B754" s="515" t="s">
        <v>11457</v>
      </c>
      <c r="C754" s="515" t="s">
        <v>335</v>
      </c>
      <c r="D754" s="517" t="s">
        <v>3807</v>
      </c>
    </row>
    <row r="755" spans="1:4" ht="13.5">
      <c r="A755" s="516">
        <v>88859</v>
      </c>
      <c r="B755" s="515" t="s">
        <v>11458</v>
      </c>
      <c r="C755" s="515" t="s">
        <v>335</v>
      </c>
      <c r="D755" s="517" t="s">
        <v>10148</v>
      </c>
    </row>
    <row r="756" spans="1:4" ht="13.5">
      <c r="A756" s="516">
        <v>88860</v>
      </c>
      <c r="B756" s="515" t="s">
        <v>11459</v>
      </c>
      <c r="C756" s="515" t="s">
        <v>335</v>
      </c>
      <c r="D756" s="517" t="s">
        <v>8012</v>
      </c>
    </row>
    <row r="757" spans="1:4" ht="13.5">
      <c r="A757" s="516">
        <v>88900</v>
      </c>
      <c r="B757" s="515" t="s">
        <v>11460</v>
      </c>
      <c r="C757" s="515" t="s">
        <v>335</v>
      </c>
      <c r="D757" s="517" t="s">
        <v>11461</v>
      </c>
    </row>
    <row r="758" spans="1:4" ht="13.5">
      <c r="A758" s="516">
        <v>88902</v>
      </c>
      <c r="B758" s="515" t="s">
        <v>11462</v>
      </c>
      <c r="C758" s="515" t="s">
        <v>335</v>
      </c>
      <c r="D758" s="517" t="s">
        <v>11463</v>
      </c>
    </row>
    <row r="759" spans="1:4" ht="13.5">
      <c r="A759" s="516">
        <v>88903</v>
      </c>
      <c r="B759" s="515" t="s">
        <v>11464</v>
      </c>
      <c r="C759" s="515" t="s">
        <v>335</v>
      </c>
      <c r="D759" s="517" t="s">
        <v>11465</v>
      </c>
    </row>
    <row r="760" spans="1:4" ht="13.5">
      <c r="A760" s="516">
        <v>88904</v>
      </c>
      <c r="B760" s="515" t="s">
        <v>11466</v>
      </c>
      <c r="C760" s="515" t="s">
        <v>335</v>
      </c>
      <c r="D760" s="517" t="s">
        <v>11467</v>
      </c>
    </row>
    <row r="761" spans="1:4" ht="13.5">
      <c r="A761" s="516">
        <v>89009</v>
      </c>
      <c r="B761" s="515" t="s">
        <v>11468</v>
      </c>
      <c r="C761" s="515" t="s">
        <v>335</v>
      </c>
      <c r="D761" s="517" t="s">
        <v>11469</v>
      </c>
    </row>
    <row r="762" spans="1:4" ht="13.5">
      <c r="A762" s="516">
        <v>89010</v>
      </c>
      <c r="B762" s="515" t="s">
        <v>11470</v>
      </c>
      <c r="C762" s="515" t="s">
        <v>335</v>
      </c>
      <c r="D762" s="517" t="s">
        <v>6214</v>
      </c>
    </row>
    <row r="763" spans="1:4" ht="13.5">
      <c r="A763" s="516">
        <v>89011</v>
      </c>
      <c r="B763" s="515" t="s">
        <v>11471</v>
      </c>
      <c r="C763" s="515" t="s">
        <v>335</v>
      </c>
      <c r="D763" s="517" t="s">
        <v>11472</v>
      </c>
    </row>
    <row r="764" spans="1:4" ht="13.5">
      <c r="A764" s="516">
        <v>89012</v>
      </c>
      <c r="B764" s="515" t="s">
        <v>11473</v>
      </c>
      <c r="C764" s="515" t="s">
        <v>335</v>
      </c>
      <c r="D764" s="517" t="s">
        <v>2832</v>
      </c>
    </row>
    <row r="765" spans="1:4" ht="13.5">
      <c r="A765" s="516">
        <v>89013</v>
      </c>
      <c r="B765" s="515" t="s">
        <v>11474</v>
      </c>
      <c r="C765" s="515" t="s">
        <v>335</v>
      </c>
      <c r="D765" s="517" t="s">
        <v>7186</v>
      </c>
    </row>
    <row r="766" spans="1:4" ht="13.5">
      <c r="A766" s="516">
        <v>89014</v>
      </c>
      <c r="B766" s="515" t="s">
        <v>11475</v>
      </c>
      <c r="C766" s="515" t="s">
        <v>335</v>
      </c>
      <c r="D766" s="517" t="s">
        <v>11476</v>
      </c>
    </row>
    <row r="767" spans="1:4" ht="13.5">
      <c r="A767" s="516">
        <v>89015</v>
      </c>
      <c r="B767" s="515" t="s">
        <v>11477</v>
      </c>
      <c r="C767" s="515" t="s">
        <v>335</v>
      </c>
      <c r="D767" s="517" t="s">
        <v>2225</v>
      </c>
    </row>
    <row r="768" spans="1:4" ht="13.5">
      <c r="A768" s="516">
        <v>89016</v>
      </c>
      <c r="B768" s="515" t="s">
        <v>11478</v>
      </c>
      <c r="C768" s="515" t="s">
        <v>335</v>
      </c>
      <c r="D768" s="517" t="s">
        <v>11479</v>
      </c>
    </row>
    <row r="769" spans="1:4" ht="13.5">
      <c r="A769" s="516">
        <v>89017</v>
      </c>
      <c r="B769" s="515" t="s">
        <v>11480</v>
      </c>
      <c r="C769" s="515" t="s">
        <v>335</v>
      </c>
      <c r="D769" s="517" t="s">
        <v>11481</v>
      </c>
    </row>
    <row r="770" spans="1:4" ht="13.5">
      <c r="A770" s="516">
        <v>89018</v>
      </c>
      <c r="B770" s="515" t="s">
        <v>11482</v>
      </c>
      <c r="C770" s="515" t="s">
        <v>335</v>
      </c>
      <c r="D770" s="517" t="s">
        <v>3441</v>
      </c>
    </row>
    <row r="771" spans="1:4" ht="13.5">
      <c r="A771" s="516">
        <v>89019</v>
      </c>
      <c r="B771" s="515" t="s">
        <v>11483</v>
      </c>
      <c r="C771" s="515" t="s">
        <v>335</v>
      </c>
      <c r="D771" s="517" t="s">
        <v>4990</v>
      </c>
    </row>
    <row r="772" spans="1:4" ht="13.5">
      <c r="A772" s="516">
        <v>89020</v>
      </c>
      <c r="B772" s="515" t="s">
        <v>11484</v>
      </c>
      <c r="C772" s="515" t="s">
        <v>335</v>
      </c>
      <c r="D772" s="517" t="s">
        <v>7138</v>
      </c>
    </row>
    <row r="773" spans="1:4" ht="13.5">
      <c r="A773" s="516">
        <v>89023</v>
      </c>
      <c r="B773" s="515" t="s">
        <v>11485</v>
      </c>
      <c r="C773" s="515" t="s">
        <v>335</v>
      </c>
      <c r="D773" s="517" t="s">
        <v>3537</v>
      </c>
    </row>
    <row r="774" spans="1:4" ht="13.5">
      <c r="A774" s="516">
        <v>89024</v>
      </c>
      <c r="B774" s="515" t="s">
        <v>11486</v>
      </c>
      <c r="C774" s="515" t="s">
        <v>335</v>
      </c>
      <c r="D774" s="517" t="s">
        <v>6282</v>
      </c>
    </row>
    <row r="775" spans="1:4" ht="13.5">
      <c r="A775" s="516">
        <v>89025</v>
      </c>
      <c r="B775" s="515" t="s">
        <v>11487</v>
      </c>
      <c r="C775" s="515" t="s">
        <v>335</v>
      </c>
      <c r="D775" s="517" t="s">
        <v>3807</v>
      </c>
    </row>
    <row r="776" spans="1:4" ht="13.5">
      <c r="A776" s="516">
        <v>89026</v>
      </c>
      <c r="B776" s="515" t="s">
        <v>11488</v>
      </c>
      <c r="C776" s="515" t="s">
        <v>335</v>
      </c>
      <c r="D776" s="517" t="s">
        <v>11489</v>
      </c>
    </row>
    <row r="777" spans="1:4" ht="13.5">
      <c r="A777" s="516">
        <v>89029</v>
      </c>
      <c r="B777" s="515" t="s">
        <v>11490</v>
      </c>
      <c r="C777" s="515" t="s">
        <v>335</v>
      </c>
      <c r="D777" s="517" t="s">
        <v>6363</v>
      </c>
    </row>
    <row r="778" spans="1:4" ht="13.5">
      <c r="A778" s="516">
        <v>89030</v>
      </c>
      <c r="B778" s="515" t="s">
        <v>11491</v>
      </c>
      <c r="C778" s="515" t="s">
        <v>335</v>
      </c>
      <c r="D778" s="517" t="s">
        <v>8740</v>
      </c>
    </row>
    <row r="779" spans="1:4" ht="13.5">
      <c r="A779" s="516">
        <v>89033</v>
      </c>
      <c r="B779" s="515" t="s">
        <v>11492</v>
      </c>
      <c r="C779" s="515" t="s">
        <v>335</v>
      </c>
      <c r="D779" s="517" t="s">
        <v>5405</v>
      </c>
    </row>
    <row r="780" spans="1:4" ht="13.5">
      <c r="A780" s="516">
        <v>89034</v>
      </c>
      <c r="B780" s="515" t="s">
        <v>11493</v>
      </c>
      <c r="C780" s="515" t="s">
        <v>335</v>
      </c>
      <c r="D780" s="517" t="s">
        <v>6548</v>
      </c>
    </row>
    <row r="781" spans="1:4" ht="13.5">
      <c r="A781" s="516">
        <v>89128</v>
      </c>
      <c r="B781" s="515" t="s">
        <v>11494</v>
      </c>
      <c r="C781" s="515" t="s">
        <v>335</v>
      </c>
      <c r="D781" s="517" t="s">
        <v>11495</v>
      </c>
    </row>
    <row r="782" spans="1:4" ht="13.5">
      <c r="A782" s="516">
        <v>89129</v>
      </c>
      <c r="B782" s="515" t="s">
        <v>11496</v>
      </c>
      <c r="C782" s="515" t="s">
        <v>335</v>
      </c>
      <c r="D782" s="517" t="s">
        <v>8429</v>
      </c>
    </row>
    <row r="783" spans="1:4" ht="13.5">
      <c r="A783" s="516">
        <v>89130</v>
      </c>
      <c r="B783" s="515" t="s">
        <v>11497</v>
      </c>
      <c r="C783" s="515" t="s">
        <v>335</v>
      </c>
      <c r="D783" s="517" t="s">
        <v>11498</v>
      </c>
    </row>
    <row r="784" spans="1:4" ht="13.5">
      <c r="A784" s="516">
        <v>89131</v>
      </c>
      <c r="B784" s="515" t="s">
        <v>11499</v>
      </c>
      <c r="C784" s="515" t="s">
        <v>335</v>
      </c>
      <c r="D784" s="517" t="s">
        <v>6483</v>
      </c>
    </row>
    <row r="785" spans="1:4" ht="13.5">
      <c r="A785" s="516">
        <v>89210</v>
      </c>
      <c r="B785" s="515" t="s">
        <v>11500</v>
      </c>
      <c r="C785" s="515" t="s">
        <v>335</v>
      </c>
      <c r="D785" s="517" t="s">
        <v>4492</v>
      </c>
    </row>
    <row r="786" spans="1:4" ht="13.5">
      <c r="A786" s="516">
        <v>89211</v>
      </c>
      <c r="B786" s="515" t="s">
        <v>11501</v>
      </c>
      <c r="C786" s="515" t="s">
        <v>335</v>
      </c>
      <c r="D786" s="517" t="s">
        <v>2096</v>
      </c>
    </row>
    <row r="787" spans="1:4" ht="13.5">
      <c r="A787" s="516">
        <v>89212</v>
      </c>
      <c r="B787" s="515" t="s">
        <v>11502</v>
      </c>
      <c r="C787" s="515" t="s">
        <v>335</v>
      </c>
      <c r="D787" s="517" t="s">
        <v>10229</v>
      </c>
    </row>
    <row r="788" spans="1:4" ht="13.5">
      <c r="A788" s="516">
        <v>89213</v>
      </c>
      <c r="B788" s="515" t="s">
        <v>11503</v>
      </c>
      <c r="C788" s="515" t="s">
        <v>335</v>
      </c>
      <c r="D788" s="517" t="s">
        <v>11504</v>
      </c>
    </row>
    <row r="789" spans="1:4" ht="13.5">
      <c r="A789" s="516">
        <v>89214</v>
      </c>
      <c r="B789" s="515" t="s">
        <v>11505</v>
      </c>
      <c r="C789" s="515" t="s">
        <v>335</v>
      </c>
      <c r="D789" s="517" t="s">
        <v>2402</v>
      </c>
    </row>
    <row r="790" spans="1:4" ht="13.5">
      <c r="A790" s="516">
        <v>89215</v>
      </c>
      <c r="B790" s="515" t="s">
        <v>11506</v>
      </c>
      <c r="C790" s="515" t="s">
        <v>335</v>
      </c>
      <c r="D790" s="517" t="s">
        <v>11507</v>
      </c>
    </row>
    <row r="791" spans="1:4" ht="13.5">
      <c r="A791" s="516">
        <v>89221</v>
      </c>
      <c r="B791" s="515" t="s">
        <v>11508</v>
      </c>
      <c r="C791" s="515" t="s">
        <v>335</v>
      </c>
      <c r="D791" s="517" t="s">
        <v>9667</v>
      </c>
    </row>
    <row r="792" spans="1:4" ht="13.5">
      <c r="A792" s="516">
        <v>89222</v>
      </c>
      <c r="B792" s="515" t="s">
        <v>11509</v>
      </c>
      <c r="C792" s="515" t="s">
        <v>335</v>
      </c>
      <c r="D792" s="517" t="s">
        <v>11434</v>
      </c>
    </row>
    <row r="793" spans="1:4" ht="13.5">
      <c r="A793" s="516">
        <v>89223</v>
      </c>
      <c r="B793" s="515" t="s">
        <v>11510</v>
      </c>
      <c r="C793" s="515" t="s">
        <v>335</v>
      </c>
      <c r="D793" s="517" t="s">
        <v>1285</v>
      </c>
    </row>
    <row r="794" spans="1:4" ht="13.5">
      <c r="A794" s="516">
        <v>89224</v>
      </c>
      <c r="B794" s="515" t="s">
        <v>11511</v>
      </c>
      <c r="C794" s="515" t="s">
        <v>335</v>
      </c>
      <c r="D794" s="517" t="s">
        <v>951</v>
      </c>
    </row>
    <row r="795" spans="1:4" ht="13.5">
      <c r="A795" s="516">
        <v>89228</v>
      </c>
      <c r="B795" s="515" t="s">
        <v>11512</v>
      </c>
      <c r="C795" s="515" t="s">
        <v>335</v>
      </c>
      <c r="D795" s="517" t="s">
        <v>7168</v>
      </c>
    </row>
    <row r="796" spans="1:4" ht="13.5">
      <c r="A796" s="516">
        <v>89229</v>
      </c>
      <c r="B796" s="515" t="s">
        <v>11513</v>
      </c>
      <c r="C796" s="515" t="s">
        <v>335</v>
      </c>
      <c r="D796" s="517" t="s">
        <v>7837</v>
      </c>
    </row>
    <row r="797" spans="1:4" ht="13.5">
      <c r="A797" s="516">
        <v>89230</v>
      </c>
      <c r="B797" s="515" t="s">
        <v>11514</v>
      </c>
      <c r="C797" s="515" t="s">
        <v>335</v>
      </c>
      <c r="D797" s="517" t="s">
        <v>11515</v>
      </c>
    </row>
    <row r="798" spans="1:4" ht="13.5">
      <c r="A798" s="516">
        <v>89231</v>
      </c>
      <c r="B798" s="515" t="s">
        <v>11516</v>
      </c>
      <c r="C798" s="515" t="s">
        <v>335</v>
      </c>
      <c r="D798" s="517" t="s">
        <v>1039</v>
      </c>
    </row>
    <row r="799" spans="1:4" ht="13.5">
      <c r="A799" s="516">
        <v>89232</v>
      </c>
      <c r="B799" s="515" t="s">
        <v>11517</v>
      </c>
      <c r="C799" s="515" t="s">
        <v>335</v>
      </c>
      <c r="D799" s="517" t="s">
        <v>11518</v>
      </c>
    </row>
    <row r="800" spans="1:4" ht="13.5">
      <c r="A800" s="516">
        <v>89233</v>
      </c>
      <c r="B800" s="515" t="s">
        <v>11519</v>
      </c>
      <c r="C800" s="515" t="s">
        <v>335</v>
      </c>
      <c r="D800" s="517" t="s">
        <v>11520</v>
      </c>
    </row>
    <row r="801" spans="1:4" ht="13.5">
      <c r="A801" s="516">
        <v>89236</v>
      </c>
      <c r="B801" s="515" t="s">
        <v>11521</v>
      </c>
      <c r="C801" s="515" t="s">
        <v>335</v>
      </c>
      <c r="D801" s="517" t="s">
        <v>11522</v>
      </c>
    </row>
    <row r="802" spans="1:4" ht="13.5">
      <c r="A802" s="516">
        <v>89237</v>
      </c>
      <c r="B802" s="515" t="s">
        <v>11523</v>
      </c>
      <c r="C802" s="515" t="s">
        <v>335</v>
      </c>
      <c r="D802" s="517" t="s">
        <v>11524</v>
      </c>
    </row>
    <row r="803" spans="1:4" ht="13.5">
      <c r="A803" s="516">
        <v>89238</v>
      </c>
      <c r="B803" s="515" t="s">
        <v>11525</v>
      </c>
      <c r="C803" s="515" t="s">
        <v>335</v>
      </c>
      <c r="D803" s="517" t="s">
        <v>9433</v>
      </c>
    </row>
    <row r="804" spans="1:4" ht="13.5">
      <c r="A804" s="516">
        <v>89239</v>
      </c>
      <c r="B804" s="515" t="s">
        <v>11526</v>
      </c>
      <c r="C804" s="515" t="s">
        <v>335</v>
      </c>
      <c r="D804" s="517" t="s">
        <v>11527</v>
      </c>
    </row>
    <row r="805" spans="1:4" ht="13.5">
      <c r="A805" s="516">
        <v>89240</v>
      </c>
      <c r="B805" s="515" t="s">
        <v>11528</v>
      </c>
      <c r="C805" s="515" t="s">
        <v>335</v>
      </c>
      <c r="D805" s="517" t="s">
        <v>11529</v>
      </c>
    </row>
    <row r="806" spans="1:4" ht="13.5">
      <c r="A806" s="516">
        <v>89241</v>
      </c>
      <c r="B806" s="515" t="s">
        <v>11530</v>
      </c>
      <c r="C806" s="515" t="s">
        <v>335</v>
      </c>
      <c r="D806" s="517" t="s">
        <v>11531</v>
      </c>
    </row>
    <row r="807" spans="1:4" ht="13.5">
      <c r="A807" s="516">
        <v>89246</v>
      </c>
      <c r="B807" s="515" t="s">
        <v>11532</v>
      </c>
      <c r="C807" s="515" t="s">
        <v>335</v>
      </c>
      <c r="D807" s="517" t="s">
        <v>11533</v>
      </c>
    </row>
    <row r="808" spans="1:4" ht="13.5">
      <c r="A808" s="516">
        <v>89247</v>
      </c>
      <c r="B808" s="515" t="s">
        <v>11534</v>
      </c>
      <c r="C808" s="515" t="s">
        <v>335</v>
      </c>
      <c r="D808" s="517" t="s">
        <v>11535</v>
      </c>
    </row>
    <row r="809" spans="1:4" ht="13.5">
      <c r="A809" s="516">
        <v>89248</v>
      </c>
      <c r="B809" s="515" t="s">
        <v>11536</v>
      </c>
      <c r="C809" s="515" t="s">
        <v>335</v>
      </c>
      <c r="D809" s="517" t="s">
        <v>11537</v>
      </c>
    </row>
    <row r="810" spans="1:4" ht="13.5">
      <c r="A810" s="516">
        <v>89249</v>
      </c>
      <c r="B810" s="515" t="s">
        <v>11538</v>
      </c>
      <c r="C810" s="515" t="s">
        <v>335</v>
      </c>
      <c r="D810" s="517" t="s">
        <v>11539</v>
      </c>
    </row>
    <row r="811" spans="1:4" ht="13.5">
      <c r="A811" s="516">
        <v>89253</v>
      </c>
      <c r="B811" s="515" t="s">
        <v>11540</v>
      </c>
      <c r="C811" s="515" t="s">
        <v>335</v>
      </c>
      <c r="D811" s="517" t="s">
        <v>11541</v>
      </c>
    </row>
    <row r="812" spans="1:4" ht="13.5">
      <c r="A812" s="516">
        <v>89254</v>
      </c>
      <c r="B812" s="515" t="s">
        <v>11542</v>
      </c>
      <c r="C812" s="515" t="s">
        <v>335</v>
      </c>
      <c r="D812" s="517" t="s">
        <v>7858</v>
      </c>
    </row>
    <row r="813" spans="1:4" ht="13.5">
      <c r="A813" s="516">
        <v>89255</v>
      </c>
      <c r="B813" s="515" t="s">
        <v>11543</v>
      </c>
      <c r="C813" s="515" t="s">
        <v>335</v>
      </c>
      <c r="D813" s="517" t="s">
        <v>11544</v>
      </c>
    </row>
    <row r="814" spans="1:4" ht="13.5">
      <c r="A814" s="516">
        <v>89256</v>
      </c>
      <c r="B814" s="515" t="s">
        <v>11545</v>
      </c>
      <c r="C814" s="515" t="s">
        <v>335</v>
      </c>
      <c r="D814" s="517" t="s">
        <v>5065</v>
      </c>
    </row>
    <row r="815" spans="1:4" ht="13.5">
      <c r="A815" s="516">
        <v>89259</v>
      </c>
      <c r="B815" s="515" t="s">
        <v>11546</v>
      </c>
      <c r="C815" s="515" t="s">
        <v>335</v>
      </c>
      <c r="D815" s="517" t="s">
        <v>9615</v>
      </c>
    </row>
    <row r="816" spans="1:4" ht="13.5">
      <c r="A816" s="516">
        <v>89260</v>
      </c>
      <c r="B816" s="515" t="s">
        <v>11547</v>
      </c>
      <c r="C816" s="515" t="s">
        <v>335</v>
      </c>
      <c r="D816" s="517" t="s">
        <v>6932</v>
      </c>
    </row>
    <row r="817" spans="1:4" ht="13.5">
      <c r="A817" s="516">
        <v>89262</v>
      </c>
      <c r="B817" s="515" t="s">
        <v>11548</v>
      </c>
      <c r="C817" s="515" t="s">
        <v>335</v>
      </c>
      <c r="D817" s="517" t="s">
        <v>11549</v>
      </c>
    </row>
    <row r="818" spans="1:4" ht="13.5">
      <c r="A818" s="516">
        <v>89264</v>
      </c>
      <c r="B818" s="515" t="s">
        <v>11550</v>
      </c>
      <c r="C818" s="515" t="s">
        <v>335</v>
      </c>
      <c r="D818" s="517" t="s">
        <v>3447</v>
      </c>
    </row>
    <row r="819" spans="1:4" ht="13.5">
      <c r="A819" s="516">
        <v>89265</v>
      </c>
      <c r="B819" s="515" t="s">
        <v>11551</v>
      </c>
      <c r="C819" s="515" t="s">
        <v>335</v>
      </c>
      <c r="D819" s="517" t="s">
        <v>2454</v>
      </c>
    </row>
    <row r="820" spans="1:4" ht="13.5">
      <c r="A820" s="516">
        <v>89266</v>
      </c>
      <c r="B820" s="515" t="s">
        <v>11552</v>
      </c>
      <c r="C820" s="515" t="s">
        <v>335</v>
      </c>
      <c r="D820" s="517" t="s">
        <v>2737</v>
      </c>
    </row>
    <row r="821" spans="1:4" ht="13.5">
      <c r="A821" s="516">
        <v>89267</v>
      </c>
      <c r="B821" s="515" t="s">
        <v>11553</v>
      </c>
      <c r="C821" s="515" t="s">
        <v>335</v>
      </c>
      <c r="D821" s="517" t="s">
        <v>11554</v>
      </c>
    </row>
    <row r="822" spans="1:4" ht="13.5">
      <c r="A822" s="516">
        <v>89268</v>
      </c>
      <c r="B822" s="515" t="s">
        <v>11555</v>
      </c>
      <c r="C822" s="515" t="s">
        <v>335</v>
      </c>
      <c r="D822" s="517" t="s">
        <v>3435</v>
      </c>
    </row>
    <row r="823" spans="1:4" ht="13.5">
      <c r="A823" s="516">
        <v>89269</v>
      </c>
      <c r="B823" s="515" t="s">
        <v>11556</v>
      </c>
      <c r="C823" s="515" t="s">
        <v>335</v>
      </c>
      <c r="D823" s="517" t="s">
        <v>2670</v>
      </c>
    </row>
    <row r="824" spans="1:4" ht="13.5">
      <c r="A824" s="516">
        <v>89270</v>
      </c>
      <c r="B824" s="515" t="s">
        <v>11557</v>
      </c>
      <c r="C824" s="515" t="s">
        <v>335</v>
      </c>
      <c r="D824" s="517" t="s">
        <v>11558</v>
      </c>
    </row>
    <row r="825" spans="1:4" ht="13.5">
      <c r="A825" s="516">
        <v>89271</v>
      </c>
      <c r="B825" s="515" t="s">
        <v>11559</v>
      </c>
      <c r="C825" s="515" t="s">
        <v>335</v>
      </c>
      <c r="D825" s="517" t="s">
        <v>11560</v>
      </c>
    </row>
    <row r="826" spans="1:4" ht="13.5">
      <c r="A826" s="516">
        <v>89274</v>
      </c>
      <c r="B826" s="515" t="s">
        <v>11561</v>
      </c>
      <c r="C826" s="515" t="s">
        <v>335</v>
      </c>
      <c r="D826" s="517" t="s">
        <v>11562</v>
      </c>
    </row>
    <row r="827" spans="1:4" ht="13.5">
      <c r="A827" s="516">
        <v>89275</v>
      </c>
      <c r="B827" s="515" t="s">
        <v>11563</v>
      </c>
      <c r="C827" s="515" t="s">
        <v>335</v>
      </c>
      <c r="D827" s="517" t="s">
        <v>1598</v>
      </c>
    </row>
    <row r="828" spans="1:4" ht="13.5">
      <c r="A828" s="516">
        <v>89276</v>
      </c>
      <c r="B828" s="515" t="s">
        <v>11564</v>
      </c>
      <c r="C828" s="515" t="s">
        <v>335</v>
      </c>
      <c r="D828" s="517" t="s">
        <v>4610</v>
      </c>
    </row>
    <row r="829" spans="1:4" ht="13.5">
      <c r="A829" s="516">
        <v>89277</v>
      </c>
      <c r="B829" s="515" t="s">
        <v>11565</v>
      </c>
      <c r="C829" s="515" t="s">
        <v>335</v>
      </c>
      <c r="D829" s="517" t="s">
        <v>5198</v>
      </c>
    </row>
    <row r="830" spans="1:4" ht="13.5">
      <c r="A830" s="516">
        <v>89280</v>
      </c>
      <c r="B830" s="515" t="s">
        <v>11566</v>
      </c>
      <c r="C830" s="515" t="s">
        <v>335</v>
      </c>
      <c r="D830" s="517" t="s">
        <v>11567</v>
      </c>
    </row>
    <row r="831" spans="1:4" ht="13.5">
      <c r="A831" s="516">
        <v>89281</v>
      </c>
      <c r="B831" s="515" t="s">
        <v>11568</v>
      </c>
      <c r="C831" s="515" t="s">
        <v>335</v>
      </c>
      <c r="D831" s="517" t="s">
        <v>11569</v>
      </c>
    </row>
    <row r="832" spans="1:4" ht="13.5">
      <c r="A832" s="516">
        <v>89870</v>
      </c>
      <c r="B832" s="515" t="s">
        <v>11570</v>
      </c>
      <c r="C832" s="515" t="s">
        <v>335</v>
      </c>
      <c r="D832" s="517" t="s">
        <v>11571</v>
      </c>
    </row>
    <row r="833" spans="1:4" ht="13.5">
      <c r="A833" s="516">
        <v>89871</v>
      </c>
      <c r="B833" s="515" t="s">
        <v>11572</v>
      </c>
      <c r="C833" s="515" t="s">
        <v>335</v>
      </c>
      <c r="D833" s="517" t="s">
        <v>8665</v>
      </c>
    </row>
    <row r="834" spans="1:4" ht="13.5">
      <c r="A834" s="516">
        <v>89872</v>
      </c>
      <c r="B834" s="515" t="s">
        <v>11573</v>
      </c>
      <c r="C834" s="515" t="s">
        <v>335</v>
      </c>
      <c r="D834" s="517" t="s">
        <v>4784</v>
      </c>
    </row>
    <row r="835" spans="1:4" ht="13.5">
      <c r="A835" s="516">
        <v>89873</v>
      </c>
      <c r="B835" s="515" t="s">
        <v>11574</v>
      </c>
      <c r="C835" s="515" t="s">
        <v>335</v>
      </c>
      <c r="D835" s="517" t="s">
        <v>11063</v>
      </c>
    </row>
    <row r="836" spans="1:4" ht="13.5">
      <c r="A836" s="516">
        <v>89874</v>
      </c>
      <c r="B836" s="515" t="s">
        <v>11575</v>
      </c>
      <c r="C836" s="515" t="s">
        <v>335</v>
      </c>
      <c r="D836" s="517" t="s">
        <v>11576</v>
      </c>
    </row>
    <row r="837" spans="1:4" ht="13.5">
      <c r="A837" s="516">
        <v>89878</v>
      </c>
      <c r="B837" s="515" t="s">
        <v>11577</v>
      </c>
      <c r="C837" s="515" t="s">
        <v>335</v>
      </c>
      <c r="D837" s="517" t="s">
        <v>2856</v>
      </c>
    </row>
    <row r="838" spans="1:4" ht="13.5">
      <c r="A838" s="516">
        <v>89879</v>
      </c>
      <c r="B838" s="515" t="s">
        <v>11578</v>
      </c>
      <c r="C838" s="515" t="s">
        <v>335</v>
      </c>
      <c r="D838" s="517" t="s">
        <v>1387</v>
      </c>
    </row>
    <row r="839" spans="1:4" ht="13.5">
      <c r="A839" s="516">
        <v>89880</v>
      </c>
      <c r="B839" s="515" t="s">
        <v>11579</v>
      </c>
      <c r="C839" s="515" t="s">
        <v>335</v>
      </c>
      <c r="D839" s="517" t="s">
        <v>11580</v>
      </c>
    </row>
    <row r="840" spans="1:4" ht="13.5">
      <c r="A840" s="516">
        <v>89881</v>
      </c>
      <c r="B840" s="515" t="s">
        <v>11581</v>
      </c>
      <c r="C840" s="515" t="s">
        <v>335</v>
      </c>
      <c r="D840" s="517" t="s">
        <v>1204</v>
      </c>
    </row>
    <row r="841" spans="1:4" ht="13.5">
      <c r="A841" s="516">
        <v>89882</v>
      </c>
      <c r="B841" s="515" t="s">
        <v>11582</v>
      </c>
      <c r="C841" s="515" t="s">
        <v>335</v>
      </c>
      <c r="D841" s="517" t="s">
        <v>11583</v>
      </c>
    </row>
    <row r="842" spans="1:4" ht="13.5">
      <c r="A842" s="516">
        <v>90582</v>
      </c>
      <c r="B842" s="515" t="s">
        <v>11584</v>
      </c>
      <c r="C842" s="515" t="s">
        <v>335</v>
      </c>
      <c r="D842" s="517" t="s">
        <v>7142</v>
      </c>
    </row>
    <row r="843" spans="1:4" ht="13.5">
      <c r="A843" s="516">
        <v>90583</v>
      </c>
      <c r="B843" s="515" t="s">
        <v>11585</v>
      </c>
      <c r="C843" s="515" t="s">
        <v>335</v>
      </c>
      <c r="D843" s="517" t="s">
        <v>7138</v>
      </c>
    </row>
    <row r="844" spans="1:4" ht="13.5">
      <c r="A844" s="516">
        <v>90584</v>
      </c>
      <c r="B844" s="515" t="s">
        <v>11586</v>
      </c>
      <c r="C844" s="515" t="s">
        <v>335</v>
      </c>
      <c r="D844" s="517" t="s">
        <v>896</v>
      </c>
    </row>
    <row r="845" spans="1:4" ht="13.5">
      <c r="A845" s="516">
        <v>90585</v>
      </c>
      <c r="B845" s="515" t="s">
        <v>11587</v>
      </c>
      <c r="C845" s="515" t="s">
        <v>335</v>
      </c>
      <c r="D845" s="517" t="s">
        <v>4949</v>
      </c>
    </row>
    <row r="846" spans="1:4" ht="13.5">
      <c r="A846" s="516">
        <v>90621</v>
      </c>
      <c r="B846" s="515" t="s">
        <v>11588</v>
      </c>
      <c r="C846" s="515" t="s">
        <v>335</v>
      </c>
      <c r="D846" s="517" t="s">
        <v>1065</v>
      </c>
    </row>
    <row r="847" spans="1:4" ht="13.5">
      <c r="A847" s="516">
        <v>90622</v>
      </c>
      <c r="B847" s="515" t="s">
        <v>11589</v>
      </c>
      <c r="C847" s="515" t="s">
        <v>335</v>
      </c>
      <c r="D847" s="517" t="s">
        <v>1837</v>
      </c>
    </row>
    <row r="848" spans="1:4" ht="13.5">
      <c r="A848" s="516">
        <v>90623</v>
      </c>
      <c r="B848" s="515" t="s">
        <v>11590</v>
      </c>
      <c r="C848" s="515" t="s">
        <v>335</v>
      </c>
      <c r="D848" s="517" t="s">
        <v>11591</v>
      </c>
    </row>
    <row r="849" spans="1:4" ht="13.5">
      <c r="A849" s="516">
        <v>90624</v>
      </c>
      <c r="B849" s="515" t="s">
        <v>11592</v>
      </c>
      <c r="C849" s="515" t="s">
        <v>335</v>
      </c>
      <c r="D849" s="517" t="s">
        <v>6730</v>
      </c>
    </row>
    <row r="850" spans="1:4" ht="13.5">
      <c r="A850" s="516">
        <v>90627</v>
      </c>
      <c r="B850" s="515" t="s">
        <v>11593</v>
      </c>
      <c r="C850" s="515" t="s">
        <v>335</v>
      </c>
      <c r="D850" s="517" t="s">
        <v>9176</v>
      </c>
    </row>
    <row r="851" spans="1:4" ht="13.5">
      <c r="A851" s="516">
        <v>90628</v>
      </c>
      <c r="B851" s="515" t="s">
        <v>11594</v>
      </c>
      <c r="C851" s="515" t="s">
        <v>335</v>
      </c>
      <c r="D851" s="517" t="s">
        <v>5607</v>
      </c>
    </row>
    <row r="852" spans="1:4" ht="13.5">
      <c r="A852" s="516">
        <v>90629</v>
      </c>
      <c r="B852" s="515" t="s">
        <v>11595</v>
      </c>
      <c r="C852" s="515" t="s">
        <v>335</v>
      </c>
      <c r="D852" s="517" t="s">
        <v>11596</v>
      </c>
    </row>
    <row r="853" spans="1:4" ht="13.5">
      <c r="A853" s="516">
        <v>90630</v>
      </c>
      <c r="B853" s="515" t="s">
        <v>11597</v>
      </c>
      <c r="C853" s="515" t="s">
        <v>335</v>
      </c>
      <c r="D853" s="517" t="s">
        <v>11598</v>
      </c>
    </row>
    <row r="854" spans="1:4" ht="13.5">
      <c r="A854" s="516">
        <v>90633</v>
      </c>
      <c r="B854" s="515" t="s">
        <v>11599</v>
      </c>
      <c r="C854" s="515" t="s">
        <v>335</v>
      </c>
      <c r="D854" s="517" t="s">
        <v>3229</v>
      </c>
    </row>
    <row r="855" spans="1:4" ht="13.5">
      <c r="A855" s="516">
        <v>90634</v>
      </c>
      <c r="B855" s="515" t="s">
        <v>11600</v>
      </c>
      <c r="C855" s="515" t="s">
        <v>335</v>
      </c>
      <c r="D855" s="517" t="s">
        <v>947</v>
      </c>
    </row>
    <row r="856" spans="1:4" ht="13.5">
      <c r="A856" s="516">
        <v>90635</v>
      </c>
      <c r="B856" s="515" t="s">
        <v>11601</v>
      </c>
      <c r="C856" s="515" t="s">
        <v>335</v>
      </c>
      <c r="D856" s="517" t="s">
        <v>5007</v>
      </c>
    </row>
    <row r="857" spans="1:4" ht="13.5">
      <c r="A857" s="516">
        <v>90636</v>
      </c>
      <c r="B857" s="515" t="s">
        <v>11602</v>
      </c>
      <c r="C857" s="515" t="s">
        <v>335</v>
      </c>
      <c r="D857" s="517" t="s">
        <v>10391</v>
      </c>
    </row>
    <row r="858" spans="1:4" ht="13.5">
      <c r="A858" s="516">
        <v>90639</v>
      </c>
      <c r="B858" s="515" t="s">
        <v>11603</v>
      </c>
      <c r="C858" s="515" t="s">
        <v>335</v>
      </c>
      <c r="D858" s="517" t="s">
        <v>1180</v>
      </c>
    </row>
    <row r="859" spans="1:4" ht="13.5">
      <c r="A859" s="516">
        <v>90640</v>
      </c>
      <c r="B859" s="515" t="s">
        <v>11604</v>
      </c>
      <c r="C859" s="515" t="s">
        <v>335</v>
      </c>
      <c r="D859" s="517" t="s">
        <v>4771</v>
      </c>
    </row>
    <row r="860" spans="1:4" ht="13.5">
      <c r="A860" s="516">
        <v>90641</v>
      </c>
      <c r="B860" s="515" t="s">
        <v>11605</v>
      </c>
      <c r="C860" s="515" t="s">
        <v>335</v>
      </c>
      <c r="D860" s="517" t="s">
        <v>6472</v>
      </c>
    </row>
    <row r="861" spans="1:4" ht="13.5">
      <c r="A861" s="516">
        <v>90642</v>
      </c>
      <c r="B861" s="515" t="s">
        <v>11606</v>
      </c>
      <c r="C861" s="515" t="s">
        <v>335</v>
      </c>
      <c r="D861" s="517" t="s">
        <v>5403</v>
      </c>
    </row>
    <row r="862" spans="1:4" ht="13.5">
      <c r="A862" s="516">
        <v>90646</v>
      </c>
      <c r="B862" s="515" t="s">
        <v>11607</v>
      </c>
      <c r="C862" s="515" t="s">
        <v>335</v>
      </c>
      <c r="D862" s="517" t="s">
        <v>1600</v>
      </c>
    </row>
    <row r="863" spans="1:4" ht="13.5">
      <c r="A863" s="516">
        <v>90647</v>
      </c>
      <c r="B863" s="515" t="s">
        <v>11608</v>
      </c>
      <c r="C863" s="515" t="s">
        <v>335</v>
      </c>
      <c r="D863" s="517" t="s">
        <v>2052</v>
      </c>
    </row>
    <row r="864" spans="1:4" ht="13.5">
      <c r="A864" s="516">
        <v>90648</v>
      </c>
      <c r="B864" s="515" t="s">
        <v>11609</v>
      </c>
      <c r="C864" s="515" t="s">
        <v>335</v>
      </c>
      <c r="D864" s="517" t="s">
        <v>6434</v>
      </c>
    </row>
    <row r="865" spans="1:4" ht="13.5">
      <c r="A865" s="516">
        <v>90649</v>
      </c>
      <c r="B865" s="515" t="s">
        <v>11610</v>
      </c>
      <c r="C865" s="515" t="s">
        <v>335</v>
      </c>
      <c r="D865" s="517" t="s">
        <v>3505</v>
      </c>
    </row>
    <row r="866" spans="1:4" ht="13.5">
      <c r="A866" s="516">
        <v>90652</v>
      </c>
      <c r="B866" s="515" t="s">
        <v>11611</v>
      </c>
      <c r="C866" s="515" t="s">
        <v>335</v>
      </c>
      <c r="D866" s="517" t="s">
        <v>3566</v>
      </c>
    </row>
    <row r="867" spans="1:4" ht="13.5">
      <c r="A867" s="516">
        <v>90653</v>
      </c>
      <c r="B867" s="515" t="s">
        <v>11612</v>
      </c>
      <c r="C867" s="515" t="s">
        <v>335</v>
      </c>
      <c r="D867" s="517" t="s">
        <v>2740</v>
      </c>
    </row>
    <row r="868" spans="1:4" ht="13.5">
      <c r="A868" s="516">
        <v>90654</v>
      </c>
      <c r="B868" s="515" t="s">
        <v>11613</v>
      </c>
      <c r="C868" s="515" t="s">
        <v>335</v>
      </c>
      <c r="D868" s="517" t="s">
        <v>8012</v>
      </c>
    </row>
    <row r="869" spans="1:4" ht="13.5">
      <c r="A869" s="516">
        <v>90655</v>
      </c>
      <c r="B869" s="515" t="s">
        <v>11614</v>
      </c>
      <c r="C869" s="515" t="s">
        <v>335</v>
      </c>
      <c r="D869" s="517" t="s">
        <v>11615</v>
      </c>
    </row>
    <row r="870" spans="1:4" ht="13.5">
      <c r="A870" s="516">
        <v>90658</v>
      </c>
      <c r="B870" s="515" t="s">
        <v>11616</v>
      </c>
      <c r="C870" s="515" t="s">
        <v>335</v>
      </c>
      <c r="D870" s="517" t="s">
        <v>11617</v>
      </c>
    </row>
    <row r="871" spans="1:4" ht="13.5">
      <c r="A871" s="516">
        <v>90659</v>
      </c>
      <c r="B871" s="515" t="s">
        <v>11618</v>
      </c>
      <c r="C871" s="515" t="s">
        <v>335</v>
      </c>
      <c r="D871" s="517" t="s">
        <v>7163</v>
      </c>
    </row>
    <row r="872" spans="1:4" ht="13.5">
      <c r="A872" s="516">
        <v>90660</v>
      </c>
      <c r="B872" s="515" t="s">
        <v>11619</v>
      </c>
      <c r="C872" s="515" t="s">
        <v>335</v>
      </c>
      <c r="D872" s="517" t="s">
        <v>11620</v>
      </c>
    </row>
    <row r="873" spans="1:4" ht="13.5">
      <c r="A873" s="516">
        <v>90661</v>
      </c>
      <c r="B873" s="515" t="s">
        <v>11621</v>
      </c>
      <c r="C873" s="515" t="s">
        <v>335</v>
      </c>
      <c r="D873" s="517" t="s">
        <v>11615</v>
      </c>
    </row>
    <row r="874" spans="1:4" ht="13.5">
      <c r="A874" s="516">
        <v>90664</v>
      </c>
      <c r="B874" s="515" t="s">
        <v>11622</v>
      </c>
      <c r="C874" s="515" t="s">
        <v>335</v>
      </c>
      <c r="D874" s="517" t="s">
        <v>8012</v>
      </c>
    </row>
    <row r="875" spans="1:4" ht="13.5">
      <c r="A875" s="516">
        <v>90665</v>
      </c>
      <c r="B875" s="515" t="s">
        <v>11623</v>
      </c>
      <c r="C875" s="515" t="s">
        <v>335</v>
      </c>
      <c r="D875" s="517" t="s">
        <v>11624</v>
      </c>
    </row>
    <row r="876" spans="1:4" ht="13.5">
      <c r="A876" s="516">
        <v>90666</v>
      </c>
      <c r="B876" s="515" t="s">
        <v>11625</v>
      </c>
      <c r="C876" s="515" t="s">
        <v>335</v>
      </c>
      <c r="D876" s="517" t="s">
        <v>4994</v>
      </c>
    </row>
    <row r="877" spans="1:4" ht="13.5">
      <c r="A877" s="516">
        <v>90667</v>
      </c>
      <c r="B877" s="515" t="s">
        <v>11626</v>
      </c>
      <c r="C877" s="515" t="s">
        <v>335</v>
      </c>
      <c r="D877" s="517" t="s">
        <v>8775</v>
      </c>
    </row>
    <row r="878" spans="1:4" ht="13.5">
      <c r="A878" s="516">
        <v>90670</v>
      </c>
      <c r="B878" s="515" t="s">
        <v>11627</v>
      </c>
      <c r="C878" s="515" t="s">
        <v>335</v>
      </c>
      <c r="D878" s="517" t="s">
        <v>2942</v>
      </c>
    </row>
    <row r="879" spans="1:4" ht="13.5">
      <c r="A879" s="516">
        <v>90671</v>
      </c>
      <c r="B879" s="515" t="s">
        <v>11628</v>
      </c>
      <c r="C879" s="515" t="s">
        <v>335</v>
      </c>
      <c r="D879" s="517" t="s">
        <v>11629</v>
      </c>
    </row>
    <row r="880" spans="1:4" ht="13.5">
      <c r="A880" s="516">
        <v>90672</v>
      </c>
      <c r="B880" s="515" t="s">
        <v>11630</v>
      </c>
      <c r="C880" s="515" t="s">
        <v>335</v>
      </c>
      <c r="D880" s="517" t="s">
        <v>11631</v>
      </c>
    </row>
    <row r="881" spans="1:4" ht="13.5">
      <c r="A881" s="516">
        <v>90673</v>
      </c>
      <c r="B881" s="515" t="s">
        <v>11632</v>
      </c>
      <c r="C881" s="515" t="s">
        <v>335</v>
      </c>
      <c r="D881" s="517" t="s">
        <v>11633</v>
      </c>
    </row>
    <row r="882" spans="1:4" ht="13.5">
      <c r="A882" s="516">
        <v>90676</v>
      </c>
      <c r="B882" s="515" t="s">
        <v>11634</v>
      </c>
      <c r="C882" s="515" t="s">
        <v>335</v>
      </c>
      <c r="D882" s="517" t="s">
        <v>11635</v>
      </c>
    </row>
    <row r="883" spans="1:4" ht="13.5">
      <c r="A883" s="516">
        <v>90677</v>
      </c>
      <c r="B883" s="515" t="s">
        <v>11636</v>
      </c>
      <c r="C883" s="515" t="s">
        <v>335</v>
      </c>
      <c r="D883" s="517" t="s">
        <v>11637</v>
      </c>
    </row>
    <row r="884" spans="1:4" ht="13.5">
      <c r="A884" s="516">
        <v>90678</v>
      </c>
      <c r="B884" s="515" t="s">
        <v>11638</v>
      </c>
      <c r="C884" s="515" t="s">
        <v>335</v>
      </c>
      <c r="D884" s="517" t="s">
        <v>11639</v>
      </c>
    </row>
    <row r="885" spans="1:4" ht="13.5">
      <c r="A885" s="516">
        <v>90679</v>
      </c>
      <c r="B885" s="515" t="s">
        <v>11640</v>
      </c>
      <c r="C885" s="515" t="s">
        <v>335</v>
      </c>
      <c r="D885" s="517" t="s">
        <v>11641</v>
      </c>
    </row>
    <row r="886" spans="1:4" ht="13.5">
      <c r="A886" s="516">
        <v>90682</v>
      </c>
      <c r="B886" s="515" t="s">
        <v>11642</v>
      </c>
      <c r="C886" s="515" t="s">
        <v>335</v>
      </c>
      <c r="D886" s="517" t="s">
        <v>11643</v>
      </c>
    </row>
    <row r="887" spans="1:4" ht="13.5">
      <c r="A887" s="516">
        <v>90683</v>
      </c>
      <c r="B887" s="515" t="s">
        <v>11644</v>
      </c>
      <c r="C887" s="515" t="s">
        <v>335</v>
      </c>
      <c r="D887" s="517" t="s">
        <v>3031</v>
      </c>
    </row>
    <row r="888" spans="1:4" ht="13.5">
      <c r="A888" s="516">
        <v>90684</v>
      </c>
      <c r="B888" s="515" t="s">
        <v>11645</v>
      </c>
      <c r="C888" s="515" t="s">
        <v>335</v>
      </c>
      <c r="D888" s="517" t="s">
        <v>9634</v>
      </c>
    </row>
    <row r="889" spans="1:4" ht="13.5">
      <c r="A889" s="516">
        <v>90685</v>
      </c>
      <c r="B889" s="515" t="s">
        <v>11646</v>
      </c>
      <c r="C889" s="515" t="s">
        <v>335</v>
      </c>
      <c r="D889" s="517" t="s">
        <v>11266</v>
      </c>
    </row>
    <row r="890" spans="1:4" ht="13.5">
      <c r="A890" s="516">
        <v>90688</v>
      </c>
      <c r="B890" s="515" t="s">
        <v>11647</v>
      </c>
      <c r="C890" s="515" t="s">
        <v>335</v>
      </c>
      <c r="D890" s="517" t="s">
        <v>6973</v>
      </c>
    </row>
    <row r="891" spans="1:4" ht="13.5">
      <c r="A891" s="516">
        <v>90689</v>
      </c>
      <c r="B891" s="515" t="s">
        <v>11648</v>
      </c>
      <c r="C891" s="515" t="s">
        <v>335</v>
      </c>
      <c r="D891" s="517" t="s">
        <v>902</v>
      </c>
    </row>
    <row r="892" spans="1:4" ht="13.5">
      <c r="A892" s="516">
        <v>90690</v>
      </c>
      <c r="B892" s="515" t="s">
        <v>11649</v>
      </c>
      <c r="C892" s="515" t="s">
        <v>335</v>
      </c>
      <c r="D892" s="517" t="s">
        <v>183</v>
      </c>
    </row>
    <row r="893" spans="1:4" ht="13.5">
      <c r="A893" s="516">
        <v>90691</v>
      </c>
      <c r="B893" s="515" t="s">
        <v>11650</v>
      </c>
      <c r="C893" s="515" t="s">
        <v>335</v>
      </c>
      <c r="D893" s="517" t="s">
        <v>11651</v>
      </c>
    </row>
    <row r="894" spans="1:4" ht="13.5">
      <c r="A894" s="516">
        <v>90957</v>
      </c>
      <c r="B894" s="515" t="s">
        <v>11652</v>
      </c>
      <c r="C894" s="515" t="s">
        <v>335</v>
      </c>
      <c r="D894" s="517" t="s">
        <v>1912</v>
      </c>
    </row>
    <row r="895" spans="1:4" ht="13.5">
      <c r="A895" s="516">
        <v>90958</v>
      </c>
      <c r="B895" s="515" t="s">
        <v>11653</v>
      </c>
      <c r="C895" s="515" t="s">
        <v>335</v>
      </c>
      <c r="D895" s="517" t="s">
        <v>3233</v>
      </c>
    </row>
    <row r="896" spans="1:4" ht="13.5">
      <c r="A896" s="516">
        <v>90960</v>
      </c>
      <c r="B896" s="515" t="s">
        <v>11654</v>
      </c>
      <c r="C896" s="515" t="s">
        <v>335</v>
      </c>
      <c r="D896" s="517" t="s">
        <v>2134</v>
      </c>
    </row>
    <row r="897" spans="1:4" ht="13.5">
      <c r="A897" s="516">
        <v>90961</v>
      </c>
      <c r="B897" s="515" t="s">
        <v>11655</v>
      </c>
      <c r="C897" s="515" t="s">
        <v>335</v>
      </c>
      <c r="D897" s="517" t="s">
        <v>9050</v>
      </c>
    </row>
    <row r="898" spans="1:4" ht="13.5">
      <c r="A898" s="516">
        <v>90962</v>
      </c>
      <c r="B898" s="515" t="s">
        <v>11656</v>
      </c>
      <c r="C898" s="515" t="s">
        <v>335</v>
      </c>
      <c r="D898" s="517" t="s">
        <v>6348</v>
      </c>
    </row>
    <row r="899" spans="1:4" ht="13.5">
      <c r="A899" s="516">
        <v>90963</v>
      </c>
      <c r="B899" s="515" t="s">
        <v>11657</v>
      </c>
      <c r="C899" s="515" t="s">
        <v>335</v>
      </c>
      <c r="D899" s="517" t="s">
        <v>8775</v>
      </c>
    </row>
    <row r="900" spans="1:4" ht="13.5">
      <c r="A900" s="516">
        <v>90968</v>
      </c>
      <c r="B900" s="515" t="s">
        <v>11658</v>
      </c>
      <c r="C900" s="515" t="s">
        <v>335</v>
      </c>
      <c r="D900" s="517" t="s">
        <v>1865</v>
      </c>
    </row>
    <row r="901" spans="1:4" ht="13.5">
      <c r="A901" s="516">
        <v>90969</v>
      </c>
      <c r="B901" s="515" t="s">
        <v>11659</v>
      </c>
      <c r="C901" s="515" t="s">
        <v>335</v>
      </c>
      <c r="D901" s="517" t="s">
        <v>9050</v>
      </c>
    </row>
    <row r="902" spans="1:4" ht="13.5">
      <c r="A902" s="516">
        <v>90970</v>
      </c>
      <c r="B902" s="515" t="s">
        <v>11660</v>
      </c>
      <c r="C902" s="515" t="s">
        <v>335</v>
      </c>
      <c r="D902" s="517" t="s">
        <v>11661</v>
      </c>
    </row>
    <row r="903" spans="1:4" ht="13.5">
      <c r="A903" s="516">
        <v>90971</v>
      </c>
      <c r="B903" s="515" t="s">
        <v>11662</v>
      </c>
      <c r="C903" s="515" t="s">
        <v>335</v>
      </c>
      <c r="D903" s="517" t="s">
        <v>11663</v>
      </c>
    </row>
    <row r="904" spans="1:4" ht="13.5">
      <c r="A904" s="516">
        <v>90975</v>
      </c>
      <c r="B904" s="515" t="s">
        <v>11664</v>
      </c>
      <c r="C904" s="515" t="s">
        <v>335</v>
      </c>
      <c r="D904" s="517" t="s">
        <v>6965</v>
      </c>
    </row>
    <row r="905" spans="1:4" ht="13.5">
      <c r="A905" s="516">
        <v>90976</v>
      </c>
      <c r="B905" s="515" t="s">
        <v>11665</v>
      </c>
      <c r="C905" s="515" t="s">
        <v>335</v>
      </c>
      <c r="D905" s="517" t="s">
        <v>2225</v>
      </c>
    </row>
    <row r="906" spans="1:4" ht="13.5">
      <c r="A906" s="516">
        <v>90977</v>
      </c>
      <c r="B906" s="515" t="s">
        <v>11666</v>
      </c>
      <c r="C906" s="515" t="s">
        <v>335</v>
      </c>
      <c r="D906" s="517" t="s">
        <v>11667</v>
      </c>
    </row>
    <row r="907" spans="1:4" ht="13.5">
      <c r="A907" s="516">
        <v>90978</v>
      </c>
      <c r="B907" s="515" t="s">
        <v>11668</v>
      </c>
      <c r="C907" s="515" t="s">
        <v>335</v>
      </c>
      <c r="D907" s="517" t="s">
        <v>11669</v>
      </c>
    </row>
    <row r="908" spans="1:4" ht="13.5">
      <c r="A908" s="516">
        <v>90992</v>
      </c>
      <c r="B908" s="515" t="s">
        <v>11670</v>
      </c>
      <c r="C908" s="515" t="s">
        <v>335</v>
      </c>
      <c r="D908" s="517" t="s">
        <v>11617</v>
      </c>
    </row>
    <row r="909" spans="1:4" ht="13.5">
      <c r="A909" s="516">
        <v>90993</v>
      </c>
      <c r="B909" s="515" t="s">
        <v>11671</v>
      </c>
      <c r="C909" s="515" t="s">
        <v>335</v>
      </c>
      <c r="D909" s="517" t="s">
        <v>109</v>
      </c>
    </row>
    <row r="910" spans="1:4" ht="13.5">
      <c r="A910" s="516">
        <v>90994</v>
      </c>
      <c r="B910" s="515" t="s">
        <v>11672</v>
      </c>
      <c r="C910" s="515" t="s">
        <v>335</v>
      </c>
      <c r="D910" s="517" t="s">
        <v>3841</v>
      </c>
    </row>
    <row r="911" spans="1:4" ht="13.5">
      <c r="A911" s="516">
        <v>90995</v>
      </c>
      <c r="B911" s="515" t="s">
        <v>11673</v>
      </c>
      <c r="C911" s="515" t="s">
        <v>335</v>
      </c>
      <c r="D911" s="517" t="s">
        <v>11674</v>
      </c>
    </row>
    <row r="912" spans="1:4" ht="13.5">
      <c r="A912" s="516">
        <v>91021</v>
      </c>
      <c r="B912" s="515" t="s">
        <v>11675</v>
      </c>
      <c r="C912" s="515" t="s">
        <v>335</v>
      </c>
      <c r="D912" s="517" t="s">
        <v>8012</v>
      </c>
    </row>
    <row r="913" spans="1:4" ht="13.5">
      <c r="A913" s="516">
        <v>91026</v>
      </c>
      <c r="B913" s="515" t="s">
        <v>11676</v>
      </c>
      <c r="C913" s="515" t="s">
        <v>335</v>
      </c>
      <c r="D913" s="517" t="s">
        <v>8396</v>
      </c>
    </row>
    <row r="914" spans="1:4" ht="13.5">
      <c r="A914" s="516">
        <v>91027</v>
      </c>
      <c r="B914" s="515" t="s">
        <v>11677</v>
      </c>
      <c r="C914" s="515" t="s">
        <v>335</v>
      </c>
      <c r="D914" s="517" t="s">
        <v>6556</v>
      </c>
    </row>
    <row r="915" spans="1:4" ht="13.5">
      <c r="A915" s="516">
        <v>91028</v>
      </c>
      <c r="B915" s="515" t="s">
        <v>11678</v>
      </c>
      <c r="C915" s="515" t="s">
        <v>335</v>
      </c>
      <c r="D915" s="517" t="s">
        <v>7145</v>
      </c>
    </row>
    <row r="916" spans="1:4" ht="13.5">
      <c r="A916" s="516">
        <v>91029</v>
      </c>
      <c r="B916" s="515" t="s">
        <v>11679</v>
      </c>
      <c r="C916" s="515" t="s">
        <v>335</v>
      </c>
      <c r="D916" s="517" t="s">
        <v>11680</v>
      </c>
    </row>
    <row r="917" spans="1:4" ht="13.5">
      <c r="A917" s="516">
        <v>91030</v>
      </c>
      <c r="B917" s="515" t="s">
        <v>11681</v>
      </c>
      <c r="C917" s="515" t="s">
        <v>335</v>
      </c>
      <c r="D917" s="517" t="s">
        <v>11682</v>
      </c>
    </row>
    <row r="918" spans="1:4" ht="13.5">
      <c r="A918" s="516">
        <v>91273</v>
      </c>
      <c r="B918" s="515" t="s">
        <v>11683</v>
      </c>
      <c r="C918" s="515" t="s">
        <v>335</v>
      </c>
      <c r="D918" s="517" t="s">
        <v>10112</v>
      </c>
    </row>
    <row r="919" spans="1:4" ht="13.5">
      <c r="A919" s="516">
        <v>91274</v>
      </c>
      <c r="B919" s="515" t="s">
        <v>11684</v>
      </c>
      <c r="C919" s="515" t="s">
        <v>335</v>
      </c>
      <c r="D919" s="517" t="s">
        <v>7103</v>
      </c>
    </row>
    <row r="920" spans="1:4" ht="13.5">
      <c r="A920" s="516">
        <v>91275</v>
      </c>
      <c r="B920" s="515" t="s">
        <v>11685</v>
      </c>
      <c r="C920" s="515" t="s">
        <v>335</v>
      </c>
      <c r="D920" s="517" t="s">
        <v>7549</v>
      </c>
    </row>
    <row r="921" spans="1:4" ht="13.5">
      <c r="A921" s="516">
        <v>91276</v>
      </c>
      <c r="B921" s="515" t="s">
        <v>11686</v>
      </c>
      <c r="C921" s="515" t="s">
        <v>335</v>
      </c>
      <c r="D921" s="517" t="s">
        <v>7322</v>
      </c>
    </row>
    <row r="922" spans="1:4" ht="13.5">
      <c r="A922" s="516">
        <v>91279</v>
      </c>
      <c r="B922" s="515" t="s">
        <v>11687</v>
      </c>
      <c r="C922" s="515" t="s">
        <v>335</v>
      </c>
      <c r="D922" s="517" t="s">
        <v>1534</v>
      </c>
    </row>
    <row r="923" spans="1:4" ht="13.5">
      <c r="A923" s="516">
        <v>91280</v>
      </c>
      <c r="B923" s="515" t="s">
        <v>11688</v>
      </c>
      <c r="C923" s="515" t="s">
        <v>335</v>
      </c>
      <c r="D923" s="517" t="s">
        <v>2052</v>
      </c>
    </row>
    <row r="924" spans="1:4" ht="13.5">
      <c r="A924" s="516">
        <v>91281</v>
      </c>
      <c r="B924" s="515" t="s">
        <v>11689</v>
      </c>
      <c r="C924" s="515" t="s">
        <v>335</v>
      </c>
      <c r="D924" s="517" t="s">
        <v>2046</v>
      </c>
    </row>
    <row r="925" spans="1:4" ht="13.5">
      <c r="A925" s="516">
        <v>91282</v>
      </c>
      <c r="B925" s="515" t="s">
        <v>11690</v>
      </c>
      <c r="C925" s="515" t="s">
        <v>335</v>
      </c>
      <c r="D925" s="517" t="s">
        <v>2910</v>
      </c>
    </row>
    <row r="926" spans="1:4" ht="13.5">
      <c r="A926" s="516">
        <v>91354</v>
      </c>
      <c r="B926" s="515" t="s">
        <v>11691</v>
      </c>
      <c r="C926" s="515" t="s">
        <v>335</v>
      </c>
      <c r="D926" s="517" t="s">
        <v>3044</v>
      </c>
    </row>
    <row r="927" spans="1:4" ht="13.5">
      <c r="A927" s="516">
        <v>91355</v>
      </c>
      <c r="B927" s="515" t="s">
        <v>11692</v>
      </c>
      <c r="C927" s="515" t="s">
        <v>335</v>
      </c>
      <c r="D927" s="517" t="s">
        <v>6262</v>
      </c>
    </row>
    <row r="928" spans="1:4" ht="13.5">
      <c r="A928" s="516">
        <v>91356</v>
      </c>
      <c r="B928" s="515" t="s">
        <v>11693</v>
      </c>
      <c r="C928" s="515" t="s">
        <v>335</v>
      </c>
      <c r="D928" s="517" t="s">
        <v>1360</v>
      </c>
    </row>
    <row r="929" spans="1:4" ht="13.5">
      <c r="A929" s="516">
        <v>91359</v>
      </c>
      <c r="B929" s="515" t="s">
        <v>11694</v>
      </c>
      <c r="C929" s="515" t="s">
        <v>335</v>
      </c>
      <c r="D929" s="517" t="s">
        <v>3932</v>
      </c>
    </row>
    <row r="930" spans="1:4" ht="13.5">
      <c r="A930" s="516">
        <v>91360</v>
      </c>
      <c r="B930" s="515" t="s">
        <v>11695</v>
      </c>
      <c r="C930" s="515" t="s">
        <v>335</v>
      </c>
      <c r="D930" s="517" t="s">
        <v>4574</v>
      </c>
    </row>
    <row r="931" spans="1:4" ht="13.5">
      <c r="A931" s="516">
        <v>91361</v>
      </c>
      <c r="B931" s="515" t="s">
        <v>11696</v>
      </c>
      <c r="C931" s="515" t="s">
        <v>335</v>
      </c>
      <c r="D931" s="517" t="s">
        <v>11624</v>
      </c>
    </row>
    <row r="932" spans="1:4" ht="13.5">
      <c r="A932" s="516">
        <v>91367</v>
      </c>
      <c r="B932" s="515" t="s">
        <v>11697</v>
      </c>
      <c r="C932" s="515" t="s">
        <v>335</v>
      </c>
      <c r="D932" s="517" t="s">
        <v>4606</v>
      </c>
    </row>
    <row r="933" spans="1:4" ht="13.5">
      <c r="A933" s="516">
        <v>91368</v>
      </c>
      <c r="B933" s="515" t="s">
        <v>11698</v>
      </c>
      <c r="C933" s="515" t="s">
        <v>335</v>
      </c>
      <c r="D933" s="517" t="s">
        <v>4529</v>
      </c>
    </row>
    <row r="934" spans="1:4" ht="13.5">
      <c r="A934" s="516">
        <v>91369</v>
      </c>
      <c r="B934" s="515" t="s">
        <v>11699</v>
      </c>
      <c r="C934" s="515" t="s">
        <v>335</v>
      </c>
      <c r="D934" s="517" t="s">
        <v>109</v>
      </c>
    </row>
    <row r="935" spans="1:4" ht="13.5">
      <c r="A935" s="516">
        <v>91375</v>
      </c>
      <c r="B935" s="515" t="s">
        <v>11700</v>
      </c>
      <c r="C935" s="515" t="s">
        <v>335</v>
      </c>
      <c r="D935" s="517" t="s">
        <v>11598</v>
      </c>
    </row>
    <row r="936" spans="1:4" ht="13.5">
      <c r="A936" s="516">
        <v>91376</v>
      </c>
      <c r="B936" s="515" t="s">
        <v>11701</v>
      </c>
      <c r="C936" s="515" t="s">
        <v>335</v>
      </c>
      <c r="D936" s="517" t="s">
        <v>2369</v>
      </c>
    </row>
    <row r="937" spans="1:4" ht="13.5">
      <c r="A937" s="516">
        <v>91377</v>
      </c>
      <c r="B937" s="515" t="s">
        <v>11702</v>
      </c>
      <c r="C937" s="515" t="s">
        <v>335</v>
      </c>
      <c r="D937" s="517" t="s">
        <v>1609</v>
      </c>
    </row>
    <row r="938" spans="1:4" ht="13.5">
      <c r="A938" s="516">
        <v>91380</v>
      </c>
      <c r="B938" s="515" t="s">
        <v>11703</v>
      </c>
      <c r="C938" s="515" t="s">
        <v>335</v>
      </c>
      <c r="D938" s="517" t="s">
        <v>9748</v>
      </c>
    </row>
    <row r="939" spans="1:4" ht="13.5">
      <c r="A939" s="516">
        <v>91381</v>
      </c>
      <c r="B939" s="515" t="s">
        <v>11704</v>
      </c>
      <c r="C939" s="515" t="s">
        <v>335</v>
      </c>
      <c r="D939" s="517" t="s">
        <v>4796</v>
      </c>
    </row>
    <row r="940" spans="1:4" ht="13.5">
      <c r="A940" s="516">
        <v>91382</v>
      </c>
      <c r="B940" s="515" t="s">
        <v>11705</v>
      </c>
      <c r="C940" s="515" t="s">
        <v>335</v>
      </c>
      <c r="D940" s="517" t="s">
        <v>11321</v>
      </c>
    </row>
    <row r="941" spans="1:4" ht="13.5">
      <c r="A941" s="516">
        <v>91383</v>
      </c>
      <c r="B941" s="515" t="s">
        <v>11706</v>
      </c>
      <c r="C941" s="515" t="s">
        <v>335</v>
      </c>
      <c r="D941" s="517" t="s">
        <v>11707</v>
      </c>
    </row>
    <row r="942" spans="1:4" ht="13.5">
      <c r="A942" s="516">
        <v>91384</v>
      </c>
      <c r="B942" s="515" t="s">
        <v>11708</v>
      </c>
      <c r="C942" s="515" t="s">
        <v>335</v>
      </c>
      <c r="D942" s="517" t="s">
        <v>11356</v>
      </c>
    </row>
    <row r="943" spans="1:4" ht="13.5">
      <c r="A943" s="516">
        <v>91390</v>
      </c>
      <c r="B943" s="515" t="s">
        <v>11709</v>
      </c>
      <c r="C943" s="515" t="s">
        <v>335</v>
      </c>
      <c r="D943" s="517" t="s">
        <v>11710</v>
      </c>
    </row>
    <row r="944" spans="1:4" ht="13.5">
      <c r="A944" s="516">
        <v>91391</v>
      </c>
      <c r="B944" s="515" t="s">
        <v>11711</v>
      </c>
      <c r="C944" s="515" t="s">
        <v>335</v>
      </c>
      <c r="D944" s="517" t="s">
        <v>2494</v>
      </c>
    </row>
    <row r="945" spans="1:4" ht="13.5">
      <c r="A945" s="516">
        <v>91392</v>
      </c>
      <c r="B945" s="515" t="s">
        <v>11712</v>
      </c>
      <c r="C945" s="515" t="s">
        <v>335</v>
      </c>
      <c r="D945" s="517" t="s">
        <v>6280</v>
      </c>
    </row>
    <row r="946" spans="1:4" ht="13.5">
      <c r="A946" s="516">
        <v>91396</v>
      </c>
      <c r="B946" s="515" t="s">
        <v>11713</v>
      </c>
      <c r="C946" s="515" t="s">
        <v>335</v>
      </c>
      <c r="D946" s="517" t="s">
        <v>3419</v>
      </c>
    </row>
    <row r="947" spans="1:4" ht="13.5">
      <c r="A947" s="516">
        <v>91397</v>
      </c>
      <c r="B947" s="515" t="s">
        <v>11714</v>
      </c>
      <c r="C947" s="515" t="s">
        <v>335</v>
      </c>
      <c r="D947" s="517" t="s">
        <v>1326</v>
      </c>
    </row>
    <row r="948" spans="1:4" ht="13.5">
      <c r="A948" s="516">
        <v>91398</v>
      </c>
      <c r="B948" s="515" t="s">
        <v>11715</v>
      </c>
      <c r="C948" s="515" t="s">
        <v>335</v>
      </c>
      <c r="D948" s="517" t="s">
        <v>2924</v>
      </c>
    </row>
    <row r="949" spans="1:4" ht="13.5">
      <c r="A949" s="516">
        <v>91402</v>
      </c>
      <c r="B949" s="515" t="s">
        <v>11716</v>
      </c>
      <c r="C949" s="515" t="s">
        <v>335</v>
      </c>
      <c r="D949" s="517" t="s">
        <v>11408</v>
      </c>
    </row>
    <row r="950" spans="1:4" ht="13.5">
      <c r="A950" s="516">
        <v>91466</v>
      </c>
      <c r="B950" s="515" t="s">
        <v>11717</v>
      </c>
      <c r="C950" s="515" t="s">
        <v>335</v>
      </c>
      <c r="D950" s="517" t="s">
        <v>11718</v>
      </c>
    </row>
    <row r="951" spans="1:4" ht="13.5">
      <c r="A951" s="516">
        <v>91467</v>
      </c>
      <c r="B951" s="515" t="s">
        <v>11719</v>
      </c>
      <c r="C951" s="515" t="s">
        <v>335</v>
      </c>
      <c r="D951" s="517" t="s">
        <v>11305</v>
      </c>
    </row>
    <row r="952" spans="1:4" ht="13.5">
      <c r="A952" s="516">
        <v>91468</v>
      </c>
      <c r="B952" s="515" t="s">
        <v>11720</v>
      </c>
      <c r="C952" s="515" t="s">
        <v>335</v>
      </c>
      <c r="D952" s="517" t="s">
        <v>6405</v>
      </c>
    </row>
    <row r="953" spans="1:4" ht="13.5">
      <c r="A953" s="516">
        <v>91469</v>
      </c>
      <c r="B953" s="515" t="s">
        <v>11721</v>
      </c>
      <c r="C953" s="515" t="s">
        <v>335</v>
      </c>
      <c r="D953" s="517" t="s">
        <v>3990</v>
      </c>
    </row>
    <row r="954" spans="1:4" ht="13.5">
      <c r="A954" s="516">
        <v>91484</v>
      </c>
      <c r="B954" s="515" t="s">
        <v>11722</v>
      </c>
      <c r="C954" s="515" t="s">
        <v>335</v>
      </c>
      <c r="D954" s="517" t="s">
        <v>1322</v>
      </c>
    </row>
    <row r="955" spans="1:4" ht="13.5">
      <c r="A955" s="516">
        <v>91485</v>
      </c>
      <c r="B955" s="515" t="s">
        <v>11723</v>
      </c>
      <c r="C955" s="515" t="s">
        <v>335</v>
      </c>
      <c r="D955" s="517" t="s">
        <v>11724</v>
      </c>
    </row>
    <row r="956" spans="1:4" ht="13.5">
      <c r="A956" s="516">
        <v>91529</v>
      </c>
      <c r="B956" s="515" t="s">
        <v>11725</v>
      </c>
      <c r="C956" s="515" t="s">
        <v>335</v>
      </c>
      <c r="D956" s="517" t="s">
        <v>2740</v>
      </c>
    </row>
    <row r="957" spans="1:4" ht="13.5">
      <c r="A957" s="516">
        <v>91530</v>
      </c>
      <c r="B957" s="515" t="s">
        <v>11726</v>
      </c>
      <c r="C957" s="515" t="s">
        <v>335</v>
      </c>
      <c r="D957" s="517" t="s">
        <v>11046</v>
      </c>
    </row>
    <row r="958" spans="1:4" ht="13.5">
      <c r="A958" s="516">
        <v>91531</v>
      </c>
      <c r="B958" s="515" t="s">
        <v>11727</v>
      </c>
      <c r="C958" s="515" t="s">
        <v>335</v>
      </c>
      <c r="D958" s="517" t="s">
        <v>109</v>
      </c>
    </row>
    <row r="959" spans="1:4" ht="13.5">
      <c r="A959" s="516">
        <v>91532</v>
      </c>
      <c r="B959" s="515" t="s">
        <v>11728</v>
      </c>
      <c r="C959" s="515" t="s">
        <v>335</v>
      </c>
      <c r="D959" s="517" t="s">
        <v>11729</v>
      </c>
    </row>
    <row r="960" spans="1:4" ht="13.5">
      <c r="A960" s="516">
        <v>91629</v>
      </c>
      <c r="B960" s="515" t="s">
        <v>11730</v>
      </c>
      <c r="C960" s="515" t="s">
        <v>335</v>
      </c>
      <c r="D960" s="517" t="s">
        <v>11731</v>
      </c>
    </row>
    <row r="961" spans="1:4" ht="13.5">
      <c r="A961" s="516">
        <v>91630</v>
      </c>
      <c r="B961" s="515" t="s">
        <v>11732</v>
      </c>
      <c r="C961" s="515" t="s">
        <v>335</v>
      </c>
      <c r="D961" s="517" t="s">
        <v>11661</v>
      </c>
    </row>
    <row r="962" spans="1:4" ht="13.5">
      <c r="A962" s="516">
        <v>91631</v>
      </c>
      <c r="B962" s="515" t="s">
        <v>11733</v>
      </c>
      <c r="C962" s="515" t="s">
        <v>335</v>
      </c>
      <c r="D962" s="517" t="s">
        <v>947</v>
      </c>
    </row>
    <row r="963" spans="1:4" ht="13.5">
      <c r="A963" s="516">
        <v>91632</v>
      </c>
      <c r="B963" s="515" t="s">
        <v>11734</v>
      </c>
      <c r="C963" s="515" t="s">
        <v>335</v>
      </c>
      <c r="D963" s="517" t="s">
        <v>11735</v>
      </c>
    </row>
    <row r="964" spans="1:4" ht="13.5">
      <c r="A964" s="516">
        <v>91633</v>
      </c>
      <c r="B964" s="515" t="s">
        <v>11736</v>
      </c>
      <c r="C964" s="515" t="s">
        <v>335</v>
      </c>
      <c r="D964" s="517" t="s">
        <v>11737</v>
      </c>
    </row>
    <row r="965" spans="1:4" ht="13.5">
      <c r="A965" s="516">
        <v>91640</v>
      </c>
      <c r="B965" s="515" t="s">
        <v>11738</v>
      </c>
      <c r="C965" s="515" t="s">
        <v>335</v>
      </c>
      <c r="D965" s="517" t="s">
        <v>11739</v>
      </c>
    </row>
    <row r="966" spans="1:4" ht="13.5">
      <c r="A966" s="516">
        <v>91641</v>
      </c>
      <c r="B966" s="515" t="s">
        <v>11740</v>
      </c>
      <c r="C966" s="515" t="s">
        <v>335</v>
      </c>
      <c r="D966" s="517" t="s">
        <v>11741</v>
      </c>
    </row>
    <row r="967" spans="1:4" ht="13.5">
      <c r="A967" s="516">
        <v>91642</v>
      </c>
      <c r="B967" s="515" t="s">
        <v>11742</v>
      </c>
      <c r="C967" s="515" t="s">
        <v>335</v>
      </c>
      <c r="D967" s="517" t="s">
        <v>10626</v>
      </c>
    </row>
    <row r="968" spans="1:4" ht="13.5">
      <c r="A968" s="516">
        <v>91643</v>
      </c>
      <c r="B968" s="515" t="s">
        <v>11743</v>
      </c>
      <c r="C968" s="515" t="s">
        <v>335</v>
      </c>
      <c r="D968" s="517" t="s">
        <v>11744</v>
      </c>
    </row>
    <row r="969" spans="1:4" ht="13.5">
      <c r="A969" s="516">
        <v>91644</v>
      </c>
      <c r="B969" s="515" t="s">
        <v>11745</v>
      </c>
      <c r="C969" s="515" t="s">
        <v>335</v>
      </c>
      <c r="D969" s="517" t="s">
        <v>11746</v>
      </c>
    </row>
    <row r="970" spans="1:4" ht="13.5">
      <c r="A970" s="516">
        <v>91688</v>
      </c>
      <c r="B970" s="515" t="s">
        <v>11747</v>
      </c>
      <c r="C970" s="515" t="s">
        <v>335</v>
      </c>
      <c r="D970" s="517" t="s">
        <v>7138</v>
      </c>
    </row>
    <row r="971" spans="1:4" ht="13.5">
      <c r="A971" s="516">
        <v>91689</v>
      </c>
      <c r="B971" s="515" t="s">
        <v>11748</v>
      </c>
      <c r="C971" s="515" t="s">
        <v>335</v>
      </c>
      <c r="D971" s="517" t="s">
        <v>11749</v>
      </c>
    </row>
    <row r="972" spans="1:4" ht="13.5">
      <c r="A972" s="516">
        <v>91690</v>
      </c>
      <c r="B972" s="515" t="s">
        <v>11750</v>
      </c>
      <c r="C972" s="515" t="s">
        <v>335</v>
      </c>
      <c r="D972" s="517" t="s">
        <v>11331</v>
      </c>
    </row>
    <row r="973" spans="1:4" ht="13.5">
      <c r="A973" s="516">
        <v>91691</v>
      </c>
      <c r="B973" s="515" t="s">
        <v>11751</v>
      </c>
      <c r="C973" s="515" t="s">
        <v>335</v>
      </c>
      <c r="D973" s="517" t="s">
        <v>1273</v>
      </c>
    </row>
    <row r="974" spans="1:4" ht="13.5">
      <c r="A974" s="516">
        <v>92040</v>
      </c>
      <c r="B974" s="515" t="s">
        <v>11752</v>
      </c>
      <c r="C974" s="515" t="s">
        <v>335</v>
      </c>
      <c r="D974" s="517" t="s">
        <v>3841</v>
      </c>
    </row>
    <row r="975" spans="1:4" ht="13.5">
      <c r="A975" s="516">
        <v>92041</v>
      </c>
      <c r="B975" s="515" t="s">
        <v>11753</v>
      </c>
      <c r="C975" s="515" t="s">
        <v>335</v>
      </c>
      <c r="D975" s="517" t="s">
        <v>2387</v>
      </c>
    </row>
    <row r="976" spans="1:4" ht="13.5">
      <c r="A976" s="516">
        <v>92042</v>
      </c>
      <c r="B976" s="515" t="s">
        <v>11754</v>
      </c>
      <c r="C976" s="515" t="s">
        <v>335</v>
      </c>
      <c r="D976" s="517" t="s">
        <v>4616</v>
      </c>
    </row>
    <row r="977" spans="1:4" ht="13.5">
      <c r="A977" s="516">
        <v>92101</v>
      </c>
      <c r="B977" s="515" t="s">
        <v>11755</v>
      </c>
      <c r="C977" s="515" t="s">
        <v>335</v>
      </c>
      <c r="D977" s="517" t="s">
        <v>11756</v>
      </c>
    </row>
    <row r="978" spans="1:4" ht="13.5">
      <c r="A978" s="516">
        <v>92102</v>
      </c>
      <c r="B978" s="515" t="s">
        <v>11757</v>
      </c>
      <c r="C978" s="515" t="s">
        <v>335</v>
      </c>
      <c r="D978" s="517" t="s">
        <v>1022</v>
      </c>
    </row>
    <row r="979" spans="1:4" ht="13.5">
      <c r="A979" s="516">
        <v>92103</v>
      </c>
      <c r="B979" s="515" t="s">
        <v>11758</v>
      </c>
      <c r="C979" s="515" t="s">
        <v>335</v>
      </c>
      <c r="D979" s="517" t="s">
        <v>1275</v>
      </c>
    </row>
    <row r="980" spans="1:4" ht="13.5">
      <c r="A980" s="516">
        <v>92104</v>
      </c>
      <c r="B980" s="515" t="s">
        <v>11759</v>
      </c>
      <c r="C980" s="515" t="s">
        <v>335</v>
      </c>
      <c r="D980" s="517" t="s">
        <v>11760</v>
      </c>
    </row>
    <row r="981" spans="1:4" ht="13.5">
      <c r="A981" s="516">
        <v>92105</v>
      </c>
      <c r="B981" s="515" t="s">
        <v>11761</v>
      </c>
      <c r="C981" s="515" t="s">
        <v>335</v>
      </c>
      <c r="D981" s="517" t="s">
        <v>11356</v>
      </c>
    </row>
    <row r="982" spans="1:4" ht="13.5">
      <c r="A982" s="516">
        <v>92108</v>
      </c>
      <c r="B982" s="515" t="s">
        <v>11762</v>
      </c>
      <c r="C982" s="515" t="s">
        <v>335</v>
      </c>
      <c r="D982" s="517" t="s">
        <v>7163</v>
      </c>
    </row>
    <row r="983" spans="1:4" ht="13.5">
      <c r="A983" s="516">
        <v>92109</v>
      </c>
      <c r="B983" s="515" t="s">
        <v>11763</v>
      </c>
      <c r="C983" s="515" t="s">
        <v>335</v>
      </c>
      <c r="D983" s="517" t="s">
        <v>894</v>
      </c>
    </row>
    <row r="984" spans="1:4" ht="13.5">
      <c r="A984" s="516">
        <v>92110</v>
      </c>
      <c r="B984" s="515" t="s">
        <v>11764</v>
      </c>
      <c r="C984" s="515" t="s">
        <v>335</v>
      </c>
      <c r="D984" s="517" t="s">
        <v>6434</v>
      </c>
    </row>
    <row r="985" spans="1:4" ht="13.5">
      <c r="A985" s="516">
        <v>92111</v>
      </c>
      <c r="B985" s="515" t="s">
        <v>11765</v>
      </c>
      <c r="C985" s="515" t="s">
        <v>335</v>
      </c>
      <c r="D985" s="517" t="s">
        <v>4949</v>
      </c>
    </row>
    <row r="986" spans="1:4" ht="13.5">
      <c r="A986" s="516">
        <v>92114</v>
      </c>
      <c r="B986" s="515" t="s">
        <v>11766</v>
      </c>
      <c r="C986" s="515" t="s">
        <v>335</v>
      </c>
      <c r="D986" s="517" t="s">
        <v>7100</v>
      </c>
    </row>
    <row r="987" spans="1:4" ht="13.5">
      <c r="A987" s="516">
        <v>92115</v>
      </c>
      <c r="B987" s="515" t="s">
        <v>11767</v>
      </c>
      <c r="C987" s="515" t="s">
        <v>335</v>
      </c>
      <c r="D987" s="517" t="s">
        <v>11749</v>
      </c>
    </row>
    <row r="988" spans="1:4" ht="13.5">
      <c r="A988" s="516">
        <v>92116</v>
      </c>
      <c r="B988" s="515" t="s">
        <v>11768</v>
      </c>
      <c r="C988" s="515" t="s">
        <v>335</v>
      </c>
      <c r="D988" s="517" t="s">
        <v>2746</v>
      </c>
    </row>
    <row r="989" spans="1:4" ht="13.5">
      <c r="A989" s="516">
        <v>92133</v>
      </c>
      <c r="B989" s="515" t="s">
        <v>11769</v>
      </c>
      <c r="C989" s="515" t="s">
        <v>335</v>
      </c>
      <c r="D989" s="517" t="s">
        <v>10467</v>
      </c>
    </row>
    <row r="990" spans="1:4" ht="13.5">
      <c r="A990" s="516">
        <v>92134</v>
      </c>
      <c r="B990" s="515" t="s">
        <v>11770</v>
      </c>
      <c r="C990" s="515" t="s">
        <v>335</v>
      </c>
      <c r="D990" s="517" t="s">
        <v>1384</v>
      </c>
    </row>
    <row r="991" spans="1:4" ht="13.5">
      <c r="A991" s="516">
        <v>92135</v>
      </c>
      <c r="B991" s="515" t="s">
        <v>11771</v>
      </c>
      <c r="C991" s="515" t="s">
        <v>335</v>
      </c>
      <c r="D991" s="517" t="s">
        <v>945</v>
      </c>
    </row>
    <row r="992" spans="1:4" ht="13.5">
      <c r="A992" s="516">
        <v>92136</v>
      </c>
      <c r="B992" s="515" t="s">
        <v>11772</v>
      </c>
      <c r="C992" s="515" t="s">
        <v>335</v>
      </c>
      <c r="D992" s="517" t="s">
        <v>1221</v>
      </c>
    </row>
    <row r="993" spans="1:4" ht="13.5">
      <c r="A993" s="516">
        <v>92137</v>
      </c>
      <c r="B993" s="515" t="s">
        <v>11773</v>
      </c>
      <c r="C993" s="515" t="s">
        <v>335</v>
      </c>
      <c r="D993" s="517" t="s">
        <v>11774</v>
      </c>
    </row>
    <row r="994" spans="1:4" ht="13.5">
      <c r="A994" s="516">
        <v>92140</v>
      </c>
      <c r="B994" s="515" t="s">
        <v>11775</v>
      </c>
      <c r="C994" s="515" t="s">
        <v>335</v>
      </c>
      <c r="D994" s="517" t="s">
        <v>920</v>
      </c>
    </row>
    <row r="995" spans="1:4" ht="13.5">
      <c r="A995" s="516">
        <v>92141</v>
      </c>
      <c r="B995" s="515" t="s">
        <v>11776</v>
      </c>
      <c r="C995" s="515" t="s">
        <v>335</v>
      </c>
      <c r="D995" s="517" t="s">
        <v>6280</v>
      </c>
    </row>
    <row r="996" spans="1:4" ht="13.5">
      <c r="A996" s="516">
        <v>92142</v>
      </c>
      <c r="B996" s="515" t="s">
        <v>11777</v>
      </c>
      <c r="C996" s="515" t="s">
        <v>335</v>
      </c>
      <c r="D996" s="517" t="s">
        <v>7583</v>
      </c>
    </row>
    <row r="997" spans="1:4" ht="13.5">
      <c r="A997" s="516">
        <v>92143</v>
      </c>
      <c r="B997" s="515" t="s">
        <v>11778</v>
      </c>
      <c r="C997" s="515" t="s">
        <v>335</v>
      </c>
      <c r="D997" s="517" t="s">
        <v>916</v>
      </c>
    </row>
    <row r="998" spans="1:4" ht="13.5">
      <c r="A998" s="516">
        <v>92144</v>
      </c>
      <c r="B998" s="515" t="s">
        <v>11779</v>
      </c>
      <c r="C998" s="515" t="s">
        <v>335</v>
      </c>
      <c r="D998" s="517" t="s">
        <v>11780</v>
      </c>
    </row>
    <row r="999" spans="1:4" ht="13.5">
      <c r="A999" s="516">
        <v>92237</v>
      </c>
      <c r="B999" s="515" t="s">
        <v>11781</v>
      </c>
      <c r="C999" s="515" t="s">
        <v>335</v>
      </c>
      <c r="D999" s="517" t="s">
        <v>9813</v>
      </c>
    </row>
    <row r="1000" spans="1:4" ht="13.5">
      <c r="A1000" s="516">
        <v>92238</v>
      </c>
      <c r="B1000" s="515" t="s">
        <v>11782</v>
      </c>
      <c r="C1000" s="515" t="s">
        <v>335</v>
      </c>
      <c r="D1000" s="517" t="s">
        <v>2916</v>
      </c>
    </row>
    <row r="1001" spans="1:4" ht="13.5">
      <c r="A1001" s="516">
        <v>92239</v>
      </c>
      <c r="B1001" s="515" t="s">
        <v>11783</v>
      </c>
      <c r="C1001" s="515" t="s">
        <v>335</v>
      </c>
      <c r="D1001" s="517" t="s">
        <v>11425</v>
      </c>
    </row>
    <row r="1002" spans="1:4" ht="13.5">
      <c r="A1002" s="516">
        <v>92240</v>
      </c>
      <c r="B1002" s="515" t="s">
        <v>11784</v>
      </c>
      <c r="C1002" s="515" t="s">
        <v>335</v>
      </c>
      <c r="D1002" s="517" t="s">
        <v>11785</v>
      </c>
    </row>
    <row r="1003" spans="1:4" ht="13.5">
      <c r="A1003" s="516">
        <v>92241</v>
      </c>
      <c r="B1003" s="515" t="s">
        <v>11786</v>
      </c>
      <c r="C1003" s="515" t="s">
        <v>335</v>
      </c>
      <c r="D1003" s="517" t="s">
        <v>11583</v>
      </c>
    </row>
    <row r="1004" spans="1:4" ht="13.5">
      <c r="A1004" s="516">
        <v>92712</v>
      </c>
      <c r="B1004" s="515" t="s">
        <v>11787</v>
      </c>
      <c r="C1004" s="515" t="s">
        <v>335</v>
      </c>
      <c r="D1004" s="517" t="s">
        <v>10960</v>
      </c>
    </row>
    <row r="1005" spans="1:4" ht="13.5">
      <c r="A1005" s="516">
        <v>92713</v>
      </c>
      <c r="B1005" s="515" t="s">
        <v>11788</v>
      </c>
      <c r="C1005" s="515" t="s">
        <v>335</v>
      </c>
      <c r="D1005" s="517" t="s">
        <v>11331</v>
      </c>
    </row>
    <row r="1006" spans="1:4" ht="13.5">
      <c r="A1006" s="516">
        <v>92714</v>
      </c>
      <c r="B1006" s="515" t="s">
        <v>11789</v>
      </c>
      <c r="C1006" s="515" t="s">
        <v>335</v>
      </c>
      <c r="D1006" s="517" t="s">
        <v>11434</v>
      </c>
    </row>
    <row r="1007" spans="1:4" ht="13.5">
      <c r="A1007" s="516">
        <v>92715</v>
      </c>
      <c r="B1007" s="515" t="s">
        <v>11790</v>
      </c>
      <c r="C1007" s="515" t="s">
        <v>335</v>
      </c>
      <c r="D1007" s="517" t="s">
        <v>11791</v>
      </c>
    </row>
    <row r="1008" spans="1:4" ht="13.5">
      <c r="A1008" s="516">
        <v>92956</v>
      </c>
      <c r="B1008" s="515" t="s">
        <v>11792</v>
      </c>
      <c r="C1008" s="515" t="s">
        <v>335</v>
      </c>
      <c r="D1008" s="517" t="s">
        <v>11793</v>
      </c>
    </row>
    <row r="1009" spans="1:4" ht="13.5">
      <c r="A1009" s="516">
        <v>92957</v>
      </c>
      <c r="B1009" s="515" t="s">
        <v>11794</v>
      </c>
      <c r="C1009" s="515" t="s">
        <v>335</v>
      </c>
      <c r="D1009" s="517" t="s">
        <v>109</v>
      </c>
    </row>
    <row r="1010" spans="1:4" ht="13.5">
      <c r="A1010" s="516">
        <v>92958</v>
      </c>
      <c r="B1010" s="515" t="s">
        <v>11795</v>
      </c>
      <c r="C1010" s="515" t="s">
        <v>335</v>
      </c>
      <c r="D1010" s="517" t="s">
        <v>4527</v>
      </c>
    </row>
    <row r="1011" spans="1:4" ht="13.5">
      <c r="A1011" s="516">
        <v>92959</v>
      </c>
      <c r="B1011" s="515" t="s">
        <v>11796</v>
      </c>
      <c r="C1011" s="515" t="s">
        <v>335</v>
      </c>
      <c r="D1011" s="517" t="s">
        <v>11797</v>
      </c>
    </row>
    <row r="1012" spans="1:4" ht="13.5">
      <c r="A1012" s="516">
        <v>92963</v>
      </c>
      <c r="B1012" s="515" t="s">
        <v>11798</v>
      </c>
      <c r="C1012" s="515" t="s">
        <v>335</v>
      </c>
      <c r="D1012" s="517" t="s">
        <v>914</v>
      </c>
    </row>
    <row r="1013" spans="1:4" ht="13.5">
      <c r="A1013" s="516">
        <v>92964</v>
      </c>
      <c r="B1013" s="515" t="s">
        <v>11799</v>
      </c>
      <c r="C1013" s="515" t="s">
        <v>335</v>
      </c>
      <c r="D1013" s="517" t="s">
        <v>11109</v>
      </c>
    </row>
    <row r="1014" spans="1:4" ht="13.5">
      <c r="A1014" s="516">
        <v>92965</v>
      </c>
      <c r="B1014" s="515" t="s">
        <v>11800</v>
      </c>
      <c r="C1014" s="515" t="s">
        <v>335</v>
      </c>
      <c r="D1014" s="517" t="s">
        <v>5017</v>
      </c>
    </row>
    <row r="1015" spans="1:4" ht="13.5">
      <c r="A1015" s="516">
        <v>93220</v>
      </c>
      <c r="B1015" s="515" t="s">
        <v>11801</v>
      </c>
      <c r="C1015" s="515" t="s">
        <v>335</v>
      </c>
      <c r="D1015" s="517" t="s">
        <v>11802</v>
      </c>
    </row>
    <row r="1016" spans="1:4" ht="13.5">
      <c r="A1016" s="516">
        <v>93221</v>
      </c>
      <c r="B1016" s="515" t="s">
        <v>11803</v>
      </c>
      <c r="C1016" s="515" t="s">
        <v>335</v>
      </c>
      <c r="D1016" s="517" t="s">
        <v>11804</v>
      </c>
    </row>
    <row r="1017" spans="1:4" ht="13.5">
      <c r="A1017" s="516">
        <v>93222</v>
      </c>
      <c r="B1017" s="515" t="s">
        <v>11805</v>
      </c>
      <c r="C1017" s="515" t="s">
        <v>335</v>
      </c>
      <c r="D1017" s="517" t="s">
        <v>11806</v>
      </c>
    </row>
    <row r="1018" spans="1:4" ht="13.5">
      <c r="A1018" s="516">
        <v>93223</v>
      </c>
      <c r="B1018" s="515" t="s">
        <v>11807</v>
      </c>
      <c r="C1018" s="515" t="s">
        <v>335</v>
      </c>
      <c r="D1018" s="517" t="s">
        <v>11808</v>
      </c>
    </row>
    <row r="1019" spans="1:4" ht="13.5">
      <c r="A1019" s="516">
        <v>93229</v>
      </c>
      <c r="B1019" s="515" t="s">
        <v>11809</v>
      </c>
      <c r="C1019" s="515" t="s">
        <v>335</v>
      </c>
      <c r="D1019" s="517" t="s">
        <v>2059</v>
      </c>
    </row>
    <row r="1020" spans="1:4" ht="13.5">
      <c r="A1020" s="516">
        <v>93230</v>
      </c>
      <c r="B1020" s="515" t="s">
        <v>11810</v>
      </c>
      <c r="C1020" s="515" t="s">
        <v>335</v>
      </c>
      <c r="D1020" s="517" t="s">
        <v>892</v>
      </c>
    </row>
    <row r="1021" spans="1:4" ht="13.5">
      <c r="A1021" s="516">
        <v>93231</v>
      </c>
      <c r="B1021" s="515" t="s">
        <v>11811</v>
      </c>
      <c r="C1021" s="515" t="s">
        <v>335</v>
      </c>
      <c r="D1021" s="517" t="s">
        <v>11115</v>
      </c>
    </row>
    <row r="1022" spans="1:4" ht="13.5">
      <c r="A1022" s="516">
        <v>93232</v>
      </c>
      <c r="B1022" s="515" t="s">
        <v>11812</v>
      </c>
      <c r="C1022" s="515" t="s">
        <v>335</v>
      </c>
      <c r="D1022" s="517" t="s">
        <v>3841</v>
      </c>
    </row>
    <row r="1023" spans="1:4" ht="13.5">
      <c r="A1023" s="516">
        <v>93235</v>
      </c>
      <c r="B1023" s="515" t="s">
        <v>11813</v>
      </c>
      <c r="C1023" s="515" t="s">
        <v>335</v>
      </c>
      <c r="D1023" s="517" t="s">
        <v>11814</v>
      </c>
    </row>
    <row r="1024" spans="1:4" ht="13.5">
      <c r="A1024" s="516">
        <v>93238</v>
      </c>
      <c r="B1024" s="515" t="s">
        <v>11815</v>
      </c>
      <c r="C1024" s="515" t="s">
        <v>335</v>
      </c>
      <c r="D1024" s="517" t="s">
        <v>910</v>
      </c>
    </row>
    <row r="1025" spans="1:4" ht="13.5">
      <c r="A1025" s="516">
        <v>93239</v>
      </c>
      <c r="B1025" s="515" t="s">
        <v>11816</v>
      </c>
      <c r="C1025" s="515" t="s">
        <v>335</v>
      </c>
      <c r="D1025" s="517" t="s">
        <v>5976</v>
      </c>
    </row>
    <row r="1026" spans="1:4" ht="13.5">
      <c r="A1026" s="516">
        <v>93240</v>
      </c>
      <c r="B1026" s="515" t="s">
        <v>11817</v>
      </c>
      <c r="C1026" s="515" t="s">
        <v>335</v>
      </c>
      <c r="D1026" s="517" t="s">
        <v>2871</v>
      </c>
    </row>
    <row r="1027" spans="1:4" ht="13.5">
      <c r="A1027" s="516">
        <v>93267</v>
      </c>
      <c r="B1027" s="515" t="s">
        <v>11818</v>
      </c>
      <c r="C1027" s="515" t="s">
        <v>335</v>
      </c>
      <c r="D1027" s="517" t="s">
        <v>3887</v>
      </c>
    </row>
    <row r="1028" spans="1:4" ht="13.5">
      <c r="A1028" s="516">
        <v>93269</v>
      </c>
      <c r="B1028" s="515" t="s">
        <v>11819</v>
      </c>
      <c r="C1028" s="515" t="s">
        <v>335</v>
      </c>
      <c r="D1028" s="517" t="s">
        <v>1029</v>
      </c>
    </row>
    <row r="1029" spans="1:4" ht="13.5">
      <c r="A1029" s="516">
        <v>93270</v>
      </c>
      <c r="B1029" s="515" t="s">
        <v>11820</v>
      </c>
      <c r="C1029" s="515" t="s">
        <v>335</v>
      </c>
      <c r="D1029" s="517" t="s">
        <v>11821</v>
      </c>
    </row>
    <row r="1030" spans="1:4" ht="13.5">
      <c r="A1030" s="516">
        <v>93271</v>
      </c>
      <c r="B1030" s="515" t="s">
        <v>11822</v>
      </c>
      <c r="C1030" s="515" t="s">
        <v>335</v>
      </c>
      <c r="D1030" s="517" t="s">
        <v>1022</v>
      </c>
    </row>
    <row r="1031" spans="1:4" ht="13.5">
      <c r="A1031" s="516">
        <v>93277</v>
      </c>
      <c r="B1031" s="515" t="s">
        <v>11823</v>
      </c>
      <c r="C1031" s="515" t="s">
        <v>335</v>
      </c>
      <c r="D1031" s="517" t="s">
        <v>11115</v>
      </c>
    </row>
    <row r="1032" spans="1:4" ht="13.5">
      <c r="A1032" s="516">
        <v>93278</v>
      </c>
      <c r="B1032" s="515" t="s">
        <v>11824</v>
      </c>
      <c r="C1032" s="515" t="s">
        <v>335</v>
      </c>
      <c r="D1032" s="517" t="s">
        <v>892</v>
      </c>
    </row>
    <row r="1033" spans="1:4" ht="13.5">
      <c r="A1033" s="516">
        <v>93279</v>
      </c>
      <c r="B1033" s="515" t="s">
        <v>11825</v>
      </c>
      <c r="C1033" s="515" t="s">
        <v>335</v>
      </c>
      <c r="D1033" s="517" t="s">
        <v>7142</v>
      </c>
    </row>
    <row r="1034" spans="1:4" ht="13.5">
      <c r="A1034" s="516">
        <v>93280</v>
      </c>
      <c r="B1034" s="515" t="s">
        <v>11826</v>
      </c>
      <c r="C1034" s="515" t="s">
        <v>335</v>
      </c>
      <c r="D1034" s="517" t="s">
        <v>11454</v>
      </c>
    </row>
    <row r="1035" spans="1:4" ht="13.5">
      <c r="A1035" s="516">
        <v>93283</v>
      </c>
      <c r="B1035" s="515" t="s">
        <v>11827</v>
      </c>
      <c r="C1035" s="515" t="s">
        <v>335</v>
      </c>
      <c r="D1035" s="517" t="s">
        <v>11828</v>
      </c>
    </row>
    <row r="1036" spans="1:4" ht="13.5">
      <c r="A1036" s="516">
        <v>93284</v>
      </c>
      <c r="B1036" s="515" t="s">
        <v>11829</v>
      </c>
      <c r="C1036" s="515" t="s">
        <v>335</v>
      </c>
      <c r="D1036" s="517" t="s">
        <v>11830</v>
      </c>
    </row>
    <row r="1037" spans="1:4" ht="13.5">
      <c r="A1037" s="516">
        <v>93285</v>
      </c>
      <c r="B1037" s="515" t="s">
        <v>11831</v>
      </c>
      <c r="C1037" s="515" t="s">
        <v>335</v>
      </c>
      <c r="D1037" s="517" t="s">
        <v>11832</v>
      </c>
    </row>
    <row r="1038" spans="1:4" ht="13.5">
      <c r="A1038" s="516">
        <v>93286</v>
      </c>
      <c r="B1038" s="515" t="s">
        <v>11833</v>
      </c>
      <c r="C1038" s="515" t="s">
        <v>335</v>
      </c>
      <c r="D1038" s="517" t="s">
        <v>11834</v>
      </c>
    </row>
    <row r="1039" spans="1:4" ht="13.5">
      <c r="A1039" s="516">
        <v>93296</v>
      </c>
      <c r="B1039" s="515" t="s">
        <v>11835</v>
      </c>
      <c r="C1039" s="515" t="s">
        <v>335</v>
      </c>
      <c r="D1039" s="517" t="s">
        <v>5007</v>
      </c>
    </row>
    <row r="1040" spans="1:4" ht="13.5">
      <c r="A1040" s="516">
        <v>93397</v>
      </c>
      <c r="B1040" s="515" t="s">
        <v>11836</v>
      </c>
      <c r="C1040" s="515" t="s">
        <v>335</v>
      </c>
      <c r="D1040" s="517" t="s">
        <v>11731</v>
      </c>
    </row>
    <row r="1041" spans="1:4" ht="13.5">
      <c r="A1041" s="516">
        <v>93398</v>
      </c>
      <c r="B1041" s="515" t="s">
        <v>11837</v>
      </c>
      <c r="C1041" s="515" t="s">
        <v>335</v>
      </c>
      <c r="D1041" s="517" t="s">
        <v>11661</v>
      </c>
    </row>
    <row r="1042" spans="1:4" ht="13.5">
      <c r="A1042" s="516">
        <v>93399</v>
      </c>
      <c r="B1042" s="515" t="s">
        <v>11838</v>
      </c>
      <c r="C1042" s="515" t="s">
        <v>335</v>
      </c>
      <c r="D1042" s="517" t="s">
        <v>947</v>
      </c>
    </row>
    <row r="1043" spans="1:4" ht="13.5">
      <c r="A1043" s="516">
        <v>93400</v>
      </c>
      <c r="B1043" s="515" t="s">
        <v>11839</v>
      </c>
      <c r="C1043" s="515" t="s">
        <v>335</v>
      </c>
      <c r="D1043" s="517" t="s">
        <v>11735</v>
      </c>
    </row>
    <row r="1044" spans="1:4" ht="13.5">
      <c r="A1044" s="516">
        <v>93401</v>
      </c>
      <c r="B1044" s="515" t="s">
        <v>11840</v>
      </c>
      <c r="C1044" s="515" t="s">
        <v>335</v>
      </c>
      <c r="D1044" s="517" t="s">
        <v>11305</v>
      </c>
    </row>
    <row r="1045" spans="1:4" ht="13.5">
      <c r="A1045" s="516">
        <v>93404</v>
      </c>
      <c r="B1045" s="515" t="s">
        <v>11841</v>
      </c>
      <c r="C1045" s="515" t="s">
        <v>335</v>
      </c>
      <c r="D1045" s="517" t="s">
        <v>11842</v>
      </c>
    </row>
    <row r="1046" spans="1:4" ht="13.5">
      <c r="A1046" s="516">
        <v>93405</v>
      </c>
      <c r="B1046" s="515" t="s">
        <v>11843</v>
      </c>
      <c r="C1046" s="515" t="s">
        <v>335</v>
      </c>
      <c r="D1046" s="517" t="s">
        <v>1486</v>
      </c>
    </row>
    <row r="1047" spans="1:4" ht="13.5">
      <c r="A1047" s="516">
        <v>93406</v>
      </c>
      <c r="B1047" s="515" t="s">
        <v>11844</v>
      </c>
      <c r="C1047" s="515" t="s">
        <v>335</v>
      </c>
      <c r="D1047" s="517" t="s">
        <v>11845</v>
      </c>
    </row>
    <row r="1048" spans="1:4" ht="13.5">
      <c r="A1048" s="516">
        <v>93407</v>
      </c>
      <c r="B1048" s="515" t="s">
        <v>11846</v>
      </c>
      <c r="C1048" s="515" t="s">
        <v>335</v>
      </c>
      <c r="D1048" s="517" t="s">
        <v>11379</v>
      </c>
    </row>
    <row r="1049" spans="1:4" ht="13.5">
      <c r="A1049" s="516">
        <v>93411</v>
      </c>
      <c r="B1049" s="515" t="s">
        <v>11847</v>
      </c>
      <c r="C1049" s="515" t="s">
        <v>335</v>
      </c>
      <c r="D1049" s="517" t="s">
        <v>894</v>
      </c>
    </row>
    <row r="1050" spans="1:4" ht="13.5">
      <c r="A1050" s="516">
        <v>93412</v>
      </c>
      <c r="B1050" s="515" t="s">
        <v>11848</v>
      </c>
      <c r="C1050" s="515" t="s">
        <v>335</v>
      </c>
      <c r="D1050" s="517" t="s">
        <v>7138</v>
      </c>
    </row>
    <row r="1051" spans="1:4" ht="13.5">
      <c r="A1051" s="516">
        <v>93413</v>
      </c>
      <c r="B1051" s="515" t="s">
        <v>11849</v>
      </c>
      <c r="C1051" s="515" t="s">
        <v>335</v>
      </c>
      <c r="D1051" s="517" t="s">
        <v>7583</v>
      </c>
    </row>
    <row r="1052" spans="1:4" ht="13.5">
      <c r="A1052" s="516">
        <v>93414</v>
      </c>
      <c r="B1052" s="515" t="s">
        <v>11850</v>
      </c>
      <c r="C1052" s="515" t="s">
        <v>335</v>
      </c>
      <c r="D1052" s="517" t="s">
        <v>3896</v>
      </c>
    </row>
    <row r="1053" spans="1:4" ht="13.5">
      <c r="A1053" s="516">
        <v>93417</v>
      </c>
      <c r="B1053" s="515" t="s">
        <v>11851</v>
      </c>
      <c r="C1053" s="515" t="s">
        <v>335</v>
      </c>
      <c r="D1053" s="517" t="s">
        <v>5612</v>
      </c>
    </row>
    <row r="1054" spans="1:4" ht="13.5">
      <c r="A1054" s="516">
        <v>93418</v>
      </c>
      <c r="B1054" s="515" t="s">
        <v>11852</v>
      </c>
      <c r="C1054" s="515" t="s">
        <v>335</v>
      </c>
      <c r="D1054" s="517" t="s">
        <v>9050</v>
      </c>
    </row>
    <row r="1055" spans="1:4" ht="13.5">
      <c r="A1055" s="516">
        <v>93419</v>
      </c>
      <c r="B1055" s="515" t="s">
        <v>11853</v>
      </c>
      <c r="C1055" s="515" t="s">
        <v>335</v>
      </c>
      <c r="D1055" s="517" t="s">
        <v>2132</v>
      </c>
    </row>
    <row r="1056" spans="1:4" ht="13.5">
      <c r="A1056" s="516">
        <v>93420</v>
      </c>
      <c r="B1056" s="515" t="s">
        <v>11854</v>
      </c>
      <c r="C1056" s="515" t="s">
        <v>335</v>
      </c>
      <c r="D1056" s="517" t="s">
        <v>11855</v>
      </c>
    </row>
    <row r="1057" spans="1:4" ht="13.5">
      <c r="A1057" s="516">
        <v>93423</v>
      </c>
      <c r="B1057" s="515" t="s">
        <v>11856</v>
      </c>
      <c r="C1057" s="515" t="s">
        <v>335</v>
      </c>
      <c r="D1057" s="517" t="s">
        <v>2523</v>
      </c>
    </row>
    <row r="1058" spans="1:4" ht="13.5">
      <c r="A1058" s="516">
        <v>93424</v>
      </c>
      <c r="B1058" s="515" t="s">
        <v>11857</v>
      </c>
      <c r="C1058" s="515" t="s">
        <v>335</v>
      </c>
      <c r="D1058" s="517" t="s">
        <v>9667</v>
      </c>
    </row>
    <row r="1059" spans="1:4" ht="13.5">
      <c r="A1059" s="516">
        <v>93425</v>
      </c>
      <c r="B1059" s="515" t="s">
        <v>11858</v>
      </c>
      <c r="C1059" s="515" t="s">
        <v>335</v>
      </c>
      <c r="D1059" s="517" t="s">
        <v>6186</v>
      </c>
    </row>
    <row r="1060" spans="1:4" ht="13.5">
      <c r="A1060" s="516">
        <v>93426</v>
      </c>
      <c r="B1060" s="515" t="s">
        <v>11859</v>
      </c>
      <c r="C1060" s="515" t="s">
        <v>335</v>
      </c>
      <c r="D1060" s="517" t="s">
        <v>11860</v>
      </c>
    </row>
    <row r="1061" spans="1:4" ht="13.5">
      <c r="A1061" s="516">
        <v>93429</v>
      </c>
      <c r="B1061" s="515" t="s">
        <v>11861</v>
      </c>
      <c r="C1061" s="515" t="s">
        <v>335</v>
      </c>
      <c r="D1061" s="517" t="s">
        <v>11862</v>
      </c>
    </row>
    <row r="1062" spans="1:4" ht="13.5">
      <c r="A1062" s="516">
        <v>93430</v>
      </c>
      <c r="B1062" s="515" t="s">
        <v>11863</v>
      </c>
      <c r="C1062" s="515" t="s">
        <v>335</v>
      </c>
      <c r="D1062" s="517" t="s">
        <v>11864</v>
      </c>
    </row>
    <row r="1063" spans="1:4" ht="13.5">
      <c r="A1063" s="516">
        <v>93431</v>
      </c>
      <c r="B1063" s="515" t="s">
        <v>11865</v>
      </c>
      <c r="C1063" s="515" t="s">
        <v>335</v>
      </c>
      <c r="D1063" s="517" t="s">
        <v>11866</v>
      </c>
    </row>
    <row r="1064" spans="1:4" ht="13.5">
      <c r="A1064" s="516">
        <v>93432</v>
      </c>
      <c r="B1064" s="515" t="s">
        <v>11867</v>
      </c>
      <c r="C1064" s="515" t="s">
        <v>335</v>
      </c>
      <c r="D1064" s="517" t="s">
        <v>11868</v>
      </c>
    </row>
    <row r="1065" spans="1:4" ht="13.5">
      <c r="A1065" s="516">
        <v>93435</v>
      </c>
      <c r="B1065" s="515" t="s">
        <v>11869</v>
      </c>
      <c r="C1065" s="515" t="s">
        <v>335</v>
      </c>
      <c r="D1065" s="517" t="s">
        <v>6932</v>
      </c>
    </row>
    <row r="1066" spans="1:4" ht="13.5">
      <c r="A1066" s="516">
        <v>93436</v>
      </c>
      <c r="B1066" s="515" t="s">
        <v>11870</v>
      </c>
      <c r="C1066" s="515" t="s">
        <v>335</v>
      </c>
      <c r="D1066" s="517" t="s">
        <v>11580</v>
      </c>
    </row>
    <row r="1067" spans="1:4" ht="13.5">
      <c r="A1067" s="516">
        <v>93437</v>
      </c>
      <c r="B1067" s="515" t="s">
        <v>11871</v>
      </c>
      <c r="C1067" s="515" t="s">
        <v>335</v>
      </c>
      <c r="D1067" s="517" t="s">
        <v>11872</v>
      </c>
    </row>
    <row r="1068" spans="1:4" ht="13.5">
      <c r="A1068" s="516">
        <v>93438</v>
      </c>
      <c r="B1068" s="515" t="s">
        <v>11873</v>
      </c>
      <c r="C1068" s="515" t="s">
        <v>335</v>
      </c>
      <c r="D1068" s="517" t="s">
        <v>11874</v>
      </c>
    </row>
    <row r="1069" spans="1:4" ht="13.5">
      <c r="A1069" s="516">
        <v>95114</v>
      </c>
      <c r="B1069" s="515" t="s">
        <v>11875</v>
      </c>
      <c r="C1069" s="515" t="s">
        <v>335</v>
      </c>
      <c r="D1069" s="517" t="s">
        <v>1320</v>
      </c>
    </row>
    <row r="1070" spans="1:4" ht="13.5">
      <c r="A1070" s="516">
        <v>95115</v>
      </c>
      <c r="B1070" s="515" t="s">
        <v>11876</v>
      </c>
      <c r="C1070" s="515" t="s">
        <v>335</v>
      </c>
      <c r="D1070" s="517" t="s">
        <v>11115</v>
      </c>
    </row>
    <row r="1071" spans="1:4" ht="13.5">
      <c r="A1071" s="516">
        <v>95116</v>
      </c>
      <c r="B1071" s="515" t="s">
        <v>11877</v>
      </c>
      <c r="C1071" s="515" t="s">
        <v>335</v>
      </c>
      <c r="D1071" s="517" t="s">
        <v>862</v>
      </c>
    </row>
    <row r="1072" spans="1:4" ht="13.5">
      <c r="A1072" s="516">
        <v>95117</v>
      </c>
      <c r="B1072" s="515" t="s">
        <v>11878</v>
      </c>
      <c r="C1072" s="515" t="s">
        <v>335</v>
      </c>
      <c r="D1072" s="517" t="s">
        <v>11395</v>
      </c>
    </row>
    <row r="1073" spans="1:4" ht="13.5">
      <c r="A1073" s="516">
        <v>95118</v>
      </c>
      <c r="B1073" s="515" t="s">
        <v>11879</v>
      </c>
      <c r="C1073" s="515" t="s">
        <v>335</v>
      </c>
      <c r="D1073" s="517" t="s">
        <v>11880</v>
      </c>
    </row>
    <row r="1074" spans="1:4" ht="13.5">
      <c r="A1074" s="516">
        <v>95119</v>
      </c>
      <c r="B1074" s="515" t="s">
        <v>11881</v>
      </c>
      <c r="C1074" s="515" t="s">
        <v>335</v>
      </c>
      <c r="D1074" s="517" t="s">
        <v>11882</v>
      </c>
    </row>
    <row r="1075" spans="1:4" ht="13.5">
      <c r="A1075" s="516">
        <v>95120</v>
      </c>
      <c r="B1075" s="515" t="s">
        <v>11883</v>
      </c>
      <c r="C1075" s="515" t="s">
        <v>335</v>
      </c>
      <c r="D1075" s="517" t="s">
        <v>11884</v>
      </c>
    </row>
    <row r="1076" spans="1:4" ht="13.5">
      <c r="A1076" s="516">
        <v>95123</v>
      </c>
      <c r="B1076" s="515" t="s">
        <v>11885</v>
      </c>
      <c r="C1076" s="515" t="s">
        <v>335</v>
      </c>
      <c r="D1076" s="517" t="s">
        <v>11886</v>
      </c>
    </row>
    <row r="1077" spans="1:4" ht="13.5">
      <c r="A1077" s="516">
        <v>95124</v>
      </c>
      <c r="B1077" s="515" t="s">
        <v>11887</v>
      </c>
      <c r="C1077" s="515" t="s">
        <v>335</v>
      </c>
      <c r="D1077" s="517" t="s">
        <v>10875</v>
      </c>
    </row>
    <row r="1078" spans="1:4" ht="13.5">
      <c r="A1078" s="516">
        <v>95125</v>
      </c>
      <c r="B1078" s="515" t="s">
        <v>11888</v>
      </c>
      <c r="C1078" s="515" t="s">
        <v>335</v>
      </c>
      <c r="D1078" s="517" t="s">
        <v>11889</v>
      </c>
    </row>
    <row r="1079" spans="1:4" ht="13.5">
      <c r="A1079" s="516">
        <v>95126</v>
      </c>
      <c r="B1079" s="515" t="s">
        <v>11890</v>
      </c>
      <c r="C1079" s="515" t="s">
        <v>335</v>
      </c>
      <c r="D1079" s="517" t="s">
        <v>11891</v>
      </c>
    </row>
    <row r="1080" spans="1:4" ht="13.5">
      <c r="A1080" s="516">
        <v>95129</v>
      </c>
      <c r="B1080" s="515" t="s">
        <v>11892</v>
      </c>
      <c r="C1080" s="515" t="s">
        <v>335</v>
      </c>
      <c r="D1080" s="517" t="s">
        <v>11893</v>
      </c>
    </row>
    <row r="1081" spans="1:4" ht="13.5">
      <c r="A1081" s="516">
        <v>95130</v>
      </c>
      <c r="B1081" s="515" t="s">
        <v>11894</v>
      </c>
      <c r="C1081" s="515" t="s">
        <v>335</v>
      </c>
      <c r="D1081" s="517" t="s">
        <v>11895</v>
      </c>
    </row>
    <row r="1082" spans="1:4" ht="13.5">
      <c r="A1082" s="516">
        <v>95131</v>
      </c>
      <c r="B1082" s="515" t="s">
        <v>11896</v>
      </c>
      <c r="C1082" s="515" t="s">
        <v>335</v>
      </c>
      <c r="D1082" s="517" t="s">
        <v>11897</v>
      </c>
    </row>
    <row r="1083" spans="1:4" ht="13.5">
      <c r="A1083" s="516">
        <v>95132</v>
      </c>
      <c r="B1083" s="515" t="s">
        <v>11898</v>
      </c>
      <c r="C1083" s="515" t="s">
        <v>335</v>
      </c>
      <c r="D1083" s="517" t="s">
        <v>7367</v>
      </c>
    </row>
    <row r="1084" spans="1:4" ht="13.5">
      <c r="A1084" s="516">
        <v>95136</v>
      </c>
      <c r="B1084" s="515" t="s">
        <v>11899</v>
      </c>
      <c r="C1084" s="515" t="s">
        <v>335</v>
      </c>
      <c r="D1084" s="517" t="s">
        <v>11331</v>
      </c>
    </row>
    <row r="1085" spans="1:4" ht="13.5">
      <c r="A1085" s="516">
        <v>95137</v>
      </c>
      <c r="B1085" s="515" t="s">
        <v>11900</v>
      </c>
      <c r="C1085" s="515" t="s">
        <v>335</v>
      </c>
      <c r="D1085" s="517" t="s">
        <v>11749</v>
      </c>
    </row>
    <row r="1086" spans="1:4" ht="13.5">
      <c r="A1086" s="516">
        <v>95138</v>
      </c>
      <c r="B1086" s="515" t="s">
        <v>11901</v>
      </c>
      <c r="C1086" s="515" t="s">
        <v>335</v>
      </c>
      <c r="D1086" s="517" t="s">
        <v>7085</v>
      </c>
    </row>
    <row r="1087" spans="1:4" ht="13.5">
      <c r="A1087" s="516">
        <v>95208</v>
      </c>
      <c r="B1087" s="515" t="s">
        <v>11902</v>
      </c>
      <c r="C1087" s="515" t="s">
        <v>335</v>
      </c>
      <c r="D1087" s="517" t="s">
        <v>10266</v>
      </c>
    </row>
    <row r="1088" spans="1:4" ht="13.5">
      <c r="A1088" s="516">
        <v>95209</v>
      </c>
      <c r="B1088" s="515" t="s">
        <v>11903</v>
      </c>
      <c r="C1088" s="515" t="s">
        <v>335</v>
      </c>
      <c r="D1088" s="517" t="s">
        <v>5393</v>
      </c>
    </row>
    <row r="1089" spans="1:4" ht="13.5">
      <c r="A1089" s="516">
        <v>95210</v>
      </c>
      <c r="B1089" s="515" t="s">
        <v>11904</v>
      </c>
      <c r="C1089" s="515" t="s">
        <v>335</v>
      </c>
      <c r="D1089" s="517" t="s">
        <v>11905</v>
      </c>
    </row>
    <row r="1090" spans="1:4" ht="13.5">
      <c r="A1090" s="516">
        <v>95211</v>
      </c>
      <c r="B1090" s="515" t="s">
        <v>11906</v>
      </c>
      <c r="C1090" s="515" t="s">
        <v>335</v>
      </c>
      <c r="D1090" s="517" t="s">
        <v>1022</v>
      </c>
    </row>
    <row r="1091" spans="1:4" ht="13.5">
      <c r="A1091" s="516">
        <v>95214</v>
      </c>
      <c r="B1091" s="515" t="s">
        <v>11907</v>
      </c>
      <c r="C1091" s="515" t="s">
        <v>335</v>
      </c>
      <c r="D1091" s="517" t="s">
        <v>2924</v>
      </c>
    </row>
    <row r="1092" spans="1:4" ht="13.5">
      <c r="A1092" s="516">
        <v>95215</v>
      </c>
      <c r="B1092" s="515" t="s">
        <v>11908</v>
      </c>
      <c r="C1092" s="515" t="s">
        <v>335</v>
      </c>
      <c r="D1092" s="517" t="s">
        <v>10960</v>
      </c>
    </row>
    <row r="1093" spans="1:4" ht="13.5">
      <c r="A1093" s="516">
        <v>95216</v>
      </c>
      <c r="B1093" s="515" t="s">
        <v>11909</v>
      </c>
      <c r="C1093" s="515" t="s">
        <v>335</v>
      </c>
      <c r="D1093" s="517" t="s">
        <v>1594</v>
      </c>
    </row>
    <row r="1094" spans="1:4" ht="13.5">
      <c r="A1094" s="516">
        <v>95217</v>
      </c>
      <c r="B1094" s="515" t="s">
        <v>11910</v>
      </c>
      <c r="C1094" s="515" t="s">
        <v>335</v>
      </c>
      <c r="D1094" s="517" t="s">
        <v>7555</v>
      </c>
    </row>
    <row r="1095" spans="1:4" ht="13.5">
      <c r="A1095" s="516">
        <v>95255</v>
      </c>
      <c r="B1095" s="515" t="s">
        <v>11911</v>
      </c>
      <c r="C1095" s="515" t="s">
        <v>335</v>
      </c>
      <c r="D1095" s="517" t="s">
        <v>4610</v>
      </c>
    </row>
    <row r="1096" spans="1:4" ht="13.5">
      <c r="A1096" s="516">
        <v>95256</v>
      </c>
      <c r="B1096" s="515" t="s">
        <v>11912</v>
      </c>
      <c r="C1096" s="515" t="s">
        <v>335</v>
      </c>
      <c r="D1096" s="517" t="s">
        <v>7581</v>
      </c>
    </row>
    <row r="1097" spans="1:4" ht="13.5">
      <c r="A1097" s="516">
        <v>95257</v>
      </c>
      <c r="B1097" s="515" t="s">
        <v>11913</v>
      </c>
      <c r="C1097" s="515" t="s">
        <v>335</v>
      </c>
      <c r="D1097" s="517" t="s">
        <v>11914</v>
      </c>
    </row>
    <row r="1098" spans="1:4" ht="13.5">
      <c r="A1098" s="516">
        <v>95260</v>
      </c>
      <c r="B1098" s="515" t="s">
        <v>11915</v>
      </c>
      <c r="C1098" s="515" t="s">
        <v>335</v>
      </c>
      <c r="D1098" s="517" t="s">
        <v>4673</v>
      </c>
    </row>
    <row r="1099" spans="1:4" ht="13.5">
      <c r="A1099" s="516">
        <v>95261</v>
      </c>
      <c r="B1099" s="515" t="s">
        <v>11916</v>
      </c>
      <c r="C1099" s="515" t="s">
        <v>335</v>
      </c>
      <c r="D1099" s="517" t="s">
        <v>11431</v>
      </c>
    </row>
    <row r="1100" spans="1:4" ht="13.5">
      <c r="A1100" s="516">
        <v>95262</v>
      </c>
      <c r="B1100" s="515" t="s">
        <v>11917</v>
      </c>
      <c r="C1100" s="515" t="s">
        <v>335</v>
      </c>
      <c r="D1100" s="517" t="s">
        <v>2467</v>
      </c>
    </row>
    <row r="1101" spans="1:4" ht="13.5">
      <c r="A1101" s="516">
        <v>95263</v>
      </c>
      <c r="B1101" s="515" t="s">
        <v>11918</v>
      </c>
      <c r="C1101" s="515" t="s">
        <v>335</v>
      </c>
      <c r="D1101" s="517" t="s">
        <v>1853</v>
      </c>
    </row>
    <row r="1102" spans="1:4" ht="13.5">
      <c r="A1102" s="516">
        <v>95266</v>
      </c>
      <c r="B1102" s="515" t="s">
        <v>11919</v>
      </c>
      <c r="C1102" s="515" t="s">
        <v>335</v>
      </c>
      <c r="D1102" s="517" t="s">
        <v>2057</v>
      </c>
    </row>
    <row r="1103" spans="1:4" ht="13.5">
      <c r="A1103" s="516">
        <v>95267</v>
      </c>
      <c r="B1103" s="515" t="s">
        <v>11920</v>
      </c>
      <c r="C1103" s="515" t="s">
        <v>335</v>
      </c>
      <c r="D1103" s="517" t="s">
        <v>5005</v>
      </c>
    </row>
    <row r="1104" spans="1:4" ht="13.5">
      <c r="A1104" s="516">
        <v>95268</v>
      </c>
      <c r="B1104" s="515" t="s">
        <v>11921</v>
      </c>
      <c r="C1104" s="515" t="s">
        <v>335</v>
      </c>
      <c r="D1104" s="517" t="s">
        <v>2117</v>
      </c>
    </row>
    <row r="1105" spans="1:4" ht="13.5">
      <c r="A1105" s="516">
        <v>95269</v>
      </c>
      <c r="B1105" s="515" t="s">
        <v>11922</v>
      </c>
      <c r="C1105" s="515" t="s">
        <v>335</v>
      </c>
      <c r="D1105" s="517" t="s">
        <v>3841</v>
      </c>
    </row>
    <row r="1106" spans="1:4" ht="13.5">
      <c r="A1106" s="516">
        <v>95272</v>
      </c>
      <c r="B1106" s="515" t="s">
        <v>11923</v>
      </c>
      <c r="C1106" s="515" t="s">
        <v>335</v>
      </c>
      <c r="D1106" s="517" t="s">
        <v>2117</v>
      </c>
    </row>
    <row r="1107" spans="1:4" ht="13.5">
      <c r="A1107" s="516">
        <v>95273</v>
      </c>
      <c r="B1107" s="515" t="s">
        <v>11924</v>
      </c>
      <c r="C1107" s="515" t="s">
        <v>335</v>
      </c>
      <c r="D1107" s="517" t="s">
        <v>2746</v>
      </c>
    </row>
    <row r="1108" spans="1:4" ht="13.5">
      <c r="A1108" s="516">
        <v>95274</v>
      </c>
      <c r="B1108" s="515" t="s">
        <v>11925</v>
      </c>
      <c r="C1108" s="515" t="s">
        <v>335</v>
      </c>
      <c r="D1108" s="517" t="s">
        <v>955</v>
      </c>
    </row>
    <row r="1109" spans="1:4" ht="13.5">
      <c r="A1109" s="516">
        <v>95275</v>
      </c>
      <c r="B1109" s="515" t="s">
        <v>11926</v>
      </c>
      <c r="C1109" s="515" t="s">
        <v>335</v>
      </c>
      <c r="D1109" s="517" t="s">
        <v>5162</v>
      </c>
    </row>
    <row r="1110" spans="1:4" ht="13.5">
      <c r="A1110" s="516">
        <v>95278</v>
      </c>
      <c r="B1110" s="515" t="s">
        <v>11927</v>
      </c>
      <c r="C1110" s="515" t="s">
        <v>335</v>
      </c>
      <c r="D1110" s="517" t="s">
        <v>11479</v>
      </c>
    </row>
    <row r="1111" spans="1:4" ht="13.5">
      <c r="A1111" s="516">
        <v>95279</v>
      </c>
      <c r="B1111" s="515" t="s">
        <v>11928</v>
      </c>
      <c r="C1111" s="515" t="s">
        <v>335</v>
      </c>
      <c r="D1111" s="517" t="s">
        <v>2746</v>
      </c>
    </row>
    <row r="1112" spans="1:4" ht="13.5">
      <c r="A1112" s="516">
        <v>95280</v>
      </c>
      <c r="B1112" s="515" t="s">
        <v>11929</v>
      </c>
      <c r="C1112" s="515" t="s">
        <v>335</v>
      </c>
      <c r="D1112" s="517" t="s">
        <v>2382</v>
      </c>
    </row>
    <row r="1113" spans="1:4" ht="13.5">
      <c r="A1113" s="516">
        <v>95281</v>
      </c>
      <c r="B1113" s="515" t="s">
        <v>11930</v>
      </c>
      <c r="C1113" s="515" t="s">
        <v>335</v>
      </c>
      <c r="D1113" s="517" t="s">
        <v>3841</v>
      </c>
    </row>
    <row r="1114" spans="1:4" ht="13.5">
      <c r="A1114" s="516">
        <v>95617</v>
      </c>
      <c r="B1114" s="515" t="s">
        <v>11931</v>
      </c>
      <c r="C1114" s="515" t="s">
        <v>335</v>
      </c>
      <c r="D1114" s="517" t="s">
        <v>6725</v>
      </c>
    </row>
    <row r="1115" spans="1:4" ht="13.5">
      <c r="A1115" s="516">
        <v>95618</v>
      </c>
      <c r="B1115" s="515" t="s">
        <v>11932</v>
      </c>
      <c r="C1115" s="515" t="s">
        <v>335</v>
      </c>
      <c r="D1115" s="517" t="s">
        <v>896</v>
      </c>
    </row>
    <row r="1116" spans="1:4" ht="13.5">
      <c r="A1116" s="516">
        <v>95619</v>
      </c>
      <c r="B1116" s="515" t="s">
        <v>11933</v>
      </c>
      <c r="C1116" s="515" t="s">
        <v>335</v>
      </c>
      <c r="D1116" s="517" t="s">
        <v>1528</v>
      </c>
    </row>
    <row r="1117" spans="1:4" ht="13.5">
      <c r="A1117" s="516">
        <v>95627</v>
      </c>
      <c r="B1117" s="515" t="s">
        <v>11934</v>
      </c>
      <c r="C1117" s="515" t="s">
        <v>335</v>
      </c>
      <c r="D1117" s="517" t="s">
        <v>7297</v>
      </c>
    </row>
    <row r="1118" spans="1:4" ht="13.5">
      <c r="A1118" s="516">
        <v>95628</v>
      </c>
      <c r="B1118" s="515" t="s">
        <v>11935</v>
      </c>
      <c r="C1118" s="515" t="s">
        <v>335</v>
      </c>
      <c r="D1118" s="517" t="s">
        <v>11936</v>
      </c>
    </row>
    <row r="1119" spans="1:4" ht="13.5">
      <c r="A1119" s="516">
        <v>95629</v>
      </c>
      <c r="B1119" s="515" t="s">
        <v>11937</v>
      </c>
      <c r="C1119" s="515" t="s">
        <v>335</v>
      </c>
      <c r="D1119" s="517" t="s">
        <v>11938</v>
      </c>
    </row>
    <row r="1120" spans="1:4" ht="13.5">
      <c r="A1120" s="516">
        <v>95630</v>
      </c>
      <c r="B1120" s="515" t="s">
        <v>11939</v>
      </c>
      <c r="C1120" s="515" t="s">
        <v>335</v>
      </c>
      <c r="D1120" s="517" t="s">
        <v>11340</v>
      </c>
    </row>
    <row r="1121" spans="1:4" ht="13.5">
      <c r="A1121" s="516">
        <v>95698</v>
      </c>
      <c r="B1121" s="515" t="s">
        <v>11940</v>
      </c>
      <c r="C1121" s="515" t="s">
        <v>335</v>
      </c>
      <c r="D1121" s="517" t="s">
        <v>10393</v>
      </c>
    </row>
    <row r="1122" spans="1:4" ht="13.5">
      <c r="A1122" s="516">
        <v>95699</v>
      </c>
      <c r="B1122" s="515" t="s">
        <v>11941</v>
      </c>
      <c r="C1122" s="515" t="s">
        <v>335</v>
      </c>
      <c r="D1122" s="517" t="s">
        <v>109</v>
      </c>
    </row>
    <row r="1123" spans="1:4" ht="13.5">
      <c r="A1123" s="516">
        <v>95700</v>
      </c>
      <c r="B1123" s="515" t="s">
        <v>11942</v>
      </c>
      <c r="C1123" s="515" t="s">
        <v>335</v>
      </c>
      <c r="D1123" s="517" t="s">
        <v>6170</v>
      </c>
    </row>
    <row r="1124" spans="1:4" ht="13.5">
      <c r="A1124" s="516">
        <v>95701</v>
      </c>
      <c r="B1124" s="515" t="s">
        <v>11943</v>
      </c>
      <c r="C1124" s="515" t="s">
        <v>335</v>
      </c>
      <c r="D1124" s="517" t="s">
        <v>6730</v>
      </c>
    </row>
    <row r="1125" spans="1:4" ht="13.5">
      <c r="A1125" s="516">
        <v>95704</v>
      </c>
      <c r="B1125" s="515" t="s">
        <v>11944</v>
      </c>
      <c r="C1125" s="515" t="s">
        <v>335</v>
      </c>
      <c r="D1125" s="517" t="s">
        <v>11945</v>
      </c>
    </row>
    <row r="1126" spans="1:4" ht="13.5">
      <c r="A1126" s="516">
        <v>95705</v>
      </c>
      <c r="B1126" s="515" t="s">
        <v>11946</v>
      </c>
      <c r="C1126" s="515" t="s">
        <v>335</v>
      </c>
      <c r="D1126" s="517" t="s">
        <v>4494</v>
      </c>
    </row>
    <row r="1127" spans="1:4" ht="13.5">
      <c r="A1127" s="516">
        <v>95706</v>
      </c>
      <c r="B1127" s="515" t="s">
        <v>11947</v>
      </c>
      <c r="C1127" s="515" t="s">
        <v>335</v>
      </c>
      <c r="D1127" s="517" t="s">
        <v>11948</v>
      </c>
    </row>
    <row r="1128" spans="1:4" ht="13.5">
      <c r="A1128" s="516">
        <v>95707</v>
      </c>
      <c r="B1128" s="515" t="s">
        <v>11949</v>
      </c>
      <c r="C1128" s="515" t="s">
        <v>335</v>
      </c>
      <c r="D1128" s="517" t="s">
        <v>11950</v>
      </c>
    </row>
    <row r="1129" spans="1:4" ht="13.5">
      <c r="A1129" s="516">
        <v>95710</v>
      </c>
      <c r="B1129" s="515" t="s">
        <v>11951</v>
      </c>
      <c r="C1129" s="515" t="s">
        <v>335</v>
      </c>
      <c r="D1129" s="517" t="s">
        <v>11952</v>
      </c>
    </row>
    <row r="1130" spans="1:4" ht="13.5">
      <c r="A1130" s="516">
        <v>95711</v>
      </c>
      <c r="B1130" s="515" t="s">
        <v>11953</v>
      </c>
      <c r="C1130" s="515" t="s">
        <v>335</v>
      </c>
      <c r="D1130" s="517" t="s">
        <v>11954</v>
      </c>
    </row>
    <row r="1131" spans="1:4" ht="13.5">
      <c r="A1131" s="516">
        <v>95712</v>
      </c>
      <c r="B1131" s="515" t="s">
        <v>11955</v>
      </c>
      <c r="C1131" s="515" t="s">
        <v>335</v>
      </c>
      <c r="D1131" s="517" t="s">
        <v>11956</v>
      </c>
    </row>
    <row r="1132" spans="1:4" ht="13.5">
      <c r="A1132" s="516">
        <v>95713</v>
      </c>
      <c r="B1132" s="515" t="s">
        <v>11957</v>
      </c>
      <c r="C1132" s="515" t="s">
        <v>335</v>
      </c>
      <c r="D1132" s="517" t="s">
        <v>11467</v>
      </c>
    </row>
    <row r="1133" spans="1:4" ht="13.5">
      <c r="A1133" s="516">
        <v>95716</v>
      </c>
      <c r="B1133" s="515" t="s">
        <v>11958</v>
      </c>
      <c r="C1133" s="515" t="s">
        <v>335</v>
      </c>
      <c r="D1133" s="517" t="s">
        <v>8860</v>
      </c>
    </row>
    <row r="1134" spans="1:4" ht="13.5">
      <c r="A1134" s="516">
        <v>95717</v>
      </c>
      <c r="B1134" s="515" t="s">
        <v>11959</v>
      </c>
      <c r="C1134" s="515" t="s">
        <v>335</v>
      </c>
      <c r="D1134" s="517" t="s">
        <v>3447</v>
      </c>
    </row>
    <row r="1135" spans="1:4" ht="13.5">
      <c r="A1135" s="516">
        <v>95718</v>
      </c>
      <c r="B1135" s="515" t="s">
        <v>11960</v>
      </c>
      <c r="C1135" s="515" t="s">
        <v>335</v>
      </c>
      <c r="D1135" s="517" t="s">
        <v>11961</v>
      </c>
    </row>
    <row r="1136" spans="1:4" ht="13.5">
      <c r="A1136" s="516">
        <v>95719</v>
      </c>
      <c r="B1136" s="515" t="s">
        <v>11962</v>
      </c>
      <c r="C1136" s="515" t="s">
        <v>335</v>
      </c>
      <c r="D1136" s="517" t="s">
        <v>11467</v>
      </c>
    </row>
    <row r="1137" spans="1:4" ht="13.5">
      <c r="A1137" s="516">
        <v>95869</v>
      </c>
      <c r="B1137" s="515" t="s">
        <v>11963</v>
      </c>
      <c r="C1137" s="515" t="s">
        <v>335</v>
      </c>
      <c r="D1137" s="517" t="s">
        <v>1542</v>
      </c>
    </row>
    <row r="1138" spans="1:4" ht="13.5">
      <c r="A1138" s="516">
        <v>95870</v>
      </c>
      <c r="B1138" s="515" t="s">
        <v>11964</v>
      </c>
      <c r="C1138" s="515" t="s">
        <v>335</v>
      </c>
      <c r="D1138" s="517" t="s">
        <v>960</v>
      </c>
    </row>
    <row r="1139" spans="1:4" ht="13.5">
      <c r="A1139" s="516">
        <v>95871</v>
      </c>
      <c r="B1139" s="515" t="s">
        <v>11965</v>
      </c>
      <c r="C1139" s="515" t="s">
        <v>335</v>
      </c>
      <c r="D1139" s="517" t="s">
        <v>11966</v>
      </c>
    </row>
    <row r="1140" spans="1:4" ht="13.5">
      <c r="A1140" s="516">
        <v>95874</v>
      </c>
      <c r="B1140" s="515" t="s">
        <v>11967</v>
      </c>
      <c r="C1140" s="515" t="s">
        <v>335</v>
      </c>
      <c r="D1140" s="517" t="s">
        <v>1016</v>
      </c>
    </row>
    <row r="1141" spans="1:4" ht="13.5">
      <c r="A1141" s="516">
        <v>96008</v>
      </c>
      <c r="B1141" s="515" t="s">
        <v>11968</v>
      </c>
      <c r="C1141" s="515" t="s">
        <v>335</v>
      </c>
      <c r="D1141" s="517" t="s">
        <v>8918</v>
      </c>
    </row>
    <row r="1142" spans="1:4" ht="13.5">
      <c r="A1142" s="516">
        <v>96009</v>
      </c>
      <c r="B1142" s="515" t="s">
        <v>11969</v>
      </c>
      <c r="C1142" s="515" t="s">
        <v>335</v>
      </c>
      <c r="D1142" s="517" t="s">
        <v>3559</v>
      </c>
    </row>
    <row r="1143" spans="1:4" ht="13.5">
      <c r="A1143" s="516">
        <v>96011</v>
      </c>
      <c r="B1143" s="515" t="s">
        <v>11970</v>
      </c>
      <c r="C1143" s="515" t="s">
        <v>335</v>
      </c>
      <c r="D1143" s="517" t="s">
        <v>7157</v>
      </c>
    </row>
    <row r="1144" spans="1:4" ht="13.5">
      <c r="A1144" s="516">
        <v>96012</v>
      </c>
      <c r="B1144" s="515" t="s">
        <v>11971</v>
      </c>
      <c r="C1144" s="515" t="s">
        <v>335</v>
      </c>
      <c r="D1144" s="517" t="s">
        <v>2892</v>
      </c>
    </row>
    <row r="1145" spans="1:4" ht="13.5">
      <c r="A1145" s="516">
        <v>96015</v>
      </c>
      <c r="B1145" s="515" t="s">
        <v>11972</v>
      </c>
      <c r="C1145" s="515" t="s">
        <v>335</v>
      </c>
      <c r="D1145" s="517" t="s">
        <v>6291</v>
      </c>
    </row>
    <row r="1146" spans="1:4" ht="13.5">
      <c r="A1146" s="516">
        <v>96016</v>
      </c>
      <c r="B1146" s="515" t="s">
        <v>11973</v>
      </c>
      <c r="C1146" s="515" t="s">
        <v>335</v>
      </c>
      <c r="D1146" s="517" t="s">
        <v>2169</v>
      </c>
    </row>
    <row r="1147" spans="1:4" ht="13.5">
      <c r="A1147" s="516">
        <v>96018</v>
      </c>
      <c r="B1147" s="515" t="s">
        <v>11974</v>
      </c>
      <c r="C1147" s="515" t="s">
        <v>335</v>
      </c>
      <c r="D1147" s="517" t="s">
        <v>11975</v>
      </c>
    </row>
    <row r="1148" spans="1:4" ht="13.5">
      <c r="A1148" s="516">
        <v>96019</v>
      </c>
      <c r="B1148" s="515" t="s">
        <v>11976</v>
      </c>
      <c r="C1148" s="515" t="s">
        <v>335</v>
      </c>
      <c r="D1148" s="517" t="s">
        <v>2892</v>
      </c>
    </row>
    <row r="1149" spans="1:4" ht="13.5">
      <c r="A1149" s="516">
        <v>96023</v>
      </c>
      <c r="B1149" s="515" t="s">
        <v>11977</v>
      </c>
      <c r="C1149" s="515" t="s">
        <v>335</v>
      </c>
      <c r="D1149" s="517" t="s">
        <v>9615</v>
      </c>
    </row>
    <row r="1150" spans="1:4" ht="13.5">
      <c r="A1150" s="516">
        <v>96024</v>
      </c>
      <c r="B1150" s="515" t="s">
        <v>11978</v>
      </c>
      <c r="C1150" s="515" t="s">
        <v>335</v>
      </c>
      <c r="D1150" s="517" t="s">
        <v>2210</v>
      </c>
    </row>
    <row r="1151" spans="1:4" ht="13.5">
      <c r="A1151" s="516">
        <v>96026</v>
      </c>
      <c r="B1151" s="515" t="s">
        <v>11979</v>
      </c>
      <c r="C1151" s="515" t="s">
        <v>335</v>
      </c>
      <c r="D1151" s="517" t="s">
        <v>10379</v>
      </c>
    </row>
    <row r="1152" spans="1:4" ht="13.5">
      <c r="A1152" s="516">
        <v>96027</v>
      </c>
      <c r="B1152" s="515" t="s">
        <v>11980</v>
      </c>
      <c r="C1152" s="515" t="s">
        <v>335</v>
      </c>
      <c r="D1152" s="517" t="s">
        <v>11281</v>
      </c>
    </row>
    <row r="1153" spans="1:4" ht="13.5">
      <c r="A1153" s="516">
        <v>96030</v>
      </c>
      <c r="B1153" s="515" t="s">
        <v>11981</v>
      </c>
      <c r="C1153" s="515" t="s">
        <v>335</v>
      </c>
      <c r="D1153" s="517" t="s">
        <v>7202</v>
      </c>
    </row>
    <row r="1154" spans="1:4" ht="13.5">
      <c r="A1154" s="516">
        <v>96031</v>
      </c>
      <c r="B1154" s="515" t="s">
        <v>11982</v>
      </c>
      <c r="C1154" s="515" t="s">
        <v>335</v>
      </c>
      <c r="D1154" s="517" t="s">
        <v>1661</v>
      </c>
    </row>
    <row r="1155" spans="1:4" ht="13.5">
      <c r="A1155" s="516">
        <v>96032</v>
      </c>
      <c r="B1155" s="515" t="s">
        <v>11983</v>
      </c>
      <c r="C1155" s="515" t="s">
        <v>335</v>
      </c>
      <c r="D1155" s="517" t="s">
        <v>11814</v>
      </c>
    </row>
    <row r="1156" spans="1:4" ht="13.5">
      <c r="A1156" s="516">
        <v>96033</v>
      </c>
      <c r="B1156" s="515" t="s">
        <v>11984</v>
      </c>
      <c r="C1156" s="515" t="s">
        <v>335</v>
      </c>
      <c r="D1156" s="517" t="s">
        <v>11985</v>
      </c>
    </row>
    <row r="1157" spans="1:4" ht="13.5">
      <c r="A1157" s="516">
        <v>96034</v>
      </c>
      <c r="B1157" s="515" t="s">
        <v>11986</v>
      </c>
      <c r="C1157" s="515" t="s">
        <v>335</v>
      </c>
      <c r="D1157" s="517" t="s">
        <v>11356</v>
      </c>
    </row>
    <row r="1158" spans="1:4" ht="13.5">
      <c r="A1158" s="516">
        <v>96053</v>
      </c>
      <c r="B1158" s="515" t="s">
        <v>11987</v>
      </c>
      <c r="C1158" s="515" t="s">
        <v>335</v>
      </c>
      <c r="D1158" s="517" t="s">
        <v>2221</v>
      </c>
    </row>
    <row r="1159" spans="1:4" ht="13.5">
      <c r="A1159" s="516">
        <v>96054</v>
      </c>
      <c r="B1159" s="515" t="s">
        <v>11988</v>
      </c>
      <c r="C1159" s="515" t="s">
        <v>335</v>
      </c>
      <c r="D1159" s="517" t="s">
        <v>11989</v>
      </c>
    </row>
    <row r="1160" spans="1:4" ht="13.5">
      <c r="A1160" s="516">
        <v>96055</v>
      </c>
      <c r="B1160" s="515" t="s">
        <v>11990</v>
      </c>
      <c r="C1160" s="515" t="s">
        <v>335</v>
      </c>
      <c r="D1160" s="517" t="s">
        <v>1855</v>
      </c>
    </row>
    <row r="1161" spans="1:4" ht="13.5">
      <c r="A1161" s="516">
        <v>96056</v>
      </c>
      <c r="B1161" s="515" t="s">
        <v>11991</v>
      </c>
      <c r="C1161" s="515" t="s">
        <v>335</v>
      </c>
      <c r="D1161" s="517" t="s">
        <v>11992</v>
      </c>
    </row>
    <row r="1162" spans="1:4" ht="13.5">
      <c r="A1162" s="516">
        <v>96057</v>
      </c>
      <c r="B1162" s="515" t="s">
        <v>11993</v>
      </c>
      <c r="C1162" s="515" t="s">
        <v>335</v>
      </c>
      <c r="D1162" s="517" t="s">
        <v>11281</v>
      </c>
    </row>
    <row r="1163" spans="1:4" ht="13.5">
      <c r="A1163" s="516">
        <v>96060</v>
      </c>
      <c r="B1163" s="515" t="s">
        <v>11994</v>
      </c>
      <c r="C1163" s="515" t="s">
        <v>335</v>
      </c>
      <c r="D1163" s="517" t="s">
        <v>8437</v>
      </c>
    </row>
    <row r="1164" spans="1:4" ht="13.5">
      <c r="A1164" s="516">
        <v>96061</v>
      </c>
      <c r="B1164" s="515" t="s">
        <v>11995</v>
      </c>
      <c r="C1164" s="515" t="s">
        <v>335</v>
      </c>
      <c r="D1164" s="517" t="s">
        <v>11996</v>
      </c>
    </row>
    <row r="1165" spans="1:4" ht="13.5">
      <c r="A1165" s="516">
        <v>96062</v>
      </c>
      <c r="B1165" s="515" t="s">
        <v>11997</v>
      </c>
      <c r="C1165" s="515" t="s">
        <v>335</v>
      </c>
      <c r="D1165" s="517" t="s">
        <v>11651</v>
      </c>
    </row>
    <row r="1166" spans="1:4" ht="13.5">
      <c r="A1166" s="516">
        <v>96241</v>
      </c>
      <c r="B1166" s="515" t="s">
        <v>11998</v>
      </c>
      <c r="C1166" s="515" t="s">
        <v>335</v>
      </c>
      <c r="D1166" s="517" t="s">
        <v>8743</v>
      </c>
    </row>
    <row r="1167" spans="1:4" ht="13.5">
      <c r="A1167" s="516">
        <v>96242</v>
      </c>
      <c r="B1167" s="515" t="s">
        <v>11999</v>
      </c>
      <c r="C1167" s="515" t="s">
        <v>335</v>
      </c>
      <c r="D1167" s="517" t="s">
        <v>6262</v>
      </c>
    </row>
    <row r="1168" spans="1:4" ht="13.5">
      <c r="A1168" s="516">
        <v>96243</v>
      </c>
      <c r="B1168" s="515" t="s">
        <v>12000</v>
      </c>
      <c r="C1168" s="515" t="s">
        <v>335</v>
      </c>
      <c r="D1168" s="517" t="s">
        <v>4270</v>
      </c>
    </row>
    <row r="1169" spans="1:4" ht="13.5">
      <c r="A1169" s="516">
        <v>96244</v>
      </c>
      <c r="B1169" s="515" t="s">
        <v>12001</v>
      </c>
      <c r="C1169" s="515" t="s">
        <v>335</v>
      </c>
      <c r="D1169" s="517" t="s">
        <v>12002</v>
      </c>
    </row>
    <row r="1170" spans="1:4" ht="13.5">
      <c r="A1170" s="516">
        <v>96298</v>
      </c>
      <c r="B1170" s="515" t="s">
        <v>12003</v>
      </c>
      <c r="C1170" s="515" t="s">
        <v>335</v>
      </c>
      <c r="D1170" s="517" t="s">
        <v>8790</v>
      </c>
    </row>
    <row r="1171" spans="1:4" ht="13.5">
      <c r="A1171" s="516">
        <v>96299</v>
      </c>
      <c r="B1171" s="515" t="s">
        <v>12004</v>
      </c>
      <c r="C1171" s="515" t="s">
        <v>335</v>
      </c>
      <c r="D1171" s="517" t="s">
        <v>11992</v>
      </c>
    </row>
    <row r="1172" spans="1:4" ht="13.5">
      <c r="A1172" s="516">
        <v>96300</v>
      </c>
      <c r="B1172" s="515" t="s">
        <v>12005</v>
      </c>
      <c r="C1172" s="515" t="s">
        <v>335</v>
      </c>
      <c r="D1172" s="517" t="s">
        <v>12006</v>
      </c>
    </row>
    <row r="1173" spans="1:4" ht="13.5">
      <c r="A1173" s="516">
        <v>96301</v>
      </c>
      <c r="B1173" s="515" t="s">
        <v>12007</v>
      </c>
      <c r="C1173" s="515" t="s">
        <v>335</v>
      </c>
      <c r="D1173" s="517" t="s">
        <v>11442</v>
      </c>
    </row>
    <row r="1174" spans="1:4" ht="13.5">
      <c r="A1174" s="516">
        <v>96304</v>
      </c>
      <c r="B1174" s="515" t="s">
        <v>12008</v>
      </c>
      <c r="C1174" s="515" t="s">
        <v>335</v>
      </c>
      <c r="D1174" s="517" t="s">
        <v>2746</v>
      </c>
    </row>
    <row r="1175" spans="1:4" ht="13.5">
      <c r="A1175" s="516">
        <v>96305</v>
      </c>
      <c r="B1175" s="515" t="s">
        <v>12009</v>
      </c>
      <c r="C1175" s="515" t="s">
        <v>335</v>
      </c>
      <c r="D1175" s="517" t="s">
        <v>7085</v>
      </c>
    </row>
    <row r="1176" spans="1:4" ht="13.5">
      <c r="A1176" s="516">
        <v>96306</v>
      </c>
      <c r="B1176" s="515" t="s">
        <v>12010</v>
      </c>
      <c r="C1176" s="515" t="s">
        <v>335</v>
      </c>
      <c r="D1176" s="517" t="s">
        <v>7103</v>
      </c>
    </row>
    <row r="1177" spans="1:4" ht="13.5">
      <c r="A1177" s="516">
        <v>96307</v>
      </c>
      <c r="B1177" s="515" t="s">
        <v>12011</v>
      </c>
      <c r="C1177" s="515" t="s">
        <v>335</v>
      </c>
      <c r="D1177" s="517" t="s">
        <v>2740</v>
      </c>
    </row>
    <row r="1178" spans="1:4" ht="13.5">
      <c r="A1178" s="516">
        <v>96457</v>
      </c>
      <c r="B1178" s="515" t="s">
        <v>12012</v>
      </c>
      <c r="C1178" s="515" t="s">
        <v>335</v>
      </c>
      <c r="D1178" s="517" t="s">
        <v>11442</v>
      </c>
    </row>
    <row r="1179" spans="1:4" ht="13.5">
      <c r="A1179" s="516">
        <v>96458</v>
      </c>
      <c r="B1179" s="515" t="s">
        <v>12013</v>
      </c>
      <c r="C1179" s="515" t="s">
        <v>335</v>
      </c>
      <c r="D1179" s="517" t="s">
        <v>1565</v>
      </c>
    </row>
    <row r="1180" spans="1:4" ht="13.5">
      <c r="A1180" s="516">
        <v>96459</v>
      </c>
      <c r="B1180" s="515" t="s">
        <v>12014</v>
      </c>
      <c r="C1180" s="515" t="s">
        <v>335</v>
      </c>
      <c r="D1180" s="517" t="s">
        <v>5026</v>
      </c>
    </row>
    <row r="1181" spans="1:4" ht="13.5">
      <c r="A1181" s="516">
        <v>96460</v>
      </c>
      <c r="B1181" s="515" t="s">
        <v>12015</v>
      </c>
      <c r="C1181" s="515" t="s">
        <v>335</v>
      </c>
      <c r="D1181" s="517" t="s">
        <v>8362</v>
      </c>
    </row>
    <row r="1182" spans="1:4" ht="13.5">
      <c r="A1182" s="516">
        <v>98760</v>
      </c>
      <c r="B1182" s="515" t="s">
        <v>12016</v>
      </c>
      <c r="C1182" s="515" t="s">
        <v>335</v>
      </c>
      <c r="D1182" s="517" t="s">
        <v>892</v>
      </c>
    </row>
    <row r="1183" spans="1:4" ht="13.5">
      <c r="A1183" s="516">
        <v>98761</v>
      </c>
      <c r="B1183" s="515" t="s">
        <v>12017</v>
      </c>
      <c r="C1183" s="515" t="s">
        <v>335</v>
      </c>
      <c r="D1183" s="517" t="s">
        <v>11749</v>
      </c>
    </row>
    <row r="1184" spans="1:4" ht="13.5">
      <c r="A1184" s="516">
        <v>98762</v>
      </c>
      <c r="B1184" s="515" t="s">
        <v>12018</v>
      </c>
      <c r="C1184" s="515" t="s">
        <v>335</v>
      </c>
      <c r="D1184" s="517" t="s">
        <v>7100</v>
      </c>
    </row>
    <row r="1185" spans="1:4" ht="13.5">
      <c r="A1185" s="516">
        <v>98763</v>
      </c>
      <c r="B1185" s="515" t="s">
        <v>12019</v>
      </c>
      <c r="C1185" s="515" t="s">
        <v>335</v>
      </c>
      <c r="D1185" s="517" t="s">
        <v>6389</v>
      </c>
    </row>
    <row r="1186" spans="1:4" ht="13.5">
      <c r="A1186" s="516">
        <v>55960</v>
      </c>
      <c r="B1186" s="515" t="s">
        <v>12020</v>
      </c>
      <c r="C1186" s="515" t="s">
        <v>47</v>
      </c>
      <c r="D1186" s="517" t="s">
        <v>1661</v>
      </c>
    </row>
    <row r="1187" spans="1:4" ht="13.5">
      <c r="A1187" s="516">
        <v>72085</v>
      </c>
      <c r="B1187" s="515" t="s">
        <v>12021</v>
      </c>
      <c r="C1187" s="515" t="s">
        <v>50</v>
      </c>
      <c r="D1187" s="517" t="s">
        <v>1530</v>
      </c>
    </row>
    <row r="1188" spans="1:4" ht="13.5">
      <c r="A1188" s="516">
        <v>72086</v>
      </c>
      <c r="B1188" s="515" t="s">
        <v>12022</v>
      </c>
      <c r="C1188" s="515" t="s">
        <v>50</v>
      </c>
      <c r="D1188" s="517" t="s">
        <v>5391</v>
      </c>
    </row>
    <row r="1189" spans="1:4" ht="13.5">
      <c r="A1189" s="516">
        <v>92259</v>
      </c>
      <c r="B1189" s="515" t="s">
        <v>12023</v>
      </c>
      <c r="C1189" s="515" t="s">
        <v>48</v>
      </c>
      <c r="D1189" s="517" t="s">
        <v>12024</v>
      </c>
    </row>
    <row r="1190" spans="1:4" ht="13.5">
      <c r="A1190" s="516">
        <v>92260</v>
      </c>
      <c r="B1190" s="515" t="s">
        <v>12025</v>
      </c>
      <c r="C1190" s="515" t="s">
        <v>48</v>
      </c>
      <c r="D1190" s="517" t="s">
        <v>12026</v>
      </c>
    </row>
    <row r="1191" spans="1:4" ht="13.5">
      <c r="A1191" s="516">
        <v>92261</v>
      </c>
      <c r="B1191" s="515" t="s">
        <v>12027</v>
      </c>
      <c r="C1191" s="515" t="s">
        <v>48</v>
      </c>
      <c r="D1191" s="517" t="s">
        <v>12028</v>
      </c>
    </row>
    <row r="1192" spans="1:4" ht="13.5">
      <c r="A1192" s="516">
        <v>92262</v>
      </c>
      <c r="B1192" s="515" t="s">
        <v>12029</v>
      </c>
      <c r="C1192" s="515" t="s">
        <v>48</v>
      </c>
      <c r="D1192" s="517" t="s">
        <v>12030</v>
      </c>
    </row>
    <row r="1193" spans="1:4" ht="13.5">
      <c r="A1193" s="516">
        <v>92539</v>
      </c>
      <c r="B1193" s="515" t="s">
        <v>12031</v>
      </c>
      <c r="C1193" s="515" t="s">
        <v>47</v>
      </c>
      <c r="D1193" s="517" t="s">
        <v>12032</v>
      </c>
    </row>
    <row r="1194" spans="1:4" ht="13.5">
      <c r="A1194" s="516">
        <v>92540</v>
      </c>
      <c r="B1194" s="515" t="s">
        <v>12033</v>
      </c>
      <c r="C1194" s="515" t="s">
        <v>47</v>
      </c>
      <c r="D1194" s="517" t="s">
        <v>11535</v>
      </c>
    </row>
    <row r="1195" spans="1:4" ht="13.5">
      <c r="A1195" s="516">
        <v>92541</v>
      </c>
      <c r="B1195" s="515" t="s">
        <v>12034</v>
      </c>
      <c r="C1195" s="515" t="s">
        <v>47</v>
      </c>
      <c r="D1195" s="517" t="s">
        <v>12035</v>
      </c>
    </row>
    <row r="1196" spans="1:4" ht="13.5">
      <c r="A1196" s="516">
        <v>92542</v>
      </c>
      <c r="B1196" s="515" t="s">
        <v>12036</v>
      </c>
      <c r="C1196" s="515" t="s">
        <v>47</v>
      </c>
      <c r="D1196" s="517" t="s">
        <v>12037</v>
      </c>
    </row>
    <row r="1197" spans="1:4" ht="13.5">
      <c r="A1197" s="516">
        <v>92543</v>
      </c>
      <c r="B1197" s="515" t="s">
        <v>12038</v>
      </c>
      <c r="C1197" s="515" t="s">
        <v>47</v>
      </c>
      <c r="D1197" s="517" t="s">
        <v>12039</v>
      </c>
    </row>
    <row r="1198" spans="1:4" ht="13.5">
      <c r="A1198" s="516">
        <v>92544</v>
      </c>
      <c r="B1198" s="515" t="s">
        <v>12040</v>
      </c>
      <c r="C1198" s="515" t="s">
        <v>47</v>
      </c>
      <c r="D1198" s="517" t="s">
        <v>1649</v>
      </c>
    </row>
    <row r="1199" spans="1:4" ht="13.5">
      <c r="A1199" s="516">
        <v>92545</v>
      </c>
      <c r="B1199" s="515" t="s">
        <v>12041</v>
      </c>
      <c r="C1199" s="515" t="s">
        <v>48</v>
      </c>
      <c r="D1199" s="517" t="s">
        <v>12042</v>
      </c>
    </row>
    <row r="1200" spans="1:4" ht="13.5">
      <c r="A1200" s="516">
        <v>92546</v>
      </c>
      <c r="B1200" s="515" t="s">
        <v>12043</v>
      </c>
      <c r="C1200" s="515" t="s">
        <v>48</v>
      </c>
      <c r="D1200" s="517" t="s">
        <v>12044</v>
      </c>
    </row>
    <row r="1201" spans="1:4" ht="13.5">
      <c r="A1201" s="516">
        <v>92547</v>
      </c>
      <c r="B1201" s="515" t="s">
        <v>12045</v>
      </c>
      <c r="C1201" s="515" t="s">
        <v>48</v>
      </c>
      <c r="D1201" s="517" t="s">
        <v>12046</v>
      </c>
    </row>
    <row r="1202" spans="1:4" ht="13.5">
      <c r="A1202" s="516">
        <v>92548</v>
      </c>
      <c r="B1202" s="515" t="s">
        <v>12047</v>
      </c>
      <c r="C1202" s="515" t="s">
        <v>48</v>
      </c>
      <c r="D1202" s="517" t="s">
        <v>12048</v>
      </c>
    </row>
    <row r="1203" spans="1:4" ht="13.5">
      <c r="A1203" s="516">
        <v>92549</v>
      </c>
      <c r="B1203" s="515" t="s">
        <v>12049</v>
      </c>
      <c r="C1203" s="515" t="s">
        <v>48</v>
      </c>
      <c r="D1203" s="517" t="s">
        <v>12050</v>
      </c>
    </row>
    <row r="1204" spans="1:4" ht="13.5">
      <c r="A1204" s="516">
        <v>92550</v>
      </c>
      <c r="B1204" s="515" t="s">
        <v>12051</v>
      </c>
      <c r="C1204" s="515" t="s">
        <v>48</v>
      </c>
      <c r="D1204" s="517" t="s">
        <v>12052</v>
      </c>
    </row>
    <row r="1205" spans="1:4" ht="13.5">
      <c r="A1205" s="516">
        <v>92551</v>
      </c>
      <c r="B1205" s="515" t="s">
        <v>12053</v>
      </c>
      <c r="C1205" s="515" t="s">
        <v>48</v>
      </c>
      <c r="D1205" s="517" t="s">
        <v>12054</v>
      </c>
    </row>
    <row r="1206" spans="1:4" ht="13.5">
      <c r="A1206" s="516">
        <v>92552</v>
      </c>
      <c r="B1206" s="515" t="s">
        <v>12055</v>
      </c>
      <c r="C1206" s="515" t="s">
        <v>48</v>
      </c>
      <c r="D1206" s="517" t="s">
        <v>12056</v>
      </c>
    </row>
    <row r="1207" spans="1:4" ht="13.5">
      <c r="A1207" s="516">
        <v>92553</v>
      </c>
      <c r="B1207" s="515" t="s">
        <v>12057</v>
      </c>
      <c r="C1207" s="515" t="s">
        <v>48</v>
      </c>
      <c r="D1207" s="517" t="s">
        <v>12058</v>
      </c>
    </row>
    <row r="1208" spans="1:4" ht="13.5">
      <c r="A1208" s="516">
        <v>92554</v>
      </c>
      <c r="B1208" s="515" t="s">
        <v>12059</v>
      </c>
      <c r="C1208" s="515" t="s">
        <v>48</v>
      </c>
      <c r="D1208" s="517" t="s">
        <v>12060</v>
      </c>
    </row>
    <row r="1209" spans="1:4" ht="13.5">
      <c r="A1209" s="516">
        <v>92555</v>
      </c>
      <c r="B1209" s="515" t="s">
        <v>12061</v>
      </c>
      <c r="C1209" s="515" t="s">
        <v>48</v>
      </c>
      <c r="D1209" s="517" t="s">
        <v>12062</v>
      </c>
    </row>
    <row r="1210" spans="1:4" ht="13.5">
      <c r="A1210" s="516">
        <v>92556</v>
      </c>
      <c r="B1210" s="515" t="s">
        <v>12063</v>
      </c>
      <c r="C1210" s="515" t="s">
        <v>48</v>
      </c>
      <c r="D1210" s="517" t="s">
        <v>12064</v>
      </c>
    </row>
    <row r="1211" spans="1:4" ht="13.5">
      <c r="A1211" s="516">
        <v>92557</v>
      </c>
      <c r="B1211" s="515" t="s">
        <v>12065</v>
      </c>
      <c r="C1211" s="515" t="s">
        <v>48</v>
      </c>
      <c r="D1211" s="517" t="s">
        <v>12066</v>
      </c>
    </row>
    <row r="1212" spans="1:4" ht="13.5">
      <c r="A1212" s="516">
        <v>92558</v>
      </c>
      <c r="B1212" s="515" t="s">
        <v>12067</v>
      </c>
      <c r="C1212" s="515" t="s">
        <v>48</v>
      </c>
      <c r="D1212" s="517" t="s">
        <v>12068</v>
      </c>
    </row>
    <row r="1213" spans="1:4" ht="13.5">
      <c r="A1213" s="516">
        <v>92559</v>
      </c>
      <c r="B1213" s="515" t="s">
        <v>12069</v>
      </c>
      <c r="C1213" s="515" t="s">
        <v>48</v>
      </c>
      <c r="D1213" s="517" t="s">
        <v>12070</v>
      </c>
    </row>
    <row r="1214" spans="1:4" ht="13.5">
      <c r="A1214" s="516">
        <v>92560</v>
      </c>
      <c r="B1214" s="515" t="s">
        <v>12071</v>
      </c>
      <c r="C1214" s="515" t="s">
        <v>48</v>
      </c>
      <c r="D1214" s="517" t="s">
        <v>12072</v>
      </c>
    </row>
    <row r="1215" spans="1:4" ht="13.5">
      <c r="A1215" s="516">
        <v>92561</v>
      </c>
      <c r="B1215" s="515" t="s">
        <v>12073</v>
      </c>
      <c r="C1215" s="515" t="s">
        <v>48</v>
      </c>
      <c r="D1215" s="517" t="s">
        <v>12074</v>
      </c>
    </row>
    <row r="1216" spans="1:4" ht="13.5">
      <c r="A1216" s="516">
        <v>92562</v>
      </c>
      <c r="B1216" s="515" t="s">
        <v>12075</v>
      </c>
      <c r="C1216" s="515" t="s">
        <v>48</v>
      </c>
      <c r="D1216" s="517" t="s">
        <v>12076</v>
      </c>
    </row>
    <row r="1217" spans="1:4" ht="13.5">
      <c r="A1217" s="516">
        <v>92563</v>
      </c>
      <c r="B1217" s="515" t="s">
        <v>12077</v>
      </c>
      <c r="C1217" s="515" t="s">
        <v>48</v>
      </c>
      <c r="D1217" s="517" t="s">
        <v>12078</v>
      </c>
    </row>
    <row r="1218" spans="1:4" ht="13.5">
      <c r="A1218" s="516">
        <v>92564</v>
      </c>
      <c r="B1218" s="515" t="s">
        <v>12079</v>
      </c>
      <c r="C1218" s="515" t="s">
        <v>48</v>
      </c>
      <c r="D1218" s="517" t="s">
        <v>12080</v>
      </c>
    </row>
    <row r="1219" spans="1:4" ht="13.5">
      <c r="A1219" s="516">
        <v>92565</v>
      </c>
      <c r="B1219" s="515" t="s">
        <v>12081</v>
      </c>
      <c r="C1219" s="515" t="s">
        <v>47</v>
      </c>
      <c r="D1219" s="517" t="s">
        <v>12082</v>
      </c>
    </row>
    <row r="1220" spans="1:4" ht="13.5">
      <c r="A1220" s="516">
        <v>92566</v>
      </c>
      <c r="B1220" s="515" t="s">
        <v>12083</v>
      </c>
      <c r="C1220" s="515" t="s">
        <v>47</v>
      </c>
      <c r="D1220" s="517" t="s">
        <v>12084</v>
      </c>
    </row>
    <row r="1221" spans="1:4" ht="13.5">
      <c r="A1221" s="516">
        <v>92567</v>
      </c>
      <c r="B1221" s="515" t="s">
        <v>12085</v>
      </c>
      <c r="C1221" s="515" t="s">
        <v>47</v>
      </c>
      <c r="D1221" s="517" t="s">
        <v>12086</v>
      </c>
    </row>
    <row r="1222" spans="1:4" ht="13.5">
      <c r="A1222" s="516">
        <v>72089</v>
      </c>
      <c r="B1222" s="515" t="s">
        <v>12087</v>
      </c>
      <c r="C1222" s="515" t="s">
        <v>47</v>
      </c>
      <c r="D1222" s="517" t="s">
        <v>12088</v>
      </c>
    </row>
    <row r="1223" spans="1:4" ht="13.5">
      <c r="A1223" s="516">
        <v>72091</v>
      </c>
      <c r="B1223" s="515" t="s">
        <v>12089</v>
      </c>
      <c r="C1223" s="515" t="s">
        <v>47</v>
      </c>
      <c r="D1223" s="517" t="s">
        <v>12090</v>
      </c>
    </row>
    <row r="1224" spans="1:4" ht="13.5">
      <c r="A1224" s="516">
        <v>94189</v>
      </c>
      <c r="B1224" s="515" t="s">
        <v>12091</v>
      </c>
      <c r="C1224" s="515" t="s">
        <v>47</v>
      </c>
      <c r="D1224" s="517" t="s">
        <v>12092</v>
      </c>
    </row>
    <row r="1225" spans="1:4" ht="13.5">
      <c r="A1225" s="516">
        <v>94192</v>
      </c>
      <c r="B1225" s="515" t="s">
        <v>12093</v>
      </c>
      <c r="C1225" s="515" t="s">
        <v>47</v>
      </c>
      <c r="D1225" s="517" t="s">
        <v>12094</v>
      </c>
    </row>
    <row r="1226" spans="1:4" ht="13.5">
      <c r="A1226" s="516">
        <v>94195</v>
      </c>
      <c r="B1226" s="515" t="s">
        <v>12095</v>
      </c>
      <c r="C1226" s="515" t="s">
        <v>47</v>
      </c>
      <c r="D1226" s="517" t="s">
        <v>12096</v>
      </c>
    </row>
    <row r="1227" spans="1:4" ht="13.5">
      <c r="A1227" s="516">
        <v>94198</v>
      </c>
      <c r="B1227" s="515" t="s">
        <v>12097</v>
      </c>
      <c r="C1227" s="515" t="s">
        <v>47</v>
      </c>
      <c r="D1227" s="517" t="s">
        <v>12098</v>
      </c>
    </row>
    <row r="1228" spans="1:4" ht="13.5">
      <c r="A1228" s="516">
        <v>94201</v>
      </c>
      <c r="B1228" s="515" t="s">
        <v>12099</v>
      </c>
      <c r="C1228" s="515" t="s">
        <v>47</v>
      </c>
      <c r="D1228" s="517" t="s">
        <v>12100</v>
      </c>
    </row>
    <row r="1229" spans="1:4" ht="13.5">
      <c r="A1229" s="516">
        <v>94204</v>
      </c>
      <c r="B1229" s="515" t="s">
        <v>12101</v>
      </c>
      <c r="C1229" s="515" t="s">
        <v>47</v>
      </c>
      <c r="D1229" s="517" t="s">
        <v>12102</v>
      </c>
    </row>
    <row r="1230" spans="1:4" ht="13.5">
      <c r="A1230" s="516">
        <v>94224</v>
      </c>
      <c r="B1230" s="515" t="s">
        <v>12103</v>
      </c>
      <c r="C1230" s="515" t="s">
        <v>50</v>
      </c>
      <c r="D1230" s="517" t="s">
        <v>12104</v>
      </c>
    </row>
    <row r="1231" spans="1:4" ht="13.5">
      <c r="A1231" s="516">
        <v>94225</v>
      </c>
      <c r="B1231" s="515" t="s">
        <v>12105</v>
      </c>
      <c r="C1231" s="515" t="s">
        <v>47</v>
      </c>
      <c r="D1231" s="517" t="s">
        <v>12096</v>
      </c>
    </row>
    <row r="1232" spans="1:4" ht="13.5">
      <c r="A1232" s="516">
        <v>94226</v>
      </c>
      <c r="B1232" s="515" t="s">
        <v>12106</v>
      </c>
      <c r="C1232" s="515" t="s">
        <v>47</v>
      </c>
      <c r="D1232" s="517" t="s">
        <v>4816</v>
      </c>
    </row>
    <row r="1233" spans="1:4" ht="13.5">
      <c r="A1233" s="516">
        <v>94232</v>
      </c>
      <c r="B1233" s="515" t="s">
        <v>12107</v>
      </c>
      <c r="C1233" s="515" t="s">
        <v>48</v>
      </c>
      <c r="D1233" s="517" t="s">
        <v>5612</v>
      </c>
    </row>
    <row r="1234" spans="1:4" ht="13.5">
      <c r="A1234" s="516">
        <v>94440</v>
      </c>
      <c r="B1234" s="515" t="s">
        <v>12108</v>
      </c>
      <c r="C1234" s="515" t="s">
        <v>47</v>
      </c>
      <c r="D1234" s="517" t="s">
        <v>12109</v>
      </c>
    </row>
    <row r="1235" spans="1:4" ht="13.5">
      <c r="A1235" s="516">
        <v>94441</v>
      </c>
      <c r="B1235" s="515" t="s">
        <v>12110</v>
      </c>
      <c r="C1235" s="515" t="s">
        <v>47</v>
      </c>
      <c r="D1235" s="517" t="s">
        <v>2327</v>
      </c>
    </row>
    <row r="1236" spans="1:4" ht="13.5">
      <c r="A1236" s="516">
        <v>94442</v>
      </c>
      <c r="B1236" s="515" t="s">
        <v>12111</v>
      </c>
      <c r="C1236" s="515" t="s">
        <v>47</v>
      </c>
      <c r="D1236" s="517" t="s">
        <v>3790</v>
      </c>
    </row>
    <row r="1237" spans="1:4" ht="13.5">
      <c r="A1237" s="516">
        <v>94443</v>
      </c>
      <c r="B1237" s="515" t="s">
        <v>12112</v>
      </c>
      <c r="C1237" s="515" t="s">
        <v>47</v>
      </c>
      <c r="D1237" s="517" t="s">
        <v>12113</v>
      </c>
    </row>
    <row r="1238" spans="1:4" ht="13.5">
      <c r="A1238" s="516">
        <v>94445</v>
      </c>
      <c r="B1238" s="515" t="s">
        <v>12114</v>
      </c>
      <c r="C1238" s="515" t="s">
        <v>47</v>
      </c>
      <c r="D1238" s="517" t="s">
        <v>12115</v>
      </c>
    </row>
    <row r="1239" spans="1:4" ht="13.5">
      <c r="A1239" s="516">
        <v>94446</v>
      </c>
      <c r="B1239" s="515" t="s">
        <v>12116</v>
      </c>
      <c r="C1239" s="515" t="s">
        <v>47</v>
      </c>
      <c r="D1239" s="517" t="s">
        <v>12117</v>
      </c>
    </row>
    <row r="1240" spans="1:4" ht="13.5">
      <c r="A1240" s="516">
        <v>94447</v>
      </c>
      <c r="B1240" s="515" t="s">
        <v>12118</v>
      </c>
      <c r="C1240" s="515" t="s">
        <v>47</v>
      </c>
      <c r="D1240" s="517" t="s">
        <v>12119</v>
      </c>
    </row>
    <row r="1241" spans="1:4" ht="13.5">
      <c r="A1241" s="516">
        <v>94448</v>
      </c>
      <c r="B1241" s="515" t="s">
        <v>12120</v>
      </c>
      <c r="C1241" s="515" t="s">
        <v>47</v>
      </c>
      <c r="D1241" s="517" t="s">
        <v>12121</v>
      </c>
    </row>
    <row r="1242" spans="1:4" ht="13.5">
      <c r="A1242" s="516">
        <v>94207</v>
      </c>
      <c r="B1242" s="515" t="s">
        <v>12122</v>
      </c>
      <c r="C1242" s="515" t="s">
        <v>47</v>
      </c>
      <c r="D1242" s="517" t="s">
        <v>12123</v>
      </c>
    </row>
    <row r="1243" spans="1:4" ht="13.5">
      <c r="A1243" s="516">
        <v>94210</v>
      </c>
      <c r="B1243" s="515" t="s">
        <v>12124</v>
      </c>
      <c r="C1243" s="515" t="s">
        <v>47</v>
      </c>
      <c r="D1243" s="517" t="s">
        <v>12125</v>
      </c>
    </row>
    <row r="1244" spans="1:4" ht="13.5">
      <c r="A1244" s="516">
        <v>94218</v>
      </c>
      <c r="B1244" s="515" t="s">
        <v>12126</v>
      </c>
      <c r="C1244" s="515" t="s">
        <v>47</v>
      </c>
      <c r="D1244" s="517" t="s">
        <v>12127</v>
      </c>
    </row>
    <row r="1245" spans="1:4" ht="13.5">
      <c r="A1245" s="515" t="s">
        <v>12128</v>
      </c>
      <c r="B1245" s="515" t="s">
        <v>12129</v>
      </c>
      <c r="C1245" s="515" t="s">
        <v>47</v>
      </c>
      <c r="D1245" s="517" t="s">
        <v>12130</v>
      </c>
    </row>
    <row r="1246" spans="1:4" ht="13.5">
      <c r="A1246" s="515" t="s">
        <v>12131</v>
      </c>
      <c r="B1246" s="515" t="s">
        <v>12132</v>
      </c>
      <c r="C1246" s="515" t="s">
        <v>47</v>
      </c>
      <c r="D1246" s="517" t="s">
        <v>12133</v>
      </c>
    </row>
    <row r="1247" spans="1:4" ht="13.5">
      <c r="A1247" s="515" t="s">
        <v>12134</v>
      </c>
      <c r="B1247" s="515" t="s">
        <v>12135</v>
      </c>
      <c r="C1247" s="515" t="s">
        <v>47</v>
      </c>
      <c r="D1247" s="517" t="s">
        <v>12136</v>
      </c>
    </row>
    <row r="1248" spans="1:4" ht="13.5">
      <c r="A1248" s="515" t="s">
        <v>12137</v>
      </c>
      <c r="B1248" s="515" t="s">
        <v>12138</v>
      </c>
      <c r="C1248" s="515" t="s">
        <v>47</v>
      </c>
      <c r="D1248" s="517" t="s">
        <v>12139</v>
      </c>
    </row>
    <row r="1249" spans="1:4" ht="13.5">
      <c r="A1249" s="515" t="s">
        <v>12140</v>
      </c>
      <c r="B1249" s="515" t="s">
        <v>12141</v>
      </c>
      <c r="C1249" s="515" t="s">
        <v>47</v>
      </c>
      <c r="D1249" s="517" t="s">
        <v>12142</v>
      </c>
    </row>
    <row r="1250" spans="1:4" ht="13.5">
      <c r="A1250" s="515" t="s">
        <v>12143</v>
      </c>
      <c r="B1250" s="515" t="s">
        <v>12144</v>
      </c>
      <c r="C1250" s="515" t="s">
        <v>47</v>
      </c>
      <c r="D1250" s="517" t="s">
        <v>12145</v>
      </c>
    </row>
    <row r="1251" spans="1:4" ht="13.5">
      <c r="A1251" s="515" t="s">
        <v>12146</v>
      </c>
      <c r="B1251" s="515" t="s">
        <v>12147</v>
      </c>
      <c r="C1251" s="515" t="s">
        <v>47</v>
      </c>
      <c r="D1251" s="517" t="s">
        <v>12148</v>
      </c>
    </row>
    <row r="1252" spans="1:4" ht="13.5">
      <c r="A1252" s="515" t="s">
        <v>12149</v>
      </c>
      <c r="B1252" s="515" t="s">
        <v>12150</v>
      </c>
      <c r="C1252" s="515" t="s">
        <v>47</v>
      </c>
      <c r="D1252" s="517" t="s">
        <v>12151</v>
      </c>
    </row>
    <row r="1253" spans="1:4" ht="13.5">
      <c r="A1253" s="515" t="s">
        <v>12152</v>
      </c>
      <c r="B1253" s="515" t="s">
        <v>12153</v>
      </c>
      <c r="C1253" s="515" t="s">
        <v>47</v>
      </c>
      <c r="D1253" s="517" t="s">
        <v>12154</v>
      </c>
    </row>
    <row r="1254" spans="1:4" ht="13.5">
      <c r="A1254" s="515" t="s">
        <v>12155</v>
      </c>
      <c r="B1254" s="515" t="s">
        <v>12156</v>
      </c>
      <c r="C1254" s="515" t="s">
        <v>47</v>
      </c>
      <c r="D1254" s="517" t="s">
        <v>12157</v>
      </c>
    </row>
    <row r="1255" spans="1:4" ht="13.5">
      <c r="A1255" s="516">
        <v>75220</v>
      </c>
      <c r="B1255" s="515" t="s">
        <v>12158</v>
      </c>
      <c r="C1255" s="515" t="s">
        <v>50</v>
      </c>
      <c r="D1255" s="517" t="s">
        <v>12159</v>
      </c>
    </row>
    <row r="1256" spans="1:4" ht="13.5">
      <c r="A1256" s="516">
        <v>94213</v>
      </c>
      <c r="B1256" s="515" t="s">
        <v>12160</v>
      </c>
      <c r="C1256" s="515" t="s">
        <v>47</v>
      </c>
      <c r="D1256" s="517" t="s">
        <v>12161</v>
      </c>
    </row>
    <row r="1257" spans="1:4" ht="13.5">
      <c r="A1257" s="516">
        <v>94216</v>
      </c>
      <c r="B1257" s="515" t="s">
        <v>12162</v>
      </c>
      <c r="C1257" s="515" t="s">
        <v>47</v>
      </c>
      <c r="D1257" s="517" t="s">
        <v>12163</v>
      </c>
    </row>
    <row r="1258" spans="1:4" ht="13.5">
      <c r="A1258" s="516">
        <v>94219</v>
      </c>
      <c r="B1258" s="515" t="s">
        <v>12164</v>
      </c>
      <c r="C1258" s="515" t="s">
        <v>50</v>
      </c>
      <c r="D1258" s="517" t="s">
        <v>12165</v>
      </c>
    </row>
    <row r="1259" spans="1:4" ht="13.5">
      <c r="A1259" s="516">
        <v>94220</v>
      </c>
      <c r="B1259" s="515" t="s">
        <v>12166</v>
      </c>
      <c r="C1259" s="515" t="s">
        <v>50</v>
      </c>
      <c r="D1259" s="517" t="s">
        <v>6872</v>
      </c>
    </row>
    <row r="1260" spans="1:4" ht="13.5">
      <c r="A1260" s="516">
        <v>94221</v>
      </c>
      <c r="B1260" s="515" t="s">
        <v>12167</v>
      </c>
      <c r="C1260" s="515" t="s">
        <v>50</v>
      </c>
      <c r="D1260" s="517" t="s">
        <v>12168</v>
      </c>
    </row>
    <row r="1261" spans="1:4" ht="13.5">
      <c r="A1261" s="516">
        <v>94222</v>
      </c>
      <c r="B1261" s="515" t="s">
        <v>12169</v>
      </c>
      <c r="C1261" s="515" t="s">
        <v>50</v>
      </c>
      <c r="D1261" s="517" t="s">
        <v>12170</v>
      </c>
    </row>
    <row r="1262" spans="1:4" ht="13.5">
      <c r="A1262" s="515" t="s">
        <v>12171</v>
      </c>
      <c r="B1262" s="515" t="s">
        <v>12172</v>
      </c>
      <c r="C1262" s="515" t="s">
        <v>50</v>
      </c>
      <c r="D1262" s="517" t="s">
        <v>12173</v>
      </c>
    </row>
    <row r="1263" spans="1:4" ht="13.5">
      <c r="A1263" s="516">
        <v>94223</v>
      </c>
      <c r="B1263" s="515" t="s">
        <v>12174</v>
      </c>
      <c r="C1263" s="515" t="s">
        <v>50</v>
      </c>
      <c r="D1263" s="517" t="s">
        <v>4094</v>
      </c>
    </row>
    <row r="1264" spans="1:4" ht="13.5">
      <c r="A1264" s="516">
        <v>94451</v>
      </c>
      <c r="B1264" s="515" t="s">
        <v>12175</v>
      </c>
      <c r="C1264" s="515" t="s">
        <v>50</v>
      </c>
      <c r="D1264" s="517" t="s">
        <v>12176</v>
      </c>
    </row>
    <row r="1265" spans="1:4" ht="13.5">
      <c r="A1265" s="516">
        <v>94230</v>
      </c>
      <c r="B1265" s="515" t="s">
        <v>12177</v>
      </c>
      <c r="C1265" s="515" t="s">
        <v>50</v>
      </c>
      <c r="D1265" s="517" t="s">
        <v>12178</v>
      </c>
    </row>
    <row r="1266" spans="1:4" ht="13.5">
      <c r="A1266" s="516">
        <v>94227</v>
      </c>
      <c r="B1266" s="515" t="s">
        <v>12179</v>
      </c>
      <c r="C1266" s="515" t="s">
        <v>50</v>
      </c>
      <c r="D1266" s="517" t="s">
        <v>12180</v>
      </c>
    </row>
    <row r="1267" spans="1:4" ht="13.5">
      <c r="A1267" s="516">
        <v>94228</v>
      </c>
      <c r="B1267" s="515" t="s">
        <v>12181</v>
      </c>
      <c r="C1267" s="515" t="s">
        <v>50</v>
      </c>
      <c r="D1267" s="517" t="s">
        <v>12182</v>
      </c>
    </row>
    <row r="1268" spans="1:4" ht="13.5">
      <c r="A1268" s="516">
        <v>94229</v>
      </c>
      <c r="B1268" s="515" t="s">
        <v>12183</v>
      </c>
      <c r="C1268" s="515" t="s">
        <v>50</v>
      </c>
      <c r="D1268" s="517" t="s">
        <v>12184</v>
      </c>
    </row>
    <row r="1269" spans="1:4" ht="13.5">
      <c r="A1269" s="516">
        <v>94231</v>
      </c>
      <c r="B1269" s="515" t="s">
        <v>12185</v>
      </c>
      <c r="C1269" s="515" t="s">
        <v>50</v>
      </c>
      <c r="D1269" s="517" t="s">
        <v>12186</v>
      </c>
    </row>
    <row r="1270" spans="1:4" ht="13.5">
      <c r="A1270" s="516">
        <v>94450</v>
      </c>
      <c r="B1270" s="515" t="s">
        <v>12187</v>
      </c>
      <c r="C1270" s="515" t="s">
        <v>50</v>
      </c>
      <c r="D1270" s="517" t="s">
        <v>9149</v>
      </c>
    </row>
    <row r="1271" spans="1:4" ht="13.5">
      <c r="A1271" s="516">
        <v>94449</v>
      </c>
      <c r="B1271" s="515" t="s">
        <v>12188</v>
      </c>
      <c r="C1271" s="515" t="s">
        <v>47</v>
      </c>
      <c r="D1271" s="517" t="s">
        <v>12189</v>
      </c>
    </row>
    <row r="1272" spans="1:4" ht="13.5">
      <c r="A1272" s="516">
        <v>72110</v>
      </c>
      <c r="B1272" s="515" t="s">
        <v>568</v>
      </c>
      <c r="C1272" s="515" t="s">
        <v>47</v>
      </c>
      <c r="D1272" s="517" t="s">
        <v>12190</v>
      </c>
    </row>
    <row r="1273" spans="1:4" ht="13.5">
      <c r="A1273" s="516">
        <v>72111</v>
      </c>
      <c r="B1273" s="515" t="s">
        <v>12191</v>
      </c>
      <c r="C1273" s="515" t="s">
        <v>47</v>
      </c>
      <c r="D1273" s="517" t="s">
        <v>12192</v>
      </c>
    </row>
    <row r="1274" spans="1:4" ht="13.5">
      <c r="A1274" s="516">
        <v>72112</v>
      </c>
      <c r="B1274" s="515" t="s">
        <v>12193</v>
      </c>
      <c r="C1274" s="515" t="s">
        <v>47</v>
      </c>
      <c r="D1274" s="517" t="s">
        <v>12194</v>
      </c>
    </row>
    <row r="1275" spans="1:4" ht="13.5">
      <c r="A1275" s="516">
        <v>72113</v>
      </c>
      <c r="B1275" s="515" t="s">
        <v>12195</v>
      </c>
      <c r="C1275" s="515" t="s">
        <v>47</v>
      </c>
      <c r="D1275" s="517" t="s">
        <v>12196</v>
      </c>
    </row>
    <row r="1276" spans="1:4" ht="13.5">
      <c r="A1276" s="516">
        <v>72114</v>
      </c>
      <c r="B1276" s="515" t="s">
        <v>12197</v>
      </c>
      <c r="C1276" s="515" t="s">
        <v>47</v>
      </c>
      <c r="D1276" s="517" t="s">
        <v>12198</v>
      </c>
    </row>
    <row r="1277" spans="1:4" ht="13.5">
      <c r="A1277" s="515" t="s">
        <v>12199</v>
      </c>
      <c r="B1277" s="515" t="s">
        <v>12200</v>
      </c>
      <c r="C1277" s="515" t="s">
        <v>51</v>
      </c>
      <c r="D1277" s="517" t="s">
        <v>6980</v>
      </c>
    </row>
    <row r="1278" spans="1:4" ht="13.5">
      <c r="A1278" s="515" t="s">
        <v>12201</v>
      </c>
      <c r="B1278" s="515" t="s">
        <v>12202</v>
      </c>
      <c r="C1278" s="515" t="s">
        <v>51</v>
      </c>
      <c r="D1278" s="517" t="s">
        <v>5174</v>
      </c>
    </row>
    <row r="1279" spans="1:4" ht="13.5">
      <c r="A1279" s="516">
        <v>92255</v>
      </c>
      <c r="B1279" s="515" t="s">
        <v>12203</v>
      </c>
      <c r="C1279" s="515" t="s">
        <v>48</v>
      </c>
      <c r="D1279" s="517" t="s">
        <v>6177</v>
      </c>
    </row>
    <row r="1280" spans="1:4" ht="13.5">
      <c r="A1280" s="516">
        <v>92256</v>
      </c>
      <c r="B1280" s="515" t="s">
        <v>12204</v>
      </c>
      <c r="C1280" s="515" t="s">
        <v>48</v>
      </c>
      <c r="D1280" s="517" t="s">
        <v>12205</v>
      </c>
    </row>
    <row r="1281" spans="1:4" ht="13.5">
      <c r="A1281" s="516">
        <v>92257</v>
      </c>
      <c r="B1281" s="515" t="s">
        <v>12206</v>
      </c>
      <c r="C1281" s="515" t="s">
        <v>48</v>
      </c>
      <c r="D1281" s="517" t="s">
        <v>12207</v>
      </c>
    </row>
    <row r="1282" spans="1:4" ht="13.5">
      <c r="A1282" s="516">
        <v>92258</v>
      </c>
      <c r="B1282" s="515" t="s">
        <v>12208</v>
      </c>
      <c r="C1282" s="515" t="s">
        <v>48</v>
      </c>
      <c r="D1282" s="517" t="s">
        <v>12209</v>
      </c>
    </row>
    <row r="1283" spans="1:4" ht="13.5">
      <c r="A1283" s="516">
        <v>92568</v>
      </c>
      <c r="B1283" s="515" t="s">
        <v>12210</v>
      </c>
      <c r="C1283" s="515" t="s">
        <v>47</v>
      </c>
      <c r="D1283" s="517" t="s">
        <v>11635</v>
      </c>
    </row>
    <row r="1284" spans="1:4" ht="13.5">
      <c r="A1284" s="516">
        <v>92569</v>
      </c>
      <c r="B1284" s="515" t="s">
        <v>12211</v>
      </c>
      <c r="C1284" s="515" t="s">
        <v>47</v>
      </c>
      <c r="D1284" s="517" t="s">
        <v>12212</v>
      </c>
    </row>
    <row r="1285" spans="1:4" ht="13.5">
      <c r="A1285" s="516">
        <v>92570</v>
      </c>
      <c r="B1285" s="515" t="s">
        <v>12213</v>
      </c>
      <c r="C1285" s="515" t="s">
        <v>47</v>
      </c>
      <c r="D1285" s="517" t="s">
        <v>3641</v>
      </c>
    </row>
    <row r="1286" spans="1:4" ht="13.5">
      <c r="A1286" s="516">
        <v>92571</v>
      </c>
      <c r="B1286" s="515" t="s">
        <v>12214</v>
      </c>
      <c r="C1286" s="515" t="s">
        <v>47</v>
      </c>
      <c r="D1286" s="517" t="s">
        <v>12215</v>
      </c>
    </row>
    <row r="1287" spans="1:4" ht="13.5">
      <c r="A1287" s="516">
        <v>92572</v>
      </c>
      <c r="B1287" s="515" t="s">
        <v>12216</v>
      </c>
      <c r="C1287" s="515" t="s">
        <v>47</v>
      </c>
      <c r="D1287" s="517" t="s">
        <v>12217</v>
      </c>
    </row>
    <row r="1288" spans="1:4" ht="13.5">
      <c r="A1288" s="516">
        <v>92573</v>
      </c>
      <c r="B1288" s="515" t="s">
        <v>12218</v>
      </c>
      <c r="C1288" s="515" t="s">
        <v>47</v>
      </c>
      <c r="D1288" s="517" t="s">
        <v>12219</v>
      </c>
    </row>
    <row r="1289" spans="1:4" ht="13.5">
      <c r="A1289" s="516">
        <v>92574</v>
      </c>
      <c r="B1289" s="515" t="s">
        <v>12220</v>
      </c>
      <c r="C1289" s="515" t="s">
        <v>47</v>
      </c>
      <c r="D1289" s="517" t="s">
        <v>12221</v>
      </c>
    </row>
    <row r="1290" spans="1:4" ht="13.5">
      <c r="A1290" s="516">
        <v>92575</v>
      </c>
      <c r="B1290" s="515" t="s">
        <v>12222</v>
      </c>
      <c r="C1290" s="515" t="s">
        <v>47</v>
      </c>
      <c r="D1290" s="517" t="s">
        <v>6241</v>
      </c>
    </row>
    <row r="1291" spans="1:4" ht="13.5">
      <c r="A1291" s="516">
        <v>92576</v>
      </c>
      <c r="B1291" s="515" t="s">
        <v>12223</v>
      </c>
      <c r="C1291" s="515" t="s">
        <v>47</v>
      </c>
      <c r="D1291" s="517" t="s">
        <v>3729</v>
      </c>
    </row>
    <row r="1292" spans="1:4" ht="13.5">
      <c r="A1292" s="516">
        <v>92577</v>
      </c>
      <c r="B1292" s="515" t="s">
        <v>12224</v>
      </c>
      <c r="C1292" s="515" t="s">
        <v>47</v>
      </c>
      <c r="D1292" s="517" t="s">
        <v>12225</v>
      </c>
    </row>
    <row r="1293" spans="1:4" ht="13.5">
      <c r="A1293" s="516">
        <v>92578</v>
      </c>
      <c r="B1293" s="515" t="s">
        <v>12226</v>
      </c>
      <c r="C1293" s="515" t="s">
        <v>47</v>
      </c>
      <c r="D1293" s="517" t="s">
        <v>12227</v>
      </c>
    </row>
    <row r="1294" spans="1:4" ht="13.5">
      <c r="A1294" s="516">
        <v>92579</v>
      </c>
      <c r="B1294" s="515" t="s">
        <v>12228</v>
      </c>
      <c r="C1294" s="515" t="s">
        <v>47</v>
      </c>
      <c r="D1294" s="517" t="s">
        <v>3629</v>
      </c>
    </row>
    <row r="1295" spans="1:4" ht="13.5">
      <c r="A1295" s="516">
        <v>92580</v>
      </c>
      <c r="B1295" s="515" t="s">
        <v>12229</v>
      </c>
      <c r="C1295" s="515" t="s">
        <v>47</v>
      </c>
      <c r="D1295" s="517" t="s">
        <v>8945</v>
      </c>
    </row>
    <row r="1296" spans="1:4" ht="13.5">
      <c r="A1296" s="516">
        <v>92581</v>
      </c>
      <c r="B1296" s="515" t="s">
        <v>12230</v>
      </c>
      <c r="C1296" s="515" t="s">
        <v>47</v>
      </c>
      <c r="D1296" s="517" t="s">
        <v>12231</v>
      </c>
    </row>
    <row r="1297" spans="1:4" ht="13.5">
      <c r="A1297" s="516">
        <v>92582</v>
      </c>
      <c r="B1297" s="515" t="s">
        <v>12232</v>
      </c>
      <c r="C1297" s="515" t="s">
        <v>48</v>
      </c>
      <c r="D1297" s="517" t="s">
        <v>12233</v>
      </c>
    </row>
    <row r="1298" spans="1:4" ht="13.5">
      <c r="A1298" s="516">
        <v>92584</v>
      </c>
      <c r="B1298" s="515" t="s">
        <v>12234</v>
      </c>
      <c r="C1298" s="515" t="s">
        <v>48</v>
      </c>
      <c r="D1298" s="517" t="s">
        <v>12235</v>
      </c>
    </row>
    <row r="1299" spans="1:4" ht="13.5">
      <c r="A1299" s="516">
        <v>92586</v>
      </c>
      <c r="B1299" s="515" t="s">
        <v>12236</v>
      </c>
      <c r="C1299" s="515" t="s">
        <v>48</v>
      </c>
      <c r="D1299" s="517" t="s">
        <v>12237</v>
      </c>
    </row>
    <row r="1300" spans="1:4" ht="13.5">
      <c r="A1300" s="516">
        <v>92588</v>
      </c>
      <c r="B1300" s="515" t="s">
        <v>12238</v>
      </c>
      <c r="C1300" s="515" t="s">
        <v>48</v>
      </c>
      <c r="D1300" s="517" t="s">
        <v>12239</v>
      </c>
    </row>
    <row r="1301" spans="1:4" ht="13.5">
      <c r="A1301" s="516">
        <v>92590</v>
      </c>
      <c r="B1301" s="515" t="s">
        <v>12240</v>
      </c>
      <c r="C1301" s="515" t="s">
        <v>48</v>
      </c>
      <c r="D1301" s="517" t="s">
        <v>12241</v>
      </c>
    </row>
    <row r="1302" spans="1:4" ht="13.5">
      <c r="A1302" s="516">
        <v>92592</v>
      </c>
      <c r="B1302" s="515" t="s">
        <v>12242</v>
      </c>
      <c r="C1302" s="515" t="s">
        <v>48</v>
      </c>
      <c r="D1302" s="517" t="s">
        <v>12243</v>
      </c>
    </row>
    <row r="1303" spans="1:4" ht="13.5">
      <c r="A1303" s="516">
        <v>92593</v>
      </c>
      <c r="B1303" s="515" t="s">
        <v>12244</v>
      </c>
      <c r="C1303" s="515" t="s">
        <v>51</v>
      </c>
      <c r="D1303" s="517" t="s">
        <v>4864</v>
      </c>
    </row>
    <row r="1304" spans="1:4" ht="13.5">
      <c r="A1304" s="516">
        <v>92594</v>
      </c>
      <c r="B1304" s="515" t="s">
        <v>12245</v>
      </c>
      <c r="C1304" s="515" t="s">
        <v>48</v>
      </c>
      <c r="D1304" s="517" t="s">
        <v>12246</v>
      </c>
    </row>
    <row r="1305" spans="1:4" ht="13.5">
      <c r="A1305" s="516">
        <v>92596</v>
      </c>
      <c r="B1305" s="515" t="s">
        <v>12247</v>
      </c>
      <c r="C1305" s="515" t="s">
        <v>48</v>
      </c>
      <c r="D1305" s="517" t="s">
        <v>12248</v>
      </c>
    </row>
    <row r="1306" spans="1:4" ht="13.5">
      <c r="A1306" s="516">
        <v>92598</v>
      </c>
      <c r="B1306" s="515" t="s">
        <v>12249</v>
      </c>
      <c r="C1306" s="515" t="s">
        <v>48</v>
      </c>
      <c r="D1306" s="517" t="s">
        <v>12250</v>
      </c>
    </row>
    <row r="1307" spans="1:4" ht="13.5">
      <c r="A1307" s="516">
        <v>92600</v>
      </c>
      <c r="B1307" s="515" t="s">
        <v>12251</v>
      </c>
      <c r="C1307" s="515" t="s">
        <v>48</v>
      </c>
      <c r="D1307" s="517" t="s">
        <v>12252</v>
      </c>
    </row>
    <row r="1308" spans="1:4" ht="13.5">
      <c r="A1308" s="516">
        <v>92602</v>
      </c>
      <c r="B1308" s="515" t="s">
        <v>12253</v>
      </c>
      <c r="C1308" s="515" t="s">
        <v>48</v>
      </c>
      <c r="D1308" s="517" t="s">
        <v>12233</v>
      </c>
    </row>
    <row r="1309" spans="1:4" ht="13.5">
      <c r="A1309" s="516">
        <v>92604</v>
      </c>
      <c r="B1309" s="515" t="s">
        <v>12254</v>
      </c>
      <c r="C1309" s="515" t="s">
        <v>48</v>
      </c>
      <c r="D1309" s="517" t="s">
        <v>12255</v>
      </c>
    </row>
    <row r="1310" spans="1:4" ht="13.5">
      <c r="A1310" s="516">
        <v>92606</v>
      </c>
      <c r="B1310" s="515" t="s">
        <v>12256</v>
      </c>
      <c r="C1310" s="515" t="s">
        <v>48</v>
      </c>
      <c r="D1310" s="517" t="s">
        <v>12257</v>
      </c>
    </row>
    <row r="1311" spans="1:4" ht="13.5">
      <c r="A1311" s="516">
        <v>92608</v>
      </c>
      <c r="B1311" s="515" t="s">
        <v>12258</v>
      </c>
      <c r="C1311" s="515" t="s">
        <v>48</v>
      </c>
      <c r="D1311" s="517" t="s">
        <v>12259</v>
      </c>
    </row>
    <row r="1312" spans="1:4" ht="13.5">
      <c r="A1312" s="516">
        <v>92610</v>
      </c>
      <c r="B1312" s="515" t="s">
        <v>12260</v>
      </c>
      <c r="C1312" s="515" t="s">
        <v>48</v>
      </c>
      <c r="D1312" s="517" t="s">
        <v>12261</v>
      </c>
    </row>
    <row r="1313" spans="1:4" ht="13.5">
      <c r="A1313" s="516">
        <v>92612</v>
      </c>
      <c r="B1313" s="515" t="s">
        <v>12262</v>
      </c>
      <c r="C1313" s="515" t="s">
        <v>48</v>
      </c>
      <c r="D1313" s="517" t="s">
        <v>12263</v>
      </c>
    </row>
    <row r="1314" spans="1:4" ht="13.5">
      <c r="A1314" s="516">
        <v>92614</v>
      </c>
      <c r="B1314" s="515" t="s">
        <v>12264</v>
      </c>
      <c r="C1314" s="515" t="s">
        <v>48</v>
      </c>
      <c r="D1314" s="517" t="s">
        <v>12265</v>
      </c>
    </row>
    <row r="1315" spans="1:4" ht="13.5">
      <c r="A1315" s="516">
        <v>92616</v>
      </c>
      <c r="B1315" s="515" t="s">
        <v>12266</v>
      </c>
      <c r="C1315" s="515" t="s">
        <v>48</v>
      </c>
      <c r="D1315" s="517" t="s">
        <v>12267</v>
      </c>
    </row>
    <row r="1316" spans="1:4" ht="13.5">
      <c r="A1316" s="516">
        <v>92618</v>
      </c>
      <c r="B1316" s="515" t="s">
        <v>12268</v>
      </c>
      <c r="C1316" s="515" t="s">
        <v>48</v>
      </c>
      <c r="D1316" s="517" t="s">
        <v>12269</v>
      </c>
    </row>
    <row r="1317" spans="1:4" ht="13.5">
      <c r="A1317" s="516">
        <v>92620</v>
      </c>
      <c r="B1317" s="515" t="s">
        <v>12270</v>
      </c>
      <c r="C1317" s="515" t="s">
        <v>48</v>
      </c>
      <c r="D1317" s="517" t="s">
        <v>12271</v>
      </c>
    </row>
    <row r="1318" spans="1:4" ht="13.5">
      <c r="A1318" s="516">
        <v>94444</v>
      </c>
      <c r="B1318" s="515" t="s">
        <v>12272</v>
      </c>
      <c r="C1318" s="515" t="s">
        <v>47</v>
      </c>
      <c r="D1318" s="517" t="s">
        <v>12273</v>
      </c>
    </row>
    <row r="1319" spans="1:4" ht="13.5">
      <c r="A1319" s="515" t="s">
        <v>12274</v>
      </c>
      <c r="B1319" s="515" t="s">
        <v>12275</v>
      </c>
      <c r="C1319" s="515" t="s">
        <v>335</v>
      </c>
      <c r="D1319" s="517" t="s">
        <v>2436</v>
      </c>
    </row>
    <row r="1320" spans="1:4" ht="13.5">
      <c r="A1320" s="515" t="s">
        <v>12276</v>
      </c>
      <c r="B1320" s="515" t="s">
        <v>12277</v>
      </c>
      <c r="C1320" s="515" t="s">
        <v>50</v>
      </c>
      <c r="D1320" s="517" t="s">
        <v>12278</v>
      </c>
    </row>
    <row r="1321" spans="1:4" ht="13.5">
      <c r="A1321" s="515" t="s">
        <v>12279</v>
      </c>
      <c r="B1321" s="515" t="s">
        <v>12280</v>
      </c>
      <c r="C1321" s="515" t="s">
        <v>50</v>
      </c>
      <c r="D1321" s="517" t="s">
        <v>12281</v>
      </c>
    </row>
    <row r="1322" spans="1:4" ht="13.5">
      <c r="A1322" s="515" t="s">
        <v>12282</v>
      </c>
      <c r="B1322" s="515" t="s">
        <v>12283</v>
      </c>
      <c r="C1322" s="515" t="s">
        <v>50</v>
      </c>
      <c r="D1322" s="517" t="s">
        <v>12284</v>
      </c>
    </row>
    <row r="1323" spans="1:4" ht="13.5">
      <c r="A1323" s="515" t="s">
        <v>12285</v>
      </c>
      <c r="B1323" s="515" t="s">
        <v>12286</v>
      </c>
      <c r="C1323" s="515" t="s">
        <v>50</v>
      </c>
      <c r="D1323" s="517" t="s">
        <v>12287</v>
      </c>
    </row>
    <row r="1324" spans="1:4" ht="13.5">
      <c r="A1324" s="515" t="s">
        <v>12288</v>
      </c>
      <c r="B1324" s="515" t="s">
        <v>12289</v>
      </c>
      <c r="C1324" s="515" t="s">
        <v>47</v>
      </c>
      <c r="D1324" s="517" t="s">
        <v>4621</v>
      </c>
    </row>
    <row r="1325" spans="1:4" ht="13.5">
      <c r="A1325" s="515" t="s">
        <v>12290</v>
      </c>
      <c r="B1325" s="515" t="s">
        <v>12291</v>
      </c>
      <c r="C1325" s="515" t="s">
        <v>47</v>
      </c>
      <c r="D1325" s="517" t="s">
        <v>12292</v>
      </c>
    </row>
    <row r="1326" spans="1:4" ht="13.5">
      <c r="A1326" s="515" t="s">
        <v>12293</v>
      </c>
      <c r="B1326" s="515" t="s">
        <v>12294</v>
      </c>
      <c r="C1326" s="515" t="s">
        <v>49</v>
      </c>
      <c r="D1326" s="517" t="s">
        <v>12295</v>
      </c>
    </row>
    <row r="1327" spans="1:4" ht="13.5">
      <c r="A1327" s="515" t="s">
        <v>12296</v>
      </c>
      <c r="B1327" s="515" t="s">
        <v>12297</v>
      </c>
      <c r="C1327" s="515" t="s">
        <v>49</v>
      </c>
      <c r="D1327" s="517" t="s">
        <v>12298</v>
      </c>
    </row>
    <row r="1328" spans="1:4" ht="13.5">
      <c r="A1328" s="515" t="s">
        <v>12299</v>
      </c>
      <c r="B1328" s="515" t="s">
        <v>12300</v>
      </c>
      <c r="C1328" s="515" t="s">
        <v>49</v>
      </c>
      <c r="D1328" s="517" t="s">
        <v>12301</v>
      </c>
    </row>
    <row r="1329" spans="1:4" ht="13.5">
      <c r="A1329" s="515" t="s">
        <v>12302</v>
      </c>
      <c r="B1329" s="515" t="s">
        <v>12303</v>
      </c>
      <c r="C1329" s="515" t="s">
        <v>49</v>
      </c>
      <c r="D1329" s="517" t="s">
        <v>12304</v>
      </c>
    </row>
    <row r="1330" spans="1:4" ht="13.5">
      <c r="A1330" s="515" t="s">
        <v>12305</v>
      </c>
      <c r="B1330" s="515" t="s">
        <v>12306</v>
      </c>
      <c r="C1330" s="515" t="s">
        <v>47</v>
      </c>
      <c r="D1330" s="517" t="s">
        <v>12307</v>
      </c>
    </row>
    <row r="1331" spans="1:4" ht="13.5">
      <c r="A1331" s="515" t="s">
        <v>12308</v>
      </c>
      <c r="B1331" s="515" t="s">
        <v>12309</v>
      </c>
      <c r="C1331" s="515" t="s">
        <v>50</v>
      </c>
      <c r="D1331" s="517" t="s">
        <v>12310</v>
      </c>
    </row>
    <row r="1332" spans="1:4" ht="13.5">
      <c r="A1332" s="515" t="s">
        <v>12311</v>
      </c>
      <c r="B1332" s="515" t="s">
        <v>12312</v>
      </c>
      <c r="C1332" s="515" t="s">
        <v>50</v>
      </c>
      <c r="D1332" s="517" t="s">
        <v>12313</v>
      </c>
    </row>
    <row r="1333" spans="1:4" ht="13.5">
      <c r="A1333" s="515" t="s">
        <v>12314</v>
      </c>
      <c r="B1333" s="515" t="s">
        <v>12315</v>
      </c>
      <c r="C1333" s="515" t="s">
        <v>50</v>
      </c>
      <c r="D1333" s="517" t="s">
        <v>12316</v>
      </c>
    </row>
    <row r="1334" spans="1:4" ht="13.5">
      <c r="A1334" s="515" t="s">
        <v>12317</v>
      </c>
      <c r="B1334" s="515" t="s">
        <v>12318</v>
      </c>
      <c r="C1334" s="515" t="s">
        <v>50</v>
      </c>
      <c r="D1334" s="517" t="s">
        <v>12319</v>
      </c>
    </row>
    <row r="1335" spans="1:4" ht="13.5">
      <c r="A1335" s="516">
        <v>83651</v>
      </c>
      <c r="B1335" s="515" t="s">
        <v>12320</v>
      </c>
      <c r="C1335" s="515" t="s">
        <v>50</v>
      </c>
      <c r="D1335" s="517" t="s">
        <v>12321</v>
      </c>
    </row>
    <row r="1336" spans="1:4" ht="13.5">
      <c r="A1336" s="516">
        <v>83656</v>
      </c>
      <c r="B1336" s="515" t="s">
        <v>12322</v>
      </c>
      <c r="C1336" s="515" t="s">
        <v>47</v>
      </c>
      <c r="D1336" s="517" t="s">
        <v>12323</v>
      </c>
    </row>
    <row r="1337" spans="1:4" ht="13.5">
      <c r="A1337" s="516">
        <v>83658</v>
      </c>
      <c r="B1337" s="515" t="s">
        <v>12324</v>
      </c>
      <c r="C1337" s="515" t="s">
        <v>50</v>
      </c>
      <c r="D1337" s="517" t="s">
        <v>12325</v>
      </c>
    </row>
    <row r="1338" spans="1:4" ht="13.5">
      <c r="A1338" s="516">
        <v>83661</v>
      </c>
      <c r="B1338" s="515" t="s">
        <v>12326</v>
      </c>
      <c r="C1338" s="515" t="s">
        <v>50</v>
      </c>
      <c r="D1338" s="517" t="s">
        <v>12327</v>
      </c>
    </row>
    <row r="1339" spans="1:4" ht="13.5">
      <c r="A1339" s="516">
        <v>83662</v>
      </c>
      <c r="B1339" s="515" t="s">
        <v>12328</v>
      </c>
      <c r="C1339" s="515" t="s">
        <v>49</v>
      </c>
      <c r="D1339" s="517" t="s">
        <v>12329</v>
      </c>
    </row>
    <row r="1340" spans="1:4" ht="13.5">
      <c r="A1340" s="516">
        <v>83664</v>
      </c>
      <c r="B1340" s="515" t="s">
        <v>12330</v>
      </c>
      <c r="C1340" s="515" t="s">
        <v>50</v>
      </c>
      <c r="D1340" s="517" t="s">
        <v>12331</v>
      </c>
    </row>
    <row r="1341" spans="1:4" ht="13.5">
      <c r="A1341" s="516">
        <v>83665</v>
      </c>
      <c r="B1341" s="515" t="s">
        <v>12332</v>
      </c>
      <c r="C1341" s="515" t="s">
        <v>47</v>
      </c>
      <c r="D1341" s="517" t="s">
        <v>9128</v>
      </c>
    </row>
    <row r="1342" spans="1:4" ht="13.5">
      <c r="A1342" s="516">
        <v>83667</v>
      </c>
      <c r="B1342" s="515" t="s">
        <v>12333</v>
      </c>
      <c r="C1342" s="515" t="s">
        <v>49</v>
      </c>
      <c r="D1342" s="517" t="s">
        <v>12334</v>
      </c>
    </row>
    <row r="1343" spans="1:4" ht="13.5">
      <c r="A1343" s="516">
        <v>83668</v>
      </c>
      <c r="B1343" s="515" t="s">
        <v>12335</v>
      </c>
      <c r="C1343" s="515" t="s">
        <v>49</v>
      </c>
      <c r="D1343" s="517" t="s">
        <v>12336</v>
      </c>
    </row>
    <row r="1344" spans="1:4" ht="13.5">
      <c r="A1344" s="516">
        <v>83669</v>
      </c>
      <c r="B1344" s="515" t="s">
        <v>12337</v>
      </c>
      <c r="C1344" s="515" t="s">
        <v>47</v>
      </c>
      <c r="D1344" s="517" t="s">
        <v>12338</v>
      </c>
    </row>
    <row r="1345" spans="1:4" ht="13.5">
      <c r="A1345" s="516">
        <v>83670</v>
      </c>
      <c r="B1345" s="515" t="s">
        <v>265</v>
      </c>
      <c r="C1345" s="515" t="s">
        <v>50</v>
      </c>
      <c r="D1345" s="517" t="s">
        <v>8770</v>
      </c>
    </row>
    <row r="1346" spans="1:4" ht="13.5">
      <c r="A1346" s="516">
        <v>83671</v>
      </c>
      <c r="B1346" s="515" t="s">
        <v>12339</v>
      </c>
      <c r="C1346" s="515" t="s">
        <v>50</v>
      </c>
      <c r="D1346" s="517" t="s">
        <v>12340</v>
      </c>
    </row>
    <row r="1347" spans="1:4" ht="13.5">
      <c r="A1347" s="516">
        <v>83675</v>
      </c>
      <c r="B1347" s="515" t="s">
        <v>12341</v>
      </c>
      <c r="C1347" s="515" t="s">
        <v>50</v>
      </c>
      <c r="D1347" s="517" t="s">
        <v>12342</v>
      </c>
    </row>
    <row r="1348" spans="1:4" ht="13.5">
      <c r="A1348" s="516">
        <v>83676</v>
      </c>
      <c r="B1348" s="515" t="s">
        <v>12343</v>
      </c>
      <c r="C1348" s="515" t="s">
        <v>50</v>
      </c>
      <c r="D1348" s="517" t="s">
        <v>12344</v>
      </c>
    </row>
    <row r="1349" spans="1:4" ht="13.5">
      <c r="A1349" s="516">
        <v>83677</v>
      </c>
      <c r="B1349" s="515" t="s">
        <v>12345</v>
      </c>
      <c r="C1349" s="515" t="s">
        <v>50</v>
      </c>
      <c r="D1349" s="517" t="s">
        <v>12346</v>
      </c>
    </row>
    <row r="1350" spans="1:4" ht="13.5">
      <c r="A1350" s="516">
        <v>83678</v>
      </c>
      <c r="B1350" s="515" t="s">
        <v>12347</v>
      </c>
      <c r="C1350" s="515" t="s">
        <v>50</v>
      </c>
      <c r="D1350" s="517" t="s">
        <v>12348</v>
      </c>
    </row>
    <row r="1351" spans="1:4" ht="13.5">
      <c r="A1351" s="516">
        <v>83679</v>
      </c>
      <c r="B1351" s="515" t="s">
        <v>12349</v>
      </c>
      <c r="C1351" s="515" t="s">
        <v>50</v>
      </c>
      <c r="D1351" s="517" t="s">
        <v>12350</v>
      </c>
    </row>
    <row r="1352" spans="1:4" ht="13.5">
      <c r="A1352" s="516">
        <v>83680</v>
      </c>
      <c r="B1352" s="515" t="s">
        <v>12351</v>
      </c>
      <c r="C1352" s="515" t="s">
        <v>50</v>
      </c>
      <c r="D1352" s="517" t="s">
        <v>12352</v>
      </c>
    </row>
    <row r="1353" spans="1:4" ht="13.5">
      <c r="A1353" s="516">
        <v>83681</v>
      </c>
      <c r="B1353" s="515" t="s">
        <v>12353</v>
      </c>
      <c r="C1353" s="515" t="s">
        <v>50</v>
      </c>
      <c r="D1353" s="517" t="s">
        <v>12354</v>
      </c>
    </row>
    <row r="1354" spans="1:4" ht="13.5">
      <c r="A1354" s="516">
        <v>83682</v>
      </c>
      <c r="B1354" s="515" t="s">
        <v>12355</v>
      </c>
      <c r="C1354" s="515" t="s">
        <v>49</v>
      </c>
      <c r="D1354" s="517" t="s">
        <v>12304</v>
      </c>
    </row>
    <row r="1355" spans="1:4" ht="13.5">
      <c r="A1355" s="516">
        <v>83683</v>
      </c>
      <c r="B1355" s="515" t="s">
        <v>12356</v>
      </c>
      <c r="C1355" s="515" t="s">
        <v>49</v>
      </c>
      <c r="D1355" s="517" t="s">
        <v>8694</v>
      </c>
    </row>
    <row r="1356" spans="1:4" ht="13.5">
      <c r="A1356" s="516">
        <v>83729</v>
      </c>
      <c r="B1356" s="515" t="s">
        <v>12357</v>
      </c>
      <c r="C1356" s="515" t="s">
        <v>47</v>
      </c>
      <c r="D1356" s="517" t="s">
        <v>12358</v>
      </c>
    </row>
    <row r="1357" spans="1:4" ht="13.5">
      <c r="A1357" s="516">
        <v>83739</v>
      </c>
      <c r="B1357" s="515" t="s">
        <v>12359</v>
      </c>
      <c r="C1357" s="515" t="s">
        <v>47</v>
      </c>
      <c r="D1357" s="517" t="s">
        <v>12360</v>
      </c>
    </row>
    <row r="1358" spans="1:4" ht="13.5">
      <c r="A1358" s="516">
        <v>6454</v>
      </c>
      <c r="B1358" s="515" t="s">
        <v>12361</v>
      </c>
      <c r="C1358" s="515" t="s">
        <v>49</v>
      </c>
      <c r="D1358" s="517" t="s">
        <v>12362</v>
      </c>
    </row>
    <row r="1359" spans="1:4" ht="13.5">
      <c r="A1359" s="516">
        <v>73611</v>
      </c>
      <c r="B1359" s="515" t="s">
        <v>12363</v>
      </c>
      <c r="C1359" s="515" t="s">
        <v>49</v>
      </c>
      <c r="D1359" s="517" t="s">
        <v>12364</v>
      </c>
    </row>
    <row r="1360" spans="1:4" ht="13.5">
      <c r="A1360" s="516">
        <v>73697</v>
      </c>
      <c r="B1360" s="515" t="s">
        <v>12365</v>
      </c>
      <c r="C1360" s="515" t="s">
        <v>49</v>
      </c>
      <c r="D1360" s="517" t="s">
        <v>12366</v>
      </c>
    </row>
    <row r="1361" spans="1:4" ht="13.5">
      <c r="A1361" s="516">
        <v>73698</v>
      </c>
      <c r="B1361" s="515" t="s">
        <v>12367</v>
      </c>
      <c r="C1361" s="515" t="s">
        <v>49</v>
      </c>
      <c r="D1361" s="517" t="s">
        <v>12368</v>
      </c>
    </row>
    <row r="1362" spans="1:4" ht="13.5">
      <c r="A1362" s="515" t="s">
        <v>12369</v>
      </c>
      <c r="B1362" s="515" t="s">
        <v>12370</v>
      </c>
      <c r="C1362" s="515" t="s">
        <v>47</v>
      </c>
      <c r="D1362" s="517" t="s">
        <v>9523</v>
      </c>
    </row>
    <row r="1363" spans="1:4" ht="13.5">
      <c r="A1363" s="515" t="s">
        <v>12371</v>
      </c>
      <c r="B1363" s="515" t="s">
        <v>12372</v>
      </c>
      <c r="C1363" s="515" t="s">
        <v>47</v>
      </c>
      <c r="D1363" s="517" t="s">
        <v>12373</v>
      </c>
    </row>
    <row r="1364" spans="1:4" ht="13.5">
      <c r="A1364" s="516">
        <v>92743</v>
      </c>
      <c r="B1364" s="515" t="s">
        <v>12374</v>
      </c>
      <c r="C1364" s="515" t="s">
        <v>49</v>
      </c>
      <c r="D1364" s="517" t="s">
        <v>12375</v>
      </c>
    </row>
    <row r="1365" spans="1:4" ht="13.5">
      <c r="A1365" s="516">
        <v>92744</v>
      </c>
      <c r="B1365" s="515" t="s">
        <v>12376</v>
      </c>
      <c r="C1365" s="515" t="s">
        <v>49</v>
      </c>
      <c r="D1365" s="517" t="s">
        <v>12377</v>
      </c>
    </row>
    <row r="1366" spans="1:4" ht="13.5">
      <c r="A1366" s="516">
        <v>92745</v>
      </c>
      <c r="B1366" s="515" t="s">
        <v>12378</v>
      </c>
      <c r="C1366" s="515" t="s">
        <v>49</v>
      </c>
      <c r="D1366" s="517" t="s">
        <v>12379</v>
      </c>
    </row>
    <row r="1367" spans="1:4" ht="13.5">
      <c r="A1367" s="516">
        <v>92746</v>
      </c>
      <c r="B1367" s="515" t="s">
        <v>12380</v>
      </c>
      <c r="C1367" s="515" t="s">
        <v>49</v>
      </c>
      <c r="D1367" s="517" t="s">
        <v>12381</v>
      </c>
    </row>
    <row r="1368" spans="1:4" ht="13.5">
      <c r="A1368" s="516">
        <v>92747</v>
      </c>
      <c r="B1368" s="515" t="s">
        <v>12382</v>
      </c>
      <c r="C1368" s="515" t="s">
        <v>49</v>
      </c>
      <c r="D1368" s="517" t="s">
        <v>12383</v>
      </c>
    </row>
    <row r="1369" spans="1:4" ht="13.5">
      <c r="A1369" s="516">
        <v>92748</v>
      </c>
      <c r="B1369" s="515" t="s">
        <v>12384</v>
      </c>
      <c r="C1369" s="515" t="s">
        <v>49</v>
      </c>
      <c r="D1369" s="517" t="s">
        <v>12385</v>
      </c>
    </row>
    <row r="1370" spans="1:4" ht="13.5">
      <c r="A1370" s="516">
        <v>92749</v>
      </c>
      <c r="B1370" s="515" t="s">
        <v>12386</v>
      </c>
      <c r="C1370" s="515" t="s">
        <v>49</v>
      </c>
      <c r="D1370" s="517" t="s">
        <v>12387</v>
      </c>
    </row>
    <row r="1371" spans="1:4" ht="13.5">
      <c r="A1371" s="516">
        <v>92750</v>
      </c>
      <c r="B1371" s="515" t="s">
        <v>12388</v>
      </c>
      <c r="C1371" s="515" t="s">
        <v>49</v>
      </c>
      <c r="D1371" s="517" t="s">
        <v>12389</v>
      </c>
    </row>
    <row r="1372" spans="1:4" ht="13.5">
      <c r="A1372" s="516">
        <v>92751</v>
      </c>
      <c r="B1372" s="515" t="s">
        <v>12390</v>
      </c>
      <c r="C1372" s="515" t="s">
        <v>49</v>
      </c>
      <c r="D1372" s="517" t="s">
        <v>12391</v>
      </c>
    </row>
    <row r="1373" spans="1:4" ht="13.5">
      <c r="A1373" s="516">
        <v>92752</v>
      </c>
      <c r="B1373" s="515" t="s">
        <v>12392</v>
      </c>
      <c r="C1373" s="515" t="s">
        <v>49</v>
      </c>
      <c r="D1373" s="517" t="s">
        <v>12393</v>
      </c>
    </row>
    <row r="1374" spans="1:4" ht="13.5">
      <c r="A1374" s="516">
        <v>92753</v>
      </c>
      <c r="B1374" s="515" t="s">
        <v>12394</v>
      </c>
      <c r="C1374" s="515" t="s">
        <v>49</v>
      </c>
      <c r="D1374" s="517" t="s">
        <v>12395</v>
      </c>
    </row>
    <row r="1375" spans="1:4" ht="13.5">
      <c r="A1375" s="516">
        <v>92754</v>
      </c>
      <c r="B1375" s="515" t="s">
        <v>12396</v>
      </c>
      <c r="C1375" s="515" t="s">
        <v>49</v>
      </c>
      <c r="D1375" s="517" t="s">
        <v>12397</v>
      </c>
    </row>
    <row r="1376" spans="1:4" ht="13.5">
      <c r="A1376" s="516">
        <v>92755</v>
      </c>
      <c r="B1376" s="515" t="s">
        <v>12398</v>
      </c>
      <c r="C1376" s="515" t="s">
        <v>47</v>
      </c>
      <c r="D1376" s="517" t="s">
        <v>12399</v>
      </c>
    </row>
    <row r="1377" spans="1:4" ht="13.5">
      <c r="A1377" s="516">
        <v>92756</v>
      </c>
      <c r="B1377" s="515" t="s">
        <v>12400</v>
      </c>
      <c r="C1377" s="515" t="s">
        <v>47</v>
      </c>
      <c r="D1377" s="517" t="s">
        <v>12401</v>
      </c>
    </row>
    <row r="1378" spans="1:4" ht="13.5">
      <c r="A1378" s="516">
        <v>92757</v>
      </c>
      <c r="B1378" s="515" t="s">
        <v>12402</v>
      </c>
      <c r="C1378" s="515" t="s">
        <v>47</v>
      </c>
      <c r="D1378" s="517" t="s">
        <v>12403</v>
      </c>
    </row>
    <row r="1379" spans="1:4" ht="13.5">
      <c r="A1379" s="516">
        <v>92758</v>
      </c>
      <c r="B1379" s="515" t="s">
        <v>12404</v>
      </c>
      <c r="C1379" s="515" t="s">
        <v>49</v>
      </c>
      <c r="D1379" s="517" t="s">
        <v>12405</v>
      </c>
    </row>
    <row r="1380" spans="1:4" ht="13.5">
      <c r="A1380" s="515" t="s">
        <v>12406</v>
      </c>
      <c r="B1380" s="515" t="s">
        <v>12407</v>
      </c>
      <c r="C1380" s="515" t="s">
        <v>49</v>
      </c>
      <c r="D1380" s="517" t="s">
        <v>12408</v>
      </c>
    </row>
    <row r="1381" spans="1:4" ht="13.5">
      <c r="A1381" s="515" t="s">
        <v>12409</v>
      </c>
      <c r="B1381" s="515" t="s">
        <v>12410</v>
      </c>
      <c r="C1381" s="515" t="s">
        <v>49</v>
      </c>
      <c r="D1381" s="517" t="s">
        <v>12411</v>
      </c>
    </row>
    <row r="1382" spans="1:4" ht="13.5">
      <c r="A1382" s="515" t="s">
        <v>12412</v>
      </c>
      <c r="B1382" s="515" t="s">
        <v>12413</v>
      </c>
      <c r="C1382" s="515" t="s">
        <v>49</v>
      </c>
      <c r="D1382" s="517" t="s">
        <v>12414</v>
      </c>
    </row>
    <row r="1383" spans="1:4" ht="13.5">
      <c r="A1383" s="515" t="s">
        <v>12415</v>
      </c>
      <c r="B1383" s="515" t="s">
        <v>12416</v>
      </c>
      <c r="C1383" s="515" t="s">
        <v>49</v>
      </c>
      <c r="D1383" s="517" t="s">
        <v>12417</v>
      </c>
    </row>
    <row r="1384" spans="1:4" ht="13.5">
      <c r="A1384" s="515" t="s">
        <v>12418</v>
      </c>
      <c r="B1384" s="515" t="s">
        <v>12419</v>
      </c>
      <c r="C1384" s="515" t="s">
        <v>49</v>
      </c>
      <c r="D1384" s="517" t="s">
        <v>12420</v>
      </c>
    </row>
    <row r="1385" spans="1:4" ht="13.5">
      <c r="A1385" s="516">
        <v>91069</v>
      </c>
      <c r="B1385" s="515" t="s">
        <v>12421</v>
      </c>
      <c r="C1385" s="515" t="s">
        <v>47</v>
      </c>
      <c r="D1385" s="517" t="s">
        <v>12422</v>
      </c>
    </row>
    <row r="1386" spans="1:4" ht="13.5">
      <c r="A1386" s="516">
        <v>91070</v>
      </c>
      <c r="B1386" s="515" t="s">
        <v>12423</v>
      </c>
      <c r="C1386" s="515" t="s">
        <v>47</v>
      </c>
      <c r="D1386" s="517" t="s">
        <v>12424</v>
      </c>
    </row>
    <row r="1387" spans="1:4" ht="13.5">
      <c r="A1387" s="516">
        <v>91071</v>
      </c>
      <c r="B1387" s="515" t="s">
        <v>12425</v>
      </c>
      <c r="C1387" s="515" t="s">
        <v>47</v>
      </c>
      <c r="D1387" s="517" t="s">
        <v>12426</v>
      </c>
    </row>
    <row r="1388" spans="1:4" ht="13.5">
      <c r="A1388" s="516">
        <v>91072</v>
      </c>
      <c r="B1388" s="515" t="s">
        <v>12427</v>
      </c>
      <c r="C1388" s="515" t="s">
        <v>47</v>
      </c>
      <c r="D1388" s="517" t="s">
        <v>12428</v>
      </c>
    </row>
    <row r="1389" spans="1:4" ht="13.5">
      <c r="A1389" s="516">
        <v>91073</v>
      </c>
      <c r="B1389" s="515" t="s">
        <v>12429</v>
      </c>
      <c r="C1389" s="515" t="s">
        <v>47</v>
      </c>
      <c r="D1389" s="517" t="s">
        <v>12430</v>
      </c>
    </row>
    <row r="1390" spans="1:4" ht="13.5">
      <c r="A1390" s="516">
        <v>91074</v>
      </c>
      <c r="B1390" s="515" t="s">
        <v>12431</v>
      </c>
      <c r="C1390" s="515" t="s">
        <v>47</v>
      </c>
      <c r="D1390" s="517" t="s">
        <v>12432</v>
      </c>
    </row>
    <row r="1391" spans="1:4" ht="13.5">
      <c r="A1391" s="516">
        <v>91075</v>
      </c>
      <c r="B1391" s="515" t="s">
        <v>12433</v>
      </c>
      <c r="C1391" s="515" t="s">
        <v>47</v>
      </c>
      <c r="D1391" s="517" t="s">
        <v>12434</v>
      </c>
    </row>
    <row r="1392" spans="1:4" ht="13.5">
      <c r="A1392" s="516">
        <v>91076</v>
      </c>
      <c r="B1392" s="515" t="s">
        <v>12435</v>
      </c>
      <c r="C1392" s="515" t="s">
        <v>47</v>
      </c>
      <c r="D1392" s="517" t="s">
        <v>12436</v>
      </c>
    </row>
    <row r="1393" spans="1:4" ht="13.5">
      <c r="A1393" s="516">
        <v>91077</v>
      </c>
      <c r="B1393" s="515" t="s">
        <v>12437</v>
      </c>
      <c r="C1393" s="515" t="s">
        <v>47</v>
      </c>
      <c r="D1393" s="517" t="s">
        <v>12438</v>
      </c>
    </row>
    <row r="1394" spans="1:4" ht="13.5">
      <c r="A1394" s="516">
        <v>91078</v>
      </c>
      <c r="B1394" s="515" t="s">
        <v>12439</v>
      </c>
      <c r="C1394" s="515" t="s">
        <v>47</v>
      </c>
      <c r="D1394" s="517" t="s">
        <v>12440</v>
      </c>
    </row>
    <row r="1395" spans="1:4" ht="13.5">
      <c r="A1395" s="516">
        <v>91079</v>
      </c>
      <c r="B1395" s="515" t="s">
        <v>12441</v>
      </c>
      <c r="C1395" s="515" t="s">
        <v>47</v>
      </c>
      <c r="D1395" s="517" t="s">
        <v>12442</v>
      </c>
    </row>
    <row r="1396" spans="1:4" ht="13.5">
      <c r="A1396" s="516">
        <v>91080</v>
      </c>
      <c r="B1396" s="515" t="s">
        <v>12443</v>
      </c>
      <c r="C1396" s="515" t="s">
        <v>47</v>
      </c>
      <c r="D1396" s="517" t="s">
        <v>12444</v>
      </c>
    </row>
    <row r="1397" spans="1:4" ht="13.5">
      <c r="A1397" s="516">
        <v>91081</v>
      </c>
      <c r="B1397" s="515" t="s">
        <v>12445</v>
      </c>
      <c r="C1397" s="515" t="s">
        <v>47</v>
      </c>
      <c r="D1397" s="517" t="s">
        <v>5743</v>
      </c>
    </row>
    <row r="1398" spans="1:4" ht="13.5">
      <c r="A1398" s="516">
        <v>91082</v>
      </c>
      <c r="B1398" s="515" t="s">
        <v>12446</v>
      </c>
      <c r="C1398" s="515" t="s">
        <v>47</v>
      </c>
      <c r="D1398" s="517" t="s">
        <v>12447</v>
      </c>
    </row>
    <row r="1399" spans="1:4" ht="13.5">
      <c r="A1399" s="516">
        <v>91083</v>
      </c>
      <c r="B1399" s="515" t="s">
        <v>12448</v>
      </c>
      <c r="C1399" s="515" t="s">
        <v>47</v>
      </c>
      <c r="D1399" s="517" t="s">
        <v>12449</v>
      </c>
    </row>
    <row r="1400" spans="1:4" ht="13.5">
      <c r="A1400" s="516">
        <v>91084</v>
      </c>
      <c r="B1400" s="515" t="s">
        <v>12450</v>
      </c>
      <c r="C1400" s="515" t="s">
        <v>47</v>
      </c>
      <c r="D1400" s="517" t="s">
        <v>12451</v>
      </c>
    </row>
    <row r="1401" spans="1:4" ht="13.5">
      <c r="A1401" s="516">
        <v>91086</v>
      </c>
      <c r="B1401" s="515" t="s">
        <v>12452</v>
      </c>
      <c r="C1401" s="515" t="s">
        <v>47</v>
      </c>
      <c r="D1401" s="517" t="s">
        <v>12453</v>
      </c>
    </row>
    <row r="1402" spans="1:4" ht="13.5">
      <c r="A1402" s="516">
        <v>91087</v>
      </c>
      <c r="B1402" s="515" t="s">
        <v>12454</v>
      </c>
      <c r="C1402" s="515" t="s">
        <v>47</v>
      </c>
      <c r="D1402" s="517" t="s">
        <v>12455</v>
      </c>
    </row>
    <row r="1403" spans="1:4" ht="13.5">
      <c r="A1403" s="516">
        <v>91088</v>
      </c>
      <c r="B1403" s="515" t="s">
        <v>12456</v>
      </c>
      <c r="C1403" s="515" t="s">
        <v>47</v>
      </c>
      <c r="D1403" s="517" t="s">
        <v>12457</v>
      </c>
    </row>
    <row r="1404" spans="1:4" ht="13.5">
      <c r="A1404" s="516">
        <v>91089</v>
      </c>
      <c r="B1404" s="515" t="s">
        <v>12458</v>
      </c>
      <c r="C1404" s="515" t="s">
        <v>47</v>
      </c>
      <c r="D1404" s="517" t="s">
        <v>12459</v>
      </c>
    </row>
    <row r="1405" spans="1:4" ht="13.5">
      <c r="A1405" s="516">
        <v>91090</v>
      </c>
      <c r="B1405" s="515" t="s">
        <v>12460</v>
      </c>
      <c r="C1405" s="515" t="s">
        <v>47</v>
      </c>
      <c r="D1405" s="517" t="s">
        <v>12461</v>
      </c>
    </row>
    <row r="1406" spans="1:4" ht="13.5">
      <c r="A1406" s="516">
        <v>91091</v>
      </c>
      <c r="B1406" s="515" t="s">
        <v>12462</v>
      </c>
      <c r="C1406" s="515" t="s">
        <v>47</v>
      </c>
      <c r="D1406" s="517" t="s">
        <v>12463</v>
      </c>
    </row>
    <row r="1407" spans="1:4" ht="13.5">
      <c r="A1407" s="516">
        <v>91092</v>
      </c>
      <c r="B1407" s="515" t="s">
        <v>12464</v>
      </c>
      <c r="C1407" s="515" t="s">
        <v>47</v>
      </c>
      <c r="D1407" s="517" t="s">
        <v>12465</v>
      </c>
    </row>
    <row r="1408" spans="1:4" ht="13.5">
      <c r="A1408" s="516">
        <v>91093</v>
      </c>
      <c r="B1408" s="515" t="s">
        <v>12466</v>
      </c>
      <c r="C1408" s="515" t="s">
        <v>47</v>
      </c>
      <c r="D1408" s="517" t="s">
        <v>12467</v>
      </c>
    </row>
    <row r="1409" spans="1:4" ht="13.5">
      <c r="A1409" s="516">
        <v>91094</v>
      </c>
      <c r="B1409" s="515" t="s">
        <v>12468</v>
      </c>
      <c r="C1409" s="515" t="s">
        <v>47</v>
      </c>
      <c r="D1409" s="517" t="s">
        <v>12469</v>
      </c>
    </row>
    <row r="1410" spans="1:4" ht="13.5">
      <c r="A1410" s="516">
        <v>91095</v>
      </c>
      <c r="B1410" s="515" t="s">
        <v>12470</v>
      </c>
      <c r="C1410" s="515" t="s">
        <v>47</v>
      </c>
      <c r="D1410" s="517" t="s">
        <v>12471</v>
      </c>
    </row>
    <row r="1411" spans="1:4" ht="13.5">
      <c r="A1411" s="516">
        <v>91096</v>
      </c>
      <c r="B1411" s="515" t="s">
        <v>12472</v>
      </c>
      <c r="C1411" s="515" t="s">
        <v>47</v>
      </c>
      <c r="D1411" s="517" t="s">
        <v>12473</v>
      </c>
    </row>
    <row r="1412" spans="1:4" ht="13.5">
      <c r="A1412" s="516">
        <v>91097</v>
      </c>
      <c r="B1412" s="515" t="s">
        <v>12474</v>
      </c>
      <c r="C1412" s="515" t="s">
        <v>47</v>
      </c>
      <c r="D1412" s="517" t="s">
        <v>12475</v>
      </c>
    </row>
    <row r="1413" spans="1:4" ht="13.5">
      <c r="A1413" s="516">
        <v>91098</v>
      </c>
      <c r="B1413" s="515" t="s">
        <v>12476</v>
      </c>
      <c r="C1413" s="515" t="s">
        <v>47</v>
      </c>
      <c r="D1413" s="517" t="s">
        <v>12477</v>
      </c>
    </row>
    <row r="1414" spans="1:4" ht="13.5">
      <c r="A1414" s="516">
        <v>91099</v>
      </c>
      <c r="B1414" s="515" t="s">
        <v>12478</v>
      </c>
      <c r="C1414" s="515" t="s">
        <v>47</v>
      </c>
      <c r="D1414" s="517" t="s">
        <v>12479</v>
      </c>
    </row>
    <row r="1415" spans="1:4" ht="13.5">
      <c r="A1415" s="516">
        <v>91100</v>
      </c>
      <c r="B1415" s="515" t="s">
        <v>12480</v>
      </c>
      <c r="C1415" s="515" t="s">
        <v>47</v>
      </c>
      <c r="D1415" s="517" t="s">
        <v>12481</v>
      </c>
    </row>
    <row r="1416" spans="1:4" ht="13.5">
      <c r="A1416" s="516">
        <v>91101</v>
      </c>
      <c r="B1416" s="515" t="s">
        <v>12482</v>
      </c>
      <c r="C1416" s="515" t="s">
        <v>47</v>
      </c>
      <c r="D1416" s="517" t="s">
        <v>12483</v>
      </c>
    </row>
    <row r="1417" spans="1:4" ht="13.5">
      <c r="A1417" s="516">
        <v>93952</v>
      </c>
      <c r="B1417" s="515" t="s">
        <v>12484</v>
      </c>
      <c r="C1417" s="515" t="s">
        <v>50</v>
      </c>
      <c r="D1417" s="517" t="s">
        <v>10529</v>
      </c>
    </row>
    <row r="1418" spans="1:4" ht="13.5">
      <c r="A1418" s="516">
        <v>93953</v>
      </c>
      <c r="B1418" s="515" t="s">
        <v>12485</v>
      </c>
      <c r="C1418" s="515" t="s">
        <v>50</v>
      </c>
      <c r="D1418" s="517" t="s">
        <v>12486</v>
      </c>
    </row>
    <row r="1419" spans="1:4" ht="13.5">
      <c r="A1419" s="516">
        <v>93954</v>
      </c>
      <c r="B1419" s="515" t="s">
        <v>12487</v>
      </c>
      <c r="C1419" s="515" t="s">
        <v>50</v>
      </c>
      <c r="D1419" s="517" t="s">
        <v>12488</v>
      </c>
    </row>
    <row r="1420" spans="1:4" ht="13.5">
      <c r="A1420" s="516">
        <v>93955</v>
      </c>
      <c r="B1420" s="515" t="s">
        <v>12489</v>
      </c>
      <c r="C1420" s="515" t="s">
        <v>50</v>
      </c>
      <c r="D1420" s="517" t="s">
        <v>12490</v>
      </c>
    </row>
    <row r="1421" spans="1:4" ht="13.5">
      <c r="A1421" s="516">
        <v>93956</v>
      </c>
      <c r="B1421" s="515" t="s">
        <v>12491</v>
      </c>
      <c r="C1421" s="515" t="s">
        <v>50</v>
      </c>
      <c r="D1421" s="517" t="s">
        <v>12492</v>
      </c>
    </row>
    <row r="1422" spans="1:4" ht="13.5">
      <c r="A1422" s="516">
        <v>93957</v>
      </c>
      <c r="B1422" s="515" t="s">
        <v>12493</v>
      </c>
      <c r="C1422" s="515" t="s">
        <v>50</v>
      </c>
      <c r="D1422" s="517" t="s">
        <v>12494</v>
      </c>
    </row>
    <row r="1423" spans="1:4" ht="13.5">
      <c r="A1423" s="516">
        <v>93958</v>
      </c>
      <c r="B1423" s="515" t="s">
        <v>12495</v>
      </c>
      <c r="C1423" s="515" t="s">
        <v>50</v>
      </c>
      <c r="D1423" s="517" t="s">
        <v>12496</v>
      </c>
    </row>
    <row r="1424" spans="1:4" ht="13.5">
      <c r="A1424" s="516">
        <v>93959</v>
      </c>
      <c r="B1424" s="515" t="s">
        <v>12497</v>
      </c>
      <c r="C1424" s="515" t="s">
        <v>50</v>
      </c>
      <c r="D1424" s="517" t="s">
        <v>12498</v>
      </c>
    </row>
    <row r="1425" spans="1:4" ht="13.5">
      <c r="A1425" s="516">
        <v>93960</v>
      </c>
      <c r="B1425" s="515" t="s">
        <v>12499</v>
      </c>
      <c r="C1425" s="515" t="s">
        <v>50</v>
      </c>
      <c r="D1425" s="517" t="s">
        <v>12500</v>
      </c>
    </row>
    <row r="1426" spans="1:4" ht="13.5">
      <c r="A1426" s="516">
        <v>93961</v>
      </c>
      <c r="B1426" s="515" t="s">
        <v>12501</v>
      </c>
      <c r="C1426" s="515" t="s">
        <v>50</v>
      </c>
      <c r="D1426" s="517" t="s">
        <v>12502</v>
      </c>
    </row>
    <row r="1427" spans="1:4" ht="13.5">
      <c r="A1427" s="516">
        <v>93962</v>
      </c>
      <c r="B1427" s="515" t="s">
        <v>12503</v>
      </c>
      <c r="C1427" s="515" t="s">
        <v>50</v>
      </c>
      <c r="D1427" s="517" t="s">
        <v>12504</v>
      </c>
    </row>
    <row r="1428" spans="1:4" ht="13.5">
      <c r="A1428" s="516">
        <v>93963</v>
      </c>
      <c r="B1428" s="515" t="s">
        <v>12505</v>
      </c>
      <c r="C1428" s="515" t="s">
        <v>50</v>
      </c>
      <c r="D1428" s="517" t="s">
        <v>12506</v>
      </c>
    </row>
    <row r="1429" spans="1:4" ht="13.5">
      <c r="A1429" s="516">
        <v>93964</v>
      </c>
      <c r="B1429" s="515" t="s">
        <v>12507</v>
      </c>
      <c r="C1429" s="515" t="s">
        <v>50</v>
      </c>
      <c r="D1429" s="517" t="s">
        <v>12508</v>
      </c>
    </row>
    <row r="1430" spans="1:4" ht="13.5">
      <c r="A1430" s="516">
        <v>93965</v>
      </c>
      <c r="B1430" s="515" t="s">
        <v>12509</v>
      </c>
      <c r="C1430" s="515" t="s">
        <v>50</v>
      </c>
      <c r="D1430" s="517" t="s">
        <v>12510</v>
      </c>
    </row>
    <row r="1431" spans="1:4" ht="13.5">
      <c r="A1431" s="516">
        <v>93966</v>
      </c>
      <c r="B1431" s="515" t="s">
        <v>12511</v>
      </c>
      <c r="C1431" s="515" t="s">
        <v>50</v>
      </c>
      <c r="D1431" s="517" t="s">
        <v>12512</v>
      </c>
    </row>
    <row r="1432" spans="1:4" ht="13.5">
      <c r="A1432" s="516">
        <v>93967</v>
      </c>
      <c r="B1432" s="515" t="s">
        <v>12513</v>
      </c>
      <c r="C1432" s="515" t="s">
        <v>50</v>
      </c>
      <c r="D1432" s="517" t="s">
        <v>12514</v>
      </c>
    </row>
    <row r="1433" spans="1:4" ht="13.5">
      <c r="A1433" s="516">
        <v>93968</v>
      </c>
      <c r="B1433" s="515" t="s">
        <v>12515</v>
      </c>
      <c r="C1433" s="515" t="s">
        <v>50</v>
      </c>
      <c r="D1433" s="517" t="s">
        <v>12516</v>
      </c>
    </row>
    <row r="1434" spans="1:4" ht="13.5">
      <c r="A1434" s="516">
        <v>93969</v>
      </c>
      <c r="B1434" s="515" t="s">
        <v>12517</v>
      </c>
      <c r="C1434" s="515" t="s">
        <v>50</v>
      </c>
      <c r="D1434" s="517" t="s">
        <v>12518</v>
      </c>
    </row>
    <row r="1435" spans="1:4" ht="13.5">
      <c r="A1435" s="516">
        <v>93970</v>
      </c>
      <c r="B1435" s="515" t="s">
        <v>12519</v>
      </c>
      <c r="C1435" s="515" t="s">
        <v>50</v>
      </c>
      <c r="D1435" s="517" t="s">
        <v>12520</v>
      </c>
    </row>
    <row r="1436" spans="1:4" ht="13.5">
      <c r="A1436" s="516">
        <v>93971</v>
      </c>
      <c r="B1436" s="515" t="s">
        <v>12521</v>
      </c>
      <c r="C1436" s="515" t="s">
        <v>50</v>
      </c>
      <c r="D1436" s="517" t="s">
        <v>12522</v>
      </c>
    </row>
    <row r="1437" spans="1:4" ht="13.5">
      <c r="A1437" s="516">
        <v>95108</v>
      </c>
      <c r="B1437" s="515" t="s">
        <v>12523</v>
      </c>
      <c r="C1437" s="515" t="s">
        <v>48</v>
      </c>
      <c r="D1437" s="517" t="s">
        <v>12524</v>
      </c>
    </row>
    <row r="1438" spans="1:4" ht="13.5">
      <c r="A1438" s="516">
        <v>83690</v>
      </c>
      <c r="B1438" s="515" t="s">
        <v>12525</v>
      </c>
      <c r="C1438" s="515" t="s">
        <v>49</v>
      </c>
      <c r="D1438" s="517" t="s">
        <v>12526</v>
      </c>
    </row>
    <row r="1439" spans="1:4" ht="13.5">
      <c r="A1439" s="515" t="s">
        <v>12527</v>
      </c>
      <c r="B1439" s="515" t="s">
        <v>12528</v>
      </c>
      <c r="C1439" s="515" t="s">
        <v>48</v>
      </c>
      <c r="D1439" s="517" t="s">
        <v>12529</v>
      </c>
    </row>
    <row r="1440" spans="1:4" ht="13.5">
      <c r="A1440" s="515" t="s">
        <v>12530</v>
      </c>
      <c r="B1440" s="515" t="s">
        <v>12531</v>
      </c>
      <c r="C1440" s="515" t="s">
        <v>48</v>
      </c>
      <c r="D1440" s="517" t="s">
        <v>12532</v>
      </c>
    </row>
    <row r="1441" spans="1:4" ht="13.5">
      <c r="A1441" s="515" t="s">
        <v>12533</v>
      </c>
      <c r="B1441" s="515" t="s">
        <v>12534</v>
      </c>
      <c r="C1441" s="515" t="s">
        <v>48</v>
      </c>
      <c r="D1441" s="517" t="s">
        <v>12535</v>
      </c>
    </row>
    <row r="1442" spans="1:4" ht="13.5">
      <c r="A1442" s="515" t="s">
        <v>12536</v>
      </c>
      <c r="B1442" s="515" t="s">
        <v>12537</v>
      </c>
      <c r="C1442" s="515" t="s">
        <v>48</v>
      </c>
      <c r="D1442" s="517" t="s">
        <v>12538</v>
      </c>
    </row>
    <row r="1443" spans="1:4" ht="13.5">
      <c r="A1443" s="515" t="s">
        <v>12539</v>
      </c>
      <c r="B1443" s="515" t="s">
        <v>12540</v>
      </c>
      <c r="C1443" s="515" t="s">
        <v>48</v>
      </c>
      <c r="D1443" s="517" t="s">
        <v>12541</v>
      </c>
    </row>
    <row r="1444" spans="1:4" ht="13.5">
      <c r="A1444" s="515" t="s">
        <v>12542</v>
      </c>
      <c r="B1444" s="515" t="s">
        <v>12543</v>
      </c>
      <c r="C1444" s="515" t="s">
        <v>48</v>
      </c>
      <c r="D1444" s="517" t="s">
        <v>12544</v>
      </c>
    </row>
    <row r="1445" spans="1:4" ht="13.5">
      <c r="A1445" s="515" t="s">
        <v>12545</v>
      </c>
      <c r="B1445" s="515" t="s">
        <v>12546</v>
      </c>
      <c r="C1445" s="515" t="s">
        <v>48</v>
      </c>
      <c r="D1445" s="517" t="s">
        <v>12547</v>
      </c>
    </row>
    <row r="1446" spans="1:4" ht="13.5">
      <c r="A1446" s="515" t="s">
        <v>12548</v>
      </c>
      <c r="B1446" s="515" t="s">
        <v>12549</v>
      </c>
      <c r="C1446" s="515" t="s">
        <v>48</v>
      </c>
      <c r="D1446" s="517" t="s">
        <v>12550</v>
      </c>
    </row>
    <row r="1447" spans="1:4" ht="13.5">
      <c r="A1447" s="515" t="s">
        <v>12551</v>
      </c>
      <c r="B1447" s="515" t="s">
        <v>12552</v>
      </c>
      <c r="C1447" s="515" t="s">
        <v>48</v>
      </c>
      <c r="D1447" s="517" t="s">
        <v>12553</v>
      </c>
    </row>
    <row r="1448" spans="1:4" ht="13.5">
      <c r="A1448" s="515" t="s">
        <v>12554</v>
      </c>
      <c r="B1448" s="515" t="s">
        <v>12555</v>
      </c>
      <c r="C1448" s="515" t="s">
        <v>48</v>
      </c>
      <c r="D1448" s="517" t="s">
        <v>12556</v>
      </c>
    </row>
    <row r="1449" spans="1:4" ht="13.5">
      <c r="A1449" s="515" t="s">
        <v>12557</v>
      </c>
      <c r="B1449" s="515" t="s">
        <v>12558</v>
      </c>
      <c r="C1449" s="515" t="s">
        <v>48</v>
      </c>
      <c r="D1449" s="517" t="s">
        <v>12559</v>
      </c>
    </row>
    <row r="1450" spans="1:4" ht="13.5">
      <c r="A1450" s="515" t="s">
        <v>12560</v>
      </c>
      <c r="B1450" s="515" t="s">
        <v>12561</v>
      </c>
      <c r="C1450" s="515" t="s">
        <v>48</v>
      </c>
      <c r="D1450" s="517" t="s">
        <v>12562</v>
      </c>
    </row>
    <row r="1451" spans="1:4" ht="13.5">
      <c r="A1451" s="515" t="s">
        <v>12563</v>
      </c>
      <c r="B1451" s="515" t="s">
        <v>12564</v>
      </c>
      <c r="C1451" s="515" t="s">
        <v>48</v>
      </c>
      <c r="D1451" s="517" t="s">
        <v>12565</v>
      </c>
    </row>
    <row r="1452" spans="1:4" ht="13.5">
      <c r="A1452" s="515" t="s">
        <v>12566</v>
      </c>
      <c r="B1452" s="515" t="s">
        <v>12567</v>
      </c>
      <c r="C1452" s="515" t="s">
        <v>48</v>
      </c>
      <c r="D1452" s="517" t="s">
        <v>12568</v>
      </c>
    </row>
    <row r="1453" spans="1:4" ht="13.5">
      <c r="A1453" s="515" t="s">
        <v>12569</v>
      </c>
      <c r="B1453" s="515" t="s">
        <v>12570</v>
      </c>
      <c r="C1453" s="515" t="s">
        <v>48</v>
      </c>
      <c r="D1453" s="517" t="s">
        <v>12571</v>
      </c>
    </row>
    <row r="1454" spans="1:4" ht="13.5">
      <c r="A1454" s="515" t="s">
        <v>12572</v>
      </c>
      <c r="B1454" s="515" t="s">
        <v>12573</v>
      </c>
      <c r="C1454" s="515" t="s">
        <v>48</v>
      </c>
      <c r="D1454" s="517" t="s">
        <v>12574</v>
      </c>
    </row>
    <row r="1455" spans="1:4" ht="13.5">
      <c r="A1455" s="515" t="s">
        <v>12575</v>
      </c>
      <c r="B1455" s="515" t="s">
        <v>12576</v>
      </c>
      <c r="C1455" s="515" t="s">
        <v>48</v>
      </c>
      <c r="D1455" s="517" t="s">
        <v>12577</v>
      </c>
    </row>
    <row r="1456" spans="1:4" ht="13.5">
      <c r="A1456" s="516">
        <v>83659</v>
      </c>
      <c r="B1456" s="515" t="s">
        <v>12578</v>
      </c>
      <c r="C1456" s="515" t="s">
        <v>48</v>
      </c>
      <c r="D1456" s="517" t="s">
        <v>12579</v>
      </c>
    </row>
    <row r="1457" spans="1:4" ht="13.5">
      <c r="A1457" s="516">
        <v>83716</v>
      </c>
      <c r="B1457" s="515" t="s">
        <v>12580</v>
      </c>
      <c r="C1457" s="515" t="s">
        <v>48</v>
      </c>
      <c r="D1457" s="517" t="s">
        <v>12581</v>
      </c>
    </row>
    <row r="1458" spans="1:4" ht="13.5">
      <c r="A1458" s="516">
        <v>97976</v>
      </c>
      <c r="B1458" s="515" t="s">
        <v>12582</v>
      </c>
      <c r="C1458" s="515" t="s">
        <v>48</v>
      </c>
      <c r="D1458" s="517" t="s">
        <v>12583</v>
      </c>
    </row>
    <row r="1459" spans="1:4" ht="13.5">
      <c r="A1459" s="516">
        <v>97977</v>
      </c>
      <c r="B1459" s="515" t="s">
        <v>12584</v>
      </c>
      <c r="C1459" s="515" t="s">
        <v>48</v>
      </c>
      <c r="D1459" s="517" t="s">
        <v>12585</v>
      </c>
    </row>
    <row r="1460" spans="1:4" ht="13.5">
      <c r="A1460" s="516">
        <v>97980</v>
      </c>
      <c r="B1460" s="515" t="s">
        <v>12586</v>
      </c>
      <c r="C1460" s="515" t="s">
        <v>48</v>
      </c>
      <c r="D1460" s="517" t="s">
        <v>12587</v>
      </c>
    </row>
    <row r="1461" spans="1:4" ht="13.5">
      <c r="A1461" s="516">
        <v>97981</v>
      </c>
      <c r="B1461" s="515" t="s">
        <v>12588</v>
      </c>
      <c r="C1461" s="515" t="s">
        <v>50</v>
      </c>
      <c r="D1461" s="517" t="s">
        <v>12589</v>
      </c>
    </row>
    <row r="1462" spans="1:4" ht="13.5">
      <c r="A1462" s="516">
        <v>97983</v>
      </c>
      <c r="B1462" s="515" t="s">
        <v>12590</v>
      </c>
      <c r="C1462" s="515" t="s">
        <v>50</v>
      </c>
      <c r="D1462" s="517" t="s">
        <v>12591</v>
      </c>
    </row>
    <row r="1463" spans="1:4" ht="13.5">
      <c r="A1463" s="516">
        <v>97985</v>
      </c>
      <c r="B1463" s="515" t="s">
        <v>12592</v>
      </c>
      <c r="C1463" s="515" t="s">
        <v>50</v>
      </c>
      <c r="D1463" s="517" t="s">
        <v>12593</v>
      </c>
    </row>
    <row r="1464" spans="1:4" ht="13.5">
      <c r="A1464" s="516">
        <v>97987</v>
      </c>
      <c r="B1464" s="515" t="s">
        <v>12594</v>
      </c>
      <c r="C1464" s="515" t="s">
        <v>50</v>
      </c>
      <c r="D1464" s="517" t="s">
        <v>12595</v>
      </c>
    </row>
    <row r="1465" spans="1:4" ht="13.5">
      <c r="A1465" s="516">
        <v>97988</v>
      </c>
      <c r="B1465" s="515" t="s">
        <v>12596</v>
      </c>
      <c r="C1465" s="515" t="s">
        <v>48</v>
      </c>
      <c r="D1465" s="517" t="s">
        <v>12597</v>
      </c>
    </row>
    <row r="1466" spans="1:4" ht="13.5">
      <c r="A1466" s="516">
        <v>97989</v>
      </c>
      <c r="B1466" s="515" t="s">
        <v>12598</v>
      </c>
      <c r="C1466" s="515" t="s">
        <v>50</v>
      </c>
      <c r="D1466" s="517" t="s">
        <v>12599</v>
      </c>
    </row>
    <row r="1467" spans="1:4" ht="13.5">
      <c r="A1467" s="516">
        <v>97991</v>
      </c>
      <c r="B1467" s="515" t="s">
        <v>12600</v>
      </c>
      <c r="C1467" s="515" t="s">
        <v>50</v>
      </c>
      <c r="D1467" s="517" t="s">
        <v>12601</v>
      </c>
    </row>
    <row r="1468" spans="1:4" ht="13.5">
      <c r="A1468" s="516">
        <v>97992</v>
      </c>
      <c r="B1468" s="515" t="s">
        <v>12602</v>
      </c>
      <c r="C1468" s="515" t="s">
        <v>48</v>
      </c>
      <c r="D1468" s="517" t="s">
        <v>12603</v>
      </c>
    </row>
    <row r="1469" spans="1:4" ht="13.5">
      <c r="A1469" s="516">
        <v>97993</v>
      </c>
      <c r="B1469" s="515" t="s">
        <v>12604</v>
      </c>
      <c r="C1469" s="515" t="s">
        <v>50</v>
      </c>
      <c r="D1469" s="517" t="s">
        <v>12605</v>
      </c>
    </row>
    <row r="1470" spans="1:4" ht="13.5">
      <c r="A1470" s="516">
        <v>97994</v>
      </c>
      <c r="B1470" s="515" t="s">
        <v>12606</v>
      </c>
      <c r="C1470" s="515" t="s">
        <v>48</v>
      </c>
      <c r="D1470" s="517" t="s">
        <v>12607</v>
      </c>
    </row>
    <row r="1471" spans="1:4" ht="13.5">
      <c r="A1471" s="516">
        <v>97995</v>
      </c>
      <c r="B1471" s="515" t="s">
        <v>12608</v>
      </c>
      <c r="C1471" s="515" t="s">
        <v>50</v>
      </c>
      <c r="D1471" s="517" t="s">
        <v>12609</v>
      </c>
    </row>
    <row r="1472" spans="1:4" ht="13.5">
      <c r="A1472" s="516">
        <v>97996</v>
      </c>
      <c r="B1472" s="515" t="s">
        <v>12610</v>
      </c>
      <c r="C1472" s="515" t="s">
        <v>48</v>
      </c>
      <c r="D1472" s="517" t="s">
        <v>12611</v>
      </c>
    </row>
    <row r="1473" spans="1:4" ht="13.5">
      <c r="A1473" s="516">
        <v>97997</v>
      </c>
      <c r="B1473" s="515" t="s">
        <v>12612</v>
      </c>
      <c r="C1473" s="515" t="s">
        <v>50</v>
      </c>
      <c r="D1473" s="517" t="s">
        <v>12613</v>
      </c>
    </row>
    <row r="1474" spans="1:4" ht="13.5">
      <c r="A1474" s="516">
        <v>97999</v>
      </c>
      <c r="B1474" s="515" t="s">
        <v>12614</v>
      </c>
      <c r="C1474" s="515" t="s">
        <v>50</v>
      </c>
      <c r="D1474" s="517" t="s">
        <v>12615</v>
      </c>
    </row>
    <row r="1475" spans="1:4" ht="13.5">
      <c r="A1475" s="516">
        <v>98001</v>
      </c>
      <c r="B1475" s="515" t="s">
        <v>12616</v>
      </c>
      <c r="C1475" s="515" t="s">
        <v>50</v>
      </c>
      <c r="D1475" s="517" t="s">
        <v>12617</v>
      </c>
    </row>
    <row r="1476" spans="1:4" ht="13.5">
      <c r="A1476" s="516">
        <v>98002</v>
      </c>
      <c r="B1476" s="515" t="s">
        <v>12618</v>
      </c>
      <c r="C1476" s="515" t="s">
        <v>48</v>
      </c>
      <c r="D1476" s="517" t="s">
        <v>12619</v>
      </c>
    </row>
    <row r="1477" spans="1:4" ht="13.5">
      <c r="A1477" s="516">
        <v>98003</v>
      </c>
      <c r="B1477" s="515" t="s">
        <v>12620</v>
      </c>
      <c r="C1477" s="515" t="s">
        <v>50</v>
      </c>
      <c r="D1477" s="517" t="s">
        <v>12621</v>
      </c>
    </row>
    <row r="1478" spans="1:4" ht="13.5">
      <c r="A1478" s="516">
        <v>98005</v>
      </c>
      <c r="B1478" s="515" t="s">
        <v>12622</v>
      </c>
      <c r="C1478" s="515" t="s">
        <v>50</v>
      </c>
      <c r="D1478" s="517" t="s">
        <v>12623</v>
      </c>
    </row>
    <row r="1479" spans="1:4" ht="13.5">
      <c r="A1479" s="516">
        <v>98006</v>
      </c>
      <c r="B1479" s="515" t="s">
        <v>12624</v>
      </c>
      <c r="C1479" s="515" t="s">
        <v>48</v>
      </c>
      <c r="D1479" s="517" t="s">
        <v>12625</v>
      </c>
    </row>
    <row r="1480" spans="1:4" ht="13.5">
      <c r="A1480" s="516">
        <v>98007</v>
      </c>
      <c r="B1480" s="515" t="s">
        <v>12626</v>
      </c>
      <c r="C1480" s="515" t="s">
        <v>50</v>
      </c>
      <c r="D1480" s="517" t="s">
        <v>12627</v>
      </c>
    </row>
    <row r="1481" spans="1:4" ht="13.5">
      <c r="A1481" s="516">
        <v>98008</v>
      </c>
      <c r="B1481" s="515" t="s">
        <v>12628</v>
      </c>
      <c r="C1481" s="515" t="s">
        <v>48</v>
      </c>
      <c r="D1481" s="517" t="s">
        <v>12629</v>
      </c>
    </row>
    <row r="1482" spans="1:4" ht="13.5">
      <c r="A1482" s="516">
        <v>98009</v>
      </c>
      <c r="B1482" s="515" t="s">
        <v>12630</v>
      </c>
      <c r="C1482" s="515" t="s">
        <v>50</v>
      </c>
      <c r="D1482" s="517" t="s">
        <v>12615</v>
      </c>
    </row>
    <row r="1483" spans="1:4" ht="13.5">
      <c r="A1483" s="516">
        <v>98010</v>
      </c>
      <c r="B1483" s="515" t="s">
        <v>12631</v>
      </c>
      <c r="C1483" s="515" t="s">
        <v>48</v>
      </c>
      <c r="D1483" s="517" t="s">
        <v>12632</v>
      </c>
    </row>
    <row r="1484" spans="1:4" ht="13.5">
      <c r="A1484" s="516">
        <v>98011</v>
      </c>
      <c r="B1484" s="515" t="s">
        <v>12633</v>
      </c>
      <c r="C1484" s="515" t="s">
        <v>50</v>
      </c>
      <c r="D1484" s="517" t="s">
        <v>12617</v>
      </c>
    </row>
    <row r="1485" spans="1:4" ht="13.5">
      <c r="A1485" s="516">
        <v>98012</v>
      </c>
      <c r="B1485" s="515" t="s">
        <v>12634</v>
      </c>
      <c r="C1485" s="515" t="s">
        <v>48</v>
      </c>
      <c r="D1485" s="517" t="s">
        <v>12635</v>
      </c>
    </row>
    <row r="1486" spans="1:4" ht="13.5">
      <c r="A1486" s="516">
        <v>98013</v>
      </c>
      <c r="B1486" s="515" t="s">
        <v>12636</v>
      </c>
      <c r="C1486" s="515" t="s">
        <v>50</v>
      </c>
      <c r="D1486" s="517" t="s">
        <v>12621</v>
      </c>
    </row>
    <row r="1487" spans="1:4" ht="13.5">
      <c r="A1487" s="516">
        <v>98014</v>
      </c>
      <c r="B1487" s="515" t="s">
        <v>12637</v>
      </c>
      <c r="C1487" s="515" t="s">
        <v>48</v>
      </c>
      <c r="D1487" s="517" t="s">
        <v>12638</v>
      </c>
    </row>
    <row r="1488" spans="1:4" ht="13.5">
      <c r="A1488" s="516">
        <v>98015</v>
      </c>
      <c r="B1488" s="515" t="s">
        <v>12639</v>
      </c>
      <c r="C1488" s="515" t="s">
        <v>50</v>
      </c>
      <c r="D1488" s="517" t="s">
        <v>12623</v>
      </c>
    </row>
    <row r="1489" spans="1:4" ht="13.5">
      <c r="A1489" s="516">
        <v>98016</v>
      </c>
      <c r="B1489" s="515" t="s">
        <v>12640</v>
      </c>
      <c r="C1489" s="515" t="s">
        <v>48</v>
      </c>
      <c r="D1489" s="517" t="s">
        <v>12641</v>
      </c>
    </row>
    <row r="1490" spans="1:4" ht="13.5">
      <c r="A1490" s="516">
        <v>98017</v>
      </c>
      <c r="B1490" s="515" t="s">
        <v>12642</v>
      </c>
      <c r="C1490" s="515" t="s">
        <v>50</v>
      </c>
      <c r="D1490" s="517" t="s">
        <v>12627</v>
      </c>
    </row>
    <row r="1491" spans="1:4" ht="13.5">
      <c r="A1491" s="516">
        <v>98018</v>
      </c>
      <c r="B1491" s="515" t="s">
        <v>12643</v>
      </c>
      <c r="C1491" s="515" t="s">
        <v>48</v>
      </c>
      <c r="D1491" s="517" t="s">
        <v>12644</v>
      </c>
    </row>
    <row r="1492" spans="1:4" ht="13.5">
      <c r="A1492" s="516">
        <v>98019</v>
      </c>
      <c r="B1492" s="515" t="s">
        <v>12645</v>
      </c>
      <c r="C1492" s="515" t="s">
        <v>50</v>
      </c>
      <c r="D1492" s="517" t="s">
        <v>12646</v>
      </c>
    </row>
    <row r="1493" spans="1:4" ht="13.5">
      <c r="A1493" s="516">
        <v>98020</v>
      </c>
      <c r="B1493" s="515" t="s">
        <v>12647</v>
      </c>
      <c r="C1493" s="515" t="s">
        <v>48</v>
      </c>
      <c r="D1493" s="517" t="s">
        <v>12648</v>
      </c>
    </row>
    <row r="1494" spans="1:4" ht="13.5">
      <c r="A1494" s="516">
        <v>98021</v>
      </c>
      <c r="B1494" s="515" t="s">
        <v>12649</v>
      </c>
      <c r="C1494" s="515" t="s">
        <v>50</v>
      </c>
      <c r="D1494" s="517" t="s">
        <v>12650</v>
      </c>
    </row>
    <row r="1495" spans="1:4" ht="13.5">
      <c r="A1495" s="516">
        <v>98022</v>
      </c>
      <c r="B1495" s="515" t="s">
        <v>12651</v>
      </c>
      <c r="C1495" s="515" t="s">
        <v>48</v>
      </c>
      <c r="D1495" s="517" t="s">
        <v>12652</v>
      </c>
    </row>
    <row r="1496" spans="1:4" ht="13.5">
      <c r="A1496" s="516">
        <v>98023</v>
      </c>
      <c r="B1496" s="515" t="s">
        <v>12653</v>
      </c>
      <c r="C1496" s="515" t="s">
        <v>50</v>
      </c>
      <c r="D1496" s="517" t="s">
        <v>12654</v>
      </c>
    </row>
    <row r="1497" spans="1:4" ht="13.5">
      <c r="A1497" s="516">
        <v>98024</v>
      </c>
      <c r="B1497" s="515" t="s">
        <v>12655</v>
      </c>
      <c r="C1497" s="515" t="s">
        <v>48</v>
      </c>
      <c r="D1497" s="517" t="s">
        <v>12656</v>
      </c>
    </row>
    <row r="1498" spans="1:4" ht="13.5">
      <c r="A1498" s="516">
        <v>98025</v>
      </c>
      <c r="B1498" s="515" t="s">
        <v>12657</v>
      </c>
      <c r="C1498" s="515" t="s">
        <v>50</v>
      </c>
      <c r="D1498" s="517" t="s">
        <v>12658</v>
      </c>
    </row>
    <row r="1499" spans="1:4" ht="13.5">
      <c r="A1499" s="516">
        <v>98026</v>
      </c>
      <c r="B1499" s="515" t="s">
        <v>12659</v>
      </c>
      <c r="C1499" s="515" t="s">
        <v>48</v>
      </c>
      <c r="D1499" s="517" t="s">
        <v>12660</v>
      </c>
    </row>
    <row r="1500" spans="1:4" ht="13.5">
      <c r="A1500" s="516">
        <v>98027</v>
      </c>
      <c r="B1500" s="515" t="s">
        <v>12661</v>
      </c>
      <c r="C1500" s="515" t="s">
        <v>50</v>
      </c>
      <c r="D1500" s="517" t="s">
        <v>12646</v>
      </c>
    </row>
    <row r="1501" spans="1:4" ht="13.5">
      <c r="A1501" s="516">
        <v>98028</v>
      </c>
      <c r="B1501" s="515" t="s">
        <v>12662</v>
      </c>
      <c r="C1501" s="515" t="s">
        <v>48</v>
      </c>
      <c r="D1501" s="517" t="s">
        <v>12663</v>
      </c>
    </row>
    <row r="1502" spans="1:4" ht="13.5">
      <c r="A1502" s="516">
        <v>98029</v>
      </c>
      <c r="B1502" s="515" t="s">
        <v>12664</v>
      </c>
      <c r="C1502" s="515" t="s">
        <v>50</v>
      </c>
      <c r="D1502" s="517" t="s">
        <v>12665</v>
      </c>
    </row>
    <row r="1503" spans="1:4" ht="13.5">
      <c r="A1503" s="516">
        <v>98030</v>
      </c>
      <c r="B1503" s="515" t="s">
        <v>12666</v>
      </c>
      <c r="C1503" s="515" t="s">
        <v>48</v>
      </c>
      <c r="D1503" s="517" t="s">
        <v>12667</v>
      </c>
    </row>
    <row r="1504" spans="1:4" ht="13.5">
      <c r="A1504" s="516">
        <v>98031</v>
      </c>
      <c r="B1504" s="515" t="s">
        <v>12668</v>
      </c>
      <c r="C1504" s="515" t="s">
        <v>50</v>
      </c>
      <c r="D1504" s="517" t="s">
        <v>12669</v>
      </c>
    </row>
    <row r="1505" spans="1:4" ht="13.5">
      <c r="A1505" s="516">
        <v>98032</v>
      </c>
      <c r="B1505" s="515" t="s">
        <v>12670</v>
      </c>
      <c r="C1505" s="515" t="s">
        <v>48</v>
      </c>
      <c r="D1505" s="517" t="s">
        <v>12671</v>
      </c>
    </row>
    <row r="1506" spans="1:4" ht="13.5">
      <c r="A1506" s="516">
        <v>98033</v>
      </c>
      <c r="B1506" s="515" t="s">
        <v>12672</v>
      </c>
      <c r="C1506" s="515" t="s">
        <v>50</v>
      </c>
      <c r="D1506" s="517" t="s">
        <v>12673</v>
      </c>
    </row>
    <row r="1507" spans="1:4" ht="13.5">
      <c r="A1507" s="516">
        <v>98034</v>
      </c>
      <c r="B1507" s="515" t="s">
        <v>12674</v>
      </c>
      <c r="C1507" s="515" t="s">
        <v>48</v>
      </c>
      <c r="D1507" s="517" t="s">
        <v>12675</v>
      </c>
    </row>
    <row r="1508" spans="1:4" ht="13.5">
      <c r="A1508" s="516">
        <v>98035</v>
      </c>
      <c r="B1508" s="515" t="s">
        <v>12676</v>
      </c>
      <c r="C1508" s="515" t="s">
        <v>50</v>
      </c>
      <c r="D1508" s="517" t="s">
        <v>12665</v>
      </c>
    </row>
    <row r="1509" spans="1:4" ht="13.5">
      <c r="A1509" s="516">
        <v>98036</v>
      </c>
      <c r="B1509" s="515" t="s">
        <v>12677</v>
      </c>
      <c r="C1509" s="515" t="s">
        <v>48</v>
      </c>
      <c r="D1509" s="517" t="s">
        <v>12678</v>
      </c>
    </row>
    <row r="1510" spans="1:4" ht="13.5">
      <c r="A1510" s="516">
        <v>98037</v>
      </c>
      <c r="B1510" s="515" t="s">
        <v>12679</v>
      </c>
      <c r="C1510" s="515" t="s">
        <v>50</v>
      </c>
      <c r="D1510" s="517" t="s">
        <v>12680</v>
      </c>
    </row>
    <row r="1511" spans="1:4" ht="13.5">
      <c r="A1511" s="516">
        <v>98038</v>
      </c>
      <c r="B1511" s="515" t="s">
        <v>12681</v>
      </c>
      <c r="C1511" s="515" t="s">
        <v>48</v>
      </c>
      <c r="D1511" s="517" t="s">
        <v>12682</v>
      </c>
    </row>
    <row r="1512" spans="1:4" ht="13.5">
      <c r="A1512" s="516">
        <v>98039</v>
      </c>
      <c r="B1512" s="515" t="s">
        <v>12683</v>
      </c>
      <c r="C1512" s="515" t="s">
        <v>50</v>
      </c>
      <c r="D1512" s="517" t="s">
        <v>12684</v>
      </c>
    </row>
    <row r="1513" spans="1:4" ht="13.5">
      <c r="A1513" s="516">
        <v>98040</v>
      </c>
      <c r="B1513" s="515" t="s">
        <v>12685</v>
      </c>
      <c r="C1513" s="515" t="s">
        <v>48</v>
      </c>
      <c r="D1513" s="517" t="s">
        <v>12686</v>
      </c>
    </row>
    <row r="1514" spans="1:4" ht="13.5">
      <c r="A1514" s="516">
        <v>98041</v>
      </c>
      <c r="B1514" s="515" t="s">
        <v>12687</v>
      </c>
      <c r="C1514" s="515" t="s">
        <v>50</v>
      </c>
      <c r="D1514" s="517" t="s">
        <v>12680</v>
      </c>
    </row>
    <row r="1515" spans="1:4" ht="13.5">
      <c r="A1515" s="516">
        <v>98042</v>
      </c>
      <c r="B1515" s="515" t="s">
        <v>12688</v>
      </c>
      <c r="C1515" s="515" t="s">
        <v>48</v>
      </c>
      <c r="D1515" s="517" t="s">
        <v>12689</v>
      </c>
    </row>
    <row r="1516" spans="1:4" ht="13.5">
      <c r="A1516" s="516">
        <v>98043</v>
      </c>
      <c r="B1516" s="515" t="s">
        <v>12690</v>
      </c>
      <c r="C1516" s="515" t="s">
        <v>50</v>
      </c>
      <c r="D1516" s="517" t="s">
        <v>12691</v>
      </c>
    </row>
    <row r="1517" spans="1:4" ht="13.5">
      <c r="A1517" s="516">
        <v>98044</v>
      </c>
      <c r="B1517" s="515" t="s">
        <v>12692</v>
      </c>
      <c r="C1517" s="515" t="s">
        <v>48</v>
      </c>
      <c r="D1517" s="517" t="s">
        <v>12693</v>
      </c>
    </row>
    <row r="1518" spans="1:4" ht="13.5">
      <c r="A1518" s="516">
        <v>98045</v>
      </c>
      <c r="B1518" s="515" t="s">
        <v>12694</v>
      </c>
      <c r="C1518" s="515" t="s">
        <v>50</v>
      </c>
      <c r="D1518" s="517" t="s">
        <v>12691</v>
      </c>
    </row>
    <row r="1519" spans="1:4" ht="13.5">
      <c r="A1519" s="516">
        <v>98046</v>
      </c>
      <c r="B1519" s="515" t="s">
        <v>12695</v>
      </c>
      <c r="C1519" s="515" t="s">
        <v>48</v>
      </c>
      <c r="D1519" s="517" t="s">
        <v>12696</v>
      </c>
    </row>
    <row r="1520" spans="1:4" ht="13.5">
      <c r="A1520" s="516">
        <v>98047</v>
      </c>
      <c r="B1520" s="515" t="s">
        <v>12697</v>
      </c>
      <c r="C1520" s="515" t="s">
        <v>50</v>
      </c>
      <c r="D1520" s="517" t="s">
        <v>12698</v>
      </c>
    </row>
    <row r="1521" spans="1:4" ht="13.5">
      <c r="A1521" s="516">
        <v>98048</v>
      </c>
      <c r="B1521" s="515" t="s">
        <v>12699</v>
      </c>
      <c r="C1521" s="515" t="s">
        <v>48</v>
      </c>
      <c r="D1521" s="517" t="s">
        <v>12700</v>
      </c>
    </row>
    <row r="1522" spans="1:4" ht="13.5">
      <c r="A1522" s="516">
        <v>98049</v>
      </c>
      <c r="B1522" s="515" t="s">
        <v>12701</v>
      </c>
      <c r="C1522" s="515" t="s">
        <v>50</v>
      </c>
      <c r="D1522" s="517" t="s">
        <v>12702</v>
      </c>
    </row>
    <row r="1523" spans="1:4" ht="13.5">
      <c r="A1523" s="516">
        <v>98050</v>
      </c>
      <c r="B1523" s="515" t="s">
        <v>12703</v>
      </c>
      <c r="C1523" s="515" t="s">
        <v>50</v>
      </c>
      <c r="D1523" s="517" t="s">
        <v>12704</v>
      </c>
    </row>
    <row r="1524" spans="1:4" ht="13.5">
      <c r="A1524" s="516">
        <v>98051</v>
      </c>
      <c r="B1524" s="515" t="s">
        <v>12705</v>
      </c>
      <c r="C1524" s="515" t="s">
        <v>50</v>
      </c>
      <c r="D1524" s="517" t="s">
        <v>12706</v>
      </c>
    </row>
    <row r="1525" spans="1:4" ht="13.5">
      <c r="A1525" s="516">
        <v>98405</v>
      </c>
      <c r="B1525" s="515" t="s">
        <v>12707</v>
      </c>
      <c r="C1525" s="515" t="s">
        <v>48</v>
      </c>
      <c r="D1525" s="517" t="s">
        <v>12708</v>
      </c>
    </row>
    <row r="1526" spans="1:4" ht="13.5">
      <c r="A1526" s="516">
        <v>98406</v>
      </c>
      <c r="B1526" s="515" t="s">
        <v>12709</v>
      </c>
      <c r="C1526" s="515" t="s">
        <v>48</v>
      </c>
      <c r="D1526" s="517" t="s">
        <v>12710</v>
      </c>
    </row>
    <row r="1527" spans="1:4" ht="13.5">
      <c r="A1527" s="516">
        <v>98407</v>
      </c>
      <c r="B1527" s="515" t="s">
        <v>12711</v>
      </c>
      <c r="C1527" s="515" t="s">
        <v>48</v>
      </c>
      <c r="D1527" s="517" t="s">
        <v>12712</v>
      </c>
    </row>
    <row r="1528" spans="1:4" ht="13.5">
      <c r="A1528" s="516">
        <v>98408</v>
      </c>
      <c r="B1528" s="515" t="s">
        <v>12713</v>
      </c>
      <c r="C1528" s="515" t="s">
        <v>48</v>
      </c>
      <c r="D1528" s="517" t="s">
        <v>12714</v>
      </c>
    </row>
    <row r="1529" spans="1:4" ht="13.5">
      <c r="A1529" s="516">
        <v>98409</v>
      </c>
      <c r="B1529" s="515" t="s">
        <v>12715</v>
      </c>
      <c r="C1529" s="515" t="s">
        <v>50</v>
      </c>
      <c r="D1529" s="517" t="s">
        <v>12716</v>
      </c>
    </row>
    <row r="1530" spans="1:4" ht="13.5">
      <c r="A1530" s="516">
        <v>98414</v>
      </c>
      <c r="B1530" s="515" t="s">
        <v>12717</v>
      </c>
      <c r="C1530" s="515" t="s">
        <v>48</v>
      </c>
      <c r="D1530" s="517" t="s">
        <v>12718</v>
      </c>
    </row>
    <row r="1531" spans="1:4" ht="13.5">
      <c r="A1531" s="516">
        <v>98415</v>
      </c>
      <c r="B1531" s="515" t="s">
        <v>12719</v>
      </c>
      <c r="C1531" s="515" t="s">
        <v>48</v>
      </c>
      <c r="D1531" s="517" t="s">
        <v>12718</v>
      </c>
    </row>
    <row r="1532" spans="1:4" ht="13.5">
      <c r="A1532" s="516">
        <v>98416</v>
      </c>
      <c r="B1532" s="515" t="s">
        <v>12720</v>
      </c>
      <c r="C1532" s="515" t="s">
        <v>48</v>
      </c>
      <c r="D1532" s="517" t="s">
        <v>12721</v>
      </c>
    </row>
    <row r="1533" spans="1:4" ht="13.5">
      <c r="A1533" s="516">
        <v>98417</v>
      </c>
      <c r="B1533" s="515" t="s">
        <v>12722</v>
      </c>
      <c r="C1533" s="515" t="s">
        <v>48</v>
      </c>
      <c r="D1533" s="517" t="s">
        <v>12723</v>
      </c>
    </row>
    <row r="1534" spans="1:4" ht="13.5">
      <c r="A1534" s="516">
        <v>98418</v>
      </c>
      <c r="B1534" s="515" t="s">
        <v>12724</v>
      </c>
      <c r="C1534" s="515" t="s">
        <v>48</v>
      </c>
      <c r="D1534" s="517" t="s">
        <v>12725</v>
      </c>
    </row>
    <row r="1535" spans="1:4" ht="13.5">
      <c r="A1535" s="516">
        <v>98419</v>
      </c>
      <c r="B1535" s="515" t="s">
        <v>12726</v>
      </c>
      <c r="C1535" s="515" t="s">
        <v>48</v>
      </c>
      <c r="D1535" s="517" t="s">
        <v>12727</v>
      </c>
    </row>
    <row r="1536" spans="1:4" ht="13.5">
      <c r="A1536" s="516">
        <v>98420</v>
      </c>
      <c r="B1536" s="515" t="s">
        <v>12728</v>
      </c>
      <c r="C1536" s="515" t="s">
        <v>48</v>
      </c>
      <c r="D1536" s="517" t="s">
        <v>12729</v>
      </c>
    </row>
    <row r="1537" spans="1:4" ht="13.5">
      <c r="A1537" s="516">
        <v>98421</v>
      </c>
      <c r="B1537" s="515" t="s">
        <v>12730</v>
      </c>
      <c r="C1537" s="515" t="s">
        <v>48</v>
      </c>
      <c r="D1537" s="517" t="s">
        <v>12731</v>
      </c>
    </row>
    <row r="1538" spans="1:4" ht="13.5">
      <c r="A1538" s="516">
        <v>98422</v>
      </c>
      <c r="B1538" s="515" t="s">
        <v>12732</v>
      </c>
      <c r="C1538" s="515" t="s">
        <v>48</v>
      </c>
      <c r="D1538" s="517" t="s">
        <v>12733</v>
      </c>
    </row>
    <row r="1539" spans="1:4" ht="13.5">
      <c r="A1539" s="516">
        <v>98423</v>
      </c>
      <c r="B1539" s="515" t="s">
        <v>12734</v>
      </c>
      <c r="C1539" s="515" t="s">
        <v>48</v>
      </c>
      <c r="D1539" s="517" t="s">
        <v>12735</v>
      </c>
    </row>
    <row r="1540" spans="1:4" ht="13.5">
      <c r="A1540" s="516">
        <v>98424</v>
      </c>
      <c r="B1540" s="515" t="s">
        <v>12736</v>
      </c>
      <c r="C1540" s="515" t="s">
        <v>48</v>
      </c>
      <c r="D1540" s="517" t="s">
        <v>12737</v>
      </c>
    </row>
    <row r="1541" spans="1:4" ht="13.5">
      <c r="A1541" s="516">
        <v>98425</v>
      </c>
      <c r="B1541" s="515" t="s">
        <v>12738</v>
      </c>
      <c r="C1541" s="515" t="s">
        <v>48</v>
      </c>
      <c r="D1541" s="517" t="s">
        <v>12597</v>
      </c>
    </row>
    <row r="1542" spans="1:4" ht="13.5">
      <c r="A1542" s="516">
        <v>98426</v>
      </c>
      <c r="B1542" s="515" t="s">
        <v>12739</v>
      </c>
      <c r="C1542" s="515" t="s">
        <v>48</v>
      </c>
      <c r="D1542" s="517" t="s">
        <v>12740</v>
      </c>
    </row>
    <row r="1543" spans="1:4" ht="13.5">
      <c r="A1543" s="516">
        <v>98427</v>
      </c>
      <c r="B1543" s="515" t="s">
        <v>12741</v>
      </c>
      <c r="C1543" s="515" t="s">
        <v>48</v>
      </c>
      <c r="D1543" s="517" t="s">
        <v>12742</v>
      </c>
    </row>
    <row r="1544" spans="1:4" ht="13.5">
      <c r="A1544" s="516">
        <v>98428</v>
      </c>
      <c r="B1544" s="515" t="s">
        <v>12743</v>
      </c>
      <c r="C1544" s="515" t="s">
        <v>48</v>
      </c>
      <c r="D1544" s="517" t="s">
        <v>12744</v>
      </c>
    </row>
    <row r="1545" spans="1:4" ht="13.5">
      <c r="A1545" s="516">
        <v>98429</v>
      </c>
      <c r="B1545" s="515" t="s">
        <v>12745</v>
      </c>
      <c r="C1545" s="515" t="s">
        <v>48</v>
      </c>
      <c r="D1545" s="517" t="s">
        <v>12746</v>
      </c>
    </row>
    <row r="1546" spans="1:4" ht="13.5">
      <c r="A1546" s="516">
        <v>98430</v>
      </c>
      <c r="B1546" s="515" t="s">
        <v>12747</v>
      </c>
      <c r="C1546" s="515" t="s">
        <v>48</v>
      </c>
      <c r="D1546" s="517" t="s">
        <v>12748</v>
      </c>
    </row>
    <row r="1547" spans="1:4" ht="13.5">
      <c r="A1547" s="516">
        <v>98431</v>
      </c>
      <c r="B1547" s="515" t="s">
        <v>12749</v>
      </c>
      <c r="C1547" s="515" t="s">
        <v>48</v>
      </c>
      <c r="D1547" s="517" t="s">
        <v>12750</v>
      </c>
    </row>
    <row r="1548" spans="1:4" ht="13.5">
      <c r="A1548" s="516">
        <v>98432</v>
      </c>
      <c r="B1548" s="515" t="s">
        <v>12751</v>
      </c>
      <c r="C1548" s="515" t="s">
        <v>48</v>
      </c>
      <c r="D1548" s="517" t="s">
        <v>12752</v>
      </c>
    </row>
    <row r="1549" spans="1:4" ht="13.5">
      <c r="A1549" s="516">
        <v>98433</v>
      </c>
      <c r="B1549" s="515" t="s">
        <v>12753</v>
      </c>
      <c r="C1549" s="515" t="s">
        <v>48</v>
      </c>
      <c r="D1549" s="517" t="s">
        <v>12754</v>
      </c>
    </row>
    <row r="1550" spans="1:4" ht="13.5">
      <c r="A1550" s="516">
        <v>98434</v>
      </c>
      <c r="B1550" s="515" t="s">
        <v>12755</v>
      </c>
      <c r="C1550" s="515" t="s">
        <v>48</v>
      </c>
      <c r="D1550" s="517" t="s">
        <v>12756</v>
      </c>
    </row>
    <row r="1551" spans="1:4" ht="13.5">
      <c r="A1551" s="516">
        <v>94263</v>
      </c>
      <c r="B1551" s="515" t="s">
        <v>12757</v>
      </c>
      <c r="C1551" s="515" t="s">
        <v>50</v>
      </c>
      <c r="D1551" s="517" t="s">
        <v>179</v>
      </c>
    </row>
    <row r="1552" spans="1:4" ht="13.5">
      <c r="A1552" s="516">
        <v>94264</v>
      </c>
      <c r="B1552" s="515" t="s">
        <v>12758</v>
      </c>
      <c r="C1552" s="515" t="s">
        <v>50</v>
      </c>
      <c r="D1552" s="517" t="s">
        <v>10358</v>
      </c>
    </row>
    <row r="1553" spans="1:4" ht="13.5">
      <c r="A1553" s="516">
        <v>94265</v>
      </c>
      <c r="B1553" s="515" t="s">
        <v>12759</v>
      </c>
      <c r="C1553" s="515" t="s">
        <v>50</v>
      </c>
      <c r="D1553" s="517" t="s">
        <v>6696</v>
      </c>
    </row>
    <row r="1554" spans="1:4" ht="13.5">
      <c r="A1554" s="516">
        <v>94266</v>
      </c>
      <c r="B1554" s="515" t="s">
        <v>12760</v>
      </c>
      <c r="C1554" s="515" t="s">
        <v>50</v>
      </c>
      <c r="D1554" s="517" t="s">
        <v>12761</v>
      </c>
    </row>
    <row r="1555" spans="1:4" ht="13.5">
      <c r="A1555" s="516">
        <v>94267</v>
      </c>
      <c r="B1555" s="515" t="s">
        <v>12762</v>
      </c>
      <c r="C1555" s="515" t="s">
        <v>50</v>
      </c>
      <c r="D1555" s="517" t="s">
        <v>12763</v>
      </c>
    </row>
    <row r="1556" spans="1:4" ht="13.5">
      <c r="A1556" s="516">
        <v>94268</v>
      </c>
      <c r="B1556" s="515" t="s">
        <v>12764</v>
      </c>
      <c r="C1556" s="515" t="s">
        <v>50</v>
      </c>
      <c r="D1556" s="517" t="s">
        <v>11361</v>
      </c>
    </row>
    <row r="1557" spans="1:4" ht="13.5">
      <c r="A1557" s="516">
        <v>94269</v>
      </c>
      <c r="B1557" s="515" t="s">
        <v>12765</v>
      </c>
      <c r="C1557" s="515" t="s">
        <v>50</v>
      </c>
      <c r="D1557" s="517" t="s">
        <v>11529</v>
      </c>
    </row>
    <row r="1558" spans="1:4" ht="13.5">
      <c r="A1558" s="516">
        <v>94270</v>
      </c>
      <c r="B1558" s="515" t="s">
        <v>12766</v>
      </c>
      <c r="C1558" s="515" t="s">
        <v>50</v>
      </c>
      <c r="D1558" s="517" t="s">
        <v>12767</v>
      </c>
    </row>
    <row r="1559" spans="1:4" ht="13.5">
      <c r="A1559" s="516">
        <v>94271</v>
      </c>
      <c r="B1559" s="515" t="s">
        <v>12768</v>
      </c>
      <c r="C1559" s="515" t="s">
        <v>50</v>
      </c>
      <c r="D1559" s="517" t="s">
        <v>5103</v>
      </c>
    </row>
    <row r="1560" spans="1:4" ht="13.5">
      <c r="A1560" s="516">
        <v>94272</v>
      </c>
      <c r="B1560" s="515" t="s">
        <v>12769</v>
      </c>
      <c r="C1560" s="515" t="s">
        <v>50</v>
      </c>
      <c r="D1560" s="517" t="s">
        <v>12770</v>
      </c>
    </row>
    <row r="1561" spans="1:4" ht="13.5">
      <c r="A1561" s="516">
        <v>94273</v>
      </c>
      <c r="B1561" s="515" t="s">
        <v>12771</v>
      </c>
      <c r="C1561" s="515" t="s">
        <v>50</v>
      </c>
      <c r="D1561" s="517" t="s">
        <v>8981</v>
      </c>
    </row>
    <row r="1562" spans="1:4" ht="13.5">
      <c r="A1562" s="516">
        <v>94274</v>
      </c>
      <c r="B1562" s="515" t="s">
        <v>12772</v>
      </c>
      <c r="C1562" s="515" t="s">
        <v>50</v>
      </c>
      <c r="D1562" s="517" t="s">
        <v>12773</v>
      </c>
    </row>
    <row r="1563" spans="1:4" ht="13.5">
      <c r="A1563" s="516">
        <v>94275</v>
      </c>
      <c r="B1563" s="515" t="s">
        <v>12774</v>
      </c>
      <c r="C1563" s="515" t="s">
        <v>50</v>
      </c>
      <c r="D1563" s="517" t="s">
        <v>12775</v>
      </c>
    </row>
    <row r="1564" spans="1:4" ht="13.5">
      <c r="A1564" s="516">
        <v>94276</v>
      </c>
      <c r="B1564" s="515" t="s">
        <v>12776</v>
      </c>
      <c r="C1564" s="515" t="s">
        <v>50</v>
      </c>
      <c r="D1564" s="517" t="s">
        <v>12763</v>
      </c>
    </row>
    <row r="1565" spans="1:4" ht="13.5">
      <c r="A1565" s="516">
        <v>94281</v>
      </c>
      <c r="B1565" s="515" t="s">
        <v>12777</v>
      </c>
      <c r="C1565" s="515" t="s">
        <v>50</v>
      </c>
      <c r="D1565" s="517" t="s">
        <v>12778</v>
      </c>
    </row>
    <row r="1566" spans="1:4" ht="13.5">
      <c r="A1566" s="516">
        <v>94282</v>
      </c>
      <c r="B1566" s="515" t="s">
        <v>12779</v>
      </c>
      <c r="C1566" s="515" t="s">
        <v>50</v>
      </c>
      <c r="D1566" s="517" t="s">
        <v>12780</v>
      </c>
    </row>
    <row r="1567" spans="1:4" ht="13.5">
      <c r="A1567" s="516">
        <v>94283</v>
      </c>
      <c r="B1567" s="515" t="s">
        <v>12781</v>
      </c>
      <c r="C1567" s="515" t="s">
        <v>50</v>
      </c>
      <c r="D1567" s="517" t="s">
        <v>12782</v>
      </c>
    </row>
    <row r="1568" spans="1:4" ht="13.5">
      <c r="A1568" s="516">
        <v>94284</v>
      </c>
      <c r="B1568" s="515" t="s">
        <v>12783</v>
      </c>
      <c r="C1568" s="515" t="s">
        <v>50</v>
      </c>
      <c r="D1568" s="517" t="s">
        <v>8985</v>
      </c>
    </row>
    <row r="1569" spans="1:4" ht="13.5">
      <c r="A1569" s="516">
        <v>94285</v>
      </c>
      <c r="B1569" s="515" t="s">
        <v>12784</v>
      </c>
      <c r="C1569" s="515" t="s">
        <v>50</v>
      </c>
      <c r="D1569" s="517" t="s">
        <v>12785</v>
      </c>
    </row>
    <row r="1570" spans="1:4" ht="13.5">
      <c r="A1570" s="516">
        <v>94286</v>
      </c>
      <c r="B1570" s="515" t="s">
        <v>12786</v>
      </c>
      <c r="C1570" s="515" t="s">
        <v>50</v>
      </c>
      <c r="D1570" s="517" t="s">
        <v>12787</v>
      </c>
    </row>
    <row r="1571" spans="1:4" ht="13.5">
      <c r="A1571" s="516">
        <v>94287</v>
      </c>
      <c r="B1571" s="515" t="s">
        <v>12788</v>
      </c>
      <c r="C1571" s="515" t="s">
        <v>50</v>
      </c>
      <c r="D1571" s="517" t="s">
        <v>12789</v>
      </c>
    </row>
    <row r="1572" spans="1:4" ht="13.5">
      <c r="A1572" s="516">
        <v>94288</v>
      </c>
      <c r="B1572" s="515" t="s">
        <v>12790</v>
      </c>
      <c r="C1572" s="515" t="s">
        <v>50</v>
      </c>
      <c r="D1572" s="517" t="s">
        <v>12791</v>
      </c>
    </row>
    <row r="1573" spans="1:4" ht="13.5">
      <c r="A1573" s="516">
        <v>94289</v>
      </c>
      <c r="B1573" s="515" t="s">
        <v>12792</v>
      </c>
      <c r="C1573" s="515" t="s">
        <v>50</v>
      </c>
      <c r="D1573" s="517" t="s">
        <v>1116</v>
      </c>
    </row>
    <row r="1574" spans="1:4" ht="13.5">
      <c r="A1574" s="516">
        <v>94290</v>
      </c>
      <c r="B1574" s="515" t="s">
        <v>12793</v>
      </c>
      <c r="C1574" s="515" t="s">
        <v>50</v>
      </c>
      <c r="D1574" s="517" t="s">
        <v>12794</v>
      </c>
    </row>
    <row r="1575" spans="1:4" ht="13.5">
      <c r="A1575" s="516">
        <v>94291</v>
      </c>
      <c r="B1575" s="515" t="s">
        <v>12795</v>
      </c>
      <c r="C1575" s="515" t="s">
        <v>50</v>
      </c>
      <c r="D1575" s="517" t="s">
        <v>12796</v>
      </c>
    </row>
    <row r="1576" spans="1:4" ht="13.5">
      <c r="A1576" s="516">
        <v>94292</v>
      </c>
      <c r="B1576" s="515" t="s">
        <v>12797</v>
      </c>
      <c r="C1576" s="515" t="s">
        <v>50</v>
      </c>
      <c r="D1576" s="517" t="s">
        <v>12798</v>
      </c>
    </row>
    <row r="1577" spans="1:4" ht="13.5">
      <c r="A1577" s="516">
        <v>94293</v>
      </c>
      <c r="B1577" s="515" t="s">
        <v>12799</v>
      </c>
      <c r="C1577" s="515" t="s">
        <v>50</v>
      </c>
      <c r="D1577" s="517" t="s">
        <v>12800</v>
      </c>
    </row>
    <row r="1578" spans="1:4" ht="13.5">
      <c r="A1578" s="516">
        <v>94294</v>
      </c>
      <c r="B1578" s="515" t="s">
        <v>12801</v>
      </c>
      <c r="C1578" s="515" t="s">
        <v>50</v>
      </c>
      <c r="D1578" s="517" t="s">
        <v>8786</v>
      </c>
    </row>
    <row r="1579" spans="1:4" ht="13.5">
      <c r="A1579" s="516">
        <v>94037</v>
      </c>
      <c r="B1579" s="515" t="s">
        <v>12802</v>
      </c>
      <c r="C1579" s="515" t="s">
        <v>47</v>
      </c>
      <c r="D1579" s="517" t="s">
        <v>12803</v>
      </c>
    </row>
    <row r="1580" spans="1:4" ht="13.5">
      <c r="A1580" s="516">
        <v>94038</v>
      </c>
      <c r="B1580" s="515" t="s">
        <v>12804</v>
      </c>
      <c r="C1580" s="515" t="s">
        <v>47</v>
      </c>
      <c r="D1580" s="517" t="s">
        <v>12805</v>
      </c>
    </row>
    <row r="1581" spans="1:4" ht="13.5">
      <c r="A1581" s="516">
        <v>94039</v>
      </c>
      <c r="B1581" s="515" t="s">
        <v>12806</v>
      </c>
      <c r="C1581" s="515" t="s">
        <v>47</v>
      </c>
      <c r="D1581" s="517" t="s">
        <v>7030</v>
      </c>
    </row>
    <row r="1582" spans="1:4" ht="13.5">
      <c r="A1582" s="516">
        <v>94040</v>
      </c>
      <c r="B1582" s="515" t="s">
        <v>12807</v>
      </c>
      <c r="C1582" s="515" t="s">
        <v>47</v>
      </c>
      <c r="D1582" s="517" t="s">
        <v>5719</v>
      </c>
    </row>
    <row r="1583" spans="1:4" ht="13.5">
      <c r="A1583" s="516">
        <v>94041</v>
      </c>
      <c r="B1583" s="515" t="s">
        <v>12808</v>
      </c>
      <c r="C1583" s="515" t="s">
        <v>47</v>
      </c>
      <c r="D1583" s="517" t="s">
        <v>12809</v>
      </c>
    </row>
    <row r="1584" spans="1:4" ht="13.5">
      <c r="A1584" s="516">
        <v>94042</v>
      </c>
      <c r="B1584" s="515" t="s">
        <v>12810</v>
      </c>
      <c r="C1584" s="515" t="s">
        <v>47</v>
      </c>
      <c r="D1584" s="517" t="s">
        <v>3611</v>
      </c>
    </row>
    <row r="1585" spans="1:4" ht="13.5">
      <c r="A1585" s="516">
        <v>94043</v>
      </c>
      <c r="B1585" s="515" t="s">
        <v>12811</v>
      </c>
      <c r="C1585" s="515" t="s">
        <v>47</v>
      </c>
      <c r="D1585" s="517" t="s">
        <v>8900</v>
      </c>
    </row>
    <row r="1586" spans="1:4" ht="13.5">
      <c r="A1586" s="516">
        <v>94044</v>
      </c>
      <c r="B1586" s="515" t="s">
        <v>12812</v>
      </c>
      <c r="C1586" s="515" t="s">
        <v>47</v>
      </c>
      <c r="D1586" s="517" t="s">
        <v>12813</v>
      </c>
    </row>
    <row r="1587" spans="1:4" ht="13.5">
      <c r="A1587" s="516">
        <v>94045</v>
      </c>
      <c r="B1587" s="515" t="s">
        <v>12814</v>
      </c>
      <c r="C1587" s="515" t="s">
        <v>47</v>
      </c>
      <c r="D1587" s="517" t="s">
        <v>5761</v>
      </c>
    </row>
    <row r="1588" spans="1:4" ht="13.5">
      <c r="A1588" s="516">
        <v>94046</v>
      </c>
      <c r="B1588" s="515" t="s">
        <v>12815</v>
      </c>
      <c r="C1588" s="515" t="s">
        <v>47</v>
      </c>
      <c r="D1588" s="517" t="s">
        <v>12816</v>
      </c>
    </row>
    <row r="1589" spans="1:4" ht="13.5">
      <c r="A1589" s="516">
        <v>94047</v>
      </c>
      <c r="B1589" s="515" t="s">
        <v>12817</v>
      </c>
      <c r="C1589" s="515" t="s">
        <v>47</v>
      </c>
      <c r="D1589" s="517" t="s">
        <v>3187</v>
      </c>
    </row>
    <row r="1590" spans="1:4" ht="13.5">
      <c r="A1590" s="516">
        <v>94048</v>
      </c>
      <c r="B1590" s="515" t="s">
        <v>12818</v>
      </c>
      <c r="C1590" s="515" t="s">
        <v>47</v>
      </c>
      <c r="D1590" s="517" t="s">
        <v>12350</v>
      </c>
    </row>
    <row r="1591" spans="1:4" ht="13.5">
      <c r="A1591" s="516">
        <v>94049</v>
      </c>
      <c r="B1591" s="515" t="s">
        <v>12819</v>
      </c>
      <c r="C1591" s="515" t="s">
        <v>47</v>
      </c>
      <c r="D1591" s="517" t="s">
        <v>4868</v>
      </c>
    </row>
    <row r="1592" spans="1:4" ht="13.5">
      <c r="A1592" s="516">
        <v>94050</v>
      </c>
      <c r="B1592" s="515" t="s">
        <v>12820</v>
      </c>
      <c r="C1592" s="515" t="s">
        <v>47</v>
      </c>
      <c r="D1592" s="517" t="s">
        <v>8162</v>
      </c>
    </row>
    <row r="1593" spans="1:4" ht="13.5">
      <c r="A1593" s="516">
        <v>94051</v>
      </c>
      <c r="B1593" s="515" t="s">
        <v>12821</v>
      </c>
      <c r="C1593" s="515" t="s">
        <v>47</v>
      </c>
      <c r="D1593" s="517" t="s">
        <v>1035</v>
      </c>
    </row>
    <row r="1594" spans="1:4" ht="13.5">
      <c r="A1594" s="516">
        <v>94052</v>
      </c>
      <c r="B1594" s="515" t="s">
        <v>12822</v>
      </c>
      <c r="C1594" s="515" t="s">
        <v>47</v>
      </c>
      <c r="D1594" s="517" t="s">
        <v>12823</v>
      </c>
    </row>
    <row r="1595" spans="1:4" ht="13.5">
      <c r="A1595" s="516">
        <v>94053</v>
      </c>
      <c r="B1595" s="515" t="s">
        <v>12824</v>
      </c>
      <c r="C1595" s="515" t="s">
        <v>47</v>
      </c>
      <c r="D1595" s="517" t="s">
        <v>12825</v>
      </c>
    </row>
    <row r="1596" spans="1:4" ht="13.5">
      <c r="A1596" s="516">
        <v>94054</v>
      </c>
      <c r="B1596" s="515" t="s">
        <v>12826</v>
      </c>
      <c r="C1596" s="515" t="s">
        <v>47</v>
      </c>
      <c r="D1596" s="517" t="s">
        <v>12827</v>
      </c>
    </row>
    <row r="1597" spans="1:4" ht="13.5">
      <c r="A1597" s="516">
        <v>94055</v>
      </c>
      <c r="B1597" s="515" t="s">
        <v>12828</v>
      </c>
      <c r="C1597" s="515" t="s">
        <v>47</v>
      </c>
      <c r="D1597" s="517" t="s">
        <v>8836</v>
      </c>
    </row>
    <row r="1598" spans="1:4" ht="13.5">
      <c r="A1598" s="516">
        <v>94056</v>
      </c>
      <c r="B1598" s="515" t="s">
        <v>12829</v>
      </c>
      <c r="C1598" s="515" t="s">
        <v>47</v>
      </c>
      <c r="D1598" s="517" t="s">
        <v>12830</v>
      </c>
    </row>
    <row r="1599" spans="1:4" ht="13.5">
      <c r="A1599" s="516">
        <v>94057</v>
      </c>
      <c r="B1599" s="515" t="s">
        <v>12831</v>
      </c>
      <c r="C1599" s="515" t="s">
        <v>47</v>
      </c>
      <c r="D1599" s="517" t="s">
        <v>10953</v>
      </c>
    </row>
    <row r="1600" spans="1:4" ht="13.5">
      <c r="A1600" s="516">
        <v>94058</v>
      </c>
      <c r="B1600" s="515" t="s">
        <v>12832</v>
      </c>
      <c r="C1600" s="515" t="s">
        <v>47</v>
      </c>
      <c r="D1600" s="517" t="s">
        <v>10287</v>
      </c>
    </row>
    <row r="1601" spans="1:4" ht="13.5">
      <c r="A1601" s="516">
        <v>94059</v>
      </c>
      <c r="B1601" s="515" t="s">
        <v>12833</v>
      </c>
      <c r="C1601" s="515" t="s">
        <v>47</v>
      </c>
      <c r="D1601" s="517" t="s">
        <v>4169</v>
      </c>
    </row>
    <row r="1602" spans="1:4" ht="13.5">
      <c r="A1602" s="516">
        <v>94060</v>
      </c>
      <c r="B1602" s="515" t="s">
        <v>12834</v>
      </c>
      <c r="C1602" s="515" t="s">
        <v>47</v>
      </c>
      <c r="D1602" s="517" t="s">
        <v>7297</v>
      </c>
    </row>
    <row r="1603" spans="1:4" ht="13.5">
      <c r="A1603" s="515" t="s">
        <v>12835</v>
      </c>
      <c r="B1603" s="515" t="s">
        <v>12836</v>
      </c>
      <c r="C1603" s="515" t="s">
        <v>47</v>
      </c>
      <c r="D1603" s="517" t="s">
        <v>12837</v>
      </c>
    </row>
    <row r="1604" spans="1:4" ht="13.5">
      <c r="A1604" s="515" t="s">
        <v>12838</v>
      </c>
      <c r="B1604" s="515" t="s">
        <v>12839</v>
      </c>
      <c r="C1604" s="515" t="s">
        <v>47</v>
      </c>
      <c r="D1604" s="517" t="s">
        <v>12840</v>
      </c>
    </row>
    <row r="1605" spans="1:4" ht="13.5">
      <c r="A1605" s="516">
        <v>83770</v>
      </c>
      <c r="B1605" s="515" t="s">
        <v>12841</v>
      </c>
      <c r="C1605" s="515" t="s">
        <v>47</v>
      </c>
      <c r="D1605" s="517" t="s">
        <v>12842</v>
      </c>
    </row>
    <row r="1606" spans="1:4" ht="13.5">
      <c r="A1606" s="516">
        <v>73301</v>
      </c>
      <c r="B1606" s="515" t="s">
        <v>12843</v>
      </c>
      <c r="C1606" s="515" t="s">
        <v>49</v>
      </c>
      <c r="D1606" s="517" t="s">
        <v>6030</v>
      </c>
    </row>
    <row r="1607" spans="1:4" ht="13.5">
      <c r="A1607" s="516">
        <v>83515</v>
      </c>
      <c r="B1607" s="515" t="s">
        <v>12844</v>
      </c>
      <c r="C1607" s="515" t="s">
        <v>49</v>
      </c>
      <c r="D1607" s="517" t="s">
        <v>7810</v>
      </c>
    </row>
    <row r="1608" spans="1:4" ht="13.5">
      <c r="A1608" s="516">
        <v>83516</v>
      </c>
      <c r="B1608" s="515" t="s">
        <v>12845</v>
      </c>
      <c r="C1608" s="515" t="s">
        <v>49</v>
      </c>
      <c r="D1608" s="517" t="s">
        <v>9084</v>
      </c>
    </row>
    <row r="1609" spans="1:4" ht="13.5">
      <c r="A1609" s="516">
        <v>72144</v>
      </c>
      <c r="B1609" s="515" t="s">
        <v>12846</v>
      </c>
      <c r="C1609" s="515" t="s">
        <v>48</v>
      </c>
      <c r="D1609" s="517" t="s">
        <v>3848</v>
      </c>
    </row>
    <row r="1610" spans="1:4" ht="13.5">
      <c r="A1610" s="515" t="s">
        <v>12847</v>
      </c>
      <c r="B1610" s="515" t="s">
        <v>12848</v>
      </c>
      <c r="C1610" s="515" t="s">
        <v>48</v>
      </c>
      <c r="D1610" s="517" t="s">
        <v>12849</v>
      </c>
    </row>
    <row r="1611" spans="1:4" ht="13.5">
      <c r="A1611" s="515" t="s">
        <v>12850</v>
      </c>
      <c r="B1611" s="515" t="s">
        <v>12851</v>
      </c>
      <c r="C1611" s="515" t="s">
        <v>48</v>
      </c>
      <c r="D1611" s="517" t="s">
        <v>12852</v>
      </c>
    </row>
    <row r="1612" spans="1:4" ht="13.5">
      <c r="A1612" s="516">
        <v>84874</v>
      </c>
      <c r="B1612" s="515" t="s">
        <v>12853</v>
      </c>
      <c r="C1612" s="515" t="s">
        <v>48</v>
      </c>
      <c r="D1612" s="517" t="s">
        <v>12854</v>
      </c>
    </row>
    <row r="1613" spans="1:4" ht="13.5">
      <c r="A1613" s="516">
        <v>84876</v>
      </c>
      <c r="B1613" s="515" t="s">
        <v>12855</v>
      </c>
      <c r="C1613" s="515" t="s">
        <v>47</v>
      </c>
      <c r="D1613" s="517" t="s">
        <v>12856</v>
      </c>
    </row>
    <row r="1614" spans="1:4" ht="13.5">
      <c r="A1614" s="516">
        <v>90800</v>
      </c>
      <c r="B1614" s="515" t="s">
        <v>12857</v>
      </c>
      <c r="C1614" s="515" t="s">
        <v>48</v>
      </c>
      <c r="D1614" s="517" t="s">
        <v>12858</v>
      </c>
    </row>
    <row r="1615" spans="1:4" ht="13.5">
      <c r="A1615" s="516">
        <v>90801</v>
      </c>
      <c r="B1615" s="515" t="s">
        <v>12859</v>
      </c>
      <c r="C1615" s="515" t="s">
        <v>48</v>
      </c>
      <c r="D1615" s="517" t="s">
        <v>12860</v>
      </c>
    </row>
    <row r="1616" spans="1:4" ht="13.5">
      <c r="A1616" s="516">
        <v>90802</v>
      </c>
      <c r="B1616" s="515" t="s">
        <v>12861</v>
      </c>
      <c r="C1616" s="515" t="s">
        <v>48</v>
      </c>
      <c r="D1616" s="517" t="s">
        <v>12862</v>
      </c>
    </row>
    <row r="1617" spans="1:4" ht="13.5">
      <c r="A1617" s="516">
        <v>90803</v>
      </c>
      <c r="B1617" s="515" t="s">
        <v>12863</v>
      </c>
      <c r="C1617" s="515" t="s">
        <v>48</v>
      </c>
      <c r="D1617" s="517" t="s">
        <v>12864</v>
      </c>
    </row>
    <row r="1618" spans="1:4" ht="13.5">
      <c r="A1618" s="516">
        <v>90804</v>
      </c>
      <c r="B1618" s="515" t="s">
        <v>12865</v>
      </c>
      <c r="C1618" s="515" t="s">
        <v>48</v>
      </c>
      <c r="D1618" s="517" t="s">
        <v>12866</v>
      </c>
    </row>
    <row r="1619" spans="1:4" ht="13.5">
      <c r="A1619" s="516">
        <v>90805</v>
      </c>
      <c r="B1619" s="515" t="s">
        <v>12867</v>
      </c>
      <c r="C1619" s="515" t="s">
        <v>48</v>
      </c>
      <c r="D1619" s="517" t="s">
        <v>12868</v>
      </c>
    </row>
    <row r="1620" spans="1:4" ht="13.5">
      <c r="A1620" s="516">
        <v>90806</v>
      </c>
      <c r="B1620" s="515" t="s">
        <v>12869</v>
      </c>
      <c r="C1620" s="515" t="s">
        <v>48</v>
      </c>
      <c r="D1620" s="517" t="s">
        <v>11806</v>
      </c>
    </row>
    <row r="1621" spans="1:4" ht="13.5">
      <c r="A1621" s="516">
        <v>90807</v>
      </c>
      <c r="B1621" s="515" t="s">
        <v>12870</v>
      </c>
      <c r="C1621" s="515" t="s">
        <v>48</v>
      </c>
      <c r="D1621" s="517" t="s">
        <v>12871</v>
      </c>
    </row>
    <row r="1622" spans="1:4" ht="13.5">
      <c r="A1622" s="516">
        <v>90816</v>
      </c>
      <c r="B1622" s="515" t="s">
        <v>12872</v>
      </c>
      <c r="C1622" s="515" t="s">
        <v>48</v>
      </c>
      <c r="D1622" s="517" t="s">
        <v>12873</v>
      </c>
    </row>
    <row r="1623" spans="1:4" ht="13.5">
      <c r="A1623" s="516">
        <v>90817</v>
      </c>
      <c r="B1623" s="515" t="s">
        <v>12874</v>
      </c>
      <c r="C1623" s="515" t="s">
        <v>48</v>
      </c>
      <c r="D1623" s="517" t="s">
        <v>10549</v>
      </c>
    </row>
    <row r="1624" spans="1:4" ht="13.5">
      <c r="A1624" s="516">
        <v>90818</v>
      </c>
      <c r="B1624" s="515" t="s">
        <v>12875</v>
      </c>
      <c r="C1624" s="515" t="s">
        <v>48</v>
      </c>
      <c r="D1624" s="517" t="s">
        <v>12876</v>
      </c>
    </row>
    <row r="1625" spans="1:4" ht="13.5">
      <c r="A1625" s="516">
        <v>90819</v>
      </c>
      <c r="B1625" s="515" t="s">
        <v>12877</v>
      </c>
      <c r="C1625" s="515" t="s">
        <v>48</v>
      </c>
      <c r="D1625" s="517" t="s">
        <v>12878</v>
      </c>
    </row>
    <row r="1626" spans="1:4" ht="13.5">
      <c r="A1626" s="516">
        <v>90820</v>
      </c>
      <c r="B1626" s="515" t="s">
        <v>12879</v>
      </c>
      <c r="C1626" s="515" t="s">
        <v>48</v>
      </c>
      <c r="D1626" s="517" t="s">
        <v>12880</v>
      </c>
    </row>
    <row r="1627" spans="1:4" ht="13.5">
      <c r="A1627" s="516">
        <v>90821</v>
      </c>
      <c r="B1627" s="515" t="s">
        <v>12881</v>
      </c>
      <c r="C1627" s="515" t="s">
        <v>48</v>
      </c>
      <c r="D1627" s="517" t="s">
        <v>12882</v>
      </c>
    </row>
    <row r="1628" spans="1:4" ht="13.5">
      <c r="A1628" s="516">
        <v>90822</v>
      </c>
      <c r="B1628" s="515" t="s">
        <v>223</v>
      </c>
      <c r="C1628" s="515" t="s">
        <v>48</v>
      </c>
      <c r="D1628" s="517" t="s">
        <v>12883</v>
      </c>
    </row>
    <row r="1629" spans="1:4" ht="13.5">
      <c r="A1629" s="516">
        <v>90823</v>
      </c>
      <c r="B1629" s="515" t="s">
        <v>224</v>
      </c>
      <c r="C1629" s="515" t="s">
        <v>48</v>
      </c>
      <c r="D1629" s="517" t="s">
        <v>12884</v>
      </c>
    </row>
    <row r="1630" spans="1:4" ht="13.5">
      <c r="A1630" s="516">
        <v>90826</v>
      </c>
      <c r="B1630" s="515" t="s">
        <v>12885</v>
      </c>
      <c r="C1630" s="515" t="s">
        <v>48</v>
      </c>
      <c r="D1630" s="517" t="s">
        <v>12886</v>
      </c>
    </row>
    <row r="1631" spans="1:4" ht="13.5">
      <c r="A1631" s="516">
        <v>90827</v>
      </c>
      <c r="B1631" s="515" t="s">
        <v>12887</v>
      </c>
      <c r="C1631" s="515" t="s">
        <v>48</v>
      </c>
      <c r="D1631" s="517" t="s">
        <v>12888</v>
      </c>
    </row>
    <row r="1632" spans="1:4" ht="13.5">
      <c r="A1632" s="516">
        <v>90828</v>
      </c>
      <c r="B1632" s="515" t="s">
        <v>12889</v>
      </c>
      <c r="C1632" s="515" t="s">
        <v>48</v>
      </c>
      <c r="D1632" s="517" t="s">
        <v>10289</v>
      </c>
    </row>
    <row r="1633" spans="1:4" ht="13.5">
      <c r="A1633" s="516">
        <v>90829</v>
      </c>
      <c r="B1633" s="515" t="s">
        <v>12890</v>
      </c>
      <c r="C1633" s="515" t="s">
        <v>48</v>
      </c>
      <c r="D1633" s="517" t="s">
        <v>4225</v>
      </c>
    </row>
    <row r="1634" spans="1:4" ht="13.5">
      <c r="A1634" s="516">
        <v>90830</v>
      </c>
      <c r="B1634" s="515" t="s">
        <v>12891</v>
      </c>
      <c r="C1634" s="515" t="s">
        <v>48</v>
      </c>
      <c r="D1634" s="517" t="s">
        <v>12892</v>
      </c>
    </row>
    <row r="1635" spans="1:4" ht="13.5">
      <c r="A1635" s="516">
        <v>90831</v>
      </c>
      <c r="B1635" s="515" t="s">
        <v>12893</v>
      </c>
      <c r="C1635" s="515" t="s">
        <v>48</v>
      </c>
      <c r="D1635" s="517" t="s">
        <v>12894</v>
      </c>
    </row>
    <row r="1636" spans="1:4" ht="13.5">
      <c r="A1636" s="516">
        <v>90841</v>
      </c>
      <c r="B1636" s="515" t="s">
        <v>12895</v>
      </c>
      <c r="C1636" s="515" t="s">
        <v>48</v>
      </c>
      <c r="D1636" s="517" t="s">
        <v>12896</v>
      </c>
    </row>
    <row r="1637" spans="1:4" ht="13.5">
      <c r="A1637" s="516">
        <v>90842</v>
      </c>
      <c r="B1637" s="515" t="s">
        <v>12897</v>
      </c>
      <c r="C1637" s="515" t="s">
        <v>48</v>
      </c>
      <c r="D1637" s="517" t="s">
        <v>12898</v>
      </c>
    </row>
    <row r="1638" spans="1:4" ht="13.5">
      <c r="A1638" s="516">
        <v>90843</v>
      </c>
      <c r="B1638" s="515" t="s">
        <v>12899</v>
      </c>
      <c r="C1638" s="515" t="s">
        <v>48</v>
      </c>
      <c r="D1638" s="517" t="s">
        <v>12900</v>
      </c>
    </row>
    <row r="1639" spans="1:4" ht="13.5">
      <c r="A1639" s="516">
        <v>90844</v>
      </c>
      <c r="B1639" s="515" t="s">
        <v>12901</v>
      </c>
      <c r="C1639" s="515" t="s">
        <v>48</v>
      </c>
      <c r="D1639" s="517" t="s">
        <v>12902</v>
      </c>
    </row>
    <row r="1640" spans="1:4" ht="13.5">
      <c r="A1640" s="516">
        <v>90847</v>
      </c>
      <c r="B1640" s="515" t="s">
        <v>12903</v>
      </c>
      <c r="C1640" s="515" t="s">
        <v>48</v>
      </c>
      <c r="D1640" s="517" t="s">
        <v>12904</v>
      </c>
    </row>
    <row r="1641" spans="1:4" ht="13.5">
      <c r="A1641" s="516">
        <v>90848</v>
      </c>
      <c r="B1641" s="515" t="s">
        <v>12905</v>
      </c>
      <c r="C1641" s="515" t="s">
        <v>48</v>
      </c>
      <c r="D1641" s="517" t="s">
        <v>12906</v>
      </c>
    </row>
    <row r="1642" spans="1:4" ht="13.5">
      <c r="A1642" s="516">
        <v>90849</v>
      </c>
      <c r="B1642" s="515" t="s">
        <v>12907</v>
      </c>
      <c r="C1642" s="515" t="s">
        <v>48</v>
      </c>
      <c r="D1642" s="517" t="s">
        <v>12908</v>
      </c>
    </row>
    <row r="1643" spans="1:4" ht="13.5">
      <c r="A1643" s="516">
        <v>90850</v>
      </c>
      <c r="B1643" s="515" t="s">
        <v>12909</v>
      </c>
      <c r="C1643" s="515" t="s">
        <v>48</v>
      </c>
      <c r="D1643" s="517" t="s">
        <v>12910</v>
      </c>
    </row>
    <row r="1644" spans="1:4" ht="13.5">
      <c r="A1644" s="516">
        <v>91009</v>
      </c>
      <c r="B1644" s="515" t="s">
        <v>12911</v>
      </c>
      <c r="C1644" s="515" t="s">
        <v>48</v>
      </c>
      <c r="D1644" s="517" t="s">
        <v>12912</v>
      </c>
    </row>
    <row r="1645" spans="1:4" ht="13.5">
      <c r="A1645" s="516">
        <v>91010</v>
      </c>
      <c r="B1645" s="515" t="s">
        <v>12913</v>
      </c>
      <c r="C1645" s="515" t="s">
        <v>48</v>
      </c>
      <c r="D1645" s="517" t="s">
        <v>12914</v>
      </c>
    </row>
    <row r="1646" spans="1:4" ht="13.5">
      <c r="A1646" s="516">
        <v>91011</v>
      </c>
      <c r="B1646" s="515" t="s">
        <v>12915</v>
      </c>
      <c r="C1646" s="515" t="s">
        <v>48</v>
      </c>
      <c r="D1646" s="517" t="s">
        <v>12916</v>
      </c>
    </row>
    <row r="1647" spans="1:4" ht="13.5">
      <c r="A1647" s="516">
        <v>91012</v>
      </c>
      <c r="B1647" s="515" t="s">
        <v>12917</v>
      </c>
      <c r="C1647" s="515" t="s">
        <v>48</v>
      </c>
      <c r="D1647" s="517" t="s">
        <v>12918</v>
      </c>
    </row>
    <row r="1648" spans="1:4" ht="13.5">
      <c r="A1648" s="516">
        <v>91013</v>
      </c>
      <c r="B1648" s="515" t="s">
        <v>12919</v>
      </c>
      <c r="C1648" s="515" t="s">
        <v>48</v>
      </c>
      <c r="D1648" s="517" t="s">
        <v>12920</v>
      </c>
    </row>
    <row r="1649" spans="1:4" ht="13.5">
      <c r="A1649" s="516">
        <v>91014</v>
      </c>
      <c r="B1649" s="515" t="s">
        <v>12921</v>
      </c>
      <c r="C1649" s="515" t="s">
        <v>48</v>
      </c>
      <c r="D1649" s="517" t="s">
        <v>12922</v>
      </c>
    </row>
    <row r="1650" spans="1:4" ht="13.5">
      <c r="A1650" s="516">
        <v>91015</v>
      </c>
      <c r="B1650" s="515" t="s">
        <v>12923</v>
      </c>
      <c r="C1650" s="515" t="s">
        <v>48</v>
      </c>
      <c r="D1650" s="517" t="s">
        <v>12924</v>
      </c>
    </row>
    <row r="1651" spans="1:4" ht="13.5">
      <c r="A1651" s="516">
        <v>91016</v>
      </c>
      <c r="B1651" s="515" t="s">
        <v>12925</v>
      </c>
      <c r="C1651" s="515" t="s">
        <v>48</v>
      </c>
      <c r="D1651" s="517" t="s">
        <v>12926</v>
      </c>
    </row>
    <row r="1652" spans="1:4" ht="13.5">
      <c r="A1652" s="516">
        <v>91286</v>
      </c>
      <c r="B1652" s="515" t="s">
        <v>12927</v>
      </c>
      <c r="C1652" s="515" t="s">
        <v>48</v>
      </c>
      <c r="D1652" s="517" t="s">
        <v>12928</v>
      </c>
    </row>
    <row r="1653" spans="1:4" ht="13.5">
      <c r="A1653" s="516">
        <v>91287</v>
      </c>
      <c r="B1653" s="515" t="s">
        <v>12929</v>
      </c>
      <c r="C1653" s="515" t="s">
        <v>48</v>
      </c>
      <c r="D1653" s="517" t="s">
        <v>12930</v>
      </c>
    </row>
    <row r="1654" spans="1:4" ht="13.5">
      <c r="A1654" s="516">
        <v>91288</v>
      </c>
      <c r="B1654" s="515" t="s">
        <v>12931</v>
      </c>
      <c r="C1654" s="515" t="s">
        <v>48</v>
      </c>
      <c r="D1654" s="517" t="s">
        <v>12932</v>
      </c>
    </row>
    <row r="1655" spans="1:4" ht="13.5">
      <c r="A1655" s="516">
        <v>91290</v>
      </c>
      <c r="B1655" s="515" t="s">
        <v>12933</v>
      </c>
      <c r="C1655" s="515" t="s">
        <v>48</v>
      </c>
      <c r="D1655" s="517" t="s">
        <v>12934</v>
      </c>
    </row>
    <row r="1656" spans="1:4" ht="13.5">
      <c r="A1656" s="516">
        <v>91291</v>
      </c>
      <c r="B1656" s="515" t="s">
        <v>12935</v>
      </c>
      <c r="C1656" s="515" t="s">
        <v>48</v>
      </c>
      <c r="D1656" s="517" t="s">
        <v>12936</v>
      </c>
    </row>
    <row r="1657" spans="1:4" ht="13.5">
      <c r="A1657" s="516">
        <v>91292</v>
      </c>
      <c r="B1657" s="515" t="s">
        <v>12937</v>
      </c>
      <c r="C1657" s="515" t="s">
        <v>48</v>
      </c>
      <c r="D1657" s="517" t="s">
        <v>12938</v>
      </c>
    </row>
    <row r="1658" spans="1:4" ht="13.5">
      <c r="A1658" s="516">
        <v>91293</v>
      </c>
      <c r="B1658" s="515" t="s">
        <v>12939</v>
      </c>
      <c r="C1658" s="515" t="s">
        <v>48</v>
      </c>
      <c r="D1658" s="517" t="s">
        <v>12940</v>
      </c>
    </row>
    <row r="1659" spans="1:4" ht="13.5">
      <c r="A1659" s="516">
        <v>91294</v>
      </c>
      <c r="B1659" s="515" t="s">
        <v>12941</v>
      </c>
      <c r="C1659" s="515" t="s">
        <v>48</v>
      </c>
      <c r="D1659" s="517" t="s">
        <v>12942</v>
      </c>
    </row>
    <row r="1660" spans="1:4" ht="13.5">
      <c r="A1660" s="516">
        <v>91295</v>
      </c>
      <c r="B1660" s="515" t="s">
        <v>12943</v>
      </c>
      <c r="C1660" s="515" t="s">
        <v>48</v>
      </c>
      <c r="D1660" s="517" t="s">
        <v>12944</v>
      </c>
    </row>
    <row r="1661" spans="1:4" ht="13.5">
      <c r="A1661" s="516">
        <v>91296</v>
      </c>
      <c r="B1661" s="515" t="s">
        <v>12945</v>
      </c>
      <c r="C1661" s="515" t="s">
        <v>48</v>
      </c>
      <c r="D1661" s="517" t="s">
        <v>12946</v>
      </c>
    </row>
    <row r="1662" spans="1:4" ht="13.5">
      <c r="A1662" s="516">
        <v>91297</v>
      </c>
      <c r="B1662" s="515" t="s">
        <v>12947</v>
      </c>
      <c r="C1662" s="515" t="s">
        <v>48</v>
      </c>
      <c r="D1662" s="517" t="s">
        <v>12948</v>
      </c>
    </row>
    <row r="1663" spans="1:4" ht="13.5">
      <c r="A1663" s="516">
        <v>91298</v>
      </c>
      <c r="B1663" s="515" t="s">
        <v>12949</v>
      </c>
      <c r="C1663" s="515" t="s">
        <v>48</v>
      </c>
      <c r="D1663" s="517" t="s">
        <v>12950</v>
      </c>
    </row>
    <row r="1664" spans="1:4" ht="13.5">
      <c r="A1664" s="516">
        <v>91299</v>
      </c>
      <c r="B1664" s="515" t="s">
        <v>12951</v>
      </c>
      <c r="C1664" s="515" t="s">
        <v>48</v>
      </c>
      <c r="D1664" s="517" t="s">
        <v>12952</v>
      </c>
    </row>
    <row r="1665" spans="1:4" ht="13.5">
      <c r="A1665" s="516">
        <v>91300</v>
      </c>
      <c r="B1665" s="515" t="s">
        <v>12953</v>
      </c>
      <c r="C1665" s="515" t="s">
        <v>48</v>
      </c>
      <c r="D1665" s="517" t="s">
        <v>12954</v>
      </c>
    </row>
    <row r="1666" spans="1:4" ht="13.5">
      <c r="A1666" s="516">
        <v>91301</v>
      </c>
      <c r="B1666" s="515" t="s">
        <v>12955</v>
      </c>
      <c r="C1666" s="515" t="s">
        <v>48</v>
      </c>
      <c r="D1666" s="517" t="s">
        <v>3792</v>
      </c>
    </row>
    <row r="1667" spans="1:4" ht="13.5">
      <c r="A1667" s="516">
        <v>91302</v>
      </c>
      <c r="B1667" s="515" t="s">
        <v>12956</v>
      </c>
      <c r="C1667" s="515" t="s">
        <v>48</v>
      </c>
      <c r="D1667" s="517" t="s">
        <v>12957</v>
      </c>
    </row>
    <row r="1668" spans="1:4" ht="13.5">
      <c r="A1668" s="516">
        <v>91303</v>
      </c>
      <c r="B1668" s="515" t="s">
        <v>12958</v>
      </c>
      <c r="C1668" s="515" t="s">
        <v>48</v>
      </c>
      <c r="D1668" s="517" t="s">
        <v>4295</v>
      </c>
    </row>
    <row r="1669" spans="1:4" ht="13.5">
      <c r="A1669" s="516">
        <v>91304</v>
      </c>
      <c r="B1669" s="515" t="s">
        <v>12959</v>
      </c>
      <c r="C1669" s="515" t="s">
        <v>48</v>
      </c>
      <c r="D1669" s="517" t="s">
        <v>12960</v>
      </c>
    </row>
    <row r="1670" spans="1:4" ht="13.5">
      <c r="A1670" s="516">
        <v>91305</v>
      </c>
      <c r="B1670" s="515" t="s">
        <v>12961</v>
      </c>
      <c r="C1670" s="515" t="s">
        <v>48</v>
      </c>
      <c r="D1670" s="517" t="s">
        <v>12962</v>
      </c>
    </row>
    <row r="1671" spans="1:4" ht="13.5">
      <c r="A1671" s="516">
        <v>91306</v>
      </c>
      <c r="B1671" s="515" t="s">
        <v>12963</v>
      </c>
      <c r="C1671" s="515" t="s">
        <v>48</v>
      </c>
      <c r="D1671" s="517" t="s">
        <v>1346</v>
      </c>
    </row>
    <row r="1672" spans="1:4" ht="13.5">
      <c r="A1672" s="516">
        <v>91307</v>
      </c>
      <c r="B1672" s="515" t="s">
        <v>226</v>
      </c>
      <c r="C1672" s="515" t="s">
        <v>48</v>
      </c>
      <c r="D1672" s="517" t="s">
        <v>1949</v>
      </c>
    </row>
    <row r="1673" spans="1:4" ht="13.5">
      <c r="A1673" s="516">
        <v>91312</v>
      </c>
      <c r="B1673" s="515" t="s">
        <v>12964</v>
      </c>
      <c r="C1673" s="515" t="s">
        <v>48</v>
      </c>
      <c r="D1673" s="517" t="s">
        <v>12965</v>
      </c>
    </row>
    <row r="1674" spans="1:4" ht="13.5">
      <c r="A1674" s="516">
        <v>91313</v>
      </c>
      <c r="B1674" s="515" t="s">
        <v>12966</v>
      </c>
      <c r="C1674" s="515" t="s">
        <v>48</v>
      </c>
      <c r="D1674" s="517" t="s">
        <v>12967</v>
      </c>
    </row>
    <row r="1675" spans="1:4" ht="13.5">
      <c r="A1675" s="516">
        <v>91314</v>
      </c>
      <c r="B1675" s="515" t="s">
        <v>12968</v>
      </c>
      <c r="C1675" s="515" t="s">
        <v>48</v>
      </c>
      <c r="D1675" s="517" t="s">
        <v>12969</v>
      </c>
    </row>
    <row r="1676" spans="1:4" ht="13.5">
      <c r="A1676" s="516">
        <v>91315</v>
      </c>
      <c r="B1676" s="515" t="s">
        <v>12970</v>
      </c>
      <c r="C1676" s="515" t="s">
        <v>48</v>
      </c>
      <c r="D1676" s="517" t="s">
        <v>12971</v>
      </c>
    </row>
    <row r="1677" spans="1:4" ht="13.5">
      <c r="A1677" s="516">
        <v>91318</v>
      </c>
      <c r="B1677" s="515" t="s">
        <v>12972</v>
      </c>
      <c r="C1677" s="515" t="s">
        <v>48</v>
      </c>
      <c r="D1677" s="517" t="s">
        <v>12973</v>
      </c>
    </row>
    <row r="1678" spans="1:4" ht="13.5">
      <c r="A1678" s="516">
        <v>91319</v>
      </c>
      <c r="B1678" s="515" t="s">
        <v>12974</v>
      </c>
      <c r="C1678" s="515" t="s">
        <v>48</v>
      </c>
      <c r="D1678" s="517" t="s">
        <v>12975</v>
      </c>
    </row>
    <row r="1679" spans="1:4" ht="13.5">
      <c r="A1679" s="516">
        <v>91320</v>
      </c>
      <c r="B1679" s="515" t="s">
        <v>12976</v>
      </c>
      <c r="C1679" s="515" t="s">
        <v>48</v>
      </c>
      <c r="D1679" s="517" t="s">
        <v>12977</v>
      </c>
    </row>
    <row r="1680" spans="1:4" ht="13.5">
      <c r="A1680" s="516">
        <v>91321</v>
      </c>
      <c r="B1680" s="515" t="s">
        <v>12978</v>
      </c>
      <c r="C1680" s="515" t="s">
        <v>48</v>
      </c>
      <c r="D1680" s="517" t="s">
        <v>12979</v>
      </c>
    </row>
    <row r="1681" spans="1:4" ht="13.5">
      <c r="A1681" s="516">
        <v>91324</v>
      </c>
      <c r="B1681" s="515" t="s">
        <v>12980</v>
      </c>
      <c r="C1681" s="515" t="s">
        <v>48</v>
      </c>
      <c r="D1681" s="517" t="s">
        <v>12981</v>
      </c>
    </row>
    <row r="1682" spans="1:4" ht="13.5">
      <c r="A1682" s="516">
        <v>91325</v>
      </c>
      <c r="B1682" s="515" t="s">
        <v>12982</v>
      </c>
      <c r="C1682" s="515" t="s">
        <v>48</v>
      </c>
      <c r="D1682" s="517" t="s">
        <v>7606</v>
      </c>
    </row>
    <row r="1683" spans="1:4" ht="13.5">
      <c r="A1683" s="516">
        <v>91326</v>
      </c>
      <c r="B1683" s="515" t="s">
        <v>12983</v>
      </c>
      <c r="C1683" s="515" t="s">
        <v>48</v>
      </c>
      <c r="D1683" s="517" t="s">
        <v>12984</v>
      </c>
    </row>
    <row r="1684" spans="1:4" ht="13.5">
      <c r="A1684" s="516">
        <v>91327</v>
      </c>
      <c r="B1684" s="515" t="s">
        <v>12985</v>
      </c>
      <c r="C1684" s="515" t="s">
        <v>48</v>
      </c>
      <c r="D1684" s="517" t="s">
        <v>12986</v>
      </c>
    </row>
    <row r="1685" spans="1:4" ht="13.5">
      <c r="A1685" s="516">
        <v>91328</v>
      </c>
      <c r="B1685" s="515" t="s">
        <v>12987</v>
      </c>
      <c r="C1685" s="515" t="s">
        <v>48</v>
      </c>
      <c r="D1685" s="517" t="s">
        <v>12988</v>
      </c>
    </row>
    <row r="1686" spans="1:4" ht="13.5">
      <c r="A1686" s="516">
        <v>91329</v>
      </c>
      <c r="B1686" s="515" t="s">
        <v>12989</v>
      </c>
      <c r="C1686" s="515" t="s">
        <v>48</v>
      </c>
      <c r="D1686" s="517" t="s">
        <v>12990</v>
      </c>
    </row>
    <row r="1687" spans="1:4" ht="13.5">
      <c r="A1687" s="516">
        <v>91330</v>
      </c>
      <c r="B1687" s="515" t="s">
        <v>12991</v>
      </c>
      <c r="C1687" s="515" t="s">
        <v>48</v>
      </c>
      <c r="D1687" s="517" t="s">
        <v>12992</v>
      </c>
    </row>
    <row r="1688" spans="1:4" ht="13.5">
      <c r="A1688" s="516">
        <v>91331</v>
      </c>
      <c r="B1688" s="515" t="s">
        <v>12993</v>
      </c>
      <c r="C1688" s="515" t="s">
        <v>48</v>
      </c>
      <c r="D1688" s="517" t="s">
        <v>12994</v>
      </c>
    </row>
    <row r="1689" spans="1:4" ht="13.5">
      <c r="A1689" s="516">
        <v>91332</v>
      </c>
      <c r="B1689" s="515" t="s">
        <v>12995</v>
      </c>
      <c r="C1689" s="515" t="s">
        <v>48</v>
      </c>
      <c r="D1689" s="517" t="s">
        <v>12996</v>
      </c>
    </row>
    <row r="1690" spans="1:4" ht="13.5">
      <c r="A1690" s="516">
        <v>91333</v>
      </c>
      <c r="B1690" s="515" t="s">
        <v>12997</v>
      </c>
      <c r="C1690" s="515" t="s">
        <v>48</v>
      </c>
      <c r="D1690" s="517" t="s">
        <v>12998</v>
      </c>
    </row>
    <row r="1691" spans="1:4" ht="13.5">
      <c r="A1691" s="516">
        <v>91334</v>
      </c>
      <c r="B1691" s="515" t="s">
        <v>12999</v>
      </c>
      <c r="C1691" s="515" t="s">
        <v>48</v>
      </c>
      <c r="D1691" s="517" t="s">
        <v>13000</v>
      </c>
    </row>
    <row r="1692" spans="1:4" ht="13.5">
      <c r="A1692" s="516">
        <v>91335</v>
      </c>
      <c r="B1692" s="515" t="s">
        <v>13001</v>
      </c>
      <c r="C1692" s="515" t="s">
        <v>48</v>
      </c>
      <c r="D1692" s="517" t="s">
        <v>13002</v>
      </c>
    </row>
    <row r="1693" spans="1:4" ht="13.5">
      <c r="A1693" s="516">
        <v>91336</v>
      </c>
      <c r="B1693" s="515" t="s">
        <v>13003</v>
      </c>
      <c r="C1693" s="515" t="s">
        <v>48</v>
      </c>
      <c r="D1693" s="517" t="s">
        <v>13004</v>
      </c>
    </row>
    <row r="1694" spans="1:4" ht="13.5">
      <c r="A1694" s="516">
        <v>91337</v>
      </c>
      <c r="B1694" s="515" t="s">
        <v>13005</v>
      </c>
      <c r="C1694" s="515" t="s">
        <v>48</v>
      </c>
      <c r="D1694" s="517" t="s">
        <v>13006</v>
      </c>
    </row>
    <row r="1695" spans="1:4" ht="13.5">
      <c r="A1695" s="515" t="s">
        <v>13007</v>
      </c>
      <c r="B1695" s="515" t="s">
        <v>13008</v>
      </c>
      <c r="C1695" s="515" t="s">
        <v>48</v>
      </c>
      <c r="D1695" s="517" t="s">
        <v>13009</v>
      </c>
    </row>
    <row r="1696" spans="1:4" ht="13.5">
      <c r="A1696" s="516">
        <v>84844</v>
      </c>
      <c r="B1696" s="515" t="s">
        <v>13010</v>
      </c>
      <c r="C1696" s="515" t="s">
        <v>47</v>
      </c>
      <c r="D1696" s="517" t="s">
        <v>13011</v>
      </c>
    </row>
    <row r="1697" spans="1:4" ht="13.5">
      <c r="A1697" s="516">
        <v>84845</v>
      </c>
      <c r="B1697" s="515" t="s">
        <v>13012</v>
      </c>
      <c r="C1697" s="515" t="s">
        <v>47</v>
      </c>
      <c r="D1697" s="517" t="s">
        <v>13013</v>
      </c>
    </row>
    <row r="1698" spans="1:4" ht="13.5">
      <c r="A1698" s="516">
        <v>84846</v>
      </c>
      <c r="B1698" s="515" t="s">
        <v>13014</v>
      </c>
      <c r="C1698" s="515" t="s">
        <v>47</v>
      </c>
      <c r="D1698" s="517" t="s">
        <v>13015</v>
      </c>
    </row>
    <row r="1699" spans="1:4" ht="13.5">
      <c r="A1699" s="516">
        <v>84847</v>
      </c>
      <c r="B1699" s="515" t="s">
        <v>13016</v>
      </c>
      <c r="C1699" s="515" t="s">
        <v>47</v>
      </c>
      <c r="D1699" s="517" t="s">
        <v>13015</v>
      </c>
    </row>
    <row r="1700" spans="1:4" ht="13.5">
      <c r="A1700" s="516">
        <v>84848</v>
      </c>
      <c r="B1700" s="515" t="s">
        <v>13017</v>
      </c>
      <c r="C1700" s="515" t="s">
        <v>47</v>
      </c>
      <c r="D1700" s="517" t="s">
        <v>13018</v>
      </c>
    </row>
    <row r="1701" spans="1:4" ht="13.5">
      <c r="A1701" s="516">
        <v>84849</v>
      </c>
      <c r="B1701" s="515" t="s">
        <v>13019</v>
      </c>
      <c r="C1701" s="515" t="s">
        <v>48</v>
      </c>
      <c r="D1701" s="517" t="s">
        <v>13020</v>
      </c>
    </row>
    <row r="1702" spans="1:4" ht="13.5">
      <c r="A1702" s="515" t="s">
        <v>13021</v>
      </c>
      <c r="B1702" s="515" t="s">
        <v>13022</v>
      </c>
      <c r="C1702" s="515" t="s">
        <v>47</v>
      </c>
      <c r="D1702" s="517" t="s">
        <v>13023</v>
      </c>
    </row>
    <row r="1703" spans="1:4" ht="13.5">
      <c r="A1703" s="515" t="s">
        <v>13024</v>
      </c>
      <c r="B1703" s="515" t="s">
        <v>13025</v>
      </c>
      <c r="C1703" s="515" t="s">
        <v>47</v>
      </c>
      <c r="D1703" s="517" t="s">
        <v>13026</v>
      </c>
    </row>
    <row r="1704" spans="1:4" ht="13.5">
      <c r="A1704" s="515" t="s">
        <v>13027</v>
      </c>
      <c r="B1704" s="515" t="s">
        <v>13028</v>
      </c>
      <c r="C1704" s="515" t="s">
        <v>47</v>
      </c>
      <c r="D1704" s="517" t="s">
        <v>13029</v>
      </c>
    </row>
    <row r="1705" spans="1:4" ht="13.5">
      <c r="A1705" s="515" t="s">
        <v>13030</v>
      </c>
      <c r="B1705" s="515" t="s">
        <v>13031</v>
      </c>
      <c r="C1705" s="515" t="s">
        <v>48</v>
      </c>
      <c r="D1705" s="517" t="s">
        <v>13032</v>
      </c>
    </row>
    <row r="1706" spans="1:4" ht="13.5">
      <c r="A1706" s="515" t="s">
        <v>13033</v>
      </c>
      <c r="B1706" s="515" t="s">
        <v>13034</v>
      </c>
      <c r="C1706" s="515" t="s">
        <v>48</v>
      </c>
      <c r="D1706" s="517" t="s">
        <v>13035</v>
      </c>
    </row>
    <row r="1707" spans="1:4" ht="13.5">
      <c r="A1707" s="515" t="s">
        <v>13036</v>
      </c>
      <c r="B1707" s="515" t="s">
        <v>13037</v>
      </c>
      <c r="C1707" s="515" t="s">
        <v>47</v>
      </c>
      <c r="D1707" s="517" t="s">
        <v>13038</v>
      </c>
    </row>
    <row r="1708" spans="1:4" ht="13.5">
      <c r="A1708" s="515" t="s">
        <v>13039</v>
      </c>
      <c r="B1708" s="515" t="s">
        <v>13040</v>
      </c>
      <c r="C1708" s="515" t="s">
        <v>47</v>
      </c>
      <c r="D1708" s="517" t="s">
        <v>13041</v>
      </c>
    </row>
    <row r="1709" spans="1:4" ht="13.5">
      <c r="A1709" s="515" t="s">
        <v>13042</v>
      </c>
      <c r="B1709" s="515" t="s">
        <v>13043</v>
      </c>
      <c r="C1709" s="515" t="s">
        <v>47</v>
      </c>
      <c r="D1709" s="517" t="s">
        <v>13044</v>
      </c>
    </row>
    <row r="1710" spans="1:4" ht="13.5">
      <c r="A1710" s="516">
        <v>84854</v>
      </c>
      <c r="B1710" s="515" t="s">
        <v>13045</v>
      </c>
      <c r="C1710" s="515" t="s">
        <v>50</v>
      </c>
      <c r="D1710" s="517" t="s">
        <v>13046</v>
      </c>
    </row>
    <row r="1711" spans="1:4" ht="13.5">
      <c r="A1711" s="516">
        <v>94559</v>
      </c>
      <c r="B1711" s="515" t="s">
        <v>13047</v>
      </c>
      <c r="C1711" s="515" t="s">
        <v>47</v>
      </c>
      <c r="D1711" s="517" t="s">
        <v>13048</v>
      </c>
    </row>
    <row r="1712" spans="1:4" ht="13.5">
      <c r="A1712" s="516">
        <v>94560</v>
      </c>
      <c r="B1712" s="515" t="s">
        <v>13049</v>
      </c>
      <c r="C1712" s="515" t="s">
        <v>47</v>
      </c>
      <c r="D1712" s="517" t="s">
        <v>13050</v>
      </c>
    </row>
    <row r="1713" spans="1:4" ht="13.5">
      <c r="A1713" s="516">
        <v>94562</v>
      </c>
      <c r="B1713" s="515" t="s">
        <v>13051</v>
      </c>
      <c r="C1713" s="515" t="s">
        <v>47</v>
      </c>
      <c r="D1713" s="517" t="s">
        <v>13052</v>
      </c>
    </row>
    <row r="1714" spans="1:4" ht="13.5">
      <c r="A1714" s="516">
        <v>94563</v>
      </c>
      <c r="B1714" s="515" t="s">
        <v>13053</v>
      </c>
      <c r="C1714" s="515" t="s">
        <v>47</v>
      </c>
      <c r="D1714" s="517" t="s">
        <v>13054</v>
      </c>
    </row>
    <row r="1715" spans="1:4" ht="13.5">
      <c r="A1715" s="516">
        <v>94564</v>
      </c>
      <c r="B1715" s="515" t="s">
        <v>13055</v>
      </c>
      <c r="C1715" s="515" t="s">
        <v>47</v>
      </c>
      <c r="D1715" s="517" t="s">
        <v>13056</v>
      </c>
    </row>
    <row r="1716" spans="1:4" ht="13.5">
      <c r="A1716" s="516">
        <v>94565</v>
      </c>
      <c r="B1716" s="515" t="s">
        <v>13057</v>
      </c>
      <c r="C1716" s="515" t="s">
        <v>47</v>
      </c>
      <c r="D1716" s="517" t="s">
        <v>13058</v>
      </c>
    </row>
    <row r="1717" spans="1:4" ht="13.5">
      <c r="A1717" s="516">
        <v>94567</v>
      </c>
      <c r="B1717" s="515" t="s">
        <v>13059</v>
      </c>
      <c r="C1717" s="515" t="s">
        <v>47</v>
      </c>
      <c r="D1717" s="517" t="s">
        <v>13060</v>
      </c>
    </row>
    <row r="1718" spans="1:4" ht="13.5">
      <c r="A1718" s="516">
        <v>94568</v>
      </c>
      <c r="B1718" s="515" t="s">
        <v>13061</v>
      </c>
      <c r="C1718" s="515" t="s">
        <v>47</v>
      </c>
      <c r="D1718" s="517" t="s">
        <v>13062</v>
      </c>
    </row>
    <row r="1719" spans="1:4" ht="13.5">
      <c r="A1719" s="515" t="s">
        <v>13063</v>
      </c>
      <c r="B1719" s="515" t="s">
        <v>13064</v>
      </c>
      <c r="C1719" s="515" t="s">
        <v>47</v>
      </c>
      <c r="D1719" s="517" t="s">
        <v>13065</v>
      </c>
    </row>
    <row r="1720" spans="1:4" ht="13.5">
      <c r="A1720" s="516">
        <v>73631</v>
      </c>
      <c r="B1720" s="515" t="s">
        <v>13066</v>
      </c>
      <c r="C1720" s="515" t="s">
        <v>47</v>
      </c>
      <c r="D1720" s="517" t="s">
        <v>13067</v>
      </c>
    </row>
    <row r="1721" spans="1:4" ht="13.5">
      <c r="A1721" s="515" t="s">
        <v>13068</v>
      </c>
      <c r="B1721" s="515" t="s">
        <v>13069</v>
      </c>
      <c r="C1721" s="515" t="s">
        <v>50</v>
      </c>
      <c r="D1721" s="517" t="s">
        <v>13070</v>
      </c>
    </row>
    <row r="1722" spans="1:4" ht="13.5">
      <c r="A1722" s="516">
        <v>73665</v>
      </c>
      <c r="B1722" s="515" t="s">
        <v>13071</v>
      </c>
      <c r="C1722" s="515" t="s">
        <v>50</v>
      </c>
      <c r="D1722" s="517" t="s">
        <v>13072</v>
      </c>
    </row>
    <row r="1723" spans="1:4" ht="13.5">
      <c r="A1723" s="516">
        <v>73669</v>
      </c>
      <c r="B1723" s="515" t="s">
        <v>13073</v>
      </c>
      <c r="C1723" s="515" t="s">
        <v>50</v>
      </c>
      <c r="D1723" s="517" t="s">
        <v>13074</v>
      </c>
    </row>
    <row r="1724" spans="1:4" ht="13.5">
      <c r="A1724" s="515" t="s">
        <v>13075</v>
      </c>
      <c r="B1724" s="515" t="s">
        <v>13076</v>
      </c>
      <c r="C1724" s="515" t="s">
        <v>50</v>
      </c>
      <c r="D1724" s="517" t="s">
        <v>13077</v>
      </c>
    </row>
    <row r="1725" spans="1:4" ht="13.5">
      <c r="A1725" s="515" t="s">
        <v>13078</v>
      </c>
      <c r="B1725" s="515" t="s">
        <v>13079</v>
      </c>
      <c r="C1725" s="515" t="s">
        <v>50</v>
      </c>
      <c r="D1725" s="517" t="s">
        <v>13080</v>
      </c>
    </row>
    <row r="1726" spans="1:4" ht="13.5">
      <c r="A1726" s="515" t="s">
        <v>13081</v>
      </c>
      <c r="B1726" s="515" t="s">
        <v>13082</v>
      </c>
      <c r="C1726" s="515" t="s">
        <v>50</v>
      </c>
      <c r="D1726" s="517" t="s">
        <v>13083</v>
      </c>
    </row>
    <row r="1727" spans="1:4" ht="13.5">
      <c r="A1727" s="515" t="s">
        <v>13084</v>
      </c>
      <c r="B1727" s="515" t="s">
        <v>13085</v>
      </c>
      <c r="C1727" s="515" t="s">
        <v>50</v>
      </c>
      <c r="D1727" s="517" t="s">
        <v>13086</v>
      </c>
    </row>
    <row r="1728" spans="1:4" ht="13.5">
      <c r="A1728" s="516">
        <v>84862</v>
      </c>
      <c r="B1728" s="515" t="s">
        <v>13087</v>
      </c>
      <c r="C1728" s="515" t="s">
        <v>50</v>
      </c>
      <c r="D1728" s="517" t="s">
        <v>13088</v>
      </c>
    </row>
    <row r="1729" spans="1:4" ht="13.5">
      <c r="A1729" s="516">
        <v>84863</v>
      </c>
      <c r="B1729" s="515" t="s">
        <v>13089</v>
      </c>
      <c r="C1729" s="515" t="s">
        <v>50</v>
      </c>
      <c r="D1729" s="517" t="s">
        <v>13090</v>
      </c>
    </row>
    <row r="1730" spans="1:4" ht="13.5">
      <c r="A1730" s="516">
        <v>68050</v>
      </c>
      <c r="B1730" s="515" t="s">
        <v>13091</v>
      </c>
      <c r="C1730" s="515" t="s">
        <v>47</v>
      </c>
      <c r="D1730" s="517" t="s">
        <v>13092</v>
      </c>
    </row>
    <row r="1731" spans="1:4" ht="13.5">
      <c r="A1731" s="516">
        <v>90838</v>
      </c>
      <c r="B1731" s="515" t="s">
        <v>13093</v>
      </c>
      <c r="C1731" s="515" t="s">
        <v>48</v>
      </c>
      <c r="D1731" s="517" t="s">
        <v>13094</v>
      </c>
    </row>
    <row r="1732" spans="1:4" ht="13.5">
      <c r="A1732" s="516">
        <v>91338</v>
      </c>
      <c r="B1732" s="515" t="s">
        <v>13095</v>
      </c>
      <c r="C1732" s="515" t="s">
        <v>47</v>
      </c>
      <c r="D1732" s="517" t="s">
        <v>13096</v>
      </c>
    </row>
    <row r="1733" spans="1:4" ht="13.5">
      <c r="A1733" s="516">
        <v>91341</v>
      </c>
      <c r="B1733" s="515" t="s">
        <v>13097</v>
      </c>
      <c r="C1733" s="515" t="s">
        <v>47</v>
      </c>
      <c r="D1733" s="517" t="s">
        <v>13098</v>
      </c>
    </row>
    <row r="1734" spans="1:4" ht="13.5">
      <c r="A1734" s="516">
        <v>94805</v>
      </c>
      <c r="B1734" s="515" t="s">
        <v>13099</v>
      </c>
      <c r="C1734" s="515" t="s">
        <v>48</v>
      </c>
      <c r="D1734" s="517" t="s">
        <v>13100</v>
      </c>
    </row>
    <row r="1735" spans="1:4" ht="13.5">
      <c r="A1735" s="516">
        <v>94806</v>
      </c>
      <c r="B1735" s="515" t="s">
        <v>13101</v>
      </c>
      <c r="C1735" s="515" t="s">
        <v>48</v>
      </c>
      <c r="D1735" s="517" t="s">
        <v>13102</v>
      </c>
    </row>
    <row r="1736" spans="1:4" ht="13.5">
      <c r="A1736" s="516">
        <v>94807</v>
      </c>
      <c r="B1736" s="515" t="s">
        <v>13103</v>
      </c>
      <c r="C1736" s="515" t="s">
        <v>48</v>
      </c>
      <c r="D1736" s="517" t="s">
        <v>13104</v>
      </c>
    </row>
    <row r="1737" spans="1:4" ht="13.5">
      <c r="A1737" s="515" t="s">
        <v>13105</v>
      </c>
      <c r="B1737" s="515" t="s">
        <v>13106</v>
      </c>
      <c r="C1737" s="515" t="s">
        <v>50</v>
      </c>
      <c r="D1737" s="517" t="s">
        <v>13107</v>
      </c>
    </row>
    <row r="1738" spans="1:4" ht="13.5">
      <c r="A1738" s="515" t="s">
        <v>13108</v>
      </c>
      <c r="B1738" s="515" t="s">
        <v>13109</v>
      </c>
      <c r="C1738" s="515" t="s">
        <v>50</v>
      </c>
      <c r="D1738" s="517" t="s">
        <v>13110</v>
      </c>
    </row>
    <row r="1739" spans="1:4" ht="13.5">
      <c r="A1739" s="515" t="s">
        <v>13111</v>
      </c>
      <c r="B1739" s="515" t="s">
        <v>13112</v>
      </c>
      <c r="C1739" s="515" t="s">
        <v>50</v>
      </c>
      <c r="D1739" s="517" t="s">
        <v>13113</v>
      </c>
    </row>
    <row r="1740" spans="1:4" ht="13.5">
      <c r="A1740" s="516">
        <v>85096</v>
      </c>
      <c r="B1740" s="515" t="s">
        <v>13114</v>
      </c>
      <c r="C1740" s="515" t="s">
        <v>47</v>
      </c>
      <c r="D1740" s="517" t="s">
        <v>13115</v>
      </c>
    </row>
    <row r="1741" spans="1:4" ht="13.5">
      <c r="A1741" s="515" t="s">
        <v>13116</v>
      </c>
      <c r="B1741" s="515" t="s">
        <v>13117</v>
      </c>
      <c r="C1741" s="515" t="s">
        <v>48</v>
      </c>
      <c r="D1741" s="517" t="s">
        <v>1253</v>
      </c>
    </row>
    <row r="1742" spans="1:4" ht="13.5">
      <c r="A1742" s="516">
        <v>84885</v>
      </c>
      <c r="B1742" s="515" t="s">
        <v>13118</v>
      </c>
      <c r="C1742" s="515" t="s">
        <v>48</v>
      </c>
      <c r="D1742" s="517" t="s">
        <v>13119</v>
      </c>
    </row>
    <row r="1743" spans="1:4" ht="13.5">
      <c r="A1743" s="516">
        <v>84886</v>
      </c>
      <c r="B1743" s="515" t="s">
        <v>13120</v>
      </c>
      <c r="C1743" s="515" t="s">
        <v>48</v>
      </c>
      <c r="D1743" s="517" t="s">
        <v>13121</v>
      </c>
    </row>
    <row r="1744" spans="1:4" ht="13.5">
      <c r="A1744" s="516">
        <v>84889</v>
      </c>
      <c r="B1744" s="515" t="s">
        <v>13122</v>
      </c>
      <c r="C1744" s="515" t="s">
        <v>48</v>
      </c>
      <c r="D1744" s="517" t="s">
        <v>6446</v>
      </c>
    </row>
    <row r="1745" spans="1:4" ht="13.5">
      <c r="A1745" s="516">
        <v>84891</v>
      </c>
      <c r="B1745" s="515" t="s">
        <v>13123</v>
      </c>
      <c r="C1745" s="515" t="s">
        <v>48</v>
      </c>
      <c r="D1745" s="517" t="s">
        <v>13124</v>
      </c>
    </row>
    <row r="1746" spans="1:4" ht="13.5">
      <c r="A1746" s="515" t="s">
        <v>13125</v>
      </c>
      <c r="B1746" s="515" t="s">
        <v>13126</v>
      </c>
      <c r="C1746" s="515" t="s">
        <v>48</v>
      </c>
      <c r="D1746" s="517" t="s">
        <v>13127</v>
      </c>
    </row>
    <row r="1747" spans="1:4" ht="13.5">
      <c r="A1747" s="515" t="s">
        <v>13128</v>
      </c>
      <c r="B1747" s="515" t="s">
        <v>13129</v>
      </c>
      <c r="C1747" s="515" t="s">
        <v>48</v>
      </c>
      <c r="D1747" s="517" t="s">
        <v>8865</v>
      </c>
    </row>
    <row r="1748" spans="1:4" ht="13.5">
      <c r="A1748" s="515" t="s">
        <v>13130</v>
      </c>
      <c r="B1748" s="515" t="s">
        <v>13131</v>
      </c>
      <c r="C1748" s="515" t="s">
        <v>48</v>
      </c>
      <c r="D1748" s="517" t="s">
        <v>13132</v>
      </c>
    </row>
    <row r="1749" spans="1:4" ht="13.5">
      <c r="A1749" s="516">
        <v>84950</v>
      </c>
      <c r="B1749" s="515" t="s">
        <v>13133</v>
      </c>
      <c r="C1749" s="515" t="s">
        <v>48</v>
      </c>
      <c r="D1749" s="517" t="s">
        <v>13134</v>
      </c>
    </row>
    <row r="1750" spans="1:4" ht="13.5">
      <c r="A1750" s="516">
        <v>84952</v>
      </c>
      <c r="B1750" s="515" t="s">
        <v>13135</v>
      </c>
      <c r="C1750" s="515" t="s">
        <v>48</v>
      </c>
      <c r="D1750" s="517" t="s">
        <v>13136</v>
      </c>
    </row>
    <row r="1751" spans="1:4" ht="13.5">
      <c r="A1751" s="516">
        <v>72116</v>
      </c>
      <c r="B1751" s="515" t="s">
        <v>89</v>
      </c>
      <c r="C1751" s="515" t="s">
        <v>47</v>
      </c>
      <c r="D1751" s="517" t="s">
        <v>13137</v>
      </c>
    </row>
    <row r="1752" spans="1:4" ht="13.5">
      <c r="A1752" s="516">
        <v>72117</v>
      </c>
      <c r="B1752" s="515" t="s">
        <v>13138</v>
      </c>
      <c r="C1752" s="515" t="s">
        <v>47</v>
      </c>
      <c r="D1752" s="517" t="s">
        <v>13139</v>
      </c>
    </row>
    <row r="1753" spans="1:4" ht="13.5">
      <c r="A1753" s="516">
        <v>72118</v>
      </c>
      <c r="B1753" s="515" t="s">
        <v>13140</v>
      </c>
      <c r="C1753" s="515" t="s">
        <v>47</v>
      </c>
      <c r="D1753" s="517" t="s">
        <v>13141</v>
      </c>
    </row>
    <row r="1754" spans="1:4" ht="13.5">
      <c r="A1754" s="516">
        <v>72119</v>
      </c>
      <c r="B1754" s="515" t="s">
        <v>13142</v>
      </c>
      <c r="C1754" s="515" t="s">
        <v>47</v>
      </c>
      <c r="D1754" s="517" t="s">
        <v>6795</v>
      </c>
    </row>
    <row r="1755" spans="1:4" ht="13.5">
      <c r="A1755" s="516">
        <v>72120</v>
      </c>
      <c r="B1755" s="515" t="s">
        <v>13143</v>
      </c>
      <c r="C1755" s="515" t="s">
        <v>47</v>
      </c>
      <c r="D1755" s="517" t="s">
        <v>13144</v>
      </c>
    </row>
    <row r="1756" spans="1:4" ht="13.5">
      <c r="A1756" s="516">
        <v>72122</v>
      </c>
      <c r="B1756" s="515" t="s">
        <v>13145</v>
      </c>
      <c r="C1756" s="515" t="s">
        <v>47</v>
      </c>
      <c r="D1756" s="517" t="s">
        <v>13146</v>
      </c>
    </row>
    <row r="1757" spans="1:4" ht="13.5">
      <c r="A1757" s="516">
        <v>72123</v>
      </c>
      <c r="B1757" s="515" t="s">
        <v>13147</v>
      </c>
      <c r="C1757" s="515" t="s">
        <v>47</v>
      </c>
      <c r="D1757" s="517" t="s">
        <v>13148</v>
      </c>
    </row>
    <row r="1758" spans="1:4" ht="13.5">
      <c r="A1758" s="515" t="s">
        <v>13149</v>
      </c>
      <c r="B1758" s="515" t="s">
        <v>13150</v>
      </c>
      <c r="C1758" s="515" t="s">
        <v>48</v>
      </c>
      <c r="D1758" s="517" t="s">
        <v>13151</v>
      </c>
    </row>
    <row r="1759" spans="1:4" ht="13.5">
      <c r="A1759" s="515" t="s">
        <v>13152</v>
      </c>
      <c r="B1759" s="515" t="s">
        <v>13153</v>
      </c>
      <c r="C1759" s="515" t="s">
        <v>47</v>
      </c>
      <c r="D1759" s="517" t="s">
        <v>13154</v>
      </c>
    </row>
    <row r="1760" spans="1:4" ht="13.5">
      <c r="A1760" s="515" t="s">
        <v>13155</v>
      </c>
      <c r="B1760" s="515" t="s">
        <v>13156</v>
      </c>
      <c r="C1760" s="515" t="s">
        <v>47</v>
      </c>
      <c r="D1760" s="517" t="s">
        <v>13157</v>
      </c>
    </row>
    <row r="1761" spans="1:4" ht="13.5">
      <c r="A1761" s="516">
        <v>84957</v>
      </c>
      <c r="B1761" s="515" t="s">
        <v>13158</v>
      </c>
      <c r="C1761" s="515" t="s">
        <v>47</v>
      </c>
      <c r="D1761" s="517" t="s">
        <v>13159</v>
      </c>
    </row>
    <row r="1762" spans="1:4" ht="13.5">
      <c r="A1762" s="516">
        <v>84959</v>
      </c>
      <c r="B1762" s="515" t="s">
        <v>13160</v>
      </c>
      <c r="C1762" s="515" t="s">
        <v>47</v>
      </c>
      <c r="D1762" s="517" t="s">
        <v>13161</v>
      </c>
    </row>
    <row r="1763" spans="1:4" ht="13.5">
      <c r="A1763" s="516">
        <v>85001</v>
      </c>
      <c r="B1763" s="515" t="s">
        <v>13162</v>
      </c>
      <c r="C1763" s="515" t="s">
        <v>47</v>
      </c>
      <c r="D1763" s="517" t="s">
        <v>13163</v>
      </c>
    </row>
    <row r="1764" spans="1:4" ht="13.5">
      <c r="A1764" s="516">
        <v>85002</v>
      </c>
      <c r="B1764" s="515" t="s">
        <v>13164</v>
      </c>
      <c r="C1764" s="515" t="s">
        <v>47</v>
      </c>
      <c r="D1764" s="517" t="s">
        <v>13165</v>
      </c>
    </row>
    <row r="1765" spans="1:4" ht="13.5">
      <c r="A1765" s="516">
        <v>85004</v>
      </c>
      <c r="B1765" s="515" t="s">
        <v>13166</v>
      </c>
      <c r="C1765" s="515" t="s">
        <v>47</v>
      </c>
      <c r="D1765" s="517" t="s">
        <v>13167</v>
      </c>
    </row>
    <row r="1766" spans="1:4" ht="13.5">
      <c r="A1766" s="516">
        <v>85005</v>
      </c>
      <c r="B1766" s="515" t="s">
        <v>13168</v>
      </c>
      <c r="C1766" s="515" t="s">
        <v>47</v>
      </c>
      <c r="D1766" s="517" t="s">
        <v>13169</v>
      </c>
    </row>
    <row r="1767" spans="1:4" ht="13.5">
      <c r="A1767" s="516">
        <v>68054</v>
      </c>
      <c r="B1767" s="515" t="s">
        <v>13170</v>
      </c>
      <c r="C1767" s="515" t="s">
        <v>47</v>
      </c>
      <c r="D1767" s="517" t="s">
        <v>13171</v>
      </c>
    </row>
    <row r="1768" spans="1:4" ht="13.5">
      <c r="A1768" s="515" t="s">
        <v>13172</v>
      </c>
      <c r="B1768" s="515" t="s">
        <v>13173</v>
      </c>
      <c r="C1768" s="515" t="s">
        <v>47</v>
      </c>
      <c r="D1768" s="517" t="s">
        <v>13174</v>
      </c>
    </row>
    <row r="1769" spans="1:4" ht="13.5">
      <c r="A1769" s="515" t="s">
        <v>13175</v>
      </c>
      <c r="B1769" s="515" t="s">
        <v>13176</v>
      </c>
      <c r="C1769" s="515" t="s">
        <v>47</v>
      </c>
      <c r="D1769" s="517" t="s">
        <v>13177</v>
      </c>
    </row>
    <row r="1770" spans="1:4" ht="13.5">
      <c r="A1770" s="516">
        <v>85188</v>
      </c>
      <c r="B1770" s="515" t="s">
        <v>13178</v>
      </c>
      <c r="C1770" s="515" t="s">
        <v>48</v>
      </c>
      <c r="D1770" s="517" t="s">
        <v>13179</v>
      </c>
    </row>
    <row r="1771" spans="1:4" ht="13.5">
      <c r="A1771" s="516">
        <v>85189</v>
      </c>
      <c r="B1771" s="515" t="s">
        <v>13180</v>
      </c>
      <c r="C1771" s="515" t="s">
        <v>48</v>
      </c>
      <c r="D1771" s="517" t="s">
        <v>13181</v>
      </c>
    </row>
    <row r="1772" spans="1:4" ht="13.5">
      <c r="A1772" s="516">
        <v>85010</v>
      </c>
      <c r="B1772" s="515" t="s">
        <v>230</v>
      </c>
      <c r="C1772" s="515" t="s">
        <v>47</v>
      </c>
      <c r="D1772" s="517" t="s">
        <v>13182</v>
      </c>
    </row>
    <row r="1773" spans="1:4" ht="13.5">
      <c r="A1773" s="516">
        <v>85014</v>
      </c>
      <c r="B1773" s="515" t="s">
        <v>13183</v>
      </c>
      <c r="C1773" s="515" t="s">
        <v>47</v>
      </c>
      <c r="D1773" s="517" t="s">
        <v>13184</v>
      </c>
    </row>
    <row r="1774" spans="1:4" ht="13.5">
      <c r="A1774" s="516">
        <v>94569</v>
      </c>
      <c r="B1774" s="515" t="s">
        <v>13185</v>
      </c>
      <c r="C1774" s="515" t="s">
        <v>47</v>
      </c>
      <c r="D1774" s="517" t="s">
        <v>13186</v>
      </c>
    </row>
    <row r="1775" spans="1:4" ht="13.5">
      <c r="A1775" s="516">
        <v>94570</v>
      </c>
      <c r="B1775" s="515" t="s">
        <v>13187</v>
      </c>
      <c r="C1775" s="515" t="s">
        <v>47</v>
      </c>
      <c r="D1775" s="517" t="s">
        <v>13188</v>
      </c>
    </row>
    <row r="1776" spans="1:4" ht="13.5">
      <c r="A1776" s="516">
        <v>94572</v>
      </c>
      <c r="B1776" s="515" t="s">
        <v>13189</v>
      </c>
      <c r="C1776" s="515" t="s">
        <v>47</v>
      </c>
      <c r="D1776" s="517" t="s">
        <v>13190</v>
      </c>
    </row>
    <row r="1777" spans="1:4" ht="13.5">
      <c r="A1777" s="516">
        <v>94573</v>
      </c>
      <c r="B1777" s="515" t="s">
        <v>13191</v>
      </c>
      <c r="C1777" s="515" t="s">
        <v>47</v>
      </c>
      <c r="D1777" s="517" t="s">
        <v>13192</v>
      </c>
    </row>
    <row r="1778" spans="1:4" ht="13.5">
      <c r="A1778" s="516">
        <v>94574</v>
      </c>
      <c r="B1778" s="515" t="s">
        <v>13193</v>
      </c>
      <c r="C1778" s="515" t="s">
        <v>47</v>
      </c>
      <c r="D1778" s="517" t="s">
        <v>13194</v>
      </c>
    </row>
    <row r="1779" spans="1:4" ht="13.5">
      <c r="A1779" s="516">
        <v>94575</v>
      </c>
      <c r="B1779" s="515" t="s">
        <v>13195</v>
      </c>
      <c r="C1779" s="515" t="s">
        <v>47</v>
      </c>
      <c r="D1779" s="517" t="s">
        <v>13196</v>
      </c>
    </row>
    <row r="1780" spans="1:4" ht="13.5">
      <c r="A1780" s="516">
        <v>94576</v>
      </c>
      <c r="B1780" s="515" t="s">
        <v>13197</v>
      </c>
      <c r="C1780" s="515" t="s">
        <v>47</v>
      </c>
      <c r="D1780" s="517" t="s">
        <v>13198</v>
      </c>
    </row>
    <row r="1781" spans="1:4" ht="13.5">
      <c r="A1781" s="516">
        <v>94578</v>
      </c>
      <c r="B1781" s="515" t="s">
        <v>13199</v>
      </c>
      <c r="C1781" s="515" t="s">
        <v>47</v>
      </c>
      <c r="D1781" s="517" t="s">
        <v>13200</v>
      </c>
    </row>
    <row r="1782" spans="1:4" ht="13.5">
      <c r="A1782" s="516">
        <v>94579</v>
      </c>
      <c r="B1782" s="515" t="s">
        <v>13201</v>
      </c>
      <c r="C1782" s="515" t="s">
        <v>47</v>
      </c>
      <c r="D1782" s="517" t="s">
        <v>13202</v>
      </c>
    </row>
    <row r="1783" spans="1:4" ht="13.5">
      <c r="A1783" s="516">
        <v>94580</v>
      </c>
      <c r="B1783" s="515" t="s">
        <v>13203</v>
      </c>
      <c r="C1783" s="515" t="s">
        <v>47</v>
      </c>
      <c r="D1783" s="517" t="s">
        <v>13204</v>
      </c>
    </row>
    <row r="1784" spans="1:4" ht="13.5">
      <c r="A1784" s="516">
        <v>94581</v>
      </c>
      <c r="B1784" s="515" t="s">
        <v>13205</v>
      </c>
      <c r="C1784" s="515" t="s">
        <v>47</v>
      </c>
      <c r="D1784" s="517" t="s">
        <v>13206</v>
      </c>
    </row>
    <row r="1785" spans="1:4" ht="13.5">
      <c r="A1785" s="516">
        <v>94582</v>
      </c>
      <c r="B1785" s="515" t="s">
        <v>13207</v>
      </c>
      <c r="C1785" s="515" t="s">
        <v>47</v>
      </c>
      <c r="D1785" s="517" t="s">
        <v>13208</v>
      </c>
    </row>
    <row r="1786" spans="1:4" ht="13.5">
      <c r="A1786" s="516">
        <v>94584</v>
      </c>
      <c r="B1786" s="515" t="s">
        <v>13209</v>
      </c>
      <c r="C1786" s="515" t="s">
        <v>47</v>
      </c>
      <c r="D1786" s="517" t="s">
        <v>13210</v>
      </c>
    </row>
    <row r="1787" spans="1:4" ht="13.5">
      <c r="A1787" s="516">
        <v>94585</v>
      </c>
      <c r="B1787" s="515" t="s">
        <v>13211</v>
      </c>
      <c r="C1787" s="515" t="s">
        <v>47</v>
      </c>
      <c r="D1787" s="517" t="s">
        <v>13212</v>
      </c>
    </row>
    <row r="1788" spans="1:4" ht="13.5">
      <c r="A1788" s="516">
        <v>94586</v>
      </c>
      <c r="B1788" s="515" t="s">
        <v>13213</v>
      </c>
      <c r="C1788" s="515" t="s">
        <v>47</v>
      </c>
      <c r="D1788" s="517" t="s">
        <v>13214</v>
      </c>
    </row>
    <row r="1789" spans="1:4" ht="13.5">
      <c r="A1789" s="515" t="s">
        <v>13215</v>
      </c>
      <c r="B1789" s="515" t="s">
        <v>13216</v>
      </c>
      <c r="C1789" s="515" t="s">
        <v>50</v>
      </c>
      <c r="D1789" s="517" t="s">
        <v>2378</v>
      </c>
    </row>
    <row r="1790" spans="1:4" ht="13.5">
      <c r="A1790" s="515" t="s">
        <v>13217</v>
      </c>
      <c r="B1790" s="515" t="s">
        <v>13218</v>
      </c>
      <c r="C1790" s="515" t="s">
        <v>50</v>
      </c>
      <c r="D1790" s="517" t="s">
        <v>8162</v>
      </c>
    </row>
    <row r="1791" spans="1:4" ht="13.5">
      <c r="A1791" s="516">
        <v>85015</v>
      </c>
      <c r="B1791" s="515" t="s">
        <v>13219</v>
      </c>
      <c r="C1791" s="515" t="s">
        <v>50</v>
      </c>
      <c r="D1791" s="517" t="s">
        <v>1318</v>
      </c>
    </row>
    <row r="1792" spans="1:4" ht="13.5">
      <c r="A1792" s="516">
        <v>85016</v>
      </c>
      <c r="B1792" s="515" t="s">
        <v>13220</v>
      </c>
      <c r="C1792" s="515" t="s">
        <v>50</v>
      </c>
      <c r="D1792" s="517" t="s">
        <v>13221</v>
      </c>
    </row>
    <row r="1793" spans="1:4" ht="13.5">
      <c r="A1793" s="516">
        <v>79475</v>
      </c>
      <c r="B1793" s="515" t="s">
        <v>13222</v>
      </c>
      <c r="C1793" s="515" t="s">
        <v>49</v>
      </c>
      <c r="D1793" s="517" t="s">
        <v>13223</v>
      </c>
    </row>
    <row r="1794" spans="1:4" ht="13.5">
      <c r="A1794" s="516">
        <v>97751</v>
      </c>
      <c r="B1794" s="515" t="s">
        <v>13224</v>
      </c>
      <c r="C1794" s="515" t="s">
        <v>49</v>
      </c>
      <c r="D1794" s="517" t="s">
        <v>13225</v>
      </c>
    </row>
    <row r="1795" spans="1:4" ht="13.5">
      <c r="A1795" s="516">
        <v>97752</v>
      </c>
      <c r="B1795" s="515" t="s">
        <v>13226</v>
      </c>
      <c r="C1795" s="515" t="s">
        <v>49</v>
      </c>
      <c r="D1795" s="517" t="s">
        <v>13227</v>
      </c>
    </row>
    <row r="1796" spans="1:4" ht="13.5">
      <c r="A1796" s="516">
        <v>97753</v>
      </c>
      <c r="B1796" s="515" t="s">
        <v>13228</v>
      </c>
      <c r="C1796" s="515" t="s">
        <v>49</v>
      </c>
      <c r="D1796" s="517" t="s">
        <v>13229</v>
      </c>
    </row>
    <row r="1797" spans="1:4" ht="13.5">
      <c r="A1797" s="516">
        <v>97754</v>
      </c>
      <c r="B1797" s="515" t="s">
        <v>13230</v>
      </c>
      <c r="C1797" s="515" t="s">
        <v>49</v>
      </c>
      <c r="D1797" s="517" t="s">
        <v>13231</v>
      </c>
    </row>
    <row r="1798" spans="1:4" ht="13.5">
      <c r="A1798" s="516">
        <v>97755</v>
      </c>
      <c r="B1798" s="515" t="s">
        <v>13232</v>
      </c>
      <c r="C1798" s="515" t="s">
        <v>49</v>
      </c>
      <c r="D1798" s="517" t="s">
        <v>13233</v>
      </c>
    </row>
    <row r="1799" spans="1:4" ht="13.5">
      <c r="A1799" s="516">
        <v>97756</v>
      </c>
      <c r="B1799" s="515" t="s">
        <v>13234</v>
      </c>
      <c r="C1799" s="515" t="s">
        <v>49</v>
      </c>
      <c r="D1799" s="517" t="s">
        <v>13235</v>
      </c>
    </row>
    <row r="1800" spans="1:4" ht="13.5">
      <c r="A1800" s="516">
        <v>97757</v>
      </c>
      <c r="B1800" s="515" t="s">
        <v>13236</v>
      </c>
      <c r="C1800" s="515" t="s">
        <v>49</v>
      </c>
      <c r="D1800" s="517" t="s">
        <v>13237</v>
      </c>
    </row>
    <row r="1801" spans="1:4" ht="13.5">
      <c r="A1801" s="516">
        <v>97758</v>
      </c>
      <c r="B1801" s="515" t="s">
        <v>13238</v>
      </c>
      <c r="C1801" s="515" t="s">
        <v>49</v>
      </c>
      <c r="D1801" s="517" t="s">
        <v>13239</v>
      </c>
    </row>
    <row r="1802" spans="1:4" ht="13.5">
      <c r="A1802" s="516">
        <v>97759</v>
      </c>
      <c r="B1802" s="515" t="s">
        <v>13240</v>
      </c>
      <c r="C1802" s="515" t="s">
        <v>49</v>
      </c>
      <c r="D1802" s="517" t="s">
        <v>13241</v>
      </c>
    </row>
    <row r="1803" spans="1:4" ht="13.5">
      <c r="A1803" s="516">
        <v>97760</v>
      </c>
      <c r="B1803" s="515" t="s">
        <v>13242</v>
      </c>
      <c r="C1803" s="515" t="s">
        <v>49</v>
      </c>
      <c r="D1803" s="517" t="s">
        <v>13243</v>
      </c>
    </row>
    <row r="1804" spans="1:4" ht="13.5">
      <c r="A1804" s="516">
        <v>97761</v>
      </c>
      <c r="B1804" s="515" t="s">
        <v>13244</v>
      </c>
      <c r="C1804" s="515" t="s">
        <v>49</v>
      </c>
      <c r="D1804" s="517" t="s">
        <v>13245</v>
      </c>
    </row>
    <row r="1805" spans="1:4" ht="13.5">
      <c r="A1805" s="516">
        <v>97762</v>
      </c>
      <c r="B1805" s="515" t="s">
        <v>13246</v>
      </c>
      <c r="C1805" s="515" t="s">
        <v>49</v>
      </c>
      <c r="D1805" s="517" t="s">
        <v>13247</v>
      </c>
    </row>
    <row r="1806" spans="1:4" ht="13.5">
      <c r="A1806" s="516">
        <v>97763</v>
      </c>
      <c r="B1806" s="515" t="s">
        <v>13248</v>
      </c>
      <c r="C1806" s="515" t="s">
        <v>49</v>
      </c>
      <c r="D1806" s="517" t="s">
        <v>13249</v>
      </c>
    </row>
    <row r="1807" spans="1:4" ht="13.5">
      <c r="A1807" s="516">
        <v>97764</v>
      </c>
      <c r="B1807" s="515" t="s">
        <v>13250</v>
      </c>
      <c r="C1807" s="515" t="s">
        <v>49</v>
      </c>
      <c r="D1807" s="517" t="s">
        <v>13251</v>
      </c>
    </row>
    <row r="1808" spans="1:4" ht="13.5">
      <c r="A1808" s="516">
        <v>97765</v>
      </c>
      <c r="B1808" s="515" t="s">
        <v>13252</v>
      </c>
      <c r="C1808" s="515" t="s">
        <v>49</v>
      </c>
      <c r="D1808" s="517" t="s">
        <v>13253</v>
      </c>
    </row>
    <row r="1809" spans="1:4" ht="13.5">
      <c r="A1809" s="516">
        <v>97766</v>
      </c>
      <c r="B1809" s="515" t="s">
        <v>13254</v>
      </c>
      <c r="C1809" s="515" t="s">
        <v>49</v>
      </c>
      <c r="D1809" s="517" t="s">
        <v>13255</v>
      </c>
    </row>
    <row r="1810" spans="1:4" ht="13.5">
      <c r="A1810" s="516">
        <v>97767</v>
      </c>
      <c r="B1810" s="515" t="s">
        <v>13256</v>
      </c>
      <c r="C1810" s="515" t="s">
        <v>49</v>
      </c>
      <c r="D1810" s="517" t="s">
        <v>13257</v>
      </c>
    </row>
    <row r="1811" spans="1:4" ht="13.5">
      <c r="A1811" s="516">
        <v>97768</v>
      </c>
      <c r="B1811" s="515" t="s">
        <v>13258</v>
      </c>
      <c r="C1811" s="515" t="s">
        <v>49</v>
      </c>
      <c r="D1811" s="517" t="s">
        <v>13259</v>
      </c>
    </row>
    <row r="1812" spans="1:4" ht="13.5">
      <c r="A1812" s="516">
        <v>97769</v>
      </c>
      <c r="B1812" s="515" t="s">
        <v>13260</v>
      </c>
      <c r="C1812" s="515" t="s">
        <v>49</v>
      </c>
      <c r="D1812" s="517" t="s">
        <v>13261</v>
      </c>
    </row>
    <row r="1813" spans="1:4" ht="13.5">
      <c r="A1813" s="516">
        <v>97770</v>
      </c>
      <c r="B1813" s="515" t="s">
        <v>13262</v>
      </c>
      <c r="C1813" s="515" t="s">
        <v>49</v>
      </c>
      <c r="D1813" s="517" t="s">
        <v>13263</v>
      </c>
    </row>
    <row r="1814" spans="1:4" ht="13.5">
      <c r="A1814" s="516">
        <v>97771</v>
      </c>
      <c r="B1814" s="515" t="s">
        <v>13264</v>
      </c>
      <c r="C1814" s="515" t="s">
        <v>49</v>
      </c>
      <c r="D1814" s="517" t="s">
        <v>13265</v>
      </c>
    </row>
    <row r="1815" spans="1:4" ht="13.5">
      <c r="A1815" s="516">
        <v>97772</v>
      </c>
      <c r="B1815" s="515" t="s">
        <v>13266</v>
      </c>
      <c r="C1815" s="515" t="s">
        <v>49</v>
      </c>
      <c r="D1815" s="517" t="s">
        <v>13267</v>
      </c>
    </row>
    <row r="1816" spans="1:4" ht="13.5">
      <c r="A1816" s="516">
        <v>97773</v>
      </c>
      <c r="B1816" s="515" t="s">
        <v>13268</v>
      </c>
      <c r="C1816" s="515" t="s">
        <v>49</v>
      </c>
      <c r="D1816" s="517" t="s">
        <v>13269</v>
      </c>
    </row>
    <row r="1817" spans="1:4" ht="13.5">
      <c r="A1817" s="516">
        <v>97774</v>
      </c>
      <c r="B1817" s="515" t="s">
        <v>13270</v>
      </c>
      <c r="C1817" s="515" t="s">
        <v>49</v>
      </c>
      <c r="D1817" s="517" t="s">
        <v>13271</v>
      </c>
    </row>
    <row r="1818" spans="1:4" ht="13.5">
      <c r="A1818" s="516">
        <v>97775</v>
      </c>
      <c r="B1818" s="515" t="s">
        <v>13272</v>
      </c>
      <c r="C1818" s="515" t="s">
        <v>49</v>
      </c>
      <c r="D1818" s="517" t="s">
        <v>13273</v>
      </c>
    </row>
    <row r="1819" spans="1:4" ht="13.5">
      <c r="A1819" s="516">
        <v>97776</v>
      </c>
      <c r="B1819" s="515" t="s">
        <v>13274</v>
      </c>
      <c r="C1819" s="515" t="s">
        <v>49</v>
      </c>
      <c r="D1819" s="517" t="s">
        <v>13275</v>
      </c>
    </row>
    <row r="1820" spans="1:4" ht="13.5">
      <c r="A1820" s="516">
        <v>97777</v>
      </c>
      <c r="B1820" s="515" t="s">
        <v>13276</v>
      </c>
      <c r="C1820" s="515" t="s">
        <v>49</v>
      </c>
      <c r="D1820" s="517" t="s">
        <v>13277</v>
      </c>
    </row>
    <row r="1821" spans="1:4" ht="13.5">
      <c r="A1821" s="516">
        <v>97778</v>
      </c>
      <c r="B1821" s="515" t="s">
        <v>13278</v>
      </c>
      <c r="C1821" s="515" t="s">
        <v>49</v>
      </c>
      <c r="D1821" s="517" t="s">
        <v>13279</v>
      </c>
    </row>
    <row r="1822" spans="1:4" ht="13.5">
      <c r="A1822" s="516">
        <v>97779</v>
      </c>
      <c r="B1822" s="515" t="s">
        <v>13280</v>
      </c>
      <c r="C1822" s="515" t="s">
        <v>49</v>
      </c>
      <c r="D1822" s="517" t="s">
        <v>13281</v>
      </c>
    </row>
    <row r="1823" spans="1:4" ht="13.5">
      <c r="A1823" s="516">
        <v>97780</v>
      </c>
      <c r="B1823" s="515" t="s">
        <v>13282</v>
      </c>
      <c r="C1823" s="515" t="s">
        <v>49</v>
      </c>
      <c r="D1823" s="517" t="s">
        <v>13283</v>
      </c>
    </row>
    <row r="1824" spans="1:4" ht="13.5">
      <c r="A1824" s="516">
        <v>97781</v>
      </c>
      <c r="B1824" s="515" t="s">
        <v>13284</v>
      </c>
      <c r="C1824" s="515" t="s">
        <v>49</v>
      </c>
      <c r="D1824" s="517" t="s">
        <v>13285</v>
      </c>
    </row>
    <row r="1825" spans="1:4" ht="13.5">
      <c r="A1825" s="516">
        <v>97782</v>
      </c>
      <c r="B1825" s="515" t="s">
        <v>13286</v>
      </c>
      <c r="C1825" s="515" t="s">
        <v>49</v>
      </c>
      <c r="D1825" s="517" t="s">
        <v>13287</v>
      </c>
    </row>
    <row r="1826" spans="1:4" ht="13.5">
      <c r="A1826" s="516">
        <v>97783</v>
      </c>
      <c r="B1826" s="515" t="s">
        <v>13288</v>
      </c>
      <c r="C1826" s="515" t="s">
        <v>49</v>
      </c>
      <c r="D1826" s="517" t="s">
        <v>13289</v>
      </c>
    </row>
    <row r="1827" spans="1:4" ht="13.5">
      <c r="A1827" s="516">
        <v>97784</v>
      </c>
      <c r="B1827" s="515" t="s">
        <v>13290</v>
      </c>
      <c r="C1827" s="515" t="s">
        <v>49</v>
      </c>
      <c r="D1827" s="517" t="s">
        <v>13291</v>
      </c>
    </row>
    <row r="1828" spans="1:4" ht="13.5">
      <c r="A1828" s="516">
        <v>97785</v>
      </c>
      <c r="B1828" s="515" t="s">
        <v>13292</v>
      </c>
      <c r="C1828" s="515" t="s">
        <v>49</v>
      </c>
      <c r="D1828" s="517" t="s">
        <v>13293</v>
      </c>
    </row>
    <row r="1829" spans="1:4" ht="13.5">
      <c r="A1829" s="516">
        <v>97786</v>
      </c>
      <c r="B1829" s="515" t="s">
        <v>13294</v>
      </c>
      <c r="C1829" s="515" t="s">
        <v>49</v>
      </c>
      <c r="D1829" s="517" t="s">
        <v>13295</v>
      </c>
    </row>
    <row r="1830" spans="1:4" ht="13.5">
      <c r="A1830" s="516">
        <v>97787</v>
      </c>
      <c r="B1830" s="515" t="s">
        <v>13296</v>
      </c>
      <c r="C1830" s="515" t="s">
        <v>49</v>
      </c>
      <c r="D1830" s="517" t="s">
        <v>13297</v>
      </c>
    </row>
    <row r="1831" spans="1:4" ht="13.5">
      <c r="A1831" s="516">
        <v>97788</v>
      </c>
      <c r="B1831" s="515" t="s">
        <v>13298</v>
      </c>
      <c r="C1831" s="515" t="s">
        <v>49</v>
      </c>
      <c r="D1831" s="517" t="s">
        <v>13299</v>
      </c>
    </row>
    <row r="1832" spans="1:4" ht="13.5">
      <c r="A1832" s="516">
        <v>97789</v>
      </c>
      <c r="B1832" s="515" t="s">
        <v>13300</v>
      </c>
      <c r="C1832" s="515" t="s">
        <v>49</v>
      </c>
      <c r="D1832" s="517" t="s">
        <v>13301</v>
      </c>
    </row>
    <row r="1833" spans="1:4" ht="13.5">
      <c r="A1833" s="516">
        <v>97790</v>
      </c>
      <c r="B1833" s="515" t="s">
        <v>13302</v>
      </c>
      <c r="C1833" s="515" t="s">
        <v>49</v>
      </c>
      <c r="D1833" s="517" t="s">
        <v>13303</v>
      </c>
    </row>
    <row r="1834" spans="1:4" ht="13.5">
      <c r="A1834" s="516">
        <v>97791</v>
      </c>
      <c r="B1834" s="515" t="s">
        <v>13304</v>
      </c>
      <c r="C1834" s="515" t="s">
        <v>49</v>
      </c>
      <c r="D1834" s="517" t="s">
        <v>13305</v>
      </c>
    </row>
    <row r="1835" spans="1:4" ht="13.5">
      <c r="A1835" s="516">
        <v>97792</v>
      </c>
      <c r="B1835" s="515" t="s">
        <v>13306</v>
      </c>
      <c r="C1835" s="515" t="s">
        <v>49</v>
      </c>
      <c r="D1835" s="517" t="s">
        <v>13307</v>
      </c>
    </row>
    <row r="1836" spans="1:4" ht="13.5">
      <c r="A1836" s="516">
        <v>97793</v>
      </c>
      <c r="B1836" s="515" t="s">
        <v>13308</v>
      </c>
      <c r="C1836" s="515" t="s">
        <v>49</v>
      </c>
      <c r="D1836" s="517" t="s">
        <v>13309</v>
      </c>
    </row>
    <row r="1837" spans="1:4" ht="13.5">
      <c r="A1837" s="516">
        <v>97794</v>
      </c>
      <c r="B1837" s="515" t="s">
        <v>13310</v>
      </c>
      <c r="C1837" s="515" t="s">
        <v>49</v>
      </c>
      <c r="D1837" s="517" t="s">
        <v>13311</v>
      </c>
    </row>
    <row r="1838" spans="1:4" ht="13.5">
      <c r="A1838" s="516">
        <v>97795</v>
      </c>
      <c r="B1838" s="515" t="s">
        <v>13312</v>
      </c>
      <c r="C1838" s="515" t="s">
        <v>49</v>
      </c>
      <c r="D1838" s="517" t="s">
        <v>13313</v>
      </c>
    </row>
    <row r="1839" spans="1:4" ht="13.5">
      <c r="A1839" s="516">
        <v>97796</v>
      </c>
      <c r="B1839" s="515" t="s">
        <v>13314</v>
      </c>
      <c r="C1839" s="515" t="s">
        <v>49</v>
      </c>
      <c r="D1839" s="517" t="s">
        <v>13315</v>
      </c>
    </row>
    <row r="1840" spans="1:4" ht="13.5">
      <c r="A1840" s="516">
        <v>97797</v>
      </c>
      <c r="B1840" s="515" t="s">
        <v>13316</v>
      </c>
      <c r="C1840" s="515" t="s">
        <v>49</v>
      </c>
      <c r="D1840" s="517" t="s">
        <v>13317</v>
      </c>
    </row>
    <row r="1841" spans="1:4" ht="13.5">
      <c r="A1841" s="516">
        <v>97798</v>
      </c>
      <c r="B1841" s="515" t="s">
        <v>13318</v>
      </c>
      <c r="C1841" s="515" t="s">
        <v>49</v>
      </c>
      <c r="D1841" s="517" t="s">
        <v>13319</v>
      </c>
    </row>
    <row r="1842" spans="1:4" ht="13.5">
      <c r="A1842" s="516">
        <v>97799</v>
      </c>
      <c r="B1842" s="515" t="s">
        <v>13320</v>
      </c>
      <c r="C1842" s="515" t="s">
        <v>49</v>
      </c>
      <c r="D1842" s="517" t="s">
        <v>13321</v>
      </c>
    </row>
    <row r="1843" spans="1:4" ht="13.5">
      <c r="A1843" s="516">
        <v>97800</v>
      </c>
      <c r="B1843" s="515" t="s">
        <v>13322</v>
      </c>
      <c r="C1843" s="515" t="s">
        <v>49</v>
      </c>
      <c r="D1843" s="517" t="s">
        <v>13323</v>
      </c>
    </row>
    <row r="1844" spans="1:4" ht="13.5">
      <c r="A1844" s="516">
        <v>89198</v>
      </c>
      <c r="B1844" s="515" t="s">
        <v>13324</v>
      </c>
      <c r="C1844" s="515" t="s">
        <v>50</v>
      </c>
      <c r="D1844" s="517" t="s">
        <v>9566</v>
      </c>
    </row>
    <row r="1845" spans="1:4" ht="13.5">
      <c r="A1845" s="516">
        <v>89199</v>
      </c>
      <c r="B1845" s="515" t="s">
        <v>13325</v>
      </c>
      <c r="C1845" s="515" t="s">
        <v>50</v>
      </c>
      <c r="D1845" s="517" t="s">
        <v>13326</v>
      </c>
    </row>
    <row r="1846" spans="1:4" ht="13.5">
      <c r="A1846" s="516">
        <v>89200</v>
      </c>
      <c r="B1846" s="515" t="s">
        <v>13327</v>
      </c>
      <c r="C1846" s="515" t="s">
        <v>50</v>
      </c>
      <c r="D1846" s="517" t="s">
        <v>13328</v>
      </c>
    </row>
    <row r="1847" spans="1:4" ht="13.5">
      <c r="A1847" s="516">
        <v>89201</v>
      </c>
      <c r="B1847" s="515" t="s">
        <v>13329</v>
      </c>
      <c r="C1847" s="515" t="s">
        <v>50</v>
      </c>
      <c r="D1847" s="517" t="s">
        <v>13330</v>
      </c>
    </row>
    <row r="1848" spans="1:4" ht="13.5">
      <c r="A1848" s="516">
        <v>89202</v>
      </c>
      <c r="B1848" s="515" t="s">
        <v>13331</v>
      </c>
      <c r="C1848" s="515" t="s">
        <v>50</v>
      </c>
      <c r="D1848" s="517" t="s">
        <v>13332</v>
      </c>
    </row>
    <row r="1849" spans="1:4" ht="13.5">
      <c r="A1849" s="516">
        <v>89203</v>
      </c>
      <c r="B1849" s="515" t="s">
        <v>13333</v>
      </c>
      <c r="C1849" s="515" t="s">
        <v>50</v>
      </c>
      <c r="D1849" s="517" t="s">
        <v>13334</v>
      </c>
    </row>
    <row r="1850" spans="1:4" ht="13.5">
      <c r="A1850" s="516">
        <v>89204</v>
      </c>
      <c r="B1850" s="515" t="s">
        <v>13335</v>
      </c>
      <c r="C1850" s="515" t="s">
        <v>50</v>
      </c>
      <c r="D1850" s="517" t="s">
        <v>13336</v>
      </c>
    </row>
    <row r="1851" spans="1:4" ht="13.5">
      <c r="A1851" s="516">
        <v>89205</v>
      </c>
      <c r="B1851" s="515" t="s">
        <v>13337</v>
      </c>
      <c r="C1851" s="515" t="s">
        <v>50</v>
      </c>
      <c r="D1851" s="517" t="s">
        <v>13338</v>
      </c>
    </row>
    <row r="1852" spans="1:4" ht="13.5">
      <c r="A1852" s="516">
        <v>89206</v>
      </c>
      <c r="B1852" s="515" t="s">
        <v>13339</v>
      </c>
      <c r="C1852" s="515" t="s">
        <v>50</v>
      </c>
      <c r="D1852" s="517" t="s">
        <v>13340</v>
      </c>
    </row>
    <row r="1853" spans="1:4" ht="13.5">
      <c r="A1853" s="516">
        <v>90808</v>
      </c>
      <c r="B1853" s="515" t="s">
        <v>13341</v>
      </c>
      <c r="C1853" s="515" t="s">
        <v>50</v>
      </c>
      <c r="D1853" s="517" t="s">
        <v>13342</v>
      </c>
    </row>
    <row r="1854" spans="1:4" ht="13.5">
      <c r="A1854" s="516">
        <v>90809</v>
      </c>
      <c r="B1854" s="515" t="s">
        <v>13343</v>
      </c>
      <c r="C1854" s="515" t="s">
        <v>50</v>
      </c>
      <c r="D1854" s="517" t="s">
        <v>13344</v>
      </c>
    </row>
    <row r="1855" spans="1:4" ht="13.5">
      <c r="A1855" s="516">
        <v>90810</v>
      </c>
      <c r="B1855" s="515" t="s">
        <v>13345</v>
      </c>
      <c r="C1855" s="515" t="s">
        <v>50</v>
      </c>
      <c r="D1855" s="517" t="s">
        <v>13346</v>
      </c>
    </row>
    <row r="1856" spans="1:4" ht="13.5">
      <c r="A1856" s="516">
        <v>90811</v>
      </c>
      <c r="B1856" s="515" t="s">
        <v>13347</v>
      </c>
      <c r="C1856" s="515" t="s">
        <v>50</v>
      </c>
      <c r="D1856" s="517" t="s">
        <v>13348</v>
      </c>
    </row>
    <row r="1857" spans="1:4" ht="13.5">
      <c r="A1857" s="516">
        <v>90812</v>
      </c>
      <c r="B1857" s="515" t="s">
        <v>13349</v>
      </c>
      <c r="C1857" s="515" t="s">
        <v>50</v>
      </c>
      <c r="D1857" s="517" t="s">
        <v>13350</v>
      </c>
    </row>
    <row r="1858" spans="1:4" ht="13.5">
      <c r="A1858" s="516">
        <v>90813</v>
      </c>
      <c r="B1858" s="515" t="s">
        <v>13351</v>
      </c>
      <c r="C1858" s="515" t="s">
        <v>50</v>
      </c>
      <c r="D1858" s="517" t="s">
        <v>13352</v>
      </c>
    </row>
    <row r="1859" spans="1:4" ht="13.5">
      <c r="A1859" s="516">
        <v>90814</v>
      </c>
      <c r="B1859" s="515" t="s">
        <v>13353</v>
      </c>
      <c r="C1859" s="515" t="s">
        <v>50</v>
      </c>
      <c r="D1859" s="517" t="s">
        <v>13354</v>
      </c>
    </row>
    <row r="1860" spans="1:4" ht="13.5">
      <c r="A1860" s="516">
        <v>90815</v>
      </c>
      <c r="B1860" s="515" t="s">
        <v>13355</v>
      </c>
      <c r="C1860" s="515" t="s">
        <v>50</v>
      </c>
      <c r="D1860" s="517" t="s">
        <v>13356</v>
      </c>
    </row>
    <row r="1861" spans="1:4" ht="13.5">
      <c r="A1861" s="516">
        <v>90877</v>
      </c>
      <c r="B1861" s="515" t="s">
        <v>13357</v>
      </c>
      <c r="C1861" s="515" t="s">
        <v>50</v>
      </c>
      <c r="D1861" s="517" t="s">
        <v>13358</v>
      </c>
    </row>
    <row r="1862" spans="1:4" ht="13.5">
      <c r="A1862" s="516">
        <v>90878</v>
      </c>
      <c r="B1862" s="515" t="s">
        <v>13359</v>
      </c>
      <c r="C1862" s="515" t="s">
        <v>50</v>
      </c>
      <c r="D1862" s="517" t="s">
        <v>6600</v>
      </c>
    </row>
    <row r="1863" spans="1:4" ht="13.5">
      <c r="A1863" s="516">
        <v>90880</v>
      </c>
      <c r="B1863" s="515" t="s">
        <v>13360</v>
      </c>
      <c r="C1863" s="515" t="s">
        <v>50</v>
      </c>
      <c r="D1863" s="517" t="s">
        <v>6534</v>
      </c>
    </row>
    <row r="1864" spans="1:4" ht="13.5">
      <c r="A1864" s="516">
        <v>90881</v>
      </c>
      <c r="B1864" s="515" t="s">
        <v>13361</v>
      </c>
      <c r="C1864" s="515" t="s">
        <v>50</v>
      </c>
      <c r="D1864" s="517" t="s">
        <v>13362</v>
      </c>
    </row>
    <row r="1865" spans="1:4" ht="13.5">
      <c r="A1865" s="516">
        <v>90883</v>
      </c>
      <c r="B1865" s="515" t="s">
        <v>13363</v>
      </c>
      <c r="C1865" s="515" t="s">
        <v>50</v>
      </c>
      <c r="D1865" s="517" t="s">
        <v>13364</v>
      </c>
    </row>
    <row r="1866" spans="1:4" ht="13.5">
      <c r="A1866" s="516">
        <v>90884</v>
      </c>
      <c r="B1866" s="515" t="s">
        <v>13365</v>
      </c>
      <c r="C1866" s="515" t="s">
        <v>50</v>
      </c>
      <c r="D1866" s="517" t="s">
        <v>13366</v>
      </c>
    </row>
    <row r="1867" spans="1:4" ht="13.5">
      <c r="A1867" s="516">
        <v>90885</v>
      </c>
      <c r="B1867" s="515" t="s">
        <v>13367</v>
      </c>
      <c r="C1867" s="515" t="s">
        <v>50</v>
      </c>
      <c r="D1867" s="517" t="s">
        <v>13368</v>
      </c>
    </row>
    <row r="1868" spans="1:4" ht="13.5">
      <c r="A1868" s="516">
        <v>90886</v>
      </c>
      <c r="B1868" s="515" t="s">
        <v>13369</v>
      </c>
      <c r="C1868" s="515" t="s">
        <v>50</v>
      </c>
      <c r="D1868" s="517" t="s">
        <v>13370</v>
      </c>
    </row>
    <row r="1869" spans="1:4" ht="13.5">
      <c r="A1869" s="516">
        <v>90887</v>
      </c>
      <c r="B1869" s="515" t="s">
        <v>13371</v>
      </c>
      <c r="C1869" s="515" t="s">
        <v>50</v>
      </c>
      <c r="D1869" s="517" t="s">
        <v>13372</v>
      </c>
    </row>
    <row r="1870" spans="1:4" ht="13.5">
      <c r="A1870" s="516">
        <v>90888</v>
      </c>
      <c r="B1870" s="515" t="s">
        <v>13373</v>
      </c>
      <c r="C1870" s="515" t="s">
        <v>50</v>
      </c>
      <c r="D1870" s="517" t="s">
        <v>13374</v>
      </c>
    </row>
    <row r="1871" spans="1:4" ht="13.5">
      <c r="A1871" s="516">
        <v>90889</v>
      </c>
      <c r="B1871" s="515" t="s">
        <v>13375</v>
      </c>
      <c r="C1871" s="515" t="s">
        <v>50</v>
      </c>
      <c r="D1871" s="517" t="s">
        <v>13376</v>
      </c>
    </row>
    <row r="1872" spans="1:4" ht="13.5">
      <c r="A1872" s="516">
        <v>90890</v>
      </c>
      <c r="B1872" s="515" t="s">
        <v>13377</v>
      </c>
      <c r="C1872" s="515" t="s">
        <v>50</v>
      </c>
      <c r="D1872" s="517" t="s">
        <v>13378</v>
      </c>
    </row>
    <row r="1873" spans="1:4" ht="13.5">
      <c r="A1873" s="516">
        <v>90891</v>
      </c>
      <c r="B1873" s="515" t="s">
        <v>13379</v>
      </c>
      <c r="C1873" s="515" t="s">
        <v>50</v>
      </c>
      <c r="D1873" s="517" t="s">
        <v>13380</v>
      </c>
    </row>
    <row r="1874" spans="1:4" ht="13.5">
      <c r="A1874" s="516">
        <v>95601</v>
      </c>
      <c r="B1874" s="515" t="s">
        <v>13381</v>
      </c>
      <c r="C1874" s="515" t="s">
        <v>48</v>
      </c>
      <c r="D1874" s="517" t="s">
        <v>6803</v>
      </c>
    </row>
    <row r="1875" spans="1:4" ht="13.5">
      <c r="A1875" s="516">
        <v>95602</v>
      </c>
      <c r="B1875" s="515" t="s">
        <v>13382</v>
      </c>
      <c r="C1875" s="515" t="s">
        <v>48</v>
      </c>
      <c r="D1875" s="517" t="s">
        <v>13383</v>
      </c>
    </row>
    <row r="1876" spans="1:4" ht="13.5">
      <c r="A1876" s="516">
        <v>95603</v>
      </c>
      <c r="B1876" s="515" t="s">
        <v>13384</v>
      </c>
      <c r="C1876" s="515" t="s">
        <v>48</v>
      </c>
      <c r="D1876" s="517" t="s">
        <v>13385</v>
      </c>
    </row>
    <row r="1877" spans="1:4" ht="13.5">
      <c r="A1877" s="516">
        <v>95604</v>
      </c>
      <c r="B1877" s="515" t="s">
        <v>13386</v>
      </c>
      <c r="C1877" s="515" t="s">
        <v>48</v>
      </c>
      <c r="D1877" s="517" t="s">
        <v>13387</v>
      </c>
    </row>
    <row r="1878" spans="1:4" ht="13.5">
      <c r="A1878" s="516">
        <v>95605</v>
      </c>
      <c r="B1878" s="515" t="s">
        <v>13388</v>
      </c>
      <c r="C1878" s="515" t="s">
        <v>48</v>
      </c>
      <c r="D1878" s="517" t="s">
        <v>13389</v>
      </c>
    </row>
    <row r="1879" spans="1:4" ht="13.5">
      <c r="A1879" s="516">
        <v>95607</v>
      </c>
      <c r="B1879" s="515" t="s">
        <v>13390</v>
      </c>
      <c r="C1879" s="515" t="s">
        <v>48</v>
      </c>
      <c r="D1879" s="517" t="s">
        <v>3572</v>
      </c>
    </row>
    <row r="1880" spans="1:4" ht="13.5">
      <c r="A1880" s="516">
        <v>95608</v>
      </c>
      <c r="B1880" s="515" t="s">
        <v>13391</v>
      </c>
      <c r="C1880" s="515" t="s">
        <v>48</v>
      </c>
      <c r="D1880" s="517" t="s">
        <v>9728</v>
      </c>
    </row>
    <row r="1881" spans="1:4" ht="13.5">
      <c r="A1881" s="516">
        <v>95609</v>
      </c>
      <c r="B1881" s="515" t="s">
        <v>13392</v>
      </c>
      <c r="C1881" s="515" t="s">
        <v>48</v>
      </c>
      <c r="D1881" s="517" t="s">
        <v>13393</v>
      </c>
    </row>
    <row r="1882" spans="1:4" ht="13.5">
      <c r="A1882" s="516">
        <v>96160</v>
      </c>
      <c r="B1882" s="515" t="s">
        <v>13394</v>
      </c>
      <c r="C1882" s="515" t="s">
        <v>50</v>
      </c>
      <c r="D1882" s="517" t="s">
        <v>13395</v>
      </c>
    </row>
    <row r="1883" spans="1:4" ht="13.5">
      <c r="A1883" s="516">
        <v>96161</v>
      </c>
      <c r="B1883" s="515" t="s">
        <v>13396</v>
      </c>
      <c r="C1883" s="515" t="s">
        <v>50</v>
      </c>
      <c r="D1883" s="517" t="s">
        <v>13397</v>
      </c>
    </row>
    <row r="1884" spans="1:4" ht="13.5">
      <c r="A1884" s="516">
        <v>96162</v>
      </c>
      <c r="B1884" s="515" t="s">
        <v>13398</v>
      </c>
      <c r="C1884" s="515" t="s">
        <v>50</v>
      </c>
      <c r="D1884" s="517" t="s">
        <v>13399</v>
      </c>
    </row>
    <row r="1885" spans="1:4" ht="13.5">
      <c r="A1885" s="516">
        <v>96163</v>
      </c>
      <c r="B1885" s="515" t="s">
        <v>13400</v>
      </c>
      <c r="C1885" s="515" t="s">
        <v>50</v>
      </c>
      <c r="D1885" s="517" t="s">
        <v>13401</v>
      </c>
    </row>
    <row r="1886" spans="1:4" ht="13.5">
      <c r="A1886" s="516">
        <v>96164</v>
      </c>
      <c r="B1886" s="515" t="s">
        <v>13402</v>
      </c>
      <c r="C1886" s="515" t="s">
        <v>50</v>
      </c>
      <c r="D1886" s="517" t="s">
        <v>13403</v>
      </c>
    </row>
    <row r="1887" spans="1:4" ht="13.5">
      <c r="A1887" s="516">
        <v>96165</v>
      </c>
      <c r="B1887" s="515" t="s">
        <v>13404</v>
      </c>
      <c r="C1887" s="515" t="s">
        <v>50</v>
      </c>
      <c r="D1887" s="517" t="s">
        <v>13405</v>
      </c>
    </row>
    <row r="1888" spans="1:4" ht="13.5">
      <c r="A1888" s="516">
        <v>96166</v>
      </c>
      <c r="B1888" s="515" t="s">
        <v>13406</v>
      </c>
      <c r="C1888" s="515" t="s">
        <v>50</v>
      </c>
      <c r="D1888" s="517" t="s">
        <v>13407</v>
      </c>
    </row>
    <row r="1889" spans="1:4" ht="13.5">
      <c r="A1889" s="516">
        <v>96167</v>
      </c>
      <c r="B1889" s="515" t="s">
        <v>13408</v>
      </c>
      <c r="C1889" s="515" t="s">
        <v>50</v>
      </c>
      <c r="D1889" s="517" t="s">
        <v>13409</v>
      </c>
    </row>
    <row r="1890" spans="1:4" ht="13.5">
      <c r="A1890" s="516">
        <v>96168</v>
      </c>
      <c r="B1890" s="515" t="s">
        <v>13410</v>
      </c>
      <c r="C1890" s="515" t="s">
        <v>50</v>
      </c>
      <c r="D1890" s="517" t="s">
        <v>13411</v>
      </c>
    </row>
    <row r="1891" spans="1:4" ht="13.5">
      <c r="A1891" s="516">
        <v>96169</v>
      </c>
      <c r="B1891" s="515" t="s">
        <v>13412</v>
      </c>
      <c r="C1891" s="515" t="s">
        <v>50</v>
      </c>
      <c r="D1891" s="517" t="s">
        <v>13413</v>
      </c>
    </row>
    <row r="1892" spans="1:4" ht="13.5">
      <c r="A1892" s="516">
        <v>96170</v>
      </c>
      <c r="B1892" s="515" t="s">
        <v>13414</v>
      </c>
      <c r="C1892" s="515" t="s">
        <v>50</v>
      </c>
      <c r="D1892" s="517" t="s">
        <v>13415</v>
      </c>
    </row>
    <row r="1893" spans="1:4" ht="13.5">
      <c r="A1893" s="516">
        <v>96171</v>
      </c>
      <c r="B1893" s="515" t="s">
        <v>13416</v>
      </c>
      <c r="C1893" s="515" t="s">
        <v>50</v>
      </c>
      <c r="D1893" s="517" t="s">
        <v>13417</v>
      </c>
    </row>
    <row r="1894" spans="1:4" ht="13.5">
      <c r="A1894" s="516">
        <v>96172</v>
      </c>
      <c r="B1894" s="515" t="s">
        <v>13418</v>
      </c>
      <c r="C1894" s="515" t="s">
        <v>50</v>
      </c>
      <c r="D1894" s="517" t="s">
        <v>13419</v>
      </c>
    </row>
    <row r="1895" spans="1:4" ht="13.5">
      <c r="A1895" s="516">
        <v>96173</v>
      </c>
      <c r="B1895" s="515" t="s">
        <v>13420</v>
      </c>
      <c r="C1895" s="515" t="s">
        <v>50</v>
      </c>
      <c r="D1895" s="517" t="s">
        <v>13421</v>
      </c>
    </row>
    <row r="1896" spans="1:4" ht="13.5">
      <c r="A1896" s="516">
        <v>96174</v>
      </c>
      <c r="B1896" s="515" t="s">
        <v>13422</v>
      </c>
      <c r="C1896" s="515" t="s">
        <v>50</v>
      </c>
      <c r="D1896" s="517" t="s">
        <v>13423</v>
      </c>
    </row>
    <row r="1897" spans="1:4" ht="13.5">
      <c r="A1897" s="516">
        <v>96175</v>
      </c>
      <c r="B1897" s="515" t="s">
        <v>13424</v>
      </c>
      <c r="C1897" s="515" t="s">
        <v>50</v>
      </c>
      <c r="D1897" s="517" t="s">
        <v>13425</v>
      </c>
    </row>
    <row r="1898" spans="1:4" ht="13.5">
      <c r="A1898" s="516">
        <v>96176</v>
      </c>
      <c r="B1898" s="515" t="s">
        <v>13426</v>
      </c>
      <c r="C1898" s="515" t="s">
        <v>50</v>
      </c>
      <c r="D1898" s="517" t="s">
        <v>13427</v>
      </c>
    </row>
    <row r="1899" spans="1:4" ht="13.5">
      <c r="A1899" s="516">
        <v>96177</v>
      </c>
      <c r="B1899" s="515" t="s">
        <v>13428</v>
      </c>
      <c r="C1899" s="515" t="s">
        <v>50</v>
      </c>
      <c r="D1899" s="517" t="s">
        <v>13429</v>
      </c>
    </row>
    <row r="1900" spans="1:4" ht="13.5">
      <c r="A1900" s="516">
        <v>96178</v>
      </c>
      <c r="B1900" s="515" t="s">
        <v>13430</v>
      </c>
      <c r="C1900" s="515" t="s">
        <v>50</v>
      </c>
      <c r="D1900" s="517" t="s">
        <v>13431</v>
      </c>
    </row>
    <row r="1901" spans="1:4" ht="13.5">
      <c r="A1901" s="516">
        <v>96179</v>
      </c>
      <c r="B1901" s="515" t="s">
        <v>13432</v>
      </c>
      <c r="C1901" s="515" t="s">
        <v>50</v>
      </c>
      <c r="D1901" s="517" t="s">
        <v>13433</v>
      </c>
    </row>
    <row r="1902" spans="1:4" ht="13.5">
      <c r="A1902" s="516">
        <v>96180</v>
      </c>
      <c r="B1902" s="515" t="s">
        <v>13434</v>
      </c>
      <c r="C1902" s="515" t="s">
        <v>50</v>
      </c>
      <c r="D1902" s="517" t="s">
        <v>13435</v>
      </c>
    </row>
    <row r="1903" spans="1:4" ht="13.5">
      <c r="A1903" s="516">
        <v>96181</v>
      </c>
      <c r="B1903" s="515" t="s">
        <v>13436</v>
      </c>
      <c r="C1903" s="515" t="s">
        <v>50</v>
      </c>
      <c r="D1903" s="517" t="s">
        <v>13437</v>
      </c>
    </row>
    <row r="1904" spans="1:4" ht="13.5">
      <c r="A1904" s="516">
        <v>96182</v>
      </c>
      <c r="B1904" s="515" t="s">
        <v>13438</v>
      </c>
      <c r="C1904" s="515" t="s">
        <v>50</v>
      </c>
      <c r="D1904" s="517" t="s">
        <v>13439</v>
      </c>
    </row>
    <row r="1905" spans="1:4" ht="13.5">
      <c r="A1905" s="516">
        <v>96183</v>
      </c>
      <c r="B1905" s="515" t="s">
        <v>13440</v>
      </c>
      <c r="C1905" s="515" t="s">
        <v>50</v>
      </c>
      <c r="D1905" s="517" t="s">
        <v>13441</v>
      </c>
    </row>
    <row r="1906" spans="1:4" ht="13.5">
      <c r="A1906" s="516">
        <v>98228</v>
      </c>
      <c r="B1906" s="515" t="s">
        <v>13442</v>
      </c>
      <c r="C1906" s="515" t="s">
        <v>50</v>
      </c>
      <c r="D1906" s="517" t="s">
        <v>6916</v>
      </c>
    </row>
    <row r="1907" spans="1:4" ht="13.5">
      <c r="A1907" s="516">
        <v>98229</v>
      </c>
      <c r="B1907" s="515" t="s">
        <v>13443</v>
      </c>
      <c r="C1907" s="515" t="s">
        <v>50</v>
      </c>
      <c r="D1907" s="517" t="s">
        <v>13444</v>
      </c>
    </row>
    <row r="1908" spans="1:4" ht="13.5">
      <c r="A1908" s="516">
        <v>98230</v>
      </c>
      <c r="B1908" s="515" t="s">
        <v>13445</v>
      </c>
      <c r="C1908" s="515" t="s">
        <v>50</v>
      </c>
      <c r="D1908" s="517" t="s">
        <v>13446</v>
      </c>
    </row>
    <row r="1909" spans="1:4" ht="13.5">
      <c r="A1909" s="516">
        <v>83534</v>
      </c>
      <c r="B1909" s="515" t="s">
        <v>13447</v>
      </c>
      <c r="C1909" s="515" t="s">
        <v>49</v>
      </c>
      <c r="D1909" s="517" t="s">
        <v>13448</v>
      </c>
    </row>
    <row r="1910" spans="1:4" ht="13.5">
      <c r="A1910" s="516">
        <v>95240</v>
      </c>
      <c r="B1910" s="515" t="s">
        <v>13449</v>
      </c>
      <c r="C1910" s="515" t="s">
        <v>47</v>
      </c>
      <c r="D1910" s="517" t="s">
        <v>939</v>
      </c>
    </row>
    <row r="1911" spans="1:4" ht="13.5">
      <c r="A1911" s="516">
        <v>95241</v>
      </c>
      <c r="B1911" s="515" t="s">
        <v>13450</v>
      </c>
      <c r="C1911" s="515" t="s">
        <v>47</v>
      </c>
      <c r="D1911" s="517" t="s">
        <v>9071</v>
      </c>
    </row>
    <row r="1912" spans="1:4" ht="13.5">
      <c r="A1912" s="516">
        <v>96616</v>
      </c>
      <c r="B1912" s="515" t="s">
        <v>13451</v>
      </c>
      <c r="C1912" s="515" t="s">
        <v>49</v>
      </c>
      <c r="D1912" s="517" t="s">
        <v>13452</v>
      </c>
    </row>
    <row r="1913" spans="1:4" ht="13.5">
      <c r="A1913" s="516">
        <v>96617</v>
      </c>
      <c r="B1913" s="515" t="s">
        <v>13453</v>
      </c>
      <c r="C1913" s="515" t="s">
        <v>47</v>
      </c>
      <c r="D1913" s="517" t="s">
        <v>7965</v>
      </c>
    </row>
    <row r="1914" spans="1:4" ht="13.5">
      <c r="A1914" s="516">
        <v>96619</v>
      </c>
      <c r="B1914" s="515" t="s">
        <v>13454</v>
      </c>
      <c r="C1914" s="515" t="s">
        <v>47</v>
      </c>
      <c r="D1914" s="517" t="s">
        <v>13455</v>
      </c>
    </row>
    <row r="1915" spans="1:4" ht="13.5">
      <c r="A1915" s="516">
        <v>96620</v>
      </c>
      <c r="B1915" s="515" t="s">
        <v>13456</v>
      </c>
      <c r="C1915" s="515" t="s">
        <v>49</v>
      </c>
      <c r="D1915" s="517" t="s">
        <v>13457</v>
      </c>
    </row>
    <row r="1916" spans="1:4" ht="13.5">
      <c r="A1916" s="516">
        <v>96621</v>
      </c>
      <c r="B1916" s="515" t="s">
        <v>13458</v>
      </c>
      <c r="C1916" s="515" t="s">
        <v>49</v>
      </c>
      <c r="D1916" s="517" t="s">
        <v>13459</v>
      </c>
    </row>
    <row r="1917" spans="1:4" ht="13.5">
      <c r="A1917" s="516">
        <v>96622</v>
      </c>
      <c r="B1917" s="515" t="s">
        <v>13460</v>
      </c>
      <c r="C1917" s="515" t="s">
        <v>49</v>
      </c>
      <c r="D1917" s="517" t="s">
        <v>13461</v>
      </c>
    </row>
    <row r="1918" spans="1:4" ht="13.5">
      <c r="A1918" s="516">
        <v>96623</v>
      </c>
      <c r="B1918" s="515" t="s">
        <v>13462</v>
      </c>
      <c r="C1918" s="515" t="s">
        <v>49</v>
      </c>
      <c r="D1918" s="517" t="s">
        <v>13463</v>
      </c>
    </row>
    <row r="1919" spans="1:4" ht="13.5">
      <c r="A1919" s="516">
        <v>96624</v>
      </c>
      <c r="B1919" s="515" t="s">
        <v>13464</v>
      </c>
      <c r="C1919" s="515" t="s">
        <v>49</v>
      </c>
      <c r="D1919" s="517" t="s">
        <v>13465</v>
      </c>
    </row>
    <row r="1920" spans="1:4" ht="13.5">
      <c r="A1920" s="516">
        <v>97082</v>
      </c>
      <c r="B1920" s="515" t="s">
        <v>13466</v>
      </c>
      <c r="C1920" s="515" t="s">
        <v>49</v>
      </c>
      <c r="D1920" s="517" t="s">
        <v>13467</v>
      </c>
    </row>
    <row r="1921" spans="1:4" ht="13.5">
      <c r="A1921" s="516">
        <v>97083</v>
      </c>
      <c r="B1921" s="515" t="s">
        <v>13468</v>
      </c>
      <c r="C1921" s="515" t="s">
        <v>47</v>
      </c>
      <c r="D1921" s="517" t="s">
        <v>902</v>
      </c>
    </row>
    <row r="1922" spans="1:4" ht="13.5">
      <c r="A1922" s="516">
        <v>97084</v>
      </c>
      <c r="B1922" s="515" t="s">
        <v>13469</v>
      </c>
      <c r="C1922" s="515" t="s">
        <v>47</v>
      </c>
      <c r="D1922" s="517" t="s">
        <v>10112</v>
      </c>
    </row>
    <row r="1923" spans="1:4" ht="13.5">
      <c r="A1923" s="516">
        <v>97086</v>
      </c>
      <c r="B1923" s="515" t="s">
        <v>13470</v>
      </c>
      <c r="C1923" s="515" t="s">
        <v>47</v>
      </c>
      <c r="D1923" s="517" t="s">
        <v>13471</v>
      </c>
    </row>
    <row r="1924" spans="1:4" ht="13.5">
      <c r="A1924" s="516">
        <v>97094</v>
      </c>
      <c r="B1924" s="515" t="s">
        <v>13472</v>
      </c>
      <c r="C1924" s="515" t="s">
        <v>49</v>
      </c>
      <c r="D1924" s="517" t="s">
        <v>13473</v>
      </c>
    </row>
    <row r="1925" spans="1:4" ht="13.5">
      <c r="A1925" s="516">
        <v>97095</v>
      </c>
      <c r="B1925" s="515" t="s">
        <v>13474</v>
      </c>
      <c r="C1925" s="515" t="s">
        <v>49</v>
      </c>
      <c r="D1925" s="517" t="s">
        <v>13475</v>
      </c>
    </row>
    <row r="1926" spans="1:4" ht="13.5">
      <c r="A1926" s="516">
        <v>97096</v>
      </c>
      <c r="B1926" s="515" t="s">
        <v>13476</v>
      </c>
      <c r="C1926" s="515" t="s">
        <v>49</v>
      </c>
      <c r="D1926" s="517" t="s">
        <v>13477</v>
      </c>
    </row>
    <row r="1927" spans="1:4" ht="13.5">
      <c r="A1927" s="516">
        <v>90996</v>
      </c>
      <c r="B1927" s="515" t="s">
        <v>13478</v>
      </c>
      <c r="C1927" s="515" t="s">
        <v>47</v>
      </c>
      <c r="D1927" s="517" t="s">
        <v>4534</v>
      </c>
    </row>
    <row r="1928" spans="1:4" ht="13.5">
      <c r="A1928" s="516">
        <v>90997</v>
      </c>
      <c r="B1928" s="515" t="s">
        <v>13479</v>
      </c>
      <c r="C1928" s="515" t="s">
        <v>47</v>
      </c>
      <c r="D1928" s="517" t="s">
        <v>1482</v>
      </c>
    </row>
    <row r="1929" spans="1:4" ht="13.5">
      <c r="A1929" s="516">
        <v>90998</v>
      </c>
      <c r="B1929" s="515" t="s">
        <v>13480</v>
      </c>
      <c r="C1929" s="515" t="s">
        <v>47</v>
      </c>
      <c r="D1929" s="517" t="s">
        <v>13481</v>
      </c>
    </row>
    <row r="1930" spans="1:4" ht="13.5">
      <c r="A1930" s="516">
        <v>91000</v>
      </c>
      <c r="B1930" s="515" t="s">
        <v>13482</v>
      </c>
      <c r="C1930" s="515" t="s">
        <v>47</v>
      </c>
      <c r="D1930" s="517" t="s">
        <v>5063</v>
      </c>
    </row>
    <row r="1931" spans="1:4" ht="13.5">
      <c r="A1931" s="516">
        <v>91002</v>
      </c>
      <c r="B1931" s="515" t="s">
        <v>13483</v>
      </c>
      <c r="C1931" s="515" t="s">
        <v>47</v>
      </c>
      <c r="D1931" s="517" t="s">
        <v>13484</v>
      </c>
    </row>
    <row r="1932" spans="1:4" ht="13.5">
      <c r="A1932" s="516">
        <v>91003</v>
      </c>
      <c r="B1932" s="515" t="s">
        <v>13485</v>
      </c>
      <c r="C1932" s="515" t="s">
        <v>47</v>
      </c>
      <c r="D1932" s="517" t="s">
        <v>1891</v>
      </c>
    </row>
    <row r="1933" spans="1:4" ht="13.5">
      <c r="A1933" s="516">
        <v>91004</v>
      </c>
      <c r="B1933" s="515" t="s">
        <v>13486</v>
      </c>
      <c r="C1933" s="515" t="s">
        <v>47</v>
      </c>
      <c r="D1933" s="517" t="s">
        <v>13487</v>
      </c>
    </row>
    <row r="1934" spans="1:4" ht="13.5">
      <c r="A1934" s="516">
        <v>91005</v>
      </c>
      <c r="B1934" s="515" t="s">
        <v>13488</v>
      </c>
      <c r="C1934" s="515" t="s">
        <v>47</v>
      </c>
      <c r="D1934" s="517" t="s">
        <v>2124</v>
      </c>
    </row>
    <row r="1935" spans="1:4" ht="13.5">
      <c r="A1935" s="516">
        <v>91006</v>
      </c>
      <c r="B1935" s="515" t="s">
        <v>13489</v>
      </c>
      <c r="C1935" s="515" t="s">
        <v>47</v>
      </c>
      <c r="D1935" s="517" t="s">
        <v>13490</v>
      </c>
    </row>
    <row r="1936" spans="1:4" ht="13.5">
      <c r="A1936" s="516">
        <v>91007</v>
      </c>
      <c r="B1936" s="515" t="s">
        <v>13491</v>
      </c>
      <c r="C1936" s="515" t="s">
        <v>47</v>
      </c>
      <c r="D1936" s="517" t="s">
        <v>1509</v>
      </c>
    </row>
    <row r="1937" spans="1:4" ht="13.5">
      <c r="A1937" s="516">
        <v>91008</v>
      </c>
      <c r="B1937" s="515" t="s">
        <v>13492</v>
      </c>
      <c r="C1937" s="515" t="s">
        <v>47</v>
      </c>
      <c r="D1937" s="517" t="s">
        <v>9166</v>
      </c>
    </row>
    <row r="1938" spans="1:4" ht="13.5">
      <c r="A1938" s="516">
        <v>92263</v>
      </c>
      <c r="B1938" s="515" t="s">
        <v>13493</v>
      </c>
      <c r="C1938" s="515" t="s">
        <v>47</v>
      </c>
      <c r="D1938" s="517" t="s">
        <v>13494</v>
      </c>
    </row>
    <row r="1939" spans="1:4" ht="13.5">
      <c r="A1939" s="516">
        <v>92264</v>
      </c>
      <c r="B1939" s="515" t="s">
        <v>13495</v>
      </c>
      <c r="C1939" s="515" t="s">
        <v>47</v>
      </c>
      <c r="D1939" s="517" t="s">
        <v>13496</v>
      </c>
    </row>
    <row r="1940" spans="1:4" ht="13.5">
      <c r="A1940" s="516">
        <v>92265</v>
      </c>
      <c r="B1940" s="515" t="s">
        <v>13497</v>
      </c>
      <c r="C1940" s="515" t="s">
        <v>47</v>
      </c>
      <c r="D1940" s="517" t="s">
        <v>13498</v>
      </c>
    </row>
    <row r="1941" spans="1:4" ht="13.5">
      <c r="A1941" s="516">
        <v>92266</v>
      </c>
      <c r="B1941" s="515" t="s">
        <v>13499</v>
      </c>
      <c r="C1941" s="515" t="s">
        <v>47</v>
      </c>
      <c r="D1941" s="517" t="s">
        <v>13500</v>
      </c>
    </row>
    <row r="1942" spans="1:4" ht="13.5">
      <c r="A1942" s="516">
        <v>92267</v>
      </c>
      <c r="B1942" s="515" t="s">
        <v>13501</v>
      </c>
      <c r="C1942" s="515" t="s">
        <v>47</v>
      </c>
      <c r="D1942" s="517" t="s">
        <v>12096</v>
      </c>
    </row>
    <row r="1943" spans="1:4" ht="13.5">
      <c r="A1943" s="516">
        <v>92268</v>
      </c>
      <c r="B1943" s="515" t="s">
        <v>13502</v>
      </c>
      <c r="C1943" s="515" t="s">
        <v>47</v>
      </c>
      <c r="D1943" s="517" t="s">
        <v>13503</v>
      </c>
    </row>
    <row r="1944" spans="1:4" ht="13.5">
      <c r="A1944" s="516">
        <v>92269</v>
      </c>
      <c r="B1944" s="515" t="s">
        <v>13504</v>
      </c>
      <c r="C1944" s="515" t="s">
        <v>47</v>
      </c>
      <c r="D1944" s="517" t="s">
        <v>10723</v>
      </c>
    </row>
    <row r="1945" spans="1:4" ht="13.5">
      <c r="A1945" s="516">
        <v>92270</v>
      </c>
      <c r="B1945" s="515" t="s">
        <v>13505</v>
      </c>
      <c r="C1945" s="515" t="s">
        <v>47</v>
      </c>
      <c r="D1945" s="517" t="s">
        <v>13506</v>
      </c>
    </row>
    <row r="1946" spans="1:4" ht="13.5">
      <c r="A1946" s="516">
        <v>92271</v>
      </c>
      <c r="B1946" s="515" t="s">
        <v>13507</v>
      </c>
      <c r="C1946" s="515" t="s">
        <v>47</v>
      </c>
      <c r="D1946" s="517" t="s">
        <v>13508</v>
      </c>
    </row>
    <row r="1947" spans="1:4" ht="13.5">
      <c r="A1947" s="516">
        <v>92272</v>
      </c>
      <c r="B1947" s="515" t="s">
        <v>13509</v>
      </c>
      <c r="C1947" s="515" t="s">
        <v>50</v>
      </c>
      <c r="D1947" s="517" t="s">
        <v>7921</v>
      </c>
    </row>
    <row r="1948" spans="1:4" ht="13.5">
      <c r="A1948" s="516">
        <v>92273</v>
      </c>
      <c r="B1948" s="515" t="s">
        <v>13510</v>
      </c>
      <c r="C1948" s="515" t="s">
        <v>50</v>
      </c>
      <c r="D1948" s="517" t="s">
        <v>3503</v>
      </c>
    </row>
    <row r="1949" spans="1:4" ht="13.5">
      <c r="A1949" s="516">
        <v>92408</v>
      </c>
      <c r="B1949" s="515" t="s">
        <v>13511</v>
      </c>
      <c r="C1949" s="515" t="s">
        <v>47</v>
      </c>
      <c r="D1949" s="517" t="s">
        <v>6119</v>
      </c>
    </row>
    <row r="1950" spans="1:4" ht="13.5">
      <c r="A1950" s="516">
        <v>92409</v>
      </c>
      <c r="B1950" s="515" t="s">
        <v>13512</v>
      </c>
      <c r="C1950" s="515" t="s">
        <v>47</v>
      </c>
      <c r="D1950" s="517" t="s">
        <v>11050</v>
      </c>
    </row>
    <row r="1951" spans="1:4" ht="13.5">
      <c r="A1951" s="516">
        <v>92410</v>
      </c>
      <c r="B1951" s="515" t="s">
        <v>13513</v>
      </c>
      <c r="C1951" s="515" t="s">
        <v>47</v>
      </c>
      <c r="D1951" s="517" t="s">
        <v>13514</v>
      </c>
    </row>
    <row r="1952" spans="1:4" ht="13.5">
      <c r="A1952" s="516">
        <v>92411</v>
      </c>
      <c r="B1952" s="515" t="s">
        <v>13515</v>
      </c>
      <c r="C1952" s="515" t="s">
        <v>47</v>
      </c>
      <c r="D1952" s="517" t="s">
        <v>13516</v>
      </c>
    </row>
    <row r="1953" spans="1:4" ht="13.5">
      <c r="A1953" s="516">
        <v>92412</v>
      </c>
      <c r="B1953" s="515" t="s">
        <v>13517</v>
      </c>
      <c r="C1953" s="515" t="s">
        <v>47</v>
      </c>
      <c r="D1953" s="517" t="s">
        <v>13518</v>
      </c>
    </row>
    <row r="1954" spans="1:4" ht="13.5">
      <c r="A1954" s="516">
        <v>92413</v>
      </c>
      <c r="B1954" s="515" t="s">
        <v>13519</v>
      </c>
      <c r="C1954" s="515" t="s">
        <v>47</v>
      </c>
      <c r="D1954" s="517" t="s">
        <v>13520</v>
      </c>
    </row>
    <row r="1955" spans="1:4" ht="13.5">
      <c r="A1955" s="516">
        <v>92414</v>
      </c>
      <c r="B1955" s="515" t="s">
        <v>13521</v>
      </c>
      <c r="C1955" s="515" t="s">
        <v>47</v>
      </c>
      <c r="D1955" s="517" t="s">
        <v>13522</v>
      </c>
    </row>
    <row r="1956" spans="1:4" ht="13.5">
      <c r="A1956" s="516">
        <v>92415</v>
      </c>
      <c r="B1956" s="515" t="s">
        <v>13523</v>
      </c>
      <c r="C1956" s="515" t="s">
        <v>47</v>
      </c>
      <c r="D1956" s="517" t="s">
        <v>13524</v>
      </c>
    </row>
    <row r="1957" spans="1:4" ht="13.5">
      <c r="A1957" s="516">
        <v>92416</v>
      </c>
      <c r="B1957" s="515" t="s">
        <v>13525</v>
      </c>
      <c r="C1957" s="515" t="s">
        <v>47</v>
      </c>
      <c r="D1957" s="517" t="s">
        <v>13526</v>
      </c>
    </row>
    <row r="1958" spans="1:4" ht="13.5">
      <c r="A1958" s="516">
        <v>92417</v>
      </c>
      <c r="B1958" s="515" t="s">
        <v>13527</v>
      </c>
      <c r="C1958" s="515" t="s">
        <v>47</v>
      </c>
      <c r="D1958" s="517" t="s">
        <v>13528</v>
      </c>
    </row>
    <row r="1959" spans="1:4" ht="13.5">
      <c r="A1959" s="516">
        <v>92418</v>
      </c>
      <c r="B1959" s="515" t="s">
        <v>13529</v>
      </c>
      <c r="C1959" s="515" t="s">
        <v>47</v>
      </c>
      <c r="D1959" s="517" t="s">
        <v>13530</v>
      </c>
    </row>
    <row r="1960" spans="1:4" ht="13.5">
      <c r="A1960" s="516">
        <v>92419</v>
      </c>
      <c r="B1960" s="515" t="s">
        <v>13531</v>
      </c>
      <c r="C1960" s="515" t="s">
        <v>47</v>
      </c>
      <c r="D1960" s="517" t="s">
        <v>13532</v>
      </c>
    </row>
    <row r="1961" spans="1:4" ht="13.5">
      <c r="A1961" s="516">
        <v>92420</v>
      </c>
      <c r="B1961" s="515" t="s">
        <v>13533</v>
      </c>
      <c r="C1961" s="515" t="s">
        <v>47</v>
      </c>
      <c r="D1961" s="517" t="s">
        <v>13534</v>
      </c>
    </row>
    <row r="1962" spans="1:4" ht="13.5">
      <c r="A1962" s="516">
        <v>92421</v>
      </c>
      <c r="B1962" s="515" t="s">
        <v>13535</v>
      </c>
      <c r="C1962" s="515" t="s">
        <v>47</v>
      </c>
      <c r="D1962" s="517" t="s">
        <v>13536</v>
      </c>
    </row>
    <row r="1963" spans="1:4" ht="13.5">
      <c r="A1963" s="516">
        <v>92422</v>
      </c>
      <c r="B1963" s="515" t="s">
        <v>13537</v>
      </c>
      <c r="C1963" s="515" t="s">
        <v>47</v>
      </c>
      <c r="D1963" s="517" t="s">
        <v>13538</v>
      </c>
    </row>
    <row r="1964" spans="1:4" ht="13.5">
      <c r="A1964" s="516">
        <v>92423</v>
      </c>
      <c r="B1964" s="515" t="s">
        <v>13539</v>
      </c>
      <c r="C1964" s="515" t="s">
        <v>47</v>
      </c>
      <c r="D1964" s="517" t="s">
        <v>13540</v>
      </c>
    </row>
    <row r="1965" spans="1:4" ht="13.5">
      <c r="A1965" s="516">
        <v>92424</v>
      </c>
      <c r="B1965" s="515" t="s">
        <v>13541</v>
      </c>
      <c r="C1965" s="515" t="s">
        <v>47</v>
      </c>
      <c r="D1965" s="517" t="s">
        <v>13542</v>
      </c>
    </row>
    <row r="1966" spans="1:4" ht="13.5">
      <c r="A1966" s="516">
        <v>92425</v>
      </c>
      <c r="B1966" s="515" t="s">
        <v>13543</v>
      </c>
      <c r="C1966" s="515" t="s">
        <v>47</v>
      </c>
      <c r="D1966" s="517" t="s">
        <v>13544</v>
      </c>
    </row>
    <row r="1967" spans="1:4" ht="13.5">
      <c r="A1967" s="516">
        <v>92426</v>
      </c>
      <c r="B1967" s="515" t="s">
        <v>13545</v>
      </c>
      <c r="C1967" s="515" t="s">
        <v>47</v>
      </c>
      <c r="D1967" s="517" t="s">
        <v>13546</v>
      </c>
    </row>
    <row r="1968" spans="1:4" ht="13.5">
      <c r="A1968" s="516">
        <v>92427</v>
      </c>
      <c r="B1968" s="515" t="s">
        <v>13547</v>
      </c>
      <c r="C1968" s="515" t="s">
        <v>47</v>
      </c>
      <c r="D1968" s="517" t="s">
        <v>1059</v>
      </c>
    </row>
    <row r="1969" spans="1:4" ht="13.5">
      <c r="A1969" s="516">
        <v>92428</v>
      </c>
      <c r="B1969" s="515" t="s">
        <v>13548</v>
      </c>
      <c r="C1969" s="515" t="s">
        <v>47</v>
      </c>
      <c r="D1969" s="517" t="s">
        <v>2702</v>
      </c>
    </row>
    <row r="1970" spans="1:4" ht="13.5">
      <c r="A1970" s="516">
        <v>92429</v>
      </c>
      <c r="B1970" s="515" t="s">
        <v>13549</v>
      </c>
      <c r="C1970" s="515" t="s">
        <v>47</v>
      </c>
      <c r="D1970" s="517" t="s">
        <v>2465</v>
      </c>
    </row>
    <row r="1971" spans="1:4" ht="13.5">
      <c r="A1971" s="516">
        <v>92430</v>
      </c>
      <c r="B1971" s="515" t="s">
        <v>13550</v>
      </c>
      <c r="C1971" s="515" t="s">
        <v>47</v>
      </c>
      <c r="D1971" s="517" t="s">
        <v>12323</v>
      </c>
    </row>
    <row r="1972" spans="1:4" ht="13.5">
      <c r="A1972" s="516">
        <v>92431</v>
      </c>
      <c r="B1972" s="515" t="s">
        <v>13551</v>
      </c>
      <c r="C1972" s="515" t="s">
        <v>47</v>
      </c>
      <c r="D1972" s="517" t="s">
        <v>13552</v>
      </c>
    </row>
    <row r="1973" spans="1:4" ht="13.5">
      <c r="A1973" s="516">
        <v>92432</v>
      </c>
      <c r="B1973" s="515" t="s">
        <v>13553</v>
      </c>
      <c r="C1973" s="515" t="s">
        <v>47</v>
      </c>
      <c r="D1973" s="517" t="s">
        <v>13554</v>
      </c>
    </row>
    <row r="1974" spans="1:4" ht="13.5">
      <c r="A1974" s="516">
        <v>92433</v>
      </c>
      <c r="B1974" s="515" t="s">
        <v>13555</v>
      </c>
      <c r="C1974" s="515" t="s">
        <v>47</v>
      </c>
      <c r="D1974" s="517" t="s">
        <v>13556</v>
      </c>
    </row>
    <row r="1975" spans="1:4" ht="13.5">
      <c r="A1975" s="516">
        <v>92434</v>
      </c>
      <c r="B1975" s="515" t="s">
        <v>13557</v>
      </c>
      <c r="C1975" s="515" t="s">
        <v>47</v>
      </c>
      <c r="D1975" s="517" t="s">
        <v>8070</v>
      </c>
    </row>
    <row r="1976" spans="1:4" ht="13.5">
      <c r="A1976" s="516">
        <v>92435</v>
      </c>
      <c r="B1976" s="515" t="s">
        <v>13558</v>
      </c>
      <c r="C1976" s="515" t="s">
        <v>47</v>
      </c>
      <c r="D1976" s="517" t="s">
        <v>11465</v>
      </c>
    </row>
    <row r="1977" spans="1:4" ht="13.5">
      <c r="A1977" s="516">
        <v>92436</v>
      </c>
      <c r="B1977" s="515" t="s">
        <v>13559</v>
      </c>
      <c r="C1977" s="515" t="s">
        <v>47</v>
      </c>
      <c r="D1977" s="517" t="s">
        <v>13560</v>
      </c>
    </row>
    <row r="1978" spans="1:4" ht="13.5">
      <c r="A1978" s="516">
        <v>92437</v>
      </c>
      <c r="B1978" s="515" t="s">
        <v>13561</v>
      </c>
      <c r="C1978" s="515" t="s">
        <v>47</v>
      </c>
      <c r="D1978" s="517" t="s">
        <v>13562</v>
      </c>
    </row>
    <row r="1979" spans="1:4" ht="13.5">
      <c r="A1979" s="516">
        <v>92438</v>
      </c>
      <c r="B1979" s="515" t="s">
        <v>13563</v>
      </c>
      <c r="C1979" s="515" t="s">
        <v>47</v>
      </c>
      <c r="D1979" s="517" t="s">
        <v>13564</v>
      </c>
    </row>
    <row r="1980" spans="1:4" ht="13.5">
      <c r="A1980" s="516">
        <v>92439</v>
      </c>
      <c r="B1980" s="515" t="s">
        <v>13565</v>
      </c>
      <c r="C1980" s="515" t="s">
        <v>47</v>
      </c>
      <c r="D1980" s="517" t="s">
        <v>13566</v>
      </c>
    </row>
    <row r="1981" spans="1:4" ht="13.5">
      <c r="A1981" s="516">
        <v>92440</v>
      </c>
      <c r="B1981" s="515" t="s">
        <v>13567</v>
      </c>
      <c r="C1981" s="515" t="s">
        <v>47</v>
      </c>
      <c r="D1981" s="517" t="s">
        <v>13568</v>
      </c>
    </row>
    <row r="1982" spans="1:4" ht="13.5">
      <c r="A1982" s="516">
        <v>92441</v>
      </c>
      <c r="B1982" s="515" t="s">
        <v>13569</v>
      </c>
      <c r="C1982" s="515" t="s">
        <v>47</v>
      </c>
      <c r="D1982" s="517" t="s">
        <v>13570</v>
      </c>
    </row>
    <row r="1983" spans="1:4" ht="13.5">
      <c r="A1983" s="516">
        <v>92442</v>
      </c>
      <c r="B1983" s="515" t="s">
        <v>13571</v>
      </c>
      <c r="C1983" s="515" t="s">
        <v>47</v>
      </c>
      <c r="D1983" s="517" t="s">
        <v>3936</v>
      </c>
    </row>
    <row r="1984" spans="1:4" ht="13.5">
      <c r="A1984" s="516">
        <v>92443</v>
      </c>
      <c r="B1984" s="515" t="s">
        <v>13572</v>
      </c>
      <c r="C1984" s="515" t="s">
        <v>47</v>
      </c>
      <c r="D1984" s="517" t="s">
        <v>8673</v>
      </c>
    </row>
    <row r="1985" spans="1:4" ht="13.5">
      <c r="A1985" s="516">
        <v>92444</v>
      </c>
      <c r="B1985" s="515" t="s">
        <v>13573</v>
      </c>
      <c r="C1985" s="515" t="s">
        <v>47</v>
      </c>
      <c r="D1985" s="517" t="s">
        <v>4505</v>
      </c>
    </row>
    <row r="1986" spans="1:4" ht="13.5">
      <c r="A1986" s="516">
        <v>92445</v>
      </c>
      <c r="B1986" s="515" t="s">
        <v>13574</v>
      </c>
      <c r="C1986" s="515" t="s">
        <v>47</v>
      </c>
      <c r="D1986" s="517" t="s">
        <v>13575</v>
      </c>
    </row>
    <row r="1987" spans="1:4" ht="13.5">
      <c r="A1987" s="516">
        <v>92446</v>
      </c>
      <c r="B1987" s="515" t="s">
        <v>13576</v>
      </c>
      <c r="C1987" s="515" t="s">
        <v>47</v>
      </c>
      <c r="D1987" s="517" t="s">
        <v>13577</v>
      </c>
    </row>
    <row r="1988" spans="1:4" ht="13.5">
      <c r="A1988" s="516">
        <v>92447</v>
      </c>
      <c r="B1988" s="515" t="s">
        <v>13578</v>
      </c>
      <c r="C1988" s="515" t="s">
        <v>47</v>
      </c>
      <c r="D1988" s="517" t="s">
        <v>13579</v>
      </c>
    </row>
    <row r="1989" spans="1:4" ht="13.5">
      <c r="A1989" s="516">
        <v>92448</v>
      </c>
      <c r="B1989" s="515" t="s">
        <v>13580</v>
      </c>
      <c r="C1989" s="515" t="s">
        <v>47</v>
      </c>
      <c r="D1989" s="517" t="s">
        <v>13581</v>
      </c>
    </row>
    <row r="1990" spans="1:4" ht="13.5">
      <c r="A1990" s="516">
        <v>92449</v>
      </c>
      <c r="B1990" s="515" t="s">
        <v>13582</v>
      </c>
      <c r="C1990" s="515" t="s">
        <v>47</v>
      </c>
      <c r="D1990" s="517" t="s">
        <v>13583</v>
      </c>
    </row>
    <row r="1991" spans="1:4" ht="13.5">
      <c r="A1991" s="516">
        <v>92450</v>
      </c>
      <c r="B1991" s="515" t="s">
        <v>13584</v>
      </c>
      <c r="C1991" s="515" t="s">
        <v>47</v>
      </c>
      <c r="D1991" s="517" t="s">
        <v>13585</v>
      </c>
    </row>
    <row r="1992" spans="1:4" ht="13.5">
      <c r="A1992" s="516">
        <v>92451</v>
      </c>
      <c r="B1992" s="515" t="s">
        <v>13586</v>
      </c>
      <c r="C1992" s="515" t="s">
        <v>47</v>
      </c>
      <c r="D1992" s="517" t="s">
        <v>13587</v>
      </c>
    </row>
    <row r="1993" spans="1:4" ht="13.5">
      <c r="A1993" s="516">
        <v>92452</v>
      </c>
      <c r="B1993" s="515" t="s">
        <v>13588</v>
      </c>
      <c r="C1993" s="515" t="s">
        <v>47</v>
      </c>
      <c r="D1993" s="517" t="s">
        <v>13589</v>
      </c>
    </row>
    <row r="1994" spans="1:4" ht="13.5">
      <c r="A1994" s="516">
        <v>92453</v>
      </c>
      <c r="B1994" s="515" t="s">
        <v>13590</v>
      </c>
      <c r="C1994" s="515" t="s">
        <v>47</v>
      </c>
      <c r="D1994" s="517" t="s">
        <v>13591</v>
      </c>
    </row>
    <row r="1995" spans="1:4" ht="13.5">
      <c r="A1995" s="516">
        <v>92454</v>
      </c>
      <c r="B1995" s="515" t="s">
        <v>13592</v>
      </c>
      <c r="C1995" s="515" t="s">
        <v>47</v>
      </c>
      <c r="D1995" s="517" t="s">
        <v>13593</v>
      </c>
    </row>
    <row r="1996" spans="1:4" ht="13.5">
      <c r="A1996" s="516">
        <v>92455</v>
      </c>
      <c r="B1996" s="515" t="s">
        <v>13594</v>
      </c>
      <c r="C1996" s="515" t="s">
        <v>47</v>
      </c>
      <c r="D1996" s="517" t="s">
        <v>13595</v>
      </c>
    </row>
    <row r="1997" spans="1:4" ht="13.5">
      <c r="A1997" s="516">
        <v>92456</v>
      </c>
      <c r="B1997" s="515" t="s">
        <v>13596</v>
      </c>
      <c r="C1997" s="515" t="s">
        <v>47</v>
      </c>
      <c r="D1997" s="517" t="s">
        <v>13597</v>
      </c>
    </row>
    <row r="1998" spans="1:4" ht="13.5">
      <c r="A1998" s="516">
        <v>92457</v>
      </c>
      <c r="B1998" s="515" t="s">
        <v>13598</v>
      </c>
      <c r="C1998" s="515" t="s">
        <v>47</v>
      </c>
      <c r="D1998" s="517" t="s">
        <v>13599</v>
      </c>
    </row>
    <row r="1999" spans="1:4" ht="13.5">
      <c r="A1999" s="516">
        <v>92458</v>
      </c>
      <c r="B1999" s="515" t="s">
        <v>13600</v>
      </c>
      <c r="C1999" s="515" t="s">
        <v>47</v>
      </c>
      <c r="D1999" s="517" t="s">
        <v>13601</v>
      </c>
    </row>
    <row r="2000" spans="1:4" ht="13.5">
      <c r="A2000" s="516">
        <v>92459</v>
      </c>
      <c r="B2000" s="515" t="s">
        <v>13602</v>
      </c>
      <c r="C2000" s="515" t="s">
        <v>47</v>
      </c>
      <c r="D2000" s="517" t="s">
        <v>13603</v>
      </c>
    </row>
    <row r="2001" spans="1:4" ht="13.5">
      <c r="A2001" s="516">
        <v>92460</v>
      </c>
      <c r="B2001" s="515" t="s">
        <v>13604</v>
      </c>
      <c r="C2001" s="515" t="s">
        <v>47</v>
      </c>
      <c r="D2001" s="517" t="s">
        <v>6143</v>
      </c>
    </row>
    <row r="2002" spans="1:4" ht="13.5">
      <c r="A2002" s="516">
        <v>92461</v>
      </c>
      <c r="B2002" s="515" t="s">
        <v>13605</v>
      </c>
      <c r="C2002" s="515" t="s">
        <v>47</v>
      </c>
      <c r="D2002" s="517" t="s">
        <v>13606</v>
      </c>
    </row>
    <row r="2003" spans="1:4" ht="13.5">
      <c r="A2003" s="516">
        <v>92462</v>
      </c>
      <c r="B2003" s="515" t="s">
        <v>13607</v>
      </c>
      <c r="C2003" s="515" t="s">
        <v>47</v>
      </c>
      <c r="D2003" s="517" t="s">
        <v>13608</v>
      </c>
    </row>
    <row r="2004" spans="1:4" ht="13.5">
      <c r="A2004" s="516">
        <v>92463</v>
      </c>
      <c r="B2004" s="515" t="s">
        <v>13609</v>
      </c>
      <c r="C2004" s="515" t="s">
        <v>47</v>
      </c>
      <c r="D2004" s="517" t="s">
        <v>13610</v>
      </c>
    </row>
    <row r="2005" spans="1:4" ht="13.5">
      <c r="A2005" s="516">
        <v>92464</v>
      </c>
      <c r="B2005" s="515" t="s">
        <v>13611</v>
      </c>
      <c r="C2005" s="515" t="s">
        <v>47</v>
      </c>
      <c r="D2005" s="517" t="s">
        <v>13612</v>
      </c>
    </row>
    <row r="2006" spans="1:4" ht="13.5">
      <c r="A2006" s="516">
        <v>92465</v>
      </c>
      <c r="B2006" s="515" t="s">
        <v>13613</v>
      </c>
      <c r="C2006" s="515" t="s">
        <v>47</v>
      </c>
      <c r="D2006" s="517" t="s">
        <v>13614</v>
      </c>
    </row>
    <row r="2007" spans="1:4" ht="13.5">
      <c r="A2007" s="516">
        <v>92466</v>
      </c>
      <c r="B2007" s="515" t="s">
        <v>13615</v>
      </c>
      <c r="C2007" s="515" t="s">
        <v>47</v>
      </c>
      <c r="D2007" s="517" t="s">
        <v>13616</v>
      </c>
    </row>
    <row r="2008" spans="1:4" ht="13.5">
      <c r="A2008" s="516">
        <v>92467</v>
      </c>
      <c r="B2008" s="515" t="s">
        <v>13617</v>
      </c>
      <c r="C2008" s="515" t="s">
        <v>47</v>
      </c>
      <c r="D2008" s="517" t="s">
        <v>13618</v>
      </c>
    </row>
    <row r="2009" spans="1:4" ht="13.5">
      <c r="A2009" s="516">
        <v>92468</v>
      </c>
      <c r="B2009" s="515" t="s">
        <v>13619</v>
      </c>
      <c r="C2009" s="515" t="s">
        <v>47</v>
      </c>
      <c r="D2009" s="517" t="s">
        <v>13620</v>
      </c>
    </row>
    <row r="2010" spans="1:4" ht="13.5">
      <c r="A2010" s="516">
        <v>92469</v>
      </c>
      <c r="B2010" s="515" t="s">
        <v>13621</v>
      </c>
      <c r="C2010" s="515" t="s">
        <v>47</v>
      </c>
      <c r="D2010" s="517" t="s">
        <v>13622</v>
      </c>
    </row>
    <row r="2011" spans="1:4" ht="13.5">
      <c r="A2011" s="516">
        <v>92470</v>
      </c>
      <c r="B2011" s="515" t="s">
        <v>13623</v>
      </c>
      <c r="C2011" s="515" t="s">
        <v>47</v>
      </c>
      <c r="D2011" s="517" t="s">
        <v>13624</v>
      </c>
    </row>
    <row r="2012" spans="1:4" ht="13.5">
      <c r="A2012" s="516">
        <v>92471</v>
      </c>
      <c r="B2012" s="515" t="s">
        <v>13625</v>
      </c>
      <c r="C2012" s="515" t="s">
        <v>47</v>
      </c>
      <c r="D2012" s="517" t="s">
        <v>13626</v>
      </c>
    </row>
    <row r="2013" spans="1:4" ht="13.5">
      <c r="A2013" s="516">
        <v>92472</v>
      </c>
      <c r="B2013" s="515" t="s">
        <v>13627</v>
      </c>
      <c r="C2013" s="515" t="s">
        <v>47</v>
      </c>
      <c r="D2013" s="517" t="s">
        <v>13628</v>
      </c>
    </row>
    <row r="2014" spans="1:4" ht="13.5">
      <c r="A2014" s="516">
        <v>92473</v>
      </c>
      <c r="B2014" s="515" t="s">
        <v>13629</v>
      </c>
      <c r="C2014" s="515" t="s">
        <v>47</v>
      </c>
      <c r="D2014" s="517" t="s">
        <v>13630</v>
      </c>
    </row>
    <row r="2015" spans="1:4" ht="13.5">
      <c r="A2015" s="516">
        <v>92474</v>
      </c>
      <c r="B2015" s="515" t="s">
        <v>13631</v>
      </c>
      <c r="C2015" s="515" t="s">
        <v>47</v>
      </c>
      <c r="D2015" s="517" t="s">
        <v>13632</v>
      </c>
    </row>
    <row r="2016" spans="1:4" ht="13.5">
      <c r="A2016" s="516">
        <v>92475</v>
      </c>
      <c r="B2016" s="515" t="s">
        <v>13633</v>
      </c>
      <c r="C2016" s="515" t="s">
        <v>47</v>
      </c>
      <c r="D2016" s="517" t="s">
        <v>13634</v>
      </c>
    </row>
    <row r="2017" spans="1:4" ht="13.5">
      <c r="A2017" s="516">
        <v>92476</v>
      </c>
      <c r="B2017" s="515" t="s">
        <v>13635</v>
      </c>
      <c r="C2017" s="515" t="s">
        <v>47</v>
      </c>
      <c r="D2017" s="517" t="s">
        <v>13636</v>
      </c>
    </row>
    <row r="2018" spans="1:4" ht="13.5">
      <c r="A2018" s="516">
        <v>92477</v>
      </c>
      <c r="B2018" s="515" t="s">
        <v>13637</v>
      </c>
      <c r="C2018" s="515" t="s">
        <v>47</v>
      </c>
      <c r="D2018" s="517" t="s">
        <v>13638</v>
      </c>
    </row>
    <row r="2019" spans="1:4" ht="13.5">
      <c r="A2019" s="516">
        <v>92478</v>
      </c>
      <c r="B2019" s="515" t="s">
        <v>13639</v>
      </c>
      <c r="C2019" s="515" t="s">
        <v>47</v>
      </c>
      <c r="D2019" s="517" t="s">
        <v>13640</v>
      </c>
    </row>
    <row r="2020" spans="1:4" ht="13.5">
      <c r="A2020" s="516">
        <v>92479</v>
      </c>
      <c r="B2020" s="515" t="s">
        <v>13641</v>
      </c>
      <c r="C2020" s="515" t="s">
        <v>47</v>
      </c>
      <c r="D2020" s="517" t="s">
        <v>13642</v>
      </c>
    </row>
    <row r="2021" spans="1:4" ht="13.5">
      <c r="A2021" s="516">
        <v>92480</v>
      </c>
      <c r="B2021" s="515" t="s">
        <v>13643</v>
      </c>
      <c r="C2021" s="515" t="s">
        <v>47</v>
      </c>
      <c r="D2021" s="517" t="s">
        <v>13644</v>
      </c>
    </row>
    <row r="2022" spans="1:4" ht="13.5">
      <c r="A2022" s="516">
        <v>92481</v>
      </c>
      <c r="B2022" s="515" t="s">
        <v>13645</v>
      </c>
      <c r="C2022" s="515" t="s">
        <v>47</v>
      </c>
      <c r="D2022" s="517" t="s">
        <v>13646</v>
      </c>
    </row>
    <row r="2023" spans="1:4" ht="13.5">
      <c r="A2023" s="516">
        <v>92482</v>
      </c>
      <c r="B2023" s="515" t="s">
        <v>13647</v>
      </c>
      <c r="C2023" s="515" t="s">
        <v>47</v>
      </c>
      <c r="D2023" s="517" t="s">
        <v>13648</v>
      </c>
    </row>
    <row r="2024" spans="1:4" ht="13.5">
      <c r="A2024" s="516">
        <v>92483</v>
      </c>
      <c r="B2024" s="515" t="s">
        <v>13649</v>
      </c>
      <c r="C2024" s="515" t="s">
        <v>47</v>
      </c>
      <c r="D2024" s="517" t="s">
        <v>13650</v>
      </c>
    </row>
    <row r="2025" spans="1:4" ht="13.5">
      <c r="A2025" s="516">
        <v>92484</v>
      </c>
      <c r="B2025" s="515" t="s">
        <v>13651</v>
      </c>
      <c r="C2025" s="515" t="s">
        <v>47</v>
      </c>
      <c r="D2025" s="517" t="s">
        <v>13652</v>
      </c>
    </row>
    <row r="2026" spans="1:4" ht="13.5">
      <c r="A2026" s="516">
        <v>92485</v>
      </c>
      <c r="B2026" s="515" t="s">
        <v>13653</v>
      </c>
      <c r="C2026" s="515" t="s">
        <v>47</v>
      </c>
      <c r="D2026" s="517" t="s">
        <v>13654</v>
      </c>
    </row>
    <row r="2027" spans="1:4" ht="13.5">
      <c r="A2027" s="516">
        <v>92486</v>
      </c>
      <c r="B2027" s="515" t="s">
        <v>13655</v>
      </c>
      <c r="C2027" s="515" t="s">
        <v>47</v>
      </c>
      <c r="D2027" s="517" t="s">
        <v>13656</v>
      </c>
    </row>
    <row r="2028" spans="1:4" ht="13.5">
      <c r="A2028" s="516">
        <v>92487</v>
      </c>
      <c r="B2028" s="515" t="s">
        <v>13657</v>
      </c>
      <c r="C2028" s="515" t="s">
        <v>47</v>
      </c>
      <c r="D2028" s="517" t="s">
        <v>13658</v>
      </c>
    </row>
    <row r="2029" spans="1:4" ht="13.5">
      <c r="A2029" s="516">
        <v>92488</v>
      </c>
      <c r="B2029" s="515" t="s">
        <v>13659</v>
      </c>
      <c r="C2029" s="515" t="s">
        <v>47</v>
      </c>
      <c r="D2029" s="517" t="s">
        <v>13660</v>
      </c>
    </row>
    <row r="2030" spans="1:4" ht="13.5">
      <c r="A2030" s="516">
        <v>92489</v>
      </c>
      <c r="B2030" s="515" t="s">
        <v>13661</v>
      </c>
      <c r="C2030" s="515" t="s">
        <v>47</v>
      </c>
      <c r="D2030" s="517" t="s">
        <v>13662</v>
      </c>
    </row>
    <row r="2031" spans="1:4" ht="13.5">
      <c r="A2031" s="516">
        <v>92490</v>
      </c>
      <c r="B2031" s="515" t="s">
        <v>13663</v>
      </c>
      <c r="C2031" s="515" t="s">
        <v>47</v>
      </c>
      <c r="D2031" s="517" t="s">
        <v>9249</v>
      </c>
    </row>
    <row r="2032" spans="1:4" ht="13.5">
      <c r="A2032" s="516">
        <v>92491</v>
      </c>
      <c r="B2032" s="515" t="s">
        <v>13664</v>
      </c>
      <c r="C2032" s="515" t="s">
        <v>47</v>
      </c>
      <c r="D2032" s="517" t="s">
        <v>13665</v>
      </c>
    </row>
    <row r="2033" spans="1:4" ht="13.5">
      <c r="A2033" s="516">
        <v>92492</v>
      </c>
      <c r="B2033" s="515" t="s">
        <v>13666</v>
      </c>
      <c r="C2033" s="515" t="s">
        <v>47</v>
      </c>
      <c r="D2033" s="517" t="s">
        <v>13667</v>
      </c>
    </row>
    <row r="2034" spans="1:4" ht="13.5">
      <c r="A2034" s="516">
        <v>92493</v>
      </c>
      <c r="B2034" s="515" t="s">
        <v>13668</v>
      </c>
      <c r="C2034" s="515" t="s">
        <v>47</v>
      </c>
      <c r="D2034" s="517" t="s">
        <v>8157</v>
      </c>
    </row>
    <row r="2035" spans="1:4" ht="13.5">
      <c r="A2035" s="516">
        <v>92494</v>
      </c>
      <c r="B2035" s="515" t="s">
        <v>13669</v>
      </c>
      <c r="C2035" s="515" t="s">
        <v>47</v>
      </c>
      <c r="D2035" s="517" t="s">
        <v>3102</v>
      </c>
    </row>
    <row r="2036" spans="1:4" ht="13.5">
      <c r="A2036" s="516">
        <v>92495</v>
      </c>
      <c r="B2036" s="515" t="s">
        <v>13670</v>
      </c>
      <c r="C2036" s="515" t="s">
        <v>47</v>
      </c>
      <c r="D2036" s="517" t="s">
        <v>13630</v>
      </c>
    </row>
    <row r="2037" spans="1:4" ht="13.5">
      <c r="A2037" s="516">
        <v>92496</v>
      </c>
      <c r="B2037" s="515" t="s">
        <v>13671</v>
      </c>
      <c r="C2037" s="515" t="s">
        <v>47</v>
      </c>
      <c r="D2037" s="517" t="s">
        <v>13672</v>
      </c>
    </row>
    <row r="2038" spans="1:4" ht="13.5">
      <c r="A2038" s="516">
        <v>92497</v>
      </c>
      <c r="B2038" s="515" t="s">
        <v>13673</v>
      </c>
      <c r="C2038" s="515" t="s">
        <v>47</v>
      </c>
      <c r="D2038" s="517" t="s">
        <v>13674</v>
      </c>
    </row>
    <row r="2039" spans="1:4" ht="13.5">
      <c r="A2039" s="516">
        <v>92498</v>
      </c>
      <c r="B2039" s="515" t="s">
        <v>13675</v>
      </c>
      <c r="C2039" s="515" t="s">
        <v>47</v>
      </c>
      <c r="D2039" s="517" t="s">
        <v>12778</v>
      </c>
    </row>
    <row r="2040" spans="1:4" ht="13.5">
      <c r="A2040" s="516">
        <v>92499</v>
      </c>
      <c r="B2040" s="515" t="s">
        <v>13676</v>
      </c>
      <c r="C2040" s="515" t="s">
        <v>47</v>
      </c>
      <c r="D2040" s="517" t="s">
        <v>13677</v>
      </c>
    </row>
    <row r="2041" spans="1:4" ht="13.5">
      <c r="A2041" s="516">
        <v>92500</v>
      </c>
      <c r="B2041" s="515" t="s">
        <v>13678</v>
      </c>
      <c r="C2041" s="515" t="s">
        <v>47</v>
      </c>
      <c r="D2041" s="517" t="s">
        <v>13679</v>
      </c>
    </row>
    <row r="2042" spans="1:4" ht="13.5">
      <c r="A2042" s="516">
        <v>92501</v>
      </c>
      <c r="B2042" s="515" t="s">
        <v>13680</v>
      </c>
      <c r="C2042" s="515" t="s">
        <v>47</v>
      </c>
      <c r="D2042" s="517" t="s">
        <v>2173</v>
      </c>
    </row>
    <row r="2043" spans="1:4" ht="13.5">
      <c r="A2043" s="516">
        <v>92502</v>
      </c>
      <c r="B2043" s="515" t="s">
        <v>13681</v>
      </c>
      <c r="C2043" s="515" t="s">
        <v>47</v>
      </c>
      <c r="D2043" s="517" t="s">
        <v>11069</v>
      </c>
    </row>
    <row r="2044" spans="1:4" ht="13.5">
      <c r="A2044" s="516">
        <v>92503</v>
      </c>
      <c r="B2044" s="515" t="s">
        <v>13682</v>
      </c>
      <c r="C2044" s="515" t="s">
        <v>47</v>
      </c>
      <c r="D2044" s="517" t="s">
        <v>13683</v>
      </c>
    </row>
    <row r="2045" spans="1:4" ht="13.5">
      <c r="A2045" s="516">
        <v>92504</v>
      </c>
      <c r="B2045" s="515" t="s">
        <v>13684</v>
      </c>
      <c r="C2045" s="515" t="s">
        <v>47</v>
      </c>
      <c r="D2045" s="517" t="s">
        <v>13685</v>
      </c>
    </row>
    <row r="2046" spans="1:4" ht="13.5">
      <c r="A2046" s="516">
        <v>92505</v>
      </c>
      <c r="B2046" s="515" t="s">
        <v>13686</v>
      </c>
      <c r="C2046" s="515" t="s">
        <v>47</v>
      </c>
      <c r="D2046" s="517" t="s">
        <v>13687</v>
      </c>
    </row>
    <row r="2047" spans="1:4" ht="13.5">
      <c r="A2047" s="516">
        <v>92506</v>
      </c>
      <c r="B2047" s="515" t="s">
        <v>13688</v>
      </c>
      <c r="C2047" s="515" t="s">
        <v>47</v>
      </c>
      <c r="D2047" s="517" t="s">
        <v>3586</v>
      </c>
    </row>
    <row r="2048" spans="1:4" ht="13.5">
      <c r="A2048" s="516">
        <v>92507</v>
      </c>
      <c r="B2048" s="515" t="s">
        <v>13689</v>
      </c>
      <c r="C2048" s="515" t="s">
        <v>47</v>
      </c>
      <c r="D2048" s="517" t="s">
        <v>13690</v>
      </c>
    </row>
    <row r="2049" spans="1:4" ht="13.5">
      <c r="A2049" s="516">
        <v>92508</v>
      </c>
      <c r="B2049" s="515" t="s">
        <v>13691</v>
      </c>
      <c r="C2049" s="515" t="s">
        <v>47</v>
      </c>
      <c r="D2049" s="517" t="s">
        <v>13692</v>
      </c>
    </row>
    <row r="2050" spans="1:4" ht="13.5">
      <c r="A2050" s="516">
        <v>92509</v>
      </c>
      <c r="B2050" s="515" t="s">
        <v>13693</v>
      </c>
      <c r="C2050" s="515" t="s">
        <v>47</v>
      </c>
      <c r="D2050" s="517" t="s">
        <v>13694</v>
      </c>
    </row>
    <row r="2051" spans="1:4" ht="13.5">
      <c r="A2051" s="516">
        <v>92510</v>
      </c>
      <c r="B2051" s="515" t="s">
        <v>13695</v>
      </c>
      <c r="C2051" s="515" t="s">
        <v>47</v>
      </c>
      <c r="D2051" s="517" t="s">
        <v>13696</v>
      </c>
    </row>
    <row r="2052" spans="1:4" ht="13.5">
      <c r="A2052" s="516">
        <v>92511</v>
      </c>
      <c r="B2052" s="515" t="s">
        <v>13697</v>
      </c>
      <c r="C2052" s="515" t="s">
        <v>47</v>
      </c>
      <c r="D2052" s="517" t="s">
        <v>13698</v>
      </c>
    </row>
    <row r="2053" spans="1:4" ht="13.5">
      <c r="A2053" s="516">
        <v>92512</v>
      </c>
      <c r="B2053" s="515" t="s">
        <v>13699</v>
      </c>
      <c r="C2053" s="515" t="s">
        <v>47</v>
      </c>
      <c r="D2053" s="517" t="s">
        <v>13700</v>
      </c>
    </row>
    <row r="2054" spans="1:4" ht="13.5">
      <c r="A2054" s="516">
        <v>92513</v>
      </c>
      <c r="B2054" s="515" t="s">
        <v>13701</v>
      </c>
      <c r="C2054" s="515" t="s">
        <v>47</v>
      </c>
      <c r="D2054" s="517" t="s">
        <v>13702</v>
      </c>
    </row>
    <row r="2055" spans="1:4" ht="13.5">
      <c r="A2055" s="516">
        <v>92514</v>
      </c>
      <c r="B2055" s="515" t="s">
        <v>13703</v>
      </c>
      <c r="C2055" s="515" t="s">
        <v>47</v>
      </c>
      <c r="D2055" s="517" t="s">
        <v>4299</v>
      </c>
    </row>
    <row r="2056" spans="1:4" ht="13.5">
      <c r="A2056" s="516">
        <v>92515</v>
      </c>
      <c r="B2056" s="515" t="s">
        <v>13704</v>
      </c>
      <c r="C2056" s="515" t="s">
        <v>47</v>
      </c>
      <c r="D2056" s="517" t="s">
        <v>13705</v>
      </c>
    </row>
    <row r="2057" spans="1:4" ht="13.5">
      <c r="A2057" s="516">
        <v>92516</v>
      </c>
      <c r="B2057" s="515" t="s">
        <v>13706</v>
      </c>
      <c r="C2057" s="515" t="s">
        <v>47</v>
      </c>
      <c r="D2057" s="517" t="s">
        <v>13707</v>
      </c>
    </row>
    <row r="2058" spans="1:4" ht="13.5">
      <c r="A2058" s="516">
        <v>92517</v>
      </c>
      <c r="B2058" s="515" t="s">
        <v>13708</v>
      </c>
      <c r="C2058" s="515" t="s">
        <v>47</v>
      </c>
      <c r="D2058" s="517" t="s">
        <v>6532</v>
      </c>
    </row>
    <row r="2059" spans="1:4" ht="13.5">
      <c r="A2059" s="516">
        <v>92518</v>
      </c>
      <c r="B2059" s="515" t="s">
        <v>13709</v>
      </c>
      <c r="C2059" s="515" t="s">
        <v>47</v>
      </c>
      <c r="D2059" s="517" t="s">
        <v>13710</v>
      </c>
    </row>
    <row r="2060" spans="1:4" ht="13.5">
      <c r="A2060" s="516">
        <v>92519</v>
      </c>
      <c r="B2060" s="515" t="s">
        <v>13711</v>
      </c>
      <c r="C2060" s="515" t="s">
        <v>47</v>
      </c>
      <c r="D2060" s="517" t="s">
        <v>6272</v>
      </c>
    </row>
    <row r="2061" spans="1:4" ht="13.5">
      <c r="A2061" s="516">
        <v>92520</v>
      </c>
      <c r="B2061" s="515" t="s">
        <v>13712</v>
      </c>
      <c r="C2061" s="515" t="s">
        <v>47</v>
      </c>
      <c r="D2061" s="517" t="s">
        <v>13713</v>
      </c>
    </row>
    <row r="2062" spans="1:4" ht="13.5">
      <c r="A2062" s="516">
        <v>92521</v>
      </c>
      <c r="B2062" s="515" t="s">
        <v>13714</v>
      </c>
      <c r="C2062" s="515" t="s">
        <v>47</v>
      </c>
      <c r="D2062" s="517" t="s">
        <v>13715</v>
      </c>
    </row>
    <row r="2063" spans="1:4" ht="13.5">
      <c r="A2063" s="516">
        <v>92522</v>
      </c>
      <c r="B2063" s="515" t="s">
        <v>13716</v>
      </c>
      <c r="C2063" s="515" t="s">
        <v>47</v>
      </c>
      <c r="D2063" s="517" t="s">
        <v>13717</v>
      </c>
    </row>
    <row r="2064" spans="1:4" ht="13.5">
      <c r="A2064" s="516">
        <v>92523</v>
      </c>
      <c r="B2064" s="515" t="s">
        <v>13718</v>
      </c>
      <c r="C2064" s="515" t="s">
        <v>47</v>
      </c>
      <c r="D2064" s="517" t="s">
        <v>13719</v>
      </c>
    </row>
    <row r="2065" spans="1:4" ht="13.5">
      <c r="A2065" s="516">
        <v>92524</v>
      </c>
      <c r="B2065" s="515" t="s">
        <v>13720</v>
      </c>
      <c r="C2065" s="515" t="s">
        <v>47</v>
      </c>
      <c r="D2065" s="517" t="s">
        <v>13721</v>
      </c>
    </row>
    <row r="2066" spans="1:4" ht="13.5">
      <c r="A2066" s="516">
        <v>92525</v>
      </c>
      <c r="B2066" s="515" t="s">
        <v>13722</v>
      </c>
      <c r="C2066" s="515" t="s">
        <v>47</v>
      </c>
      <c r="D2066" s="517" t="s">
        <v>13723</v>
      </c>
    </row>
    <row r="2067" spans="1:4" ht="13.5">
      <c r="A2067" s="516">
        <v>92526</v>
      </c>
      <c r="B2067" s="515" t="s">
        <v>13724</v>
      </c>
      <c r="C2067" s="515" t="s">
        <v>47</v>
      </c>
      <c r="D2067" s="517" t="s">
        <v>5374</v>
      </c>
    </row>
    <row r="2068" spans="1:4" ht="13.5">
      <c r="A2068" s="516">
        <v>92527</v>
      </c>
      <c r="B2068" s="515" t="s">
        <v>13725</v>
      </c>
      <c r="C2068" s="515" t="s">
        <v>47</v>
      </c>
      <c r="D2068" s="517" t="s">
        <v>13726</v>
      </c>
    </row>
    <row r="2069" spans="1:4" ht="13.5">
      <c r="A2069" s="516">
        <v>92528</v>
      </c>
      <c r="B2069" s="515" t="s">
        <v>13727</v>
      </c>
      <c r="C2069" s="515" t="s">
        <v>47</v>
      </c>
      <c r="D2069" s="517" t="s">
        <v>12006</v>
      </c>
    </row>
    <row r="2070" spans="1:4" ht="13.5">
      <c r="A2070" s="516">
        <v>92529</v>
      </c>
      <c r="B2070" s="515" t="s">
        <v>13728</v>
      </c>
      <c r="C2070" s="515" t="s">
        <v>47</v>
      </c>
      <c r="D2070" s="517" t="s">
        <v>13729</v>
      </c>
    </row>
    <row r="2071" spans="1:4" ht="13.5">
      <c r="A2071" s="516">
        <v>92530</v>
      </c>
      <c r="B2071" s="515" t="s">
        <v>13730</v>
      </c>
      <c r="C2071" s="515" t="s">
        <v>47</v>
      </c>
      <c r="D2071" s="517" t="s">
        <v>13731</v>
      </c>
    </row>
    <row r="2072" spans="1:4" ht="13.5">
      <c r="A2072" s="516">
        <v>92531</v>
      </c>
      <c r="B2072" s="515" t="s">
        <v>13732</v>
      </c>
      <c r="C2072" s="515" t="s">
        <v>47</v>
      </c>
      <c r="D2072" s="517" t="s">
        <v>13733</v>
      </c>
    </row>
    <row r="2073" spans="1:4" ht="13.5">
      <c r="A2073" s="516">
        <v>92532</v>
      </c>
      <c r="B2073" s="515" t="s">
        <v>13734</v>
      </c>
      <c r="C2073" s="515" t="s">
        <v>47</v>
      </c>
      <c r="D2073" s="517" t="s">
        <v>13735</v>
      </c>
    </row>
    <row r="2074" spans="1:4" ht="13.5">
      <c r="A2074" s="516">
        <v>92533</v>
      </c>
      <c r="B2074" s="515" t="s">
        <v>13736</v>
      </c>
      <c r="C2074" s="515" t="s">
        <v>47</v>
      </c>
      <c r="D2074" s="517" t="s">
        <v>5988</v>
      </c>
    </row>
    <row r="2075" spans="1:4" ht="13.5">
      <c r="A2075" s="516">
        <v>92534</v>
      </c>
      <c r="B2075" s="515" t="s">
        <v>13737</v>
      </c>
      <c r="C2075" s="515" t="s">
        <v>47</v>
      </c>
      <c r="D2075" s="517" t="s">
        <v>13738</v>
      </c>
    </row>
    <row r="2076" spans="1:4" ht="13.5">
      <c r="A2076" s="516">
        <v>92535</v>
      </c>
      <c r="B2076" s="515" t="s">
        <v>13739</v>
      </c>
      <c r="C2076" s="515" t="s">
        <v>47</v>
      </c>
      <c r="D2076" s="517" t="s">
        <v>13740</v>
      </c>
    </row>
    <row r="2077" spans="1:4" ht="13.5">
      <c r="A2077" s="516">
        <v>92536</v>
      </c>
      <c r="B2077" s="515" t="s">
        <v>13741</v>
      </c>
      <c r="C2077" s="515" t="s">
        <v>47</v>
      </c>
      <c r="D2077" s="517" t="s">
        <v>13742</v>
      </c>
    </row>
    <row r="2078" spans="1:4" ht="13.5">
      <c r="A2078" s="516">
        <v>92537</v>
      </c>
      <c r="B2078" s="515" t="s">
        <v>13743</v>
      </c>
      <c r="C2078" s="515" t="s">
        <v>47</v>
      </c>
      <c r="D2078" s="517" t="s">
        <v>13744</v>
      </c>
    </row>
    <row r="2079" spans="1:4" ht="13.5">
      <c r="A2079" s="516">
        <v>92538</v>
      </c>
      <c r="B2079" s="515" t="s">
        <v>13745</v>
      </c>
      <c r="C2079" s="515" t="s">
        <v>47</v>
      </c>
      <c r="D2079" s="517" t="s">
        <v>13746</v>
      </c>
    </row>
    <row r="2080" spans="1:4" ht="13.5">
      <c r="A2080" s="516">
        <v>95934</v>
      </c>
      <c r="B2080" s="515" t="s">
        <v>13747</v>
      </c>
      <c r="C2080" s="515" t="s">
        <v>47</v>
      </c>
      <c r="D2080" s="517" t="s">
        <v>13748</v>
      </c>
    </row>
    <row r="2081" spans="1:4" ht="13.5">
      <c r="A2081" s="516">
        <v>95935</v>
      </c>
      <c r="B2081" s="515" t="s">
        <v>13749</v>
      </c>
      <c r="C2081" s="515" t="s">
        <v>47</v>
      </c>
      <c r="D2081" s="517" t="s">
        <v>13750</v>
      </c>
    </row>
    <row r="2082" spans="1:4" ht="13.5">
      <c r="A2082" s="516">
        <v>95936</v>
      </c>
      <c r="B2082" s="515" t="s">
        <v>13751</v>
      </c>
      <c r="C2082" s="515" t="s">
        <v>47</v>
      </c>
      <c r="D2082" s="517" t="s">
        <v>13752</v>
      </c>
    </row>
    <row r="2083" spans="1:4" ht="13.5">
      <c r="A2083" s="516">
        <v>95937</v>
      </c>
      <c r="B2083" s="515" t="s">
        <v>13753</v>
      </c>
      <c r="C2083" s="515" t="s">
        <v>47</v>
      </c>
      <c r="D2083" s="517" t="s">
        <v>13754</v>
      </c>
    </row>
    <row r="2084" spans="1:4" ht="13.5">
      <c r="A2084" s="516">
        <v>95938</v>
      </c>
      <c r="B2084" s="515" t="s">
        <v>13755</v>
      </c>
      <c r="C2084" s="515" t="s">
        <v>47</v>
      </c>
      <c r="D2084" s="517" t="s">
        <v>13756</v>
      </c>
    </row>
    <row r="2085" spans="1:4" ht="13.5">
      <c r="A2085" s="516">
        <v>95939</v>
      </c>
      <c r="B2085" s="515" t="s">
        <v>13757</v>
      </c>
      <c r="C2085" s="515" t="s">
        <v>47</v>
      </c>
      <c r="D2085" s="517" t="s">
        <v>13758</v>
      </c>
    </row>
    <row r="2086" spans="1:4" ht="13.5">
      <c r="A2086" s="516">
        <v>95940</v>
      </c>
      <c r="B2086" s="515" t="s">
        <v>13759</v>
      </c>
      <c r="C2086" s="515" t="s">
        <v>47</v>
      </c>
      <c r="D2086" s="517" t="s">
        <v>13760</v>
      </c>
    </row>
    <row r="2087" spans="1:4" ht="13.5">
      <c r="A2087" s="516">
        <v>95941</v>
      </c>
      <c r="B2087" s="515" t="s">
        <v>13761</v>
      </c>
      <c r="C2087" s="515" t="s">
        <v>47</v>
      </c>
      <c r="D2087" s="517" t="s">
        <v>13762</v>
      </c>
    </row>
    <row r="2088" spans="1:4" ht="13.5">
      <c r="A2088" s="516">
        <v>95942</v>
      </c>
      <c r="B2088" s="515" t="s">
        <v>13763</v>
      </c>
      <c r="C2088" s="515" t="s">
        <v>47</v>
      </c>
      <c r="D2088" s="517" t="s">
        <v>13764</v>
      </c>
    </row>
    <row r="2089" spans="1:4" ht="13.5">
      <c r="A2089" s="516">
        <v>96252</v>
      </c>
      <c r="B2089" s="515" t="s">
        <v>13765</v>
      </c>
      <c r="C2089" s="515" t="s">
        <v>47</v>
      </c>
      <c r="D2089" s="517" t="s">
        <v>13766</v>
      </c>
    </row>
    <row r="2090" spans="1:4" ht="13.5">
      <c r="A2090" s="516">
        <v>96257</v>
      </c>
      <c r="B2090" s="515" t="s">
        <v>13767</v>
      </c>
      <c r="C2090" s="515" t="s">
        <v>47</v>
      </c>
      <c r="D2090" s="517" t="s">
        <v>13768</v>
      </c>
    </row>
    <row r="2091" spans="1:4" ht="13.5">
      <c r="A2091" s="516">
        <v>96258</v>
      </c>
      <c r="B2091" s="515" t="s">
        <v>13769</v>
      </c>
      <c r="C2091" s="515" t="s">
        <v>47</v>
      </c>
      <c r="D2091" s="517" t="s">
        <v>13770</v>
      </c>
    </row>
    <row r="2092" spans="1:4" ht="13.5">
      <c r="A2092" s="516">
        <v>96259</v>
      </c>
      <c r="B2092" s="515" t="s">
        <v>13771</v>
      </c>
      <c r="C2092" s="515" t="s">
        <v>47</v>
      </c>
      <c r="D2092" s="517" t="s">
        <v>13772</v>
      </c>
    </row>
    <row r="2093" spans="1:4" ht="13.5">
      <c r="A2093" s="516">
        <v>96529</v>
      </c>
      <c r="B2093" s="515" t="s">
        <v>13773</v>
      </c>
      <c r="C2093" s="515" t="s">
        <v>47</v>
      </c>
      <c r="D2093" s="517" t="s">
        <v>13774</v>
      </c>
    </row>
    <row r="2094" spans="1:4" ht="13.5">
      <c r="A2094" s="516">
        <v>96530</v>
      </c>
      <c r="B2094" s="515" t="s">
        <v>13775</v>
      </c>
      <c r="C2094" s="515" t="s">
        <v>47</v>
      </c>
      <c r="D2094" s="517" t="s">
        <v>13776</v>
      </c>
    </row>
    <row r="2095" spans="1:4" ht="13.5">
      <c r="A2095" s="516">
        <v>96531</v>
      </c>
      <c r="B2095" s="515" t="s">
        <v>13777</v>
      </c>
      <c r="C2095" s="515" t="s">
        <v>47</v>
      </c>
      <c r="D2095" s="517" t="s">
        <v>13778</v>
      </c>
    </row>
    <row r="2096" spans="1:4" ht="13.5">
      <c r="A2096" s="516">
        <v>96532</v>
      </c>
      <c r="B2096" s="515" t="s">
        <v>13779</v>
      </c>
      <c r="C2096" s="515" t="s">
        <v>47</v>
      </c>
      <c r="D2096" s="517" t="s">
        <v>13780</v>
      </c>
    </row>
    <row r="2097" spans="1:4" ht="13.5">
      <c r="A2097" s="516">
        <v>96533</v>
      </c>
      <c r="B2097" s="515" t="s">
        <v>13781</v>
      </c>
      <c r="C2097" s="515" t="s">
        <v>47</v>
      </c>
      <c r="D2097" s="517" t="s">
        <v>13782</v>
      </c>
    </row>
    <row r="2098" spans="1:4" ht="13.5">
      <c r="A2098" s="516">
        <v>96534</v>
      </c>
      <c r="B2098" s="515" t="s">
        <v>13783</v>
      </c>
      <c r="C2098" s="515" t="s">
        <v>47</v>
      </c>
      <c r="D2098" s="517" t="s">
        <v>13784</v>
      </c>
    </row>
    <row r="2099" spans="1:4" ht="13.5">
      <c r="A2099" s="516">
        <v>96535</v>
      </c>
      <c r="B2099" s="515" t="s">
        <v>13785</v>
      </c>
      <c r="C2099" s="515" t="s">
        <v>47</v>
      </c>
      <c r="D2099" s="517" t="s">
        <v>12430</v>
      </c>
    </row>
    <row r="2100" spans="1:4" ht="13.5">
      <c r="A2100" s="516">
        <v>96536</v>
      </c>
      <c r="B2100" s="515" t="s">
        <v>13786</v>
      </c>
      <c r="C2100" s="515" t="s">
        <v>47</v>
      </c>
      <c r="D2100" s="517" t="s">
        <v>13787</v>
      </c>
    </row>
    <row r="2101" spans="1:4" ht="13.5">
      <c r="A2101" s="516">
        <v>96537</v>
      </c>
      <c r="B2101" s="515" t="s">
        <v>13788</v>
      </c>
      <c r="C2101" s="515" t="s">
        <v>47</v>
      </c>
      <c r="D2101" s="517" t="s">
        <v>13789</v>
      </c>
    </row>
    <row r="2102" spans="1:4" ht="13.5">
      <c r="A2102" s="516">
        <v>96538</v>
      </c>
      <c r="B2102" s="515" t="s">
        <v>13790</v>
      </c>
      <c r="C2102" s="515" t="s">
        <v>47</v>
      </c>
      <c r="D2102" s="517" t="s">
        <v>13791</v>
      </c>
    </row>
    <row r="2103" spans="1:4" ht="13.5">
      <c r="A2103" s="516">
        <v>96539</v>
      </c>
      <c r="B2103" s="515" t="s">
        <v>13792</v>
      </c>
      <c r="C2103" s="515" t="s">
        <v>47</v>
      </c>
      <c r="D2103" s="517" t="s">
        <v>13793</v>
      </c>
    </row>
    <row r="2104" spans="1:4" ht="13.5">
      <c r="A2104" s="516">
        <v>96540</v>
      </c>
      <c r="B2104" s="515" t="s">
        <v>13794</v>
      </c>
      <c r="C2104" s="515" t="s">
        <v>47</v>
      </c>
      <c r="D2104" s="517" t="s">
        <v>13795</v>
      </c>
    </row>
    <row r="2105" spans="1:4" ht="13.5">
      <c r="A2105" s="516">
        <v>96541</v>
      </c>
      <c r="B2105" s="515" t="s">
        <v>13796</v>
      </c>
      <c r="C2105" s="515" t="s">
        <v>47</v>
      </c>
      <c r="D2105" s="517" t="s">
        <v>13797</v>
      </c>
    </row>
    <row r="2106" spans="1:4" ht="13.5">
      <c r="A2106" s="516">
        <v>96542</v>
      </c>
      <c r="B2106" s="515" t="s">
        <v>13798</v>
      </c>
      <c r="C2106" s="515" t="s">
        <v>47</v>
      </c>
      <c r="D2106" s="517" t="s">
        <v>13799</v>
      </c>
    </row>
    <row r="2107" spans="1:4" ht="13.5">
      <c r="A2107" s="516">
        <v>96543</v>
      </c>
      <c r="B2107" s="515" t="s">
        <v>13800</v>
      </c>
      <c r="C2107" s="515" t="s">
        <v>51</v>
      </c>
      <c r="D2107" s="517" t="s">
        <v>12088</v>
      </c>
    </row>
    <row r="2108" spans="1:4" ht="13.5">
      <c r="A2108" s="516">
        <v>97747</v>
      </c>
      <c r="B2108" s="515" t="s">
        <v>13801</v>
      </c>
      <c r="C2108" s="515" t="s">
        <v>47</v>
      </c>
      <c r="D2108" s="517" t="s">
        <v>13802</v>
      </c>
    </row>
    <row r="2109" spans="1:4" ht="13.5">
      <c r="A2109" s="515" t="s">
        <v>13803</v>
      </c>
      <c r="B2109" s="515" t="s">
        <v>13804</v>
      </c>
      <c r="C2109" s="515" t="s">
        <v>48</v>
      </c>
      <c r="D2109" s="517" t="s">
        <v>13805</v>
      </c>
    </row>
    <row r="2110" spans="1:4" ht="13.5">
      <c r="A2110" s="515" t="s">
        <v>13806</v>
      </c>
      <c r="B2110" s="515" t="s">
        <v>13807</v>
      </c>
      <c r="C2110" s="515" t="s">
        <v>48</v>
      </c>
      <c r="D2110" s="517" t="s">
        <v>13808</v>
      </c>
    </row>
    <row r="2111" spans="1:4" ht="13.5">
      <c r="A2111" s="515" t="s">
        <v>13809</v>
      </c>
      <c r="B2111" s="515" t="s">
        <v>13810</v>
      </c>
      <c r="C2111" s="515" t="s">
        <v>51</v>
      </c>
      <c r="D2111" s="517" t="s">
        <v>4156</v>
      </c>
    </row>
    <row r="2112" spans="1:4" ht="13.5">
      <c r="A2112" s="515" t="s">
        <v>13811</v>
      </c>
      <c r="B2112" s="515" t="s">
        <v>13812</v>
      </c>
      <c r="C2112" s="515" t="s">
        <v>50</v>
      </c>
      <c r="D2112" s="517" t="s">
        <v>13813</v>
      </c>
    </row>
    <row r="2113" spans="1:4" ht="13.5">
      <c r="A2113" s="515" t="s">
        <v>13814</v>
      </c>
      <c r="B2113" s="515" t="s">
        <v>13815</v>
      </c>
      <c r="C2113" s="515" t="s">
        <v>50</v>
      </c>
      <c r="D2113" s="517" t="s">
        <v>13816</v>
      </c>
    </row>
    <row r="2114" spans="1:4" ht="13.5">
      <c r="A2114" s="515" t="s">
        <v>13817</v>
      </c>
      <c r="B2114" s="515" t="s">
        <v>13818</v>
      </c>
      <c r="C2114" s="515" t="s">
        <v>50</v>
      </c>
      <c r="D2114" s="517" t="s">
        <v>2761</v>
      </c>
    </row>
    <row r="2115" spans="1:4" ht="13.5">
      <c r="A2115" s="515" t="s">
        <v>13819</v>
      </c>
      <c r="B2115" s="515" t="s">
        <v>13820</v>
      </c>
      <c r="C2115" s="515" t="s">
        <v>50</v>
      </c>
      <c r="D2115" s="517" t="s">
        <v>3509</v>
      </c>
    </row>
    <row r="2116" spans="1:4" ht="13.5">
      <c r="A2116" s="515" t="s">
        <v>13821</v>
      </c>
      <c r="B2116" s="515" t="s">
        <v>13822</v>
      </c>
      <c r="C2116" s="515" t="s">
        <v>50</v>
      </c>
      <c r="D2116" s="517" t="s">
        <v>13823</v>
      </c>
    </row>
    <row r="2117" spans="1:4" ht="13.5">
      <c r="A2117" s="515" t="s">
        <v>13824</v>
      </c>
      <c r="B2117" s="515" t="s">
        <v>13825</v>
      </c>
      <c r="C2117" s="515" t="s">
        <v>50</v>
      </c>
      <c r="D2117" s="517" t="s">
        <v>13826</v>
      </c>
    </row>
    <row r="2118" spans="1:4" ht="13.5">
      <c r="A2118" s="515" t="s">
        <v>13827</v>
      </c>
      <c r="B2118" s="515" t="s">
        <v>13828</v>
      </c>
      <c r="C2118" s="515" t="s">
        <v>50</v>
      </c>
      <c r="D2118" s="517" t="s">
        <v>13829</v>
      </c>
    </row>
    <row r="2119" spans="1:4" ht="13.5">
      <c r="A2119" s="515" t="s">
        <v>13830</v>
      </c>
      <c r="B2119" s="515" t="s">
        <v>13831</v>
      </c>
      <c r="C2119" s="515" t="s">
        <v>50</v>
      </c>
      <c r="D2119" s="517" t="s">
        <v>13832</v>
      </c>
    </row>
    <row r="2120" spans="1:4" ht="13.5">
      <c r="A2120" s="515" t="s">
        <v>13833</v>
      </c>
      <c r="B2120" s="515" t="s">
        <v>13834</v>
      </c>
      <c r="C2120" s="515" t="s">
        <v>50</v>
      </c>
      <c r="D2120" s="517" t="s">
        <v>13835</v>
      </c>
    </row>
    <row r="2121" spans="1:4" ht="13.5">
      <c r="A2121" s="515" t="s">
        <v>13836</v>
      </c>
      <c r="B2121" s="515" t="s">
        <v>13837</v>
      </c>
      <c r="C2121" s="515" t="s">
        <v>50</v>
      </c>
      <c r="D2121" s="517" t="s">
        <v>13838</v>
      </c>
    </row>
    <row r="2122" spans="1:4" ht="13.5">
      <c r="A2122" s="515" t="s">
        <v>13839</v>
      </c>
      <c r="B2122" s="515" t="s">
        <v>13840</v>
      </c>
      <c r="C2122" s="515" t="s">
        <v>50</v>
      </c>
      <c r="D2122" s="517" t="s">
        <v>13841</v>
      </c>
    </row>
    <row r="2123" spans="1:4" ht="13.5">
      <c r="A2123" s="515" t="s">
        <v>13842</v>
      </c>
      <c r="B2123" s="515" t="s">
        <v>13843</v>
      </c>
      <c r="C2123" s="515" t="s">
        <v>50</v>
      </c>
      <c r="D2123" s="517" t="s">
        <v>13844</v>
      </c>
    </row>
    <row r="2124" spans="1:4" ht="13.5">
      <c r="A2124" s="516">
        <v>85662</v>
      </c>
      <c r="B2124" s="515" t="s">
        <v>276</v>
      </c>
      <c r="C2124" s="515" t="s">
        <v>47</v>
      </c>
      <c r="D2124" s="517" t="s">
        <v>13845</v>
      </c>
    </row>
    <row r="2125" spans="1:4" ht="13.5">
      <c r="A2125" s="516">
        <v>89996</v>
      </c>
      <c r="B2125" s="515" t="s">
        <v>13846</v>
      </c>
      <c r="C2125" s="515" t="s">
        <v>51</v>
      </c>
      <c r="D2125" s="517" t="s">
        <v>8349</v>
      </c>
    </row>
    <row r="2126" spans="1:4" ht="13.5">
      <c r="A2126" s="516">
        <v>89997</v>
      </c>
      <c r="B2126" s="515" t="s">
        <v>13847</v>
      </c>
      <c r="C2126" s="515" t="s">
        <v>51</v>
      </c>
      <c r="D2126" s="517" t="s">
        <v>5391</v>
      </c>
    </row>
    <row r="2127" spans="1:4" ht="13.5">
      <c r="A2127" s="516">
        <v>89998</v>
      </c>
      <c r="B2127" s="515" t="s">
        <v>13848</v>
      </c>
      <c r="C2127" s="515" t="s">
        <v>51</v>
      </c>
      <c r="D2127" s="517" t="s">
        <v>6593</v>
      </c>
    </row>
    <row r="2128" spans="1:4" ht="13.5">
      <c r="A2128" s="516">
        <v>89999</v>
      </c>
      <c r="B2128" s="515" t="s">
        <v>13849</v>
      </c>
      <c r="C2128" s="515" t="s">
        <v>51</v>
      </c>
      <c r="D2128" s="517" t="s">
        <v>5792</v>
      </c>
    </row>
    <row r="2129" spans="1:4" ht="13.5">
      <c r="A2129" s="516">
        <v>90000</v>
      </c>
      <c r="B2129" s="515" t="s">
        <v>13850</v>
      </c>
      <c r="C2129" s="515" t="s">
        <v>51</v>
      </c>
      <c r="D2129" s="517" t="s">
        <v>2143</v>
      </c>
    </row>
    <row r="2130" spans="1:4" ht="13.5">
      <c r="A2130" s="516">
        <v>91593</v>
      </c>
      <c r="B2130" s="515" t="s">
        <v>13851</v>
      </c>
      <c r="C2130" s="515" t="s">
        <v>51</v>
      </c>
      <c r="D2130" s="517" t="s">
        <v>4156</v>
      </c>
    </row>
    <row r="2131" spans="1:4" ht="13.5">
      <c r="A2131" s="516">
        <v>91594</v>
      </c>
      <c r="B2131" s="515" t="s">
        <v>13852</v>
      </c>
      <c r="C2131" s="515" t="s">
        <v>51</v>
      </c>
      <c r="D2131" s="517" t="s">
        <v>7114</v>
      </c>
    </row>
    <row r="2132" spans="1:4" ht="13.5">
      <c r="A2132" s="516">
        <v>91595</v>
      </c>
      <c r="B2132" s="515" t="s">
        <v>13853</v>
      </c>
      <c r="C2132" s="515" t="s">
        <v>51</v>
      </c>
      <c r="D2132" s="517" t="s">
        <v>13854</v>
      </c>
    </row>
    <row r="2133" spans="1:4" ht="13.5">
      <c r="A2133" s="516">
        <v>91596</v>
      </c>
      <c r="B2133" s="515" t="s">
        <v>13855</v>
      </c>
      <c r="C2133" s="515" t="s">
        <v>51</v>
      </c>
      <c r="D2133" s="517" t="s">
        <v>3636</v>
      </c>
    </row>
    <row r="2134" spans="1:4" ht="13.5">
      <c r="A2134" s="516">
        <v>91597</v>
      </c>
      <c r="B2134" s="515" t="s">
        <v>13856</v>
      </c>
      <c r="C2134" s="515" t="s">
        <v>51</v>
      </c>
      <c r="D2134" s="517" t="s">
        <v>13857</v>
      </c>
    </row>
    <row r="2135" spans="1:4" ht="13.5">
      <c r="A2135" s="516">
        <v>91598</v>
      </c>
      <c r="B2135" s="515" t="s">
        <v>13858</v>
      </c>
      <c r="C2135" s="515" t="s">
        <v>51</v>
      </c>
      <c r="D2135" s="517" t="s">
        <v>9044</v>
      </c>
    </row>
    <row r="2136" spans="1:4" ht="13.5">
      <c r="A2136" s="516">
        <v>91599</v>
      </c>
      <c r="B2136" s="515" t="s">
        <v>13859</v>
      </c>
      <c r="C2136" s="515" t="s">
        <v>51</v>
      </c>
      <c r="D2136" s="517" t="s">
        <v>11598</v>
      </c>
    </row>
    <row r="2137" spans="1:4" ht="13.5">
      <c r="A2137" s="516">
        <v>91600</v>
      </c>
      <c r="B2137" s="515" t="s">
        <v>13860</v>
      </c>
      <c r="C2137" s="515" t="s">
        <v>51</v>
      </c>
      <c r="D2137" s="517" t="s">
        <v>5654</v>
      </c>
    </row>
    <row r="2138" spans="1:4" ht="13.5">
      <c r="A2138" s="516">
        <v>91601</v>
      </c>
      <c r="B2138" s="515" t="s">
        <v>13861</v>
      </c>
      <c r="C2138" s="515" t="s">
        <v>51</v>
      </c>
      <c r="D2138" s="517" t="s">
        <v>3459</v>
      </c>
    </row>
    <row r="2139" spans="1:4" ht="13.5">
      <c r="A2139" s="516">
        <v>91602</v>
      </c>
      <c r="B2139" s="515" t="s">
        <v>13862</v>
      </c>
      <c r="C2139" s="515" t="s">
        <v>51</v>
      </c>
      <c r="D2139" s="517" t="s">
        <v>4252</v>
      </c>
    </row>
    <row r="2140" spans="1:4" ht="13.5">
      <c r="A2140" s="516">
        <v>91603</v>
      </c>
      <c r="B2140" s="515" t="s">
        <v>13863</v>
      </c>
      <c r="C2140" s="515" t="s">
        <v>51</v>
      </c>
      <c r="D2140" s="517" t="s">
        <v>1135</v>
      </c>
    </row>
    <row r="2141" spans="1:4" ht="13.5">
      <c r="A2141" s="516">
        <v>92759</v>
      </c>
      <c r="B2141" s="515" t="s">
        <v>13864</v>
      </c>
      <c r="C2141" s="515" t="s">
        <v>51</v>
      </c>
      <c r="D2141" s="517" t="s">
        <v>13865</v>
      </c>
    </row>
    <row r="2142" spans="1:4" ht="13.5">
      <c r="A2142" s="516">
        <v>92760</v>
      </c>
      <c r="B2142" s="515" t="s">
        <v>13866</v>
      </c>
      <c r="C2142" s="515" t="s">
        <v>51</v>
      </c>
      <c r="D2142" s="517" t="s">
        <v>4498</v>
      </c>
    </row>
    <row r="2143" spans="1:4" ht="13.5">
      <c r="A2143" s="516">
        <v>92761</v>
      </c>
      <c r="B2143" s="515" t="s">
        <v>13867</v>
      </c>
      <c r="C2143" s="515" t="s">
        <v>51</v>
      </c>
      <c r="D2143" s="517" t="s">
        <v>13868</v>
      </c>
    </row>
    <row r="2144" spans="1:4" ht="13.5">
      <c r="A2144" s="516">
        <v>92762</v>
      </c>
      <c r="B2144" s="515" t="s">
        <v>13869</v>
      </c>
      <c r="C2144" s="515" t="s">
        <v>51</v>
      </c>
      <c r="D2144" s="517" t="s">
        <v>2939</v>
      </c>
    </row>
    <row r="2145" spans="1:4" ht="13.5">
      <c r="A2145" s="516">
        <v>92763</v>
      </c>
      <c r="B2145" s="515" t="s">
        <v>13870</v>
      </c>
      <c r="C2145" s="515" t="s">
        <v>51</v>
      </c>
      <c r="D2145" s="517" t="s">
        <v>1133</v>
      </c>
    </row>
    <row r="2146" spans="1:4" ht="13.5">
      <c r="A2146" s="516">
        <v>92764</v>
      </c>
      <c r="B2146" s="515" t="s">
        <v>13871</v>
      </c>
      <c r="C2146" s="515" t="s">
        <v>51</v>
      </c>
      <c r="D2146" s="517" t="s">
        <v>5585</v>
      </c>
    </row>
    <row r="2147" spans="1:4" ht="13.5">
      <c r="A2147" s="516">
        <v>92765</v>
      </c>
      <c r="B2147" s="515" t="s">
        <v>13872</v>
      </c>
      <c r="C2147" s="515" t="s">
        <v>51</v>
      </c>
      <c r="D2147" s="517" t="s">
        <v>2502</v>
      </c>
    </row>
    <row r="2148" spans="1:4" ht="13.5">
      <c r="A2148" s="516">
        <v>92766</v>
      </c>
      <c r="B2148" s="515" t="s">
        <v>13873</v>
      </c>
      <c r="C2148" s="515" t="s">
        <v>51</v>
      </c>
      <c r="D2148" s="517" t="s">
        <v>3060</v>
      </c>
    </row>
    <row r="2149" spans="1:4" ht="13.5">
      <c r="A2149" s="516">
        <v>92767</v>
      </c>
      <c r="B2149" s="515" t="s">
        <v>13874</v>
      </c>
      <c r="C2149" s="515" t="s">
        <v>51</v>
      </c>
      <c r="D2149" s="517" t="s">
        <v>13875</v>
      </c>
    </row>
    <row r="2150" spans="1:4" ht="13.5">
      <c r="A2150" s="516">
        <v>92768</v>
      </c>
      <c r="B2150" s="515" t="s">
        <v>13876</v>
      </c>
      <c r="C2150" s="515" t="s">
        <v>51</v>
      </c>
      <c r="D2150" s="517" t="s">
        <v>10955</v>
      </c>
    </row>
    <row r="2151" spans="1:4" ht="13.5">
      <c r="A2151" s="516">
        <v>92769</v>
      </c>
      <c r="B2151" s="515" t="s">
        <v>13877</v>
      </c>
      <c r="C2151" s="515" t="s">
        <v>51</v>
      </c>
      <c r="D2151" s="517" t="s">
        <v>3447</v>
      </c>
    </row>
    <row r="2152" spans="1:4" ht="13.5">
      <c r="A2152" s="516">
        <v>92770</v>
      </c>
      <c r="B2152" s="515" t="s">
        <v>13878</v>
      </c>
      <c r="C2152" s="515" t="s">
        <v>51</v>
      </c>
      <c r="D2152" s="517" t="s">
        <v>13879</v>
      </c>
    </row>
    <row r="2153" spans="1:4" ht="13.5">
      <c r="A2153" s="516">
        <v>92771</v>
      </c>
      <c r="B2153" s="515" t="s">
        <v>13880</v>
      </c>
      <c r="C2153" s="515" t="s">
        <v>51</v>
      </c>
      <c r="D2153" s="517" t="s">
        <v>3617</v>
      </c>
    </row>
    <row r="2154" spans="1:4" ht="13.5">
      <c r="A2154" s="516">
        <v>92772</v>
      </c>
      <c r="B2154" s="515" t="s">
        <v>13881</v>
      </c>
      <c r="C2154" s="515" t="s">
        <v>51</v>
      </c>
      <c r="D2154" s="517" t="s">
        <v>3555</v>
      </c>
    </row>
    <row r="2155" spans="1:4" ht="13.5">
      <c r="A2155" s="516">
        <v>92773</v>
      </c>
      <c r="B2155" s="515" t="s">
        <v>13882</v>
      </c>
      <c r="C2155" s="515" t="s">
        <v>51</v>
      </c>
      <c r="D2155" s="517" t="s">
        <v>2084</v>
      </c>
    </row>
    <row r="2156" spans="1:4" ht="13.5">
      <c r="A2156" s="516">
        <v>92774</v>
      </c>
      <c r="B2156" s="515" t="s">
        <v>13883</v>
      </c>
      <c r="C2156" s="515" t="s">
        <v>51</v>
      </c>
      <c r="D2156" s="517" t="s">
        <v>5751</v>
      </c>
    </row>
    <row r="2157" spans="1:4" ht="13.5">
      <c r="A2157" s="516">
        <v>92775</v>
      </c>
      <c r="B2157" s="515" t="s">
        <v>13884</v>
      </c>
      <c r="C2157" s="515" t="s">
        <v>51</v>
      </c>
      <c r="D2157" s="517" t="s">
        <v>13885</v>
      </c>
    </row>
    <row r="2158" spans="1:4" ht="13.5">
      <c r="A2158" s="516">
        <v>92776</v>
      </c>
      <c r="B2158" s="515" t="s">
        <v>13886</v>
      </c>
      <c r="C2158" s="515" t="s">
        <v>51</v>
      </c>
      <c r="D2158" s="517" t="s">
        <v>1633</v>
      </c>
    </row>
    <row r="2159" spans="1:4" ht="13.5">
      <c r="A2159" s="516">
        <v>92777</v>
      </c>
      <c r="B2159" s="515" t="s">
        <v>13887</v>
      </c>
      <c r="C2159" s="515" t="s">
        <v>51</v>
      </c>
      <c r="D2159" s="517" t="s">
        <v>10471</v>
      </c>
    </row>
    <row r="2160" spans="1:4" ht="13.5">
      <c r="A2160" s="516">
        <v>92778</v>
      </c>
      <c r="B2160" s="515" t="s">
        <v>13888</v>
      </c>
      <c r="C2160" s="515" t="s">
        <v>51</v>
      </c>
      <c r="D2160" s="517" t="s">
        <v>13889</v>
      </c>
    </row>
    <row r="2161" spans="1:4" ht="13.5">
      <c r="A2161" s="516">
        <v>92779</v>
      </c>
      <c r="B2161" s="515" t="s">
        <v>13890</v>
      </c>
      <c r="C2161" s="515" t="s">
        <v>51</v>
      </c>
      <c r="D2161" s="517" t="s">
        <v>3495</v>
      </c>
    </row>
    <row r="2162" spans="1:4" ht="13.5">
      <c r="A2162" s="516">
        <v>92780</v>
      </c>
      <c r="B2162" s="515" t="s">
        <v>13891</v>
      </c>
      <c r="C2162" s="515" t="s">
        <v>51</v>
      </c>
      <c r="D2162" s="517" t="s">
        <v>6584</v>
      </c>
    </row>
    <row r="2163" spans="1:4" ht="13.5">
      <c r="A2163" s="516">
        <v>92781</v>
      </c>
      <c r="B2163" s="515" t="s">
        <v>13892</v>
      </c>
      <c r="C2163" s="515" t="s">
        <v>51</v>
      </c>
      <c r="D2163" s="517" t="s">
        <v>2389</v>
      </c>
    </row>
    <row r="2164" spans="1:4" ht="13.5">
      <c r="A2164" s="516">
        <v>92782</v>
      </c>
      <c r="B2164" s="515" t="s">
        <v>13893</v>
      </c>
      <c r="C2164" s="515" t="s">
        <v>51</v>
      </c>
      <c r="D2164" s="517" t="s">
        <v>13894</v>
      </c>
    </row>
    <row r="2165" spans="1:4" ht="13.5">
      <c r="A2165" s="516">
        <v>92783</v>
      </c>
      <c r="B2165" s="515" t="s">
        <v>13895</v>
      </c>
      <c r="C2165" s="515" t="s">
        <v>51</v>
      </c>
      <c r="D2165" s="517" t="s">
        <v>6529</v>
      </c>
    </row>
    <row r="2166" spans="1:4" ht="13.5">
      <c r="A2166" s="516">
        <v>92784</v>
      </c>
      <c r="B2166" s="515" t="s">
        <v>13896</v>
      </c>
      <c r="C2166" s="515" t="s">
        <v>51</v>
      </c>
      <c r="D2166" s="517" t="s">
        <v>3770</v>
      </c>
    </row>
    <row r="2167" spans="1:4" ht="13.5">
      <c r="A2167" s="516">
        <v>92785</v>
      </c>
      <c r="B2167" s="515" t="s">
        <v>13897</v>
      </c>
      <c r="C2167" s="515" t="s">
        <v>51</v>
      </c>
      <c r="D2167" s="517" t="s">
        <v>176</v>
      </c>
    </row>
    <row r="2168" spans="1:4" ht="13.5">
      <c r="A2168" s="516">
        <v>92786</v>
      </c>
      <c r="B2168" s="515" t="s">
        <v>13898</v>
      </c>
      <c r="C2168" s="515" t="s">
        <v>51</v>
      </c>
      <c r="D2168" s="517" t="s">
        <v>3619</v>
      </c>
    </row>
    <row r="2169" spans="1:4" ht="13.5">
      <c r="A2169" s="516">
        <v>92787</v>
      </c>
      <c r="B2169" s="515" t="s">
        <v>13899</v>
      </c>
      <c r="C2169" s="515" t="s">
        <v>51</v>
      </c>
      <c r="D2169" s="517" t="s">
        <v>6212</v>
      </c>
    </row>
    <row r="2170" spans="1:4" ht="13.5">
      <c r="A2170" s="516">
        <v>92788</v>
      </c>
      <c r="B2170" s="515" t="s">
        <v>13900</v>
      </c>
      <c r="C2170" s="515" t="s">
        <v>51</v>
      </c>
      <c r="D2170" s="517" t="s">
        <v>3395</v>
      </c>
    </row>
    <row r="2171" spans="1:4" ht="13.5">
      <c r="A2171" s="516">
        <v>92789</v>
      </c>
      <c r="B2171" s="515" t="s">
        <v>13901</v>
      </c>
      <c r="C2171" s="515" t="s">
        <v>51</v>
      </c>
      <c r="D2171" s="517" t="s">
        <v>2203</v>
      </c>
    </row>
    <row r="2172" spans="1:4" ht="13.5">
      <c r="A2172" s="516">
        <v>92790</v>
      </c>
      <c r="B2172" s="515" t="s">
        <v>13902</v>
      </c>
      <c r="C2172" s="515" t="s">
        <v>51</v>
      </c>
      <c r="D2172" s="517" t="s">
        <v>2474</v>
      </c>
    </row>
    <row r="2173" spans="1:4" ht="13.5">
      <c r="A2173" s="516">
        <v>92791</v>
      </c>
      <c r="B2173" s="515" t="s">
        <v>13903</v>
      </c>
      <c r="C2173" s="515" t="s">
        <v>51</v>
      </c>
      <c r="D2173" s="517" t="s">
        <v>13904</v>
      </c>
    </row>
    <row r="2174" spans="1:4" ht="13.5">
      <c r="A2174" s="516">
        <v>92792</v>
      </c>
      <c r="B2174" s="515" t="s">
        <v>13905</v>
      </c>
      <c r="C2174" s="515" t="s">
        <v>51</v>
      </c>
      <c r="D2174" s="517" t="s">
        <v>13906</v>
      </c>
    </row>
    <row r="2175" spans="1:4" ht="13.5">
      <c r="A2175" s="516">
        <v>92793</v>
      </c>
      <c r="B2175" s="515" t="s">
        <v>13907</v>
      </c>
      <c r="C2175" s="515" t="s">
        <v>51</v>
      </c>
      <c r="D2175" s="517" t="s">
        <v>13904</v>
      </c>
    </row>
    <row r="2176" spans="1:4" ht="13.5">
      <c r="A2176" s="516">
        <v>92794</v>
      </c>
      <c r="B2176" s="515" t="s">
        <v>13908</v>
      </c>
      <c r="C2176" s="515" t="s">
        <v>51</v>
      </c>
      <c r="D2176" s="517" t="s">
        <v>13909</v>
      </c>
    </row>
    <row r="2177" spans="1:4" ht="13.5">
      <c r="A2177" s="516">
        <v>92795</v>
      </c>
      <c r="B2177" s="515" t="s">
        <v>13910</v>
      </c>
      <c r="C2177" s="515" t="s">
        <v>51</v>
      </c>
      <c r="D2177" s="517" t="s">
        <v>1311</v>
      </c>
    </row>
    <row r="2178" spans="1:4" ht="13.5">
      <c r="A2178" s="516">
        <v>92796</v>
      </c>
      <c r="B2178" s="515" t="s">
        <v>13911</v>
      </c>
      <c r="C2178" s="515" t="s">
        <v>51</v>
      </c>
      <c r="D2178" s="517" t="s">
        <v>2929</v>
      </c>
    </row>
    <row r="2179" spans="1:4" ht="13.5">
      <c r="A2179" s="516">
        <v>92797</v>
      </c>
      <c r="B2179" s="515" t="s">
        <v>13912</v>
      </c>
      <c r="C2179" s="515" t="s">
        <v>51</v>
      </c>
      <c r="D2179" s="517" t="s">
        <v>8236</v>
      </c>
    </row>
    <row r="2180" spans="1:4" ht="13.5">
      <c r="A2180" s="516">
        <v>92798</v>
      </c>
      <c r="B2180" s="515" t="s">
        <v>13913</v>
      </c>
      <c r="C2180" s="515" t="s">
        <v>51</v>
      </c>
      <c r="D2180" s="517" t="s">
        <v>1009</v>
      </c>
    </row>
    <row r="2181" spans="1:4" ht="13.5">
      <c r="A2181" s="516">
        <v>92799</v>
      </c>
      <c r="B2181" s="515" t="s">
        <v>13914</v>
      </c>
      <c r="C2181" s="515" t="s">
        <v>51</v>
      </c>
      <c r="D2181" s="517" t="s">
        <v>7114</v>
      </c>
    </row>
    <row r="2182" spans="1:4" ht="13.5">
      <c r="A2182" s="516">
        <v>92800</v>
      </c>
      <c r="B2182" s="515" t="s">
        <v>13915</v>
      </c>
      <c r="C2182" s="515" t="s">
        <v>51</v>
      </c>
      <c r="D2182" s="517" t="s">
        <v>1133</v>
      </c>
    </row>
    <row r="2183" spans="1:4" ht="13.5">
      <c r="A2183" s="516">
        <v>92801</v>
      </c>
      <c r="B2183" s="515" t="s">
        <v>13916</v>
      </c>
      <c r="C2183" s="515" t="s">
        <v>51</v>
      </c>
      <c r="D2183" s="517" t="s">
        <v>3513</v>
      </c>
    </row>
    <row r="2184" spans="1:4" ht="13.5">
      <c r="A2184" s="516">
        <v>92802</v>
      </c>
      <c r="B2184" s="515" t="s">
        <v>13917</v>
      </c>
      <c r="C2184" s="515" t="s">
        <v>51</v>
      </c>
      <c r="D2184" s="517" t="s">
        <v>3034</v>
      </c>
    </row>
    <row r="2185" spans="1:4" ht="13.5">
      <c r="A2185" s="516">
        <v>92803</v>
      </c>
      <c r="B2185" s="515" t="s">
        <v>13918</v>
      </c>
      <c r="C2185" s="515" t="s">
        <v>51</v>
      </c>
      <c r="D2185" s="517" t="s">
        <v>1029</v>
      </c>
    </row>
    <row r="2186" spans="1:4" ht="13.5">
      <c r="A2186" s="516">
        <v>92804</v>
      </c>
      <c r="B2186" s="515" t="s">
        <v>13919</v>
      </c>
      <c r="C2186" s="515" t="s">
        <v>51</v>
      </c>
      <c r="D2186" s="517" t="s">
        <v>11179</v>
      </c>
    </row>
    <row r="2187" spans="1:4" ht="13.5">
      <c r="A2187" s="516">
        <v>92805</v>
      </c>
      <c r="B2187" s="515" t="s">
        <v>13920</v>
      </c>
      <c r="C2187" s="515" t="s">
        <v>51</v>
      </c>
      <c r="D2187" s="517" t="s">
        <v>6942</v>
      </c>
    </row>
    <row r="2188" spans="1:4" ht="13.5">
      <c r="A2188" s="516">
        <v>92806</v>
      </c>
      <c r="B2188" s="515" t="s">
        <v>13921</v>
      </c>
      <c r="C2188" s="515" t="s">
        <v>51</v>
      </c>
      <c r="D2188" s="517" t="s">
        <v>1326</v>
      </c>
    </row>
    <row r="2189" spans="1:4" ht="13.5">
      <c r="A2189" s="516">
        <v>92875</v>
      </c>
      <c r="B2189" s="515" t="s">
        <v>13922</v>
      </c>
      <c r="C2189" s="515" t="s">
        <v>51</v>
      </c>
      <c r="D2189" s="517" t="s">
        <v>3060</v>
      </c>
    </row>
    <row r="2190" spans="1:4" ht="13.5">
      <c r="A2190" s="516">
        <v>92876</v>
      </c>
      <c r="B2190" s="515" t="s">
        <v>13923</v>
      </c>
      <c r="C2190" s="515" t="s">
        <v>51</v>
      </c>
      <c r="D2190" s="517" t="s">
        <v>2389</v>
      </c>
    </row>
    <row r="2191" spans="1:4" ht="13.5">
      <c r="A2191" s="516">
        <v>92877</v>
      </c>
      <c r="B2191" s="515" t="s">
        <v>13924</v>
      </c>
      <c r="C2191" s="515" t="s">
        <v>51</v>
      </c>
      <c r="D2191" s="517" t="s">
        <v>4144</v>
      </c>
    </row>
    <row r="2192" spans="1:4" ht="13.5">
      <c r="A2192" s="516">
        <v>92878</v>
      </c>
      <c r="B2192" s="515" t="s">
        <v>13925</v>
      </c>
      <c r="C2192" s="515" t="s">
        <v>51</v>
      </c>
      <c r="D2192" s="517" t="s">
        <v>6898</v>
      </c>
    </row>
    <row r="2193" spans="1:4" ht="13.5">
      <c r="A2193" s="516">
        <v>92879</v>
      </c>
      <c r="B2193" s="515" t="s">
        <v>13926</v>
      </c>
      <c r="C2193" s="515" t="s">
        <v>51</v>
      </c>
      <c r="D2193" s="517" t="s">
        <v>999</v>
      </c>
    </row>
    <row r="2194" spans="1:4" ht="13.5">
      <c r="A2194" s="516">
        <v>92880</v>
      </c>
      <c r="B2194" s="515" t="s">
        <v>13927</v>
      </c>
      <c r="C2194" s="515" t="s">
        <v>51</v>
      </c>
      <c r="D2194" s="517" t="s">
        <v>7090</v>
      </c>
    </row>
    <row r="2195" spans="1:4" ht="13.5">
      <c r="A2195" s="516">
        <v>92881</v>
      </c>
      <c r="B2195" s="515" t="s">
        <v>13928</v>
      </c>
      <c r="C2195" s="515" t="s">
        <v>51</v>
      </c>
      <c r="D2195" s="517" t="s">
        <v>6898</v>
      </c>
    </row>
    <row r="2196" spans="1:4" ht="13.5">
      <c r="A2196" s="516">
        <v>92882</v>
      </c>
      <c r="B2196" s="515" t="s">
        <v>13929</v>
      </c>
      <c r="C2196" s="515" t="s">
        <v>51</v>
      </c>
      <c r="D2196" s="517" t="s">
        <v>3623</v>
      </c>
    </row>
    <row r="2197" spans="1:4" ht="13.5">
      <c r="A2197" s="516">
        <v>92883</v>
      </c>
      <c r="B2197" s="515" t="s">
        <v>13930</v>
      </c>
      <c r="C2197" s="515" t="s">
        <v>51</v>
      </c>
      <c r="D2197" s="517" t="s">
        <v>13931</v>
      </c>
    </row>
    <row r="2198" spans="1:4" ht="13.5">
      <c r="A2198" s="516">
        <v>92884</v>
      </c>
      <c r="B2198" s="515" t="s">
        <v>13932</v>
      </c>
      <c r="C2198" s="515" t="s">
        <v>51</v>
      </c>
      <c r="D2198" s="517" t="s">
        <v>13904</v>
      </c>
    </row>
    <row r="2199" spans="1:4" ht="13.5">
      <c r="A2199" s="516">
        <v>92885</v>
      </c>
      <c r="B2199" s="515" t="s">
        <v>13933</v>
      </c>
      <c r="C2199" s="515" t="s">
        <v>51</v>
      </c>
      <c r="D2199" s="517" t="s">
        <v>2251</v>
      </c>
    </row>
    <row r="2200" spans="1:4" ht="13.5">
      <c r="A2200" s="516">
        <v>92886</v>
      </c>
      <c r="B2200" s="515" t="s">
        <v>13934</v>
      </c>
      <c r="C2200" s="515" t="s">
        <v>51</v>
      </c>
      <c r="D2200" s="517" t="s">
        <v>13935</v>
      </c>
    </row>
    <row r="2201" spans="1:4" ht="13.5">
      <c r="A2201" s="516">
        <v>92887</v>
      </c>
      <c r="B2201" s="515" t="s">
        <v>13936</v>
      </c>
      <c r="C2201" s="515" t="s">
        <v>51</v>
      </c>
      <c r="D2201" s="517" t="s">
        <v>6483</v>
      </c>
    </row>
    <row r="2202" spans="1:4" ht="13.5">
      <c r="A2202" s="516">
        <v>92888</v>
      </c>
      <c r="B2202" s="515" t="s">
        <v>13937</v>
      </c>
      <c r="C2202" s="515" t="s">
        <v>51</v>
      </c>
      <c r="D2202" s="517" t="s">
        <v>4543</v>
      </c>
    </row>
    <row r="2203" spans="1:4" ht="13.5">
      <c r="A2203" s="516">
        <v>92915</v>
      </c>
      <c r="B2203" s="515" t="s">
        <v>13938</v>
      </c>
      <c r="C2203" s="515" t="s">
        <v>51</v>
      </c>
      <c r="D2203" s="517" t="s">
        <v>5378</v>
      </c>
    </row>
    <row r="2204" spans="1:4" ht="13.5">
      <c r="A2204" s="516">
        <v>92916</v>
      </c>
      <c r="B2204" s="515" t="s">
        <v>13939</v>
      </c>
      <c r="C2204" s="515" t="s">
        <v>51</v>
      </c>
      <c r="D2204" s="517" t="s">
        <v>13940</v>
      </c>
    </row>
    <row r="2205" spans="1:4" ht="13.5">
      <c r="A2205" s="516">
        <v>92917</v>
      </c>
      <c r="B2205" s="515" t="s">
        <v>13941</v>
      </c>
      <c r="C2205" s="515" t="s">
        <v>51</v>
      </c>
      <c r="D2205" s="517" t="s">
        <v>1649</v>
      </c>
    </row>
    <row r="2206" spans="1:4" ht="13.5">
      <c r="A2206" s="516">
        <v>92919</v>
      </c>
      <c r="B2206" s="515" t="s">
        <v>13942</v>
      </c>
      <c r="C2206" s="515" t="s">
        <v>51</v>
      </c>
      <c r="D2206" s="517" t="s">
        <v>13943</v>
      </c>
    </row>
    <row r="2207" spans="1:4" ht="13.5">
      <c r="A2207" s="516">
        <v>92921</v>
      </c>
      <c r="B2207" s="515" t="s">
        <v>13944</v>
      </c>
      <c r="C2207" s="515" t="s">
        <v>51</v>
      </c>
      <c r="D2207" s="517" t="s">
        <v>4156</v>
      </c>
    </row>
    <row r="2208" spans="1:4" ht="13.5">
      <c r="A2208" s="516">
        <v>92922</v>
      </c>
      <c r="B2208" s="515" t="s">
        <v>13945</v>
      </c>
      <c r="C2208" s="515" t="s">
        <v>51</v>
      </c>
      <c r="D2208" s="517" t="s">
        <v>13946</v>
      </c>
    </row>
    <row r="2209" spans="1:4" ht="13.5">
      <c r="A2209" s="516">
        <v>92923</v>
      </c>
      <c r="B2209" s="515" t="s">
        <v>13947</v>
      </c>
      <c r="C2209" s="515" t="s">
        <v>51</v>
      </c>
      <c r="D2209" s="517" t="s">
        <v>1687</v>
      </c>
    </row>
    <row r="2210" spans="1:4" ht="13.5">
      <c r="A2210" s="516">
        <v>92924</v>
      </c>
      <c r="B2210" s="515" t="s">
        <v>13948</v>
      </c>
      <c r="C2210" s="515" t="s">
        <v>51</v>
      </c>
      <c r="D2210" s="517" t="s">
        <v>1167</v>
      </c>
    </row>
    <row r="2211" spans="1:4" ht="13.5">
      <c r="A2211" s="516">
        <v>95445</v>
      </c>
      <c r="B2211" s="515" t="s">
        <v>13949</v>
      </c>
      <c r="C2211" s="515" t="s">
        <v>51</v>
      </c>
      <c r="D2211" s="517" t="s">
        <v>4557</v>
      </c>
    </row>
    <row r="2212" spans="1:4" ht="13.5">
      <c r="A2212" s="516">
        <v>95446</v>
      </c>
      <c r="B2212" s="515" t="s">
        <v>13950</v>
      </c>
      <c r="C2212" s="515" t="s">
        <v>51</v>
      </c>
      <c r="D2212" s="517" t="s">
        <v>1014</v>
      </c>
    </row>
    <row r="2213" spans="1:4" ht="13.5">
      <c r="A2213" s="516">
        <v>95576</v>
      </c>
      <c r="B2213" s="515" t="s">
        <v>13951</v>
      </c>
      <c r="C2213" s="515" t="s">
        <v>51</v>
      </c>
      <c r="D2213" s="517" t="s">
        <v>3017</v>
      </c>
    </row>
    <row r="2214" spans="1:4" ht="13.5">
      <c r="A2214" s="516">
        <v>95577</v>
      </c>
      <c r="B2214" s="515" t="s">
        <v>13952</v>
      </c>
      <c r="C2214" s="515" t="s">
        <v>51</v>
      </c>
      <c r="D2214" s="517" t="s">
        <v>3507</v>
      </c>
    </row>
    <row r="2215" spans="1:4" ht="13.5">
      <c r="A2215" s="516">
        <v>95578</v>
      </c>
      <c r="B2215" s="515" t="s">
        <v>13953</v>
      </c>
      <c r="C2215" s="515" t="s">
        <v>51</v>
      </c>
      <c r="D2215" s="517" t="s">
        <v>3029</v>
      </c>
    </row>
    <row r="2216" spans="1:4" ht="13.5">
      <c r="A2216" s="516">
        <v>95579</v>
      </c>
      <c r="B2216" s="515" t="s">
        <v>13954</v>
      </c>
      <c r="C2216" s="515" t="s">
        <v>51</v>
      </c>
      <c r="D2216" s="517" t="s">
        <v>2916</v>
      </c>
    </row>
    <row r="2217" spans="1:4" ht="13.5">
      <c r="A2217" s="516">
        <v>95580</v>
      </c>
      <c r="B2217" s="515" t="s">
        <v>13955</v>
      </c>
      <c r="C2217" s="515" t="s">
        <v>51</v>
      </c>
      <c r="D2217" s="517" t="s">
        <v>6483</v>
      </c>
    </row>
    <row r="2218" spans="1:4" ht="13.5">
      <c r="A2218" s="516">
        <v>95581</v>
      </c>
      <c r="B2218" s="515" t="s">
        <v>13956</v>
      </c>
      <c r="C2218" s="515" t="s">
        <v>51</v>
      </c>
      <c r="D2218" s="517" t="s">
        <v>5624</v>
      </c>
    </row>
    <row r="2219" spans="1:4" ht="13.5">
      <c r="A2219" s="516">
        <v>95583</v>
      </c>
      <c r="B2219" s="515" t="s">
        <v>13957</v>
      </c>
      <c r="C2219" s="515" t="s">
        <v>51</v>
      </c>
      <c r="D2219" s="517" t="s">
        <v>5715</v>
      </c>
    </row>
    <row r="2220" spans="1:4" ht="13.5">
      <c r="A2220" s="516">
        <v>95584</v>
      </c>
      <c r="B2220" s="515" t="s">
        <v>13958</v>
      </c>
      <c r="C2220" s="515" t="s">
        <v>51</v>
      </c>
      <c r="D2220" s="517" t="s">
        <v>5819</v>
      </c>
    </row>
    <row r="2221" spans="1:4" ht="13.5">
      <c r="A2221" s="516">
        <v>95585</v>
      </c>
      <c r="B2221" s="515" t="s">
        <v>13959</v>
      </c>
      <c r="C2221" s="515" t="s">
        <v>51</v>
      </c>
      <c r="D2221" s="517" t="s">
        <v>13960</v>
      </c>
    </row>
    <row r="2222" spans="1:4" ht="13.5">
      <c r="A2222" s="516">
        <v>95586</v>
      </c>
      <c r="B2222" s="515" t="s">
        <v>13961</v>
      </c>
      <c r="C2222" s="515" t="s">
        <v>51</v>
      </c>
      <c r="D2222" s="517" t="s">
        <v>5602</v>
      </c>
    </row>
    <row r="2223" spans="1:4" ht="13.5">
      <c r="A2223" s="516">
        <v>95587</v>
      </c>
      <c r="B2223" s="515" t="s">
        <v>13962</v>
      </c>
      <c r="C2223" s="515" t="s">
        <v>51</v>
      </c>
      <c r="D2223" s="517" t="s">
        <v>4621</v>
      </c>
    </row>
    <row r="2224" spans="1:4" ht="13.5">
      <c r="A2224" s="516">
        <v>95588</v>
      </c>
      <c r="B2224" s="515" t="s">
        <v>13963</v>
      </c>
      <c r="C2224" s="515" t="s">
        <v>51</v>
      </c>
      <c r="D2224" s="517" t="s">
        <v>5624</v>
      </c>
    </row>
    <row r="2225" spans="1:4" ht="13.5">
      <c r="A2225" s="516">
        <v>95589</v>
      </c>
      <c r="B2225" s="515" t="s">
        <v>13964</v>
      </c>
      <c r="C2225" s="515" t="s">
        <v>51</v>
      </c>
      <c r="D2225" s="517" t="s">
        <v>13965</v>
      </c>
    </row>
    <row r="2226" spans="1:4" ht="13.5">
      <c r="A2226" s="516">
        <v>95590</v>
      </c>
      <c r="B2226" s="515" t="s">
        <v>13966</v>
      </c>
      <c r="C2226" s="515" t="s">
        <v>51</v>
      </c>
      <c r="D2226" s="517" t="s">
        <v>1135</v>
      </c>
    </row>
    <row r="2227" spans="1:4" ht="13.5">
      <c r="A2227" s="516">
        <v>95592</v>
      </c>
      <c r="B2227" s="515" t="s">
        <v>13967</v>
      </c>
      <c r="C2227" s="515" t="s">
        <v>51</v>
      </c>
      <c r="D2227" s="517" t="s">
        <v>3489</v>
      </c>
    </row>
    <row r="2228" spans="1:4" ht="13.5">
      <c r="A2228" s="516">
        <v>95593</v>
      </c>
      <c r="B2228" s="515" t="s">
        <v>13968</v>
      </c>
      <c r="C2228" s="515" t="s">
        <v>51</v>
      </c>
      <c r="D2228" s="517" t="s">
        <v>5408</v>
      </c>
    </row>
    <row r="2229" spans="1:4" ht="13.5">
      <c r="A2229" s="516">
        <v>95943</v>
      </c>
      <c r="B2229" s="515" t="s">
        <v>13969</v>
      </c>
      <c r="C2229" s="515" t="s">
        <v>51</v>
      </c>
      <c r="D2229" s="517" t="s">
        <v>6400</v>
      </c>
    </row>
    <row r="2230" spans="1:4" ht="13.5">
      <c r="A2230" s="516">
        <v>95944</v>
      </c>
      <c r="B2230" s="515" t="s">
        <v>13970</v>
      </c>
      <c r="C2230" s="515" t="s">
        <v>51</v>
      </c>
      <c r="D2230" s="517" t="s">
        <v>3543</v>
      </c>
    </row>
    <row r="2231" spans="1:4" ht="13.5">
      <c r="A2231" s="516">
        <v>95945</v>
      </c>
      <c r="B2231" s="515" t="s">
        <v>13971</v>
      </c>
      <c r="C2231" s="515" t="s">
        <v>51</v>
      </c>
      <c r="D2231" s="517" t="s">
        <v>3532</v>
      </c>
    </row>
    <row r="2232" spans="1:4" ht="13.5">
      <c r="A2232" s="516">
        <v>95946</v>
      </c>
      <c r="B2232" s="515" t="s">
        <v>13972</v>
      </c>
      <c r="C2232" s="515" t="s">
        <v>51</v>
      </c>
      <c r="D2232" s="517" t="s">
        <v>3447</v>
      </c>
    </row>
    <row r="2233" spans="1:4" ht="13.5">
      <c r="A2233" s="516">
        <v>95947</v>
      </c>
      <c r="B2233" s="515" t="s">
        <v>13973</v>
      </c>
      <c r="C2233" s="515" t="s">
        <v>51</v>
      </c>
      <c r="D2233" s="517" t="s">
        <v>9838</v>
      </c>
    </row>
    <row r="2234" spans="1:4" ht="13.5">
      <c r="A2234" s="516">
        <v>95948</v>
      </c>
      <c r="B2234" s="515" t="s">
        <v>13974</v>
      </c>
      <c r="C2234" s="515" t="s">
        <v>51</v>
      </c>
      <c r="D2234" s="517" t="s">
        <v>2502</v>
      </c>
    </row>
    <row r="2235" spans="1:4" ht="13.5">
      <c r="A2235" s="516">
        <v>96544</v>
      </c>
      <c r="B2235" s="515" t="s">
        <v>13975</v>
      </c>
      <c r="C2235" s="515" t="s">
        <v>51</v>
      </c>
      <c r="D2235" s="517" t="s">
        <v>13976</v>
      </c>
    </row>
    <row r="2236" spans="1:4" ht="13.5">
      <c r="A2236" s="516">
        <v>96545</v>
      </c>
      <c r="B2236" s="515" t="s">
        <v>13977</v>
      </c>
      <c r="C2236" s="515" t="s">
        <v>51</v>
      </c>
      <c r="D2236" s="517" t="s">
        <v>6045</v>
      </c>
    </row>
    <row r="2237" spans="1:4" ht="13.5">
      <c r="A2237" s="516">
        <v>96546</v>
      </c>
      <c r="B2237" s="515" t="s">
        <v>13978</v>
      </c>
      <c r="C2237" s="515" t="s">
        <v>51</v>
      </c>
      <c r="D2237" s="517" t="s">
        <v>3918</v>
      </c>
    </row>
    <row r="2238" spans="1:4" ht="13.5">
      <c r="A2238" s="516">
        <v>96547</v>
      </c>
      <c r="B2238" s="515" t="s">
        <v>13979</v>
      </c>
      <c r="C2238" s="515" t="s">
        <v>51</v>
      </c>
      <c r="D2238" s="517" t="s">
        <v>13393</v>
      </c>
    </row>
    <row r="2239" spans="1:4" ht="13.5">
      <c r="A2239" s="516">
        <v>96548</v>
      </c>
      <c r="B2239" s="515" t="s">
        <v>13980</v>
      </c>
      <c r="C2239" s="515" t="s">
        <v>51</v>
      </c>
      <c r="D2239" s="517" t="s">
        <v>3029</v>
      </c>
    </row>
    <row r="2240" spans="1:4" ht="13.5">
      <c r="A2240" s="516">
        <v>96549</v>
      </c>
      <c r="B2240" s="515" t="s">
        <v>13981</v>
      </c>
      <c r="C2240" s="515" t="s">
        <v>51</v>
      </c>
      <c r="D2240" s="517" t="s">
        <v>13982</v>
      </c>
    </row>
    <row r="2241" spans="1:4" ht="13.5">
      <c r="A2241" s="516">
        <v>96550</v>
      </c>
      <c r="B2241" s="515" t="s">
        <v>13983</v>
      </c>
      <c r="C2241" s="515" t="s">
        <v>51</v>
      </c>
      <c r="D2241" s="517" t="s">
        <v>13984</v>
      </c>
    </row>
    <row r="2242" spans="1:4" ht="13.5">
      <c r="A2242" s="516">
        <v>40780</v>
      </c>
      <c r="B2242" s="515" t="s">
        <v>13985</v>
      </c>
      <c r="C2242" s="515" t="s">
        <v>47</v>
      </c>
      <c r="D2242" s="517" t="s">
        <v>6519</v>
      </c>
    </row>
    <row r="2243" spans="1:4" ht="13.5">
      <c r="A2243" s="515" t="s">
        <v>13986</v>
      </c>
      <c r="B2243" s="515" t="s">
        <v>13987</v>
      </c>
      <c r="C2243" s="515" t="s">
        <v>49</v>
      </c>
      <c r="D2243" s="517" t="s">
        <v>13988</v>
      </c>
    </row>
    <row r="2244" spans="1:4" ht="13.5">
      <c r="A2244" s="516">
        <v>89993</v>
      </c>
      <c r="B2244" s="515" t="s">
        <v>13989</v>
      </c>
      <c r="C2244" s="515" t="s">
        <v>49</v>
      </c>
      <c r="D2244" s="517" t="s">
        <v>5523</v>
      </c>
    </row>
    <row r="2245" spans="1:4" ht="13.5">
      <c r="A2245" s="516">
        <v>89994</v>
      </c>
      <c r="B2245" s="515" t="s">
        <v>13990</v>
      </c>
      <c r="C2245" s="515" t="s">
        <v>49</v>
      </c>
      <c r="D2245" s="517" t="s">
        <v>13991</v>
      </c>
    </row>
    <row r="2246" spans="1:4" ht="13.5">
      <c r="A2246" s="516">
        <v>89995</v>
      </c>
      <c r="B2246" s="515" t="s">
        <v>13992</v>
      </c>
      <c r="C2246" s="515" t="s">
        <v>49</v>
      </c>
      <c r="D2246" s="517" t="s">
        <v>13993</v>
      </c>
    </row>
    <row r="2247" spans="1:4" ht="13.5">
      <c r="A2247" s="516">
        <v>90278</v>
      </c>
      <c r="B2247" s="515" t="s">
        <v>13994</v>
      </c>
      <c r="C2247" s="515" t="s">
        <v>49</v>
      </c>
      <c r="D2247" s="517" t="s">
        <v>13995</v>
      </c>
    </row>
    <row r="2248" spans="1:4" ht="13.5">
      <c r="A2248" s="516">
        <v>90279</v>
      </c>
      <c r="B2248" s="515" t="s">
        <v>13996</v>
      </c>
      <c r="C2248" s="515" t="s">
        <v>49</v>
      </c>
      <c r="D2248" s="517" t="s">
        <v>13997</v>
      </c>
    </row>
    <row r="2249" spans="1:4" ht="13.5">
      <c r="A2249" s="516">
        <v>90280</v>
      </c>
      <c r="B2249" s="515" t="s">
        <v>13998</v>
      </c>
      <c r="C2249" s="515" t="s">
        <v>49</v>
      </c>
      <c r="D2249" s="517" t="s">
        <v>13999</v>
      </c>
    </row>
    <row r="2250" spans="1:4" ht="13.5">
      <c r="A2250" s="516">
        <v>90281</v>
      </c>
      <c r="B2250" s="515" t="s">
        <v>14000</v>
      </c>
      <c r="C2250" s="515" t="s">
        <v>49</v>
      </c>
      <c r="D2250" s="517" t="s">
        <v>14001</v>
      </c>
    </row>
    <row r="2251" spans="1:4" ht="13.5">
      <c r="A2251" s="516">
        <v>90282</v>
      </c>
      <c r="B2251" s="515" t="s">
        <v>14002</v>
      </c>
      <c r="C2251" s="515" t="s">
        <v>49</v>
      </c>
      <c r="D2251" s="517" t="s">
        <v>14003</v>
      </c>
    </row>
    <row r="2252" spans="1:4" ht="13.5">
      <c r="A2252" s="516">
        <v>90283</v>
      </c>
      <c r="B2252" s="515" t="s">
        <v>14004</v>
      </c>
      <c r="C2252" s="515" t="s">
        <v>49</v>
      </c>
      <c r="D2252" s="517" t="s">
        <v>14005</v>
      </c>
    </row>
    <row r="2253" spans="1:4" ht="13.5">
      <c r="A2253" s="516">
        <v>90284</v>
      </c>
      <c r="B2253" s="515" t="s">
        <v>14006</v>
      </c>
      <c r="C2253" s="515" t="s">
        <v>49</v>
      </c>
      <c r="D2253" s="517" t="s">
        <v>14007</v>
      </c>
    </row>
    <row r="2254" spans="1:4" ht="13.5">
      <c r="A2254" s="516">
        <v>90285</v>
      </c>
      <c r="B2254" s="515" t="s">
        <v>14008</v>
      </c>
      <c r="C2254" s="515" t="s">
        <v>49</v>
      </c>
      <c r="D2254" s="517" t="s">
        <v>14009</v>
      </c>
    </row>
    <row r="2255" spans="1:4" ht="13.5">
      <c r="A2255" s="516">
        <v>90853</v>
      </c>
      <c r="B2255" s="515" t="s">
        <v>14010</v>
      </c>
      <c r="C2255" s="515" t="s">
        <v>49</v>
      </c>
      <c r="D2255" s="517" t="s">
        <v>14011</v>
      </c>
    </row>
    <row r="2256" spans="1:4" ht="13.5">
      <c r="A2256" s="516">
        <v>90854</v>
      </c>
      <c r="B2256" s="515" t="s">
        <v>14012</v>
      </c>
      <c r="C2256" s="515" t="s">
        <v>49</v>
      </c>
      <c r="D2256" s="517" t="s">
        <v>14013</v>
      </c>
    </row>
    <row r="2257" spans="1:4" ht="13.5">
      <c r="A2257" s="516">
        <v>90855</v>
      </c>
      <c r="B2257" s="515" t="s">
        <v>14014</v>
      </c>
      <c r="C2257" s="515" t="s">
        <v>49</v>
      </c>
      <c r="D2257" s="517" t="s">
        <v>14015</v>
      </c>
    </row>
    <row r="2258" spans="1:4" ht="13.5">
      <c r="A2258" s="516">
        <v>90856</v>
      </c>
      <c r="B2258" s="515" t="s">
        <v>14016</v>
      </c>
      <c r="C2258" s="515" t="s">
        <v>49</v>
      </c>
      <c r="D2258" s="517" t="s">
        <v>14017</v>
      </c>
    </row>
    <row r="2259" spans="1:4" ht="13.5">
      <c r="A2259" s="516">
        <v>90857</v>
      </c>
      <c r="B2259" s="515" t="s">
        <v>14018</v>
      </c>
      <c r="C2259" s="515" t="s">
        <v>49</v>
      </c>
      <c r="D2259" s="517" t="s">
        <v>14019</v>
      </c>
    </row>
    <row r="2260" spans="1:4" ht="13.5">
      <c r="A2260" s="516">
        <v>90858</v>
      </c>
      <c r="B2260" s="515" t="s">
        <v>14020</v>
      </c>
      <c r="C2260" s="515" t="s">
        <v>49</v>
      </c>
      <c r="D2260" s="517" t="s">
        <v>14021</v>
      </c>
    </row>
    <row r="2261" spans="1:4" ht="13.5">
      <c r="A2261" s="516">
        <v>90859</v>
      </c>
      <c r="B2261" s="515" t="s">
        <v>14022</v>
      </c>
      <c r="C2261" s="515" t="s">
        <v>49</v>
      </c>
      <c r="D2261" s="517" t="s">
        <v>14023</v>
      </c>
    </row>
    <row r="2262" spans="1:4" ht="13.5">
      <c r="A2262" s="516">
        <v>90860</v>
      </c>
      <c r="B2262" s="515" t="s">
        <v>14024</v>
      </c>
      <c r="C2262" s="515" t="s">
        <v>49</v>
      </c>
      <c r="D2262" s="517" t="s">
        <v>14025</v>
      </c>
    </row>
    <row r="2263" spans="1:4" ht="13.5">
      <c r="A2263" s="516">
        <v>90861</v>
      </c>
      <c r="B2263" s="515" t="s">
        <v>14026</v>
      </c>
      <c r="C2263" s="515" t="s">
        <v>49</v>
      </c>
      <c r="D2263" s="517" t="s">
        <v>14027</v>
      </c>
    </row>
    <row r="2264" spans="1:4" ht="13.5">
      <c r="A2264" s="516">
        <v>90862</v>
      </c>
      <c r="B2264" s="515" t="s">
        <v>14028</v>
      </c>
      <c r="C2264" s="515" t="s">
        <v>49</v>
      </c>
      <c r="D2264" s="517" t="s">
        <v>14029</v>
      </c>
    </row>
    <row r="2265" spans="1:4" ht="13.5">
      <c r="A2265" s="516">
        <v>92718</v>
      </c>
      <c r="B2265" s="515" t="s">
        <v>14030</v>
      </c>
      <c r="C2265" s="515" t="s">
        <v>49</v>
      </c>
      <c r="D2265" s="517" t="s">
        <v>14031</v>
      </c>
    </row>
    <row r="2266" spans="1:4" ht="13.5">
      <c r="A2266" s="516">
        <v>92719</v>
      </c>
      <c r="B2266" s="515" t="s">
        <v>14032</v>
      </c>
      <c r="C2266" s="515" t="s">
        <v>49</v>
      </c>
      <c r="D2266" s="517" t="s">
        <v>14033</v>
      </c>
    </row>
    <row r="2267" spans="1:4" ht="13.5">
      <c r="A2267" s="516">
        <v>92720</v>
      </c>
      <c r="B2267" s="515" t="s">
        <v>14034</v>
      </c>
      <c r="C2267" s="515" t="s">
        <v>49</v>
      </c>
      <c r="D2267" s="517" t="s">
        <v>14035</v>
      </c>
    </row>
    <row r="2268" spans="1:4" ht="13.5">
      <c r="A2268" s="516">
        <v>92721</v>
      </c>
      <c r="B2268" s="515" t="s">
        <v>14036</v>
      </c>
      <c r="C2268" s="515" t="s">
        <v>49</v>
      </c>
      <c r="D2268" s="517" t="s">
        <v>14037</v>
      </c>
    </row>
    <row r="2269" spans="1:4" ht="13.5">
      <c r="A2269" s="516">
        <v>92722</v>
      </c>
      <c r="B2269" s="515" t="s">
        <v>14038</v>
      </c>
      <c r="C2269" s="515" t="s">
        <v>49</v>
      </c>
      <c r="D2269" s="517" t="s">
        <v>14039</v>
      </c>
    </row>
    <row r="2270" spans="1:4" ht="13.5">
      <c r="A2270" s="516">
        <v>92723</v>
      </c>
      <c r="B2270" s="515" t="s">
        <v>14040</v>
      </c>
      <c r="C2270" s="515" t="s">
        <v>49</v>
      </c>
      <c r="D2270" s="517" t="s">
        <v>14041</v>
      </c>
    </row>
    <row r="2271" spans="1:4" ht="13.5">
      <c r="A2271" s="516">
        <v>92724</v>
      </c>
      <c r="B2271" s="515" t="s">
        <v>14042</v>
      </c>
      <c r="C2271" s="515" t="s">
        <v>49</v>
      </c>
      <c r="D2271" s="517" t="s">
        <v>14043</v>
      </c>
    </row>
    <row r="2272" spans="1:4" ht="13.5">
      <c r="A2272" s="516">
        <v>92725</v>
      </c>
      <c r="B2272" s="515" t="s">
        <v>14044</v>
      </c>
      <c r="C2272" s="515" t="s">
        <v>49</v>
      </c>
      <c r="D2272" s="517" t="s">
        <v>14045</v>
      </c>
    </row>
    <row r="2273" spans="1:4" ht="13.5">
      <c r="A2273" s="516">
        <v>92726</v>
      </c>
      <c r="B2273" s="515" t="s">
        <v>673</v>
      </c>
      <c r="C2273" s="515" t="s">
        <v>49</v>
      </c>
      <c r="D2273" s="517" t="s">
        <v>14046</v>
      </c>
    </row>
    <row r="2274" spans="1:4" ht="13.5">
      <c r="A2274" s="516">
        <v>92727</v>
      </c>
      <c r="B2274" s="515" t="s">
        <v>14047</v>
      </c>
      <c r="C2274" s="515" t="s">
        <v>49</v>
      </c>
      <c r="D2274" s="517" t="s">
        <v>14048</v>
      </c>
    </row>
    <row r="2275" spans="1:4" ht="13.5">
      <c r="A2275" s="516">
        <v>92728</v>
      </c>
      <c r="B2275" s="515" t="s">
        <v>14049</v>
      </c>
      <c r="C2275" s="515" t="s">
        <v>49</v>
      </c>
      <c r="D2275" s="517" t="s">
        <v>14050</v>
      </c>
    </row>
    <row r="2276" spans="1:4" ht="13.5">
      <c r="A2276" s="516">
        <v>92729</v>
      </c>
      <c r="B2276" s="515" t="s">
        <v>14051</v>
      </c>
      <c r="C2276" s="515" t="s">
        <v>49</v>
      </c>
      <c r="D2276" s="517" t="s">
        <v>14052</v>
      </c>
    </row>
    <row r="2277" spans="1:4" ht="13.5">
      <c r="A2277" s="516">
        <v>92730</v>
      </c>
      <c r="B2277" s="515" t="s">
        <v>14053</v>
      </c>
      <c r="C2277" s="515" t="s">
        <v>49</v>
      </c>
      <c r="D2277" s="517" t="s">
        <v>14054</v>
      </c>
    </row>
    <row r="2278" spans="1:4" ht="13.5">
      <c r="A2278" s="516">
        <v>92731</v>
      </c>
      <c r="B2278" s="515" t="s">
        <v>14055</v>
      </c>
      <c r="C2278" s="515" t="s">
        <v>49</v>
      </c>
      <c r="D2278" s="517" t="s">
        <v>14056</v>
      </c>
    </row>
    <row r="2279" spans="1:4" ht="13.5">
      <c r="A2279" s="516">
        <v>92732</v>
      </c>
      <c r="B2279" s="515" t="s">
        <v>14057</v>
      </c>
      <c r="C2279" s="515" t="s">
        <v>49</v>
      </c>
      <c r="D2279" s="517" t="s">
        <v>14058</v>
      </c>
    </row>
    <row r="2280" spans="1:4" ht="13.5">
      <c r="A2280" s="516">
        <v>92733</v>
      </c>
      <c r="B2280" s="515" t="s">
        <v>14059</v>
      </c>
      <c r="C2280" s="515" t="s">
        <v>49</v>
      </c>
      <c r="D2280" s="517" t="s">
        <v>14060</v>
      </c>
    </row>
    <row r="2281" spans="1:4" ht="13.5">
      <c r="A2281" s="516">
        <v>92734</v>
      </c>
      <c r="B2281" s="515" t="s">
        <v>14061</v>
      </c>
      <c r="C2281" s="515" t="s">
        <v>49</v>
      </c>
      <c r="D2281" s="517" t="s">
        <v>14062</v>
      </c>
    </row>
    <row r="2282" spans="1:4" ht="13.5">
      <c r="A2282" s="516">
        <v>92735</v>
      </c>
      <c r="B2282" s="515" t="s">
        <v>14063</v>
      </c>
      <c r="C2282" s="515" t="s">
        <v>49</v>
      </c>
      <c r="D2282" s="517" t="s">
        <v>14064</v>
      </c>
    </row>
    <row r="2283" spans="1:4" ht="13.5">
      <c r="A2283" s="516">
        <v>92736</v>
      </c>
      <c r="B2283" s="515" t="s">
        <v>14065</v>
      </c>
      <c r="C2283" s="515" t="s">
        <v>49</v>
      </c>
      <c r="D2283" s="517" t="s">
        <v>14066</v>
      </c>
    </row>
    <row r="2284" spans="1:4" ht="13.5">
      <c r="A2284" s="516">
        <v>92739</v>
      </c>
      <c r="B2284" s="515" t="s">
        <v>14067</v>
      </c>
      <c r="C2284" s="515" t="s">
        <v>49</v>
      </c>
      <c r="D2284" s="517" t="s">
        <v>14068</v>
      </c>
    </row>
    <row r="2285" spans="1:4" ht="13.5">
      <c r="A2285" s="516">
        <v>92740</v>
      </c>
      <c r="B2285" s="515" t="s">
        <v>14069</v>
      </c>
      <c r="C2285" s="515" t="s">
        <v>49</v>
      </c>
      <c r="D2285" s="517" t="s">
        <v>14070</v>
      </c>
    </row>
    <row r="2286" spans="1:4" ht="13.5">
      <c r="A2286" s="516">
        <v>92741</v>
      </c>
      <c r="B2286" s="515" t="s">
        <v>14071</v>
      </c>
      <c r="C2286" s="515" t="s">
        <v>49</v>
      </c>
      <c r="D2286" s="517" t="s">
        <v>14072</v>
      </c>
    </row>
    <row r="2287" spans="1:4" ht="13.5">
      <c r="A2287" s="516">
        <v>92742</v>
      </c>
      <c r="B2287" s="515" t="s">
        <v>14073</v>
      </c>
      <c r="C2287" s="515" t="s">
        <v>49</v>
      </c>
      <c r="D2287" s="517" t="s">
        <v>14074</v>
      </c>
    </row>
    <row r="2288" spans="1:4" ht="13.5">
      <c r="A2288" s="516">
        <v>92873</v>
      </c>
      <c r="B2288" s="515" t="s">
        <v>14075</v>
      </c>
      <c r="C2288" s="515" t="s">
        <v>49</v>
      </c>
      <c r="D2288" s="517" t="s">
        <v>14076</v>
      </c>
    </row>
    <row r="2289" spans="1:4" ht="13.5">
      <c r="A2289" s="516">
        <v>92874</v>
      </c>
      <c r="B2289" s="515" t="s">
        <v>14077</v>
      </c>
      <c r="C2289" s="515" t="s">
        <v>49</v>
      </c>
      <c r="D2289" s="517" t="s">
        <v>14078</v>
      </c>
    </row>
    <row r="2290" spans="1:4" ht="13.5">
      <c r="A2290" s="516">
        <v>94962</v>
      </c>
      <c r="B2290" s="515" t="s">
        <v>14079</v>
      </c>
      <c r="C2290" s="515" t="s">
        <v>49</v>
      </c>
      <c r="D2290" s="517" t="s">
        <v>14080</v>
      </c>
    </row>
    <row r="2291" spans="1:4" ht="13.5">
      <c r="A2291" s="516">
        <v>94963</v>
      </c>
      <c r="B2291" s="515" t="s">
        <v>14081</v>
      </c>
      <c r="C2291" s="515" t="s">
        <v>49</v>
      </c>
      <c r="D2291" s="517" t="s">
        <v>14082</v>
      </c>
    </row>
    <row r="2292" spans="1:4" ht="13.5">
      <c r="A2292" s="516">
        <v>94964</v>
      </c>
      <c r="B2292" s="515" t="s">
        <v>14083</v>
      </c>
      <c r="C2292" s="515" t="s">
        <v>49</v>
      </c>
      <c r="D2292" s="517" t="s">
        <v>14084</v>
      </c>
    </row>
    <row r="2293" spans="1:4" ht="13.5">
      <c r="A2293" s="516">
        <v>94965</v>
      </c>
      <c r="B2293" s="515" t="s">
        <v>14085</v>
      </c>
      <c r="C2293" s="515" t="s">
        <v>49</v>
      </c>
      <c r="D2293" s="517" t="s">
        <v>14086</v>
      </c>
    </row>
    <row r="2294" spans="1:4" ht="13.5">
      <c r="A2294" s="516">
        <v>94966</v>
      </c>
      <c r="B2294" s="515" t="s">
        <v>14087</v>
      </c>
      <c r="C2294" s="515" t="s">
        <v>49</v>
      </c>
      <c r="D2294" s="517" t="s">
        <v>14088</v>
      </c>
    </row>
    <row r="2295" spans="1:4" ht="13.5">
      <c r="A2295" s="516">
        <v>94967</v>
      </c>
      <c r="B2295" s="515" t="s">
        <v>14089</v>
      </c>
      <c r="C2295" s="515" t="s">
        <v>49</v>
      </c>
      <c r="D2295" s="517" t="s">
        <v>14090</v>
      </c>
    </row>
    <row r="2296" spans="1:4" ht="13.5">
      <c r="A2296" s="516">
        <v>94968</v>
      </c>
      <c r="B2296" s="515" t="s">
        <v>14091</v>
      </c>
      <c r="C2296" s="515" t="s">
        <v>49</v>
      </c>
      <c r="D2296" s="517" t="s">
        <v>14092</v>
      </c>
    </row>
    <row r="2297" spans="1:4" ht="13.5">
      <c r="A2297" s="516">
        <v>94969</v>
      </c>
      <c r="B2297" s="515" t="s">
        <v>14093</v>
      </c>
      <c r="C2297" s="515" t="s">
        <v>49</v>
      </c>
      <c r="D2297" s="517" t="s">
        <v>14094</v>
      </c>
    </row>
    <row r="2298" spans="1:4" ht="13.5">
      <c r="A2298" s="516">
        <v>94970</v>
      </c>
      <c r="B2298" s="515" t="s">
        <v>14095</v>
      </c>
      <c r="C2298" s="515" t="s">
        <v>49</v>
      </c>
      <c r="D2298" s="517" t="s">
        <v>14096</v>
      </c>
    </row>
    <row r="2299" spans="1:4" ht="13.5">
      <c r="A2299" s="516">
        <v>94971</v>
      </c>
      <c r="B2299" s="515" t="s">
        <v>14097</v>
      </c>
      <c r="C2299" s="515" t="s">
        <v>49</v>
      </c>
      <c r="D2299" s="517" t="s">
        <v>14098</v>
      </c>
    </row>
    <row r="2300" spans="1:4" ht="13.5">
      <c r="A2300" s="516">
        <v>94972</v>
      </c>
      <c r="B2300" s="515" t="s">
        <v>14099</v>
      </c>
      <c r="C2300" s="515" t="s">
        <v>49</v>
      </c>
      <c r="D2300" s="517" t="s">
        <v>14100</v>
      </c>
    </row>
    <row r="2301" spans="1:4" ht="13.5">
      <c r="A2301" s="516">
        <v>94973</v>
      </c>
      <c r="B2301" s="515" t="s">
        <v>14101</v>
      </c>
      <c r="C2301" s="515" t="s">
        <v>49</v>
      </c>
      <c r="D2301" s="517" t="s">
        <v>14102</v>
      </c>
    </row>
    <row r="2302" spans="1:4" ht="13.5">
      <c r="A2302" s="516">
        <v>94974</v>
      </c>
      <c r="B2302" s="515" t="s">
        <v>14103</v>
      </c>
      <c r="C2302" s="515" t="s">
        <v>49</v>
      </c>
      <c r="D2302" s="517" t="s">
        <v>14104</v>
      </c>
    </row>
    <row r="2303" spans="1:4" ht="13.5">
      <c r="A2303" s="516">
        <v>94975</v>
      </c>
      <c r="B2303" s="515" t="s">
        <v>14105</v>
      </c>
      <c r="C2303" s="515" t="s">
        <v>49</v>
      </c>
      <c r="D2303" s="517" t="s">
        <v>14106</v>
      </c>
    </row>
    <row r="2304" spans="1:4" ht="13.5">
      <c r="A2304" s="516">
        <v>96555</v>
      </c>
      <c r="B2304" s="515" t="s">
        <v>14107</v>
      </c>
      <c r="C2304" s="515" t="s">
        <v>49</v>
      </c>
      <c r="D2304" s="517" t="s">
        <v>14108</v>
      </c>
    </row>
    <row r="2305" spans="1:4" ht="13.5">
      <c r="A2305" s="516">
        <v>96556</v>
      </c>
      <c r="B2305" s="515" t="s">
        <v>14109</v>
      </c>
      <c r="C2305" s="515" t="s">
        <v>49</v>
      </c>
      <c r="D2305" s="517" t="s">
        <v>14110</v>
      </c>
    </row>
    <row r="2306" spans="1:4" ht="13.5">
      <c r="A2306" s="516">
        <v>96557</v>
      </c>
      <c r="B2306" s="515" t="s">
        <v>14111</v>
      </c>
      <c r="C2306" s="515" t="s">
        <v>49</v>
      </c>
      <c r="D2306" s="517" t="s">
        <v>14112</v>
      </c>
    </row>
    <row r="2307" spans="1:4" ht="13.5">
      <c r="A2307" s="516">
        <v>96558</v>
      </c>
      <c r="B2307" s="515" t="s">
        <v>14113</v>
      </c>
      <c r="C2307" s="515" t="s">
        <v>49</v>
      </c>
      <c r="D2307" s="517" t="s">
        <v>14114</v>
      </c>
    </row>
    <row r="2308" spans="1:4" ht="13.5">
      <c r="A2308" s="515" t="s">
        <v>14115</v>
      </c>
      <c r="B2308" s="515" t="s">
        <v>14116</v>
      </c>
      <c r="C2308" s="515" t="s">
        <v>47</v>
      </c>
      <c r="D2308" s="517" t="s">
        <v>14117</v>
      </c>
    </row>
    <row r="2309" spans="1:4" ht="13.5">
      <c r="A2309" s="515" t="s">
        <v>14118</v>
      </c>
      <c r="B2309" s="515" t="s">
        <v>14119</v>
      </c>
      <c r="C2309" s="515" t="s">
        <v>47</v>
      </c>
      <c r="D2309" s="517" t="s">
        <v>14120</v>
      </c>
    </row>
    <row r="2310" spans="1:4" ht="13.5">
      <c r="A2310" s="515" t="s">
        <v>14121</v>
      </c>
      <c r="B2310" s="515" t="s">
        <v>14122</v>
      </c>
      <c r="C2310" s="515" t="s">
        <v>47</v>
      </c>
      <c r="D2310" s="517" t="s">
        <v>14123</v>
      </c>
    </row>
    <row r="2311" spans="1:4" ht="13.5">
      <c r="A2311" s="515" t="s">
        <v>14124</v>
      </c>
      <c r="B2311" s="515" t="s">
        <v>14125</v>
      </c>
      <c r="C2311" s="515" t="s">
        <v>47</v>
      </c>
      <c r="D2311" s="517" t="s">
        <v>14126</v>
      </c>
    </row>
    <row r="2312" spans="1:4" ht="13.5">
      <c r="A2312" s="515" t="s">
        <v>14127</v>
      </c>
      <c r="B2312" s="515" t="s">
        <v>14128</v>
      </c>
      <c r="C2312" s="515" t="s">
        <v>47</v>
      </c>
      <c r="D2312" s="517" t="s">
        <v>14129</v>
      </c>
    </row>
    <row r="2313" spans="1:4" ht="13.5">
      <c r="A2313" s="515" t="s">
        <v>14130</v>
      </c>
      <c r="B2313" s="515" t="s">
        <v>14131</v>
      </c>
      <c r="C2313" s="515" t="s">
        <v>47</v>
      </c>
      <c r="D2313" s="517" t="s">
        <v>14132</v>
      </c>
    </row>
    <row r="2314" spans="1:4" ht="13.5">
      <c r="A2314" s="515" t="s">
        <v>14133</v>
      </c>
      <c r="B2314" s="515" t="s">
        <v>14134</v>
      </c>
      <c r="C2314" s="515" t="s">
        <v>49</v>
      </c>
      <c r="D2314" s="517" t="s">
        <v>14135</v>
      </c>
    </row>
    <row r="2315" spans="1:4" ht="13.5">
      <c r="A2315" s="515" t="s">
        <v>14136</v>
      </c>
      <c r="B2315" s="515" t="s">
        <v>14137</v>
      </c>
      <c r="C2315" s="515" t="s">
        <v>49</v>
      </c>
      <c r="D2315" s="517" t="s">
        <v>14138</v>
      </c>
    </row>
    <row r="2316" spans="1:4" ht="13.5">
      <c r="A2316" s="515" t="s">
        <v>14139</v>
      </c>
      <c r="B2316" s="515" t="s">
        <v>14140</v>
      </c>
      <c r="C2316" s="515" t="s">
        <v>47</v>
      </c>
      <c r="D2316" s="517" t="s">
        <v>14141</v>
      </c>
    </row>
    <row r="2317" spans="1:4" ht="13.5">
      <c r="A2317" s="516">
        <v>83518</v>
      </c>
      <c r="B2317" s="515" t="s">
        <v>14142</v>
      </c>
      <c r="C2317" s="515" t="s">
        <v>49</v>
      </c>
      <c r="D2317" s="517" t="s">
        <v>14143</v>
      </c>
    </row>
    <row r="2318" spans="1:4" ht="13.5">
      <c r="A2318" s="516">
        <v>95467</v>
      </c>
      <c r="B2318" s="515" t="s">
        <v>14144</v>
      </c>
      <c r="C2318" s="515" t="s">
        <v>49</v>
      </c>
      <c r="D2318" s="517" t="s">
        <v>14145</v>
      </c>
    </row>
    <row r="2319" spans="1:4" ht="13.5">
      <c r="A2319" s="516">
        <v>68328</v>
      </c>
      <c r="B2319" s="515" t="s">
        <v>14146</v>
      </c>
      <c r="C2319" s="515" t="s">
        <v>47</v>
      </c>
      <c r="D2319" s="517" t="s">
        <v>3419</v>
      </c>
    </row>
    <row r="2320" spans="1:4" ht="13.5">
      <c r="A2320" s="515" t="s">
        <v>14147</v>
      </c>
      <c r="B2320" s="515" t="s">
        <v>14148</v>
      </c>
      <c r="C2320" s="515" t="s">
        <v>50</v>
      </c>
      <c r="D2320" s="517" t="s">
        <v>14149</v>
      </c>
    </row>
    <row r="2321" spans="1:4" ht="13.5">
      <c r="A2321" s="516">
        <v>79471</v>
      </c>
      <c r="B2321" s="515" t="s">
        <v>14150</v>
      </c>
      <c r="C2321" s="515" t="s">
        <v>51</v>
      </c>
      <c r="D2321" s="517" t="s">
        <v>14151</v>
      </c>
    </row>
    <row r="2322" spans="1:4" ht="13.5">
      <c r="A2322" s="516">
        <v>98576</v>
      </c>
      <c r="B2322" s="515" t="s">
        <v>14152</v>
      </c>
      <c r="C2322" s="515" t="s">
        <v>50</v>
      </c>
      <c r="D2322" s="517" t="s">
        <v>9920</v>
      </c>
    </row>
    <row r="2323" spans="1:4" ht="13.5">
      <c r="A2323" s="516">
        <v>93182</v>
      </c>
      <c r="B2323" s="515" t="s">
        <v>14153</v>
      </c>
      <c r="C2323" s="515" t="s">
        <v>50</v>
      </c>
      <c r="D2323" s="517" t="s">
        <v>12805</v>
      </c>
    </row>
    <row r="2324" spans="1:4" ht="13.5">
      <c r="A2324" s="516">
        <v>93183</v>
      </c>
      <c r="B2324" s="515" t="s">
        <v>14154</v>
      </c>
      <c r="C2324" s="515" t="s">
        <v>50</v>
      </c>
      <c r="D2324" s="517" t="s">
        <v>4299</v>
      </c>
    </row>
    <row r="2325" spans="1:4" ht="13.5">
      <c r="A2325" s="516">
        <v>93184</v>
      </c>
      <c r="B2325" s="515" t="s">
        <v>14155</v>
      </c>
      <c r="C2325" s="515" t="s">
        <v>50</v>
      </c>
      <c r="D2325" s="517" t="s">
        <v>14156</v>
      </c>
    </row>
    <row r="2326" spans="1:4" ht="13.5">
      <c r="A2326" s="516">
        <v>93185</v>
      </c>
      <c r="B2326" s="515" t="s">
        <v>14157</v>
      </c>
      <c r="C2326" s="515" t="s">
        <v>50</v>
      </c>
      <c r="D2326" s="517" t="s">
        <v>12823</v>
      </c>
    </row>
    <row r="2327" spans="1:4" ht="13.5">
      <c r="A2327" s="516">
        <v>93186</v>
      </c>
      <c r="B2327" s="515" t="s">
        <v>14158</v>
      </c>
      <c r="C2327" s="515" t="s">
        <v>50</v>
      </c>
      <c r="D2327" s="517" t="s">
        <v>14159</v>
      </c>
    </row>
    <row r="2328" spans="1:4" ht="13.5">
      <c r="A2328" s="516">
        <v>93187</v>
      </c>
      <c r="B2328" s="515" t="s">
        <v>14160</v>
      </c>
      <c r="C2328" s="515" t="s">
        <v>50</v>
      </c>
      <c r="D2328" s="517" t="s">
        <v>14161</v>
      </c>
    </row>
    <row r="2329" spans="1:4" ht="13.5">
      <c r="A2329" s="516">
        <v>93188</v>
      </c>
      <c r="B2329" s="515" t="s">
        <v>14162</v>
      </c>
      <c r="C2329" s="515" t="s">
        <v>50</v>
      </c>
      <c r="D2329" s="517" t="s">
        <v>14163</v>
      </c>
    </row>
    <row r="2330" spans="1:4" ht="13.5">
      <c r="A2330" s="516">
        <v>93189</v>
      </c>
      <c r="B2330" s="515" t="s">
        <v>14164</v>
      </c>
      <c r="C2330" s="515" t="s">
        <v>50</v>
      </c>
      <c r="D2330" s="517" t="s">
        <v>14165</v>
      </c>
    </row>
    <row r="2331" spans="1:4" ht="13.5">
      <c r="A2331" s="516">
        <v>93190</v>
      </c>
      <c r="B2331" s="515" t="s">
        <v>14166</v>
      </c>
      <c r="C2331" s="515" t="s">
        <v>50</v>
      </c>
      <c r="D2331" s="517" t="s">
        <v>7780</v>
      </c>
    </row>
    <row r="2332" spans="1:4" ht="13.5">
      <c r="A2332" s="516">
        <v>93191</v>
      </c>
      <c r="B2332" s="515" t="s">
        <v>14167</v>
      </c>
      <c r="C2332" s="515" t="s">
        <v>50</v>
      </c>
      <c r="D2332" s="517" t="s">
        <v>14168</v>
      </c>
    </row>
    <row r="2333" spans="1:4" ht="13.5">
      <c r="A2333" s="516">
        <v>93192</v>
      </c>
      <c r="B2333" s="515" t="s">
        <v>14169</v>
      </c>
      <c r="C2333" s="515" t="s">
        <v>50</v>
      </c>
      <c r="D2333" s="517" t="s">
        <v>14170</v>
      </c>
    </row>
    <row r="2334" spans="1:4" ht="13.5">
      <c r="A2334" s="516">
        <v>93193</v>
      </c>
      <c r="B2334" s="515" t="s">
        <v>14171</v>
      </c>
      <c r="C2334" s="515" t="s">
        <v>50</v>
      </c>
      <c r="D2334" s="517" t="s">
        <v>14172</v>
      </c>
    </row>
    <row r="2335" spans="1:4" ht="13.5">
      <c r="A2335" s="516">
        <v>93194</v>
      </c>
      <c r="B2335" s="515" t="s">
        <v>14173</v>
      </c>
      <c r="C2335" s="515" t="s">
        <v>50</v>
      </c>
      <c r="D2335" s="517" t="s">
        <v>12082</v>
      </c>
    </row>
    <row r="2336" spans="1:4" ht="13.5">
      <c r="A2336" s="516">
        <v>93195</v>
      </c>
      <c r="B2336" s="515" t="s">
        <v>14174</v>
      </c>
      <c r="C2336" s="515" t="s">
        <v>50</v>
      </c>
      <c r="D2336" s="517" t="s">
        <v>3125</v>
      </c>
    </row>
    <row r="2337" spans="1:4" ht="13.5">
      <c r="A2337" s="516">
        <v>93196</v>
      </c>
      <c r="B2337" s="515" t="s">
        <v>14175</v>
      </c>
      <c r="C2337" s="515" t="s">
        <v>50</v>
      </c>
      <c r="D2337" s="517" t="s">
        <v>5992</v>
      </c>
    </row>
    <row r="2338" spans="1:4" ht="13.5">
      <c r="A2338" s="516">
        <v>93197</v>
      </c>
      <c r="B2338" s="515" t="s">
        <v>14176</v>
      </c>
      <c r="C2338" s="515" t="s">
        <v>50</v>
      </c>
      <c r="D2338" s="517" t="s">
        <v>14177</v>
      </c>
    </row>
    <row r="2339" spans="1:4" ht="13.5">
      <c r="A2339" s="516">
        <v>93198</v>
      </c>
      <c r="B2339" s="515" t="s">
        <v>14178</v>
      </c>
      <c r="C2339" s="515" t="s">
        <v>50</v>
      </c>
      <c r="D2339" s="517" t="s">
        <v>14179</v>
      </c>
    </row>
    <row r="2340" spans="1:4" ht="13.5">
      <c r="A2340" s="516">
        <v>93199</v>
      </c>
      <c r="B2340" s="515" t="s">
        <v>14180</v>
      </c>
      <c r="C2340" s="515" t="s">
        <v>50</v>
      </c>
      <c r="D2340" s="517" t="s">
        <v>14181</v>
      </c>
    </row>
    <row r="2341" spans="1:4" ht="13.5">
      <c r="A2341" s="516">
        <v>93200</v>
      </c>
      <c r="B2341" s="515" t="s">
        <v>14182</v>
      </c>
      <c r="C2341" s="515" t="s">
        <v>50</v>
      </c>
      <c r="D2341" s="517" t="s">
        <v>11591</v>
      </c>
    </row>
    <row r="2342" spans="1:4" ht="13.5">
      <c r="A2342" s="516">
        <v>93201</v>
      </c>
      <c r="B2342" s="515" t="s">
        <v>14183</v>
      </c>
      <c r="C2342" s="515" t="s">
        <v>50</v>
      </c>
      <c r="D2342" s="517" t="s">
        <v>3705</v>
      </c>
    </row>
    <row r="2343" spans="1:4" ht="13.5">
      <c r="A2343" s="516">
        <v>93202</v>
      </c>
      <c r="B2343" s="515" t="s">
        <v>14184</v>
      </c>
      <c r="C2343" s="515" t="s">
        <v>50</v>
      </c>
      <c r="D2343" s="517" t="s">
        <v>1772</v>
      </c>
    </row>
    <row r="2344" spans="1:4" ht="13.5">
      <c r="A2344" s="516">
        <v>93203</v>
      </c>
      <c r="B2344" s="515" t="s">
        <v>14185</v>
      </c>
      <c r="C2344" s="515" t="s">
        <v>50</v>
      </c>
      <c r="D2344" s="517" t="s">
        <v>6453</v>
      </c>
    </row>
    <row r="2345" spans="1:4" ht="13.5">
      <c r="A2345" s="516">
        <v>93204</v>
      </c>
      <c r="B2345" s="515" t="s">
        <v>14186</v>
      </c>
      <c r="C2345" s="515" t="s">
        <v>50</v>
      </c>
      <c r="D2345" s="517" t="s">
        <v>14187</v>
      </c>
    </row>
    <row r="2346" spans="1:4" ht="13.5">
      <c r="A2346" s="516">
        <v>93205</v>
      </c>
      <c r="B2346" s="515" t="s">
        <v>14188</v>
      </c>
      <c r="C2346" s="515" t="s">
        <v>50</v>
      </c>
      <c r="D2346" s="517" t="s">
        <v>1507</v>
      </c>
    </row>
    <row r="2347" spans="1:4" ht="13.5">
      <c r="A2347" s="516">
        <v>71623</v>
      </c>
      <c r="B2347" s="515" t="s">
        <v>14189</v>
      </c>
      <c r="C2347" s="515" t="s">
        <v>50</v>
      </c>
      <c r="D2347" s="517" t="s">
        <v>14190</v>
      </c>
    </row>
    <row r="2348" spans="1:4" ht="13.5">
      <c r="A2348" s="515" t="s">
        <v>14191</v>
      </c>
      <c r="B2348" s="515" t="s">
        <v>14192</v>
      </c>
      <c r="C2348" s="515" t="s">
        <v>48</v>
      </c>
      <c r="D2348" s="517" t="s">
        <v>13484</v>
      </c>
    </row>
    <row r="2349" spans="1:4" ht="13.5">
      <c r="A2349" s="516">
        <v>83513</v>
      </c>
      <c r="B2349" s="515" t="s">
        <v>14193</v>
      </c>
      <c r="C2349" s="515" t="s">
        <v>51</v>
      </c>
      <c r="D2349" s="517" t="s">
        <v>9044</v>
      </c>
    </row>
    <row r="2350" spans="1:4" ht="13.5">
      <c r="A2350" s="516">
        <v>83514</v>
      </c>
      <c r="B2350" s="515" t="s">
        <v>14194</v>
      </c>
      <c r="C2350" s="515" t="s">
        <v>51</v>
      </c>
      <c r="D2350" s="517" t="s">
        <v>5585</v>
      </c>
    </row>
    <row r="2351" spans="1:4" ht="13.5">
      <c r="A2351" s="516">
        <v>84153</v>
      </c>
      <c r="B2351" s="515" t="s">
        <v>14195</v>
      </c>
      <c r="C2351" s="515" t="s">
        <v>51</v>
      </c>
      <c r="D2351" s="517" t="s">
        <v>14196</v>
      </c>
    </row>
    <row r="2352" spans="1:4" ht="13.5">
      <c r="A2352" s="516">
        <v>84154</v>
      </c>
      <c r="B2352" s="515" t="s">
        <v>14197</v>
      </c>
      <c r="C2352" s="515" t="s">
        <v>14198</v>
      </c>
      <c r="D2352" s="517" t="s">
        <v>14199</v>
      </c>
    </row>
    <row r="2353" spans="1:4" ht="13.5">
      <c r="A2353" s="516">
        <v>85233</v>
      </c>
      <c r="B2353" s="515" t="s">
        <v>14200</v>
      </c>
      <c r="C2353" s="515" t="s">
        <v>49</v>
      </c>
      <c r="D2353" s="517" t="s">
        <v>14201</v>
      </c>
    </row>
    <row r="2354" spans="1:4" ht="13.5">
      <c r="A2354" s="516">
        <v>95952</v>
      </c>
      <c r="B2354" s="515" t="s">
        <v>14202</v>
      </c>
      <c r="C2354" s="515" t="s">
        <v>49</v>
      </c>
      <c r="D2354" s="517" t="s">
        <v>14203</v>
      </c>
    </row>
    <row r="2355" spans="1:4" ht="13.5">
      <c r="A2355" s="516">
        <v>95953</v>
      </c>
      <c r="B2355" s="515" t="s">
        <v>14204</v>
      </c>
      <c r="C2355" s="515" t="s">
        <v>49</v>
      </c>
      <c r="D2355" s="517" t="s">
        <v>14205</v>
      </c>
    </row>
    <row r="2356" spans="1:4" ht="13.5">
      <c r="A2356" s="516">
        <v>95954</v>
      </c>
      <c r="B2356" s="515" t="s">
        <v>14206</v>
      </c>
      <c r="C2356" s="515" t="s">
        <v>49</v>
      </c>
      <c r="D2356" s="517" t="s">
        <v>14207</v>
      </c>
    </row>
    <row r="2357" spans="1:4" ht="13.5">
      <c r="A2357" s="516">
        <v>95955</v>
      </c>
      <c r="B2357" s="515" t="s">
        <v>14208</v>
      </c>
      <c r="C2357" s="515" t="s">
        <v>49</v>
      </c>
      <c r="D2357" s="517" t="s">
        <v>14209</v>
      </c>
    </row>
    <row r="2358" spans="1:4" ht="13.5">
      <c r="A2358" s="516">
        <v>95956</v>
      </c>
      <c r="B2358" s="515" t="s">
        <v>14210</v>
      </c>
      <c r="C2358" s="515" t="s">
        <v>49</v>
      </c>
      <c r="D2358" s="517" t="s">
        <v>14211</v>
      </c>
    </row>
    <row r="2359" spans="1:4" ht="13.5">
      <c r="A2359" s="516">
        <v>95957</v>
      </c>
      <c r="B2359" s="515" t="s">
        <v>14212</v>
      </c>
      <c r="C2359" s="515" t="s">
        <v>49</v>
      </c>
      <c r="D2359" s="517" t="s">
        <v>14213</v>
      </c>
    </row>
    <row r="2360" spans="1:4" ht="13.5">
      <c r="A2360" s="516">
        <v>95969</v>
      </c>
      <c r="B2360" s="515" t="s">
        <v>14214</v>
      </c>
      <c r="C2360" s="515" t="s">
        <v>49</v>
      </c>
      <c r="D2360" s="517" t="s">
        <v>14215</v>
      </c>
    </row>
    <row r="2361" spans="1:4" ht="13.5">
      <c r="A2361" s="516">
        <v>97733</v>
      </c>
      <c r="B2361" s="515" t="s">
        <v>14216</v>
      </c>
      <c r="C2361" s="515" t="s">
        <v>49</v>
      </c>
      <c r="D2361" s="517" t="s">
        <v>14217</v>
      </c>
    </row>
    <row r="2362" spans="1:4" ht="13.5">
      <c r="A2362" s="516">
        <v>97734</v>
      </c>
      <c r="B2362" s="515" t="s">
        <v>14218</v>
      </c>
      <c r="C2362" s="515" t="s">
        <v>49</v>
      </c>
      <c r="D2362" s="517" t="s">
        <v>14219</v>
      </c>
    </row>
    <row r="2363" spans="1:4" ht="13.5">
      <c r="A2363" s="516">
        <v>97735</v>
      </c>
      <c r="B2363" s="515" t="s">
        <v>14220</v>
      </c>
      <c r="C2363" s="515" t="s">
        <v>49</v>
      </c>
      <c r="D2363" s="517" t="s">
        <v>14221</v>
      </c>
    </row>
    <row r="2364" spans="1:4" ht="13.5">
      <c r="A2364" s="516">
        <v>97736</v>
      </c>
      <c r="B2364" s="515" t="s">
        <v>14222</v>
      </c>
      <c r="C2364" s="515" t="s">
        <v>49</v>
      </c>
      <c r="D2364" s="517" t="s">
        <v>14223</v>
      </c>
    </row>
    <row r="2365" spans="1:4" ht="13.5">
      <c r="A2365" s="516">
        <v>97737</v>
      </c>
      <c r="B2365" s="515" t="s">
        <v>14224</v>
      </c>
      <c r="C2365" s="515" t="s">
        <v>49</v>
      </c>
      <c r="D2365" s="517" t="s">
        <v>14225</v>
      </c>
    </row>
    <row r="2366" spans="1:4" ht="13.5">
      <c r="A2366" s="516">
        <v>97738</v>
      </c>
      <c r="B2366" s="515" t="s">
        <v>14226</v>
      </c>
      <c r="C2366" s="515" t="s">
        <v>49</v>
      </c>
      <c r="D2366" s="517" t="s">
        <v>14227</v>
      </c>
    </row>
    <row r="2367" spans="1:4" ht="13.5">
      <c r="A2367" s="516">
        <v>97739</v>
      </c>
      <c r="B2367" s="515" t="s">
        <v>14228</v>
      </c>
      <c r="C2367" s="515" t="s">
        <v>49</v>
      </c>
      <c r="D2367" s="517" t="s">
        <v>14229</v>
      </c>
    </row>
    <row r="2368" spans="1:4" ht="13.5">
      <c r="A2368" s="516">
        <v>97740</v>
      </c>
      <c r="B2368" s="515" t="s">
        <v>14230</v>
      </c>
      <c r="C2368" s="515" t="s">
        <v>49</v>
      </c>
      <c r="D2368" s="517" t="s">
        <v>14231</v>
      </c>
    </row>
    <row r="2369" spans="1:4" ht="13.5">
      <c r="A2369" s="516">
        <v>98615</v>
      </c>
      <c r="B2369" s="515" t="s">
        <v>14232</v>
      </c>
      <c r="C2369" s="515" t="s">
        <v>47</v>
      </c>
      <c r="D2369" s="517" t="s">
        <v>8569</v>
      </c>
    </row>
    <row r="2370" spans="1:4" ht="13.5">
      <c r="A2370" s="516">
        <v>98616</v>
      </c>
      <c r="B2370" s="515" t="s">
        <v>14233</v>
      </c>
      <c r="C2370" s="515" t="s">
        <v>47</v>
      </c>
      <c r="D2370" s="517" t="s">
        <v>14234</v>
      </c>
    </row>
    <row r="2371" spans="1:4" ht="13.5">
      <c r="A2371" s="516">
        <v>98617</v>
      </c>
      <c r="B2371" s="515" t="s">
        <v>14235</v>
      </c>
      <c r="C2371" s="515" t="s">
        <v>47</v>
      </c>
      <c r="D2371" s="517" t="s">
        <v>14236</v>
      </c>
    </row>
    <row r="2372" spans="1:4" ht="13.5">
      <c r="A2372" s="516">
        <v>98618</v>
      </c>
      <c r="B2372" s="515" t="s">
        <v>14237</v>
      </c>
      <c r="C2372" s="515" t="s">
        <v>47</v>
      </c>
      <c r="D2372" s="517" t="s">
        <v>14238</v>
      </c>
    </row>
    <row r="2373" spans="1:4" ht="13.5">
      <c r="A2373" s="516">
        <v>98619</v>
      </c>
      <c r="B2373" s="515" t="s">
        <v>14239</v>
      </c>
      <c r="C2373" s="515" t="s">
        <v>47</v>
      </c>
      <c r="D2373" s="517" t="s">
        <v>14240</v>
      </c>
    </row>
    <row r="2374" spans="1:4" ht="13.5">
      <c r="A2374" s="516">
        <v>98620</v>
      </c>
      <c r="B2374" s="515" t="s">
        <v>14241</v>
      </c>
      <c r="C2374" s="515" t="s">
        <v>47</v>
      </c>
      <c r="D2374" s="517" t="s">
        <v>14242</v>
      </c>
    </row>
    <row r="2375" spans="1:4" ht="13.5">
      <c r="A2375" s="516">
        <v>98621</v>
      </c>
      <c r="B2375" s="515" t="s">
        <v>14243</v>
      </c>
      <c r="C2375" s="515" t="s">
        <v>47</v>
      </c>
      <c r="D2375" s="517" t="s">
        <v>14244</v>
      </c>
    </row>
    <row r="2376" spans="1:4" ht="13.5">
      <c r="A2376" s="516">
        <v>98622</v>
      </c>
      <c r="B2376" s="515" t="s">
        <v>14245</v>
      </c>
      <c r="C2376" s="515" t="s">
        <v>47</v>
      </c>
      <c r="D2376" s="517" t="s">
        <v>14246</v>
      </c>
    </row>
    <row r="2377" spans="1:4" ht="13.5">
      <c r="A2377" s="516">
        <v>98623</v>
      </c>
      <c r="B2377" s="515" t="s">
        <v>14247</v>
      </c>
      <c r="C2377" s="515" t="s">
        <v>47</v>
      </c>
      <c r="D2377" s="517" t="s">
        <v>14248</v>
      </c>
    </row>
    <row r="2378" spans="1:4" ht="13.5">
      <c r="A2378" s="516">
        <v>98624</v>
      </c>
      <c r="B2378" s="515" t="s">
        <v>14249</v>
      </c>
      <c r="C2378" s="515" t="s">
        <v>47</v>
      </c>
      <c r="D2378" s="517" t="s">
        <v>7625</v>
      </c>
    </row>
    <row r="2379" spans="1:4" ht="13.5">
      <c r="A2379" s="516">
        <v>98625</v>
      </c>
      <c r="B2379" s="515" t="s">
        <v>14250</v>
      </c>
      <c r="C2379" s="515" t="s">
        <v>47</v>
      </c>
      <c r="D2379" s="517" t="s">
        <v>11388</v>
      </c>
    </row>
    <row r="2380" spans="1:4" ht="13.5">
      <c r="A2380" s="516">
        <v>98626</v>
      </c>
      <c r="B2380" s="515" t="s">
        <v>14251</v>
      </c>
      <c r="C2380" s="515" t="s">
        <v>47</v>
      </c>
      <c r="D2380" s="517" t="s">
        <v>14252</v>
      </c>
    </row>
    <row r="2381" spans="1:4" ht="13.5">
      <c r="A2381" s="516">
        <v>98655</v>
      </c>
      <c r="B2381" s="515" t="s">
        <v>14253</v>
      </c>
      <c r="C2381" s="515" t="s">
        <v>50</v>
      </c>
      <c r="D2381" s="517" t="s">
        <v>14254</v>
      </c>
    </row>
    <row r="2382" spans="1:4" ht="13.5">
      <c r="A2382" s="516">
        <v>98656</v>
      </c>
      <c r="B2382" s="515" t="s">
        <v>14255</v>
      </c>
      <c r="C2382" s="515" t="s">
        <v>50</v>
      </c>
      <c r="D2382" s="517" t="s">
        <v>14256</v>
      </c>
    </row>
    <row r="2383" spans="1:4" ht="13.5">
      <c r="A2383" s="516">
        <v>98657</v>
      </c>
      <c r="B2383" s="515" t="s">
        <v>14257</v>
      </c>
      <c r="C2383" s="515" t="s">
        <v>50</v>
      </c>
      <c r="D2383" s="517" t="s">
        <v>14258</v>
      </c>
    </row>
    <row r="2384" spans="1:4" ht="13.5">
      <c r="A2384" s="516">
        <v>98658</v>
      </c>
      <c r="B2384" s="515" t="s">
        <v>14259</v>
      </c>
      <c r="C2384" s="515" t="s">
        <v>50</v>
      </c>
      <c r="D2384" s="517" t="s">
        <v>14260</v>
      </c>
    </row>
    <row r="2385" spans="1:4" ht="13.5">
      <c r="A2385" s="516">
        <v>98659</v>
      </c>
      <c r="B2385" s="515" t="s">
        <v>14261</v>
      </c>
      <c r="C2385" s="515" t="s">
        <v>50</v>
      </c>
      <c r="D2385" s="517" t="s">
        <v>14262</v>
      </c>
    </row>
    <row r="2386" spans="1:4" ht="13.5">
      <c r="A2386" s="516">
        <v>98560</v>
      </c>
      <c r="B2386" s="515" t="s">
        <v>14263</v>
      </c>
      <c r="C2386" s="515" t="s">
        <v>47</v>
      </c>
      <c r="D2386" s="517" t="s">
        <v>14264</v>
      </c>
    </row>
    <row r="2387" spans="1:4" ht="13.5">
      <c r="A2387" s="516">
        <v>98561</v>
      </c>
      <c r="B2387" s="515" t="s">
        <v>14265</v>
      </c>
      <c r="C2387" s="515" t="s">
        <v>47</v>
      </c>
      <c r="D2387" s="517" t="s">
        <v>11054</v>
      </c>
    </row>
    <row r="2388" spans="1:4" ht="13.5">
      <c r="A2388" s="516">
        <v>98562</v>
      </c>
      <c r="B2388" s="515" t="s">
        <v>14266</v>
      </c>
      <c r="C2388" s="515" t="s">
        <v>47</v>
      </c>
      <c r="D2388" s="517" t="s">
        <v>6503</v>
      </c>
    </row>
    <row r="2389" spans="1:4" ht="13.5">
      <c r="A2389" s="516">
        <v>83735</v>
      </c>
      <c r="B2389" s="515" t="s">
        <v>14267</v>
      </c>
      <c r="C2389" s="515" t="s">
        <v>47</v>
      </c>
      <c r="D2389" s="517" t="s">
        <v>14268</v>
      </c>
    </row>
    <row r="2390" spans="1:4" ht="13.5">
      <c r="A2390" s="516">
        <v>98555</v>
      </c>
      <c r="B2390" s="515" t="s">
        <v>14269</v>
      </c>
      <c r="C2390" s="515" t="s">
        <v>47</v>
      </c>
      <c r="D2390" s="517" t="s">
        <v>14270</v>
      </c>
    </row>
    <row r="2391" spans="1:4" ht="13.5">
      <c r="A2391" s="516">
        <v>98556</v>
      </c>
      <c r="B2391" s="515" t="s">
        <v>14271</v>
      </c>
      <c r="C2391" s="515" t="s">
        <v>47</v>
      </c>
      <c r="D2391" s="517" t="s">
        <v>14272</v>
      </c>
    </row>
    <row r="2392" spans="1:4" ht="13.5">
      <c r="A2392" s="516">
        <v>98558</v>
      </c>
      <c r="B2392" s="515" t="s">
        <v>14273</v>
      </c>
      <c r="C2392" s="515" t="s">
        <v>48</v>
      </c>
      <c r="D2392" s="517" t="s">
        <v>3447</v>
      </c>
    </row>
    <row r="2393" spans="1:4" ht="13.5">
      <c r="A2393" s="516">
        <v>98559</v>
      </c>
      <c r="B2393" s="515" t="s">
        <v>14274</v>
      </c>
      <c r="C2393" s="515" t="s">
        <v>50</v>
      </c>
      <c r="D2393" s="517" t="s">
        <v>2672</v>
      </c>
    </row>
    <row r="2394" spans="1:4" ht="13.5">
      <c r="A2394" s="516">
        <v>68053</v>
      </c>
      <c r="B2394" s="515" t="s">
        <v>14275</v>
      </c>
      <c r="C2394" s="515" t="s">
        <v>47</v>
      </c>
      <c r="D2394" s="517" t="s">
        <v>6898</v>
      </c>
    </row>
    <row r="2395" spans="1:4" ht="13.5">
      <c r="A2395" s="515" t="s">
        <v>14276</v>
      </c>
      <c r="B2395" s="515" t="s">
        <v>14277</v>
      </c>
      <c r="C2395" s="515" t="s">
        <v>47</v>
      </c>
      <c r="D2395" s="517" t="s">
        <v>14278</v>
      </c>
    </row>
    <row r="2396" spans="1:4" ht="13.5">
      <c r="A2396" s="516">
        <v>98546</v>
      </c>
      <c r="B2396" s="515" t="s">
        <v>14279</v>
      </c>
      <c r="C2396" s="515" t="s">
        <v>47</v>
      </c>
      <c r="D2396" s="517" t="s">
        <v>14280</v>
      </c>
    </row>
    <row r="2397" spans="1:4" ht="13.5">
      <c r="A2397" s="516">
        <v>98547</v>
      </c>
      <c r="B2397" s="515" t="s">
        <v>14281</v>
      </c>
      <c r="C2397" s="515" t="s">
        <v>47</v>
      </c>
      <c r="D2397" s="517" t="s">
        <v>14282</v>
      </c>
    </row>
    <row r="2398" spans="1:4" ht="13.5">
      <c r="A2398" s="515" t="s">
        <v>14283</v>
      </c>
      <c r="B2398" s="515" t="s">
        <v>14284</v>
      </c>
      <c r="C2398" s="515" t="s">
        <v>47</v>
      </c>
      <c r="D2398" s="517" t="s">
        <v>14285</v>
      </c>
    </row>
    <row r="2399" spans="1:4" ht="13.5">
      <c r="A2399" s="515" t="s">
        <v>14286</v>
      </c>
      <c r="B2399" s="515" t="s">
        <v>14287</v>
      </c>
      <c r="C2399" s="515" t="s">
        <v>47</v>
      </c>
      <c r="D2399" s="517" t="s">
        <v>8803</v>
      </c>
    </row>
    <row r="2400" spans="1:4" ht="13.5">
      <c r="A2400" s="515" t="s">
        <v>14288</v>
      </c>
      <c r="B2400" s="515" t="s">
        <v>14289</v>
      </c>
      <c r="C2400" s="515" t="s">
        <v>47</v>
      </c>
      <c r="D2400" s="517" t="s">
        <v>8929</v>
      </c>
    </row>
    <row r="2401" spans="1:4" ht="13.5">
      <c r="A2401" s="516">
        <v>98557</v>
      </c>
      <c r="B2401" s="515" t="s">
        <v>14290</v>
      </c>
      <c r="C2401" s="515" t="s">
        <v>47</v>
      </c>
      <c r="D2401" s="517" t="s">
        <v>14291</v>
      </c>
    </row>
    <row r="2402" spans="1:4" ht="13.5">
      <c r="A2402" s="515" t="s">
        <v>14292</v>
      </c>
      <c r="B2402" s="515" t="s">
        <v>14293</v>
      </c>
      <c r="C2402" s="515" t="s">
        <v>47</v>
      </c>
      <c r="D2402" s="517" t="s">
        <v>11301</v>
      </c>
    </row>
    <row r="2403" spans="1:4" ht="13.5">
      <c r="A2403" s="515" t="s">
        <v>14294</v>
      </c>
      <c r="B2403" s="515" t="s">
        <v>14295</v>
      </c>
      <c r="C2403" s="515" t="s">
        <v>47</v>
      </c>
      <c r="D2403" s="517" t="s">
        <v>6272</v>
      </c>
    </row>
    <row r="2404" spans="1:4" ht="13.5">
      <c r="A2404" s="516">
        <v>72124</v>
      </c>
      <c r="B2404" s="515" t="s">
        <v>14296</v>
      </c>
      <c r="C2404" s="515" t="s">
        <v>14198</v>
      </c>
      <c r="D2404" s="517" t="s">
        <v>14297</v>
      </c>
    </row>
    <row r="2405" spans="1:4" ht="13.5">
      <c r="A2405" s="515" t="s">
        <v>14298</v>
      </c>
      <c r="B2405" s="515" t="s">
        <v>14299</v>
      </c>
      <c r="C2405" s="515" t="s">
        <v>50</v>
      </c>
      <c r="D2405" s="517" t="s">
        <v>14300</v>
      </c>
    </row>
    <row r="2406" spans="1:4" ht="13.5">
      <c r="A2406" s="515" t="s">
        <v>14301</v>
      </c>
      <c r="B2406" s="515" t="s">
        <v>14302</v>
      </c>
      <c r="C2406" s="515" t="s">
        <v>47</v>
      </c>
      <c r="D2406" s="517" t="s">
        <v>14303</v>
      </c>
    </row>
    <row r="2407" spans="1:4" ht="13.5">
      <c r="A2407" s="516">
        <v>98563</v>
      </c>
      <c r="B2407" s="515" t="s">
        <v>14304</v>
      </c>
      <c r="C2407" s="515" t="s">
        <v>47</v>
      </c>
      <c r="D2407" s="517" t="s">
        <v>14305</v>
      </c>
    </row>
    <row r="2408" spans="1:4" ht="13.5">
      <c r="A2408" s="516">
        <v>98564</v>
      </c>
      <c r="B2408" s="515" t="s">
        <v>14306</v>
      </c>
      <c r="C2408" s="515" t="s">
        <v>47</v>
      </c>
      <c r="D2408" s="517" t="s">
        <v>14307</v>
      </c>
    </row>
    <row r="2409" spans="1:4" ht="13.5">
      <c r="A2409" s="516">
        <v>98565</v>
      </c>
      <c r="B2409" s="515" t="s">
        <v>14308</v>
      </c>
      <c r="C2409" s="515" t="s">
        <v>47</v>
      </c>
      <c r="D2409" s="517" t="s">
        <v>14309</v>
      </c>
    </row>
    <row r="2410" spans="1:4" ht="13.5">
      <c r="A2410" s="516">
        <v>98566</v>
      </c>
      <c r="B2410" s="515" t="s">
        <v>14310</v>
      </c>
      <c r="C2410" s="515" t="s">
        <v>47</v>
      </c>
      <c r="D2410" s="517" t="s">
        <v>14311</v>
      </c>
    </row>
    <row r="2411" spans="1:4" ht="13.5">
      <c r="A2411" s="516">
        <v>98567</v>
      </c>
      <c r="B2411" s="515" t="s">
        <v>14312</v>
      </c>
      <c r="C2411" s="515" t="s">
        <v>47</v>
      </c>
      <c r="D2411" s="517" t="s">
        <v>14313</v>
      </c>
    </row>
    <row r="2412" spans="1:4" ht="13.5">
      <c r="A2412" s="516">
        <v>98568</v>
      </c>
      <c r="B2412" s="515" t="s">
        <v>14314</v>
      </c>
      <c r="C2412" s="515" t="s">
        <v>47</v>
      </c>
      <c r="D2412" s="517" t="s">
        <v>9536</v>
      </c>
    </row>
    <row r="2413" spans="1:4" ht="13.5">
      <c r="A2413" s="516">
        <v>98569</v>
      </c>
      <c r="B2413" s="515" t="s">
        <v>14315</v>
      </c>
      <c r="C2413" s="515" t="s">
        <v>47</v>
      </c>
      <c r="D2413" s="517" t="s">
        <v>14316</v>
      </c>
    </row>
    <row r="2414" spans="1:4" ht="13.5">
      <c r="A2414" s="516">
        <v>98570</v>
      </c>
      <c r="B2414" s="515" t="s">
        <v>14317</v>
      </c>
      <c r="C2414" s="515" t="s">
        <v>47</v>
      </c>
      <c r="D2414" s="517" t="s">
        <v>14318</v>
      </c>
    </row>
    <row r="2415" spans="1:4" ht="13.5">
      <c r="A2415" s="516">
        <v>98571</v>
      </c>
      <c r="B2415" s="515" t="s">
        <v>14319</v>
      </c>
      <c r="C2415" s="515" t="s">
        <v>47</v>
      </c>
      <c r="D2415" s="517" t="s">
        <v>6635</v>
      </c>
    </row>
    <row r="2416" spans="1:4" ht="13.5">
      <c r="A2416" s="516">
        <v>98572</v>
      </c>
      <c r="B2416" s="515" t="s">
        <v>14320</v>
      </c>
      <c r="C2416" s="515" t="s">
        <v>47</v>
      </c>
      <c r="D2416" s="517" t="s">
        <v>3485</v>
      </c>
    </row>
    <row r="2417" spans="1:4" ht="13.5">
      <c r="A2417" s="516">
        <v>98573</v>
      </c>
      <c r="B2417" s="515" t="s">
        <v>14321</v>
      </c>
      <c r="C2417" s="515" t="s">
        <v>47</v>
      </c>
      <c r="D2417" s="517" t="s">
        <v>4850</v>
      </c>
    </row>
    <row r="2418" spans="1:4" ht="13.5">
      <c r="A2418" s="515" t="s">
        <v>14322</v>
      </c>
      <c r="B2418" s="515" t="s">
        <v>14323</v>
      </c>
      <c r="C2418" s="515" t="s">
        <v>50</v>
      </c>
      <c r="D2418" s="517" t="s">
        <v>1112</v>
      </c>
    </row>
    <row r="2419" spans="1:4" ht="13.5">
      <c r="A2419" s="515" t="s">
        <v>14324</v>
      </c>
      <c r="B2419" s="515" t="s">
        <v>14325</v>
      </c>
      <c r="C2419" s="515" t="s">
        <v>50</v>
      </c>
      <c r="D2419" s="517" t="s">
        <v>11167</v>
      </c>
    </row>
    <row r="2420" spans="1:4" ht="13.5">
      <c r="A2420" s="516">
        <v>91831</v>
      </c>
      <c r="B2420" s="515" t="s">
        <v>14326</v>
      </c>
      <c r="C2420" s="515" t="s">
        <v>50</v>
      </c>
      <c r="D2420" s="517" t="s">
        <v>2502</v>
      </c>
    </row>
    <row r="2421" spans="1:4" ht="13.5">
      <c r="A2421" s="516">
        <v>91834</v>
      </c>
      <c r="B2421" s="515" t="s">
        <v>14327</v>
      </c>
      <c r="C2421" s="515" t="s">
        <v>50</v>
      </c>
      <c r="D2421" s="517" t="s">
        <v>2253</v>
      </c>
    </row>
    <row r="2422" spans="1:4" ht="13.5">
      <c r="A2422" s="516">
        <v>91836</v>
      </c>
      <c r="B2422" s="515" t="s">
        <v>14328</v>
      </c>
      <c r="C2422" s="515" t="s">
        <v>50</v>
      </c>
      <c r="D2422" s="517" t="s">
        <v>10405</v>
      </c>
    </row>
    <row r="2423" spans="1:4" ht="13.5">
      <c r="A2423" s="516">
        <v>91842</v>
      </c>
      <c r="B2423" s="515" t="s">
        <v>14329</v>
      </c>
      <c r="C2423" s="515" t="s">
        <v>50</v>
      </c>
      <c r="D2423" s="517" t="s">
        <v>4994</v>
      </c>
    </row>
    <row r="2424" spans="1:4" ht="13.5">
      <c r="A2424" s="516">
        <v>91844</v>
      </c>
      <c r="B2424" s="515" t="s">
        <v>14330</v>
      </c>
      <c r="C2424" s="515" t="s">
        <v>50</v>
      </c>
      <c r="D2424" s="517" t="s">
        <v>960</v>
      </c>
    </row>
    <row r="2425" spans="1:4" ht="13.5">
      <c r="A2425" s="516">
        <v>91846</v>
      </c>
      <c r="B2425" s="515" t="s">
        <v>14331</v>
      </c>
      <c r="C2425" s="515" t="s">
        <v>50</v>
      </c>
      <c r="D2425" s="517" t="s">
        <v>2122</v>
      </c>
    </row>
    <row r="2426" spans="1:4" ht="13.5">
      <c r="A2426" s="516">
        <v>91852</v>
      </c>
      <c r="B2426" s="515" t="s">
        <v>14332</v>
      </c>
      <c r="C2426" s="515" t="s">
        <v>50</v>
      </c>
      <c r="D2426" s="517" t="s">
        <v>14333</v>
      </c>
    </row>
    <row r="2427" spans="1:4" ht="13.5">
      <c r="A2427" s="516">
        <v>91854</v>
      </c>
      <c r="B2427" s="515" t="s">
        <v>14334</v>
      </c>
      <c r="C2427" s="515" t="s">
        <v>50</v>
      </c>
      <c r="D2427" s="517" t="s">
        <v>9728</v>
      </c>
    </row>
    <row r="2428" spans="1:4" ht="13.5">
      <c r="A2428" s="516">
        <v>91856</v>
      </c>
      <c r="B2428" s="515" t="s">
        <v>14335</v>
      </c>
      <c r="C2428" s="515" t="s">
        <v>50</v>
      </c>
      <c r="D2428" s="517" t="s">
        <v>7515</v>
      </c>
    </row>
    <row r="2429" spans="1:4" ht="13.5">
      <c r="A2429" s="516">
        <v>91862</v>
      </c>
      <c r="B2429" s="515" t="s">
        <v>14336</v>
      </c>
      <c r="C2429" s="515" t="s">
        <v>50</v>
      </c>
      <c r="D2429" s="517" t="s">
        <v>13984</v>
      </c>
    </row>
    <row r="2430" spans="1:4" ht="13.5">
      <c r="A2430" s="516">
        <v>91863</v>
      </c>
      <c r="B2430" s="515" t="s">
        <v>14337</v>
      </c>
      <c r="C2430" s="515" t="s">
        <v>50</v>
      </c>
      <c r="D2430" s="517" t="s">
        <v>1685</v>
      </c>
    </row>
    <row r="2431" spans="1:4" ht="13.5">
      <c r="A2431" s="516">
        <v>91864</v>
      </c>
      <c r="B2431" s="515" t="s">
        <v>14338</v>
      </c>
      <c r="C2431" s="515" t="s">
        <v>50</v>
      </c>
      <c r="D2431" s="517" t="s">
        <v>6357</v>
      </c>
    </row>
    <row r="2432" spans="1:4" ht="13.5">
      <c r="A2432" s="516">
        <v>91865</v>
      </c>
      <c r="B2432" s="515" t="s">
        <v>14339</v>
      </c>
      <c r="C2432" s="515" t="s">
        <v>50</v>
      </c>
      <c r="D2432" s="517" t="s">
        <v>10389</v>
      </c>
    </row>
    <row r="2433" spans="1:4" ht="13.5">
      <c r="A2433" s="516">
        <v>91866</v>
      </c>
      <c r="B2433" s="515" t="s">
        <v>14340</v>
      </c>
      <c r="C2433" s="515" t="s">
        <v>50</v>
      </c>
      <c r="D2433" s="517" t="s">
        <v>14341</v>
      </c>
    </row>
    <row r="2434" spans="1:4" ht="13.5">
      <c r="A2434" s="516">
        <v>91867</v>
      </c>
      <c r="B2434" s="515" t="s">
        <v>14342</v>
      </c>
      <c r="C2434" s="515" t="s">
        <v>50</v>
      </c>
      <c r="D2434" s="517" t="s">
        <v>3513</v>
      </c>
    </row>
    <row r="2435" spans="1:4" ht="13.5">
      <c r="A2435" s="516">
        <v>91868</v>
      </c>
      <c r="B2435" s="515" t="s">
        <v>14343</v>
      </c>
      <c r="C2435" s="515" t="s">
        <v>50</v>
      </c>
      <c r="D2435" s="517" t="s">
        <v>10467</v>
      </c>
    </row>
    <row r="2436" spans="1:4" ht="13.5">
      <c r="A2436" s="516">
        <v>91869</v>
      </c>
      <c r="B2436" s="515" t="s">
        <v>14344</v>
      </c>
      <c r="C2436" s="515" t="s">
        <v>50</v>
      </c>
      <c r="D2436" s="517" t="s">
        <v>1559</v>
      </c>
    </row>
    <row r="2437" spans="1:4" ht="13.5">
      <c r="A2437" s="516">
        <v>91870</v>
      </c>
      <c r="B2437" s="515" t="s">
        <v>14345</v>
      </c>
      <c r="C2437" s="515" t="s">
        <v>50</v>
      </c>
      <c r="D2437" s="517" t="s">
        <v>6965</v>
      </c>
    </row>
    <row r="2438" spans="1:4" ht="13.5">
      <c r="A2438" s="516">
        <v>91871</v>
      </c>
      <c r="B2438" s="515" t="s">
        <v>14346</v>
      </c>
      <c r="C2438" s="515" t="s">
        <v>50</v>
      </c>
      <c r="D2438" s="517" t="s">
        <v>14347</v>
      </c>
    </row>
    <row r="2439" spans="1:4" ht="13.5">
      <c r="A2439" s="516">
        <v>91872</v>
      </c>
      <c r="B2439" s="515" t="s">
        <v>14348</v>
      </c>
      <c r="C2439" s="515" t="s">
        <v>50</v>
      </c>
      <c r="D2439" s="517" t="s">
        <v>3729</v>
      </c>
    </row>
    <row r="2440" spans="1:4" ht="13.5">
      <c r="A2440" s="516">
        <v>91873</v>
      </c>
      <c r="B2440" s="515" t="s">
        <v>14349</v>
      </c>
      <c r="C2440" s="515" t="s">
        <v>50</v>
      </c>
      <c r="D2440" s="517" t="s">
        <v>3543</v>
      </c>
    </row>
    <row r="2441" spans="1:4" ht="13.5">
      <c r="A2441" s="516">
        <v>93008</v>
      </c>
      <c r="B2441" s="515" t="s">
        <v>14350</v>
      </c>
      <c r="C2441" s="515" t="s">
        <v>50</v>
      </c>
      <c r="D2441" s="517" t="s">
        <v>6460</v>
      </c>
    </row>
    <row r="2442" spans="1:4" ht="13.5">
      <c r="A2442" s="516">
        <v>93009</v>
      </c>
      <c r="B2442" s="515" t="s">
        <v>14351</v>
      </c>
      <c r="C2442" s="515" t="s">
        <v>50</v>
      </c>
      <c r="D2442" s="517" t="s">
        <v>4132</v>
      </c>
    </row>
    <row r="2443" spans="1:4" ht="13.5">
      <c r="A2443" s="516">
        <v>93010</v>
      </c>
      <c r="B2443" s="515" t="s">
        <v>14352</v>
      </c>
      <c r="C2443" s="515" t="s">
        <v>50</v>
      </c>
      <c r="D2443" s="517" t="s">
        <v>9140</v>
      </c>
    </row>
    <row r="2444" spans="1:4" ht="13.5">
      <c r="A2444" s="516">
        <v>93011</v>
      </c>
      <c r="B2444" s="515" t="s">
        <v>14353</v>
      </c>
      <c r="C2444" s="515" t="s">
        <v>50</v>
      </c>
      <c r="D2444" s="517" t="s">
        <v>14354</v>
      </c>
    </row>
    <row r="2445" spans="1:4" ht="13.5">
      <c r="A2445" s="516">
        <v>93012</v>
      </c>
      <c r="B2445" s="515" t="s">
        <v>14355</v>
      </c>
      <c r="C2445" s="515" t="s">
        <v>50</v>
      </c>
      <c r="D2445" s="517" t="s">
        <v>14356</v>
      </c>
    </row>
    <row r="2446" spans="1:4" ht="13.5">
      <c r="A2446" s="516">
        <v>95726</v>
      </c>
      <c r="B2446" s="515" t="s">
        <v>14357</v>
      </c>
      <c r="C2446" s="515" t="s">
        <v>50</v>
      </c>
      <c r="D2446" s="517" t="s">
        <v>982</v>
      </c>
    </row>
    <row r="2447" spans="1:4" ht="13.5">
      <c r="A2447" s="516">
        <v>95727</v>
      </c>
      <c r="B2447" s="515" t="s">
        <v>14358</v>
      </c>
      <c r="C2447" s="515" t="s">
        <v>50</v>
      </c>
      <c r="D2447" s="517" t="s">
        <v>7835</v>
      </c>
    </row>
    <row r="2448" spans="1:4" ht="13.5">
      <c r="A2448" s="516">
        <v>95728</v>
      </c>
      <c r="B2448" s="515" t="s">
        <v>14359</v>
      </c>
      <c r="C2448" s="515" t="s">
        <v>50</v>
      </c>
      <c r="D2448" s="517" t="s">
        <v>2039</v>
      </c>
    </row>
    <row r="2449" spans="1:4" ht="13.5">
      <c r="A2449" s="516">
        <v>95729</v>
      </c>
      <c r="B2449" s="515" t="s">
        <v>14360</v>
      </c>
      <c r="C2449" s="515" t="s">
        <v>50</v>
      </c>
      <c r="D2449" s="517" t="s">
        <v>13982</v>
      </c>
    </row>
    <row r="2450" spans="1:4" ht="13.5">
      <c r="A2450" s="516">
        <v>95730</v>
      </c>
      <c r="B2450" s="515" t="s">
        <v>14361</v>
      </c>
      <c r="C2450" s="515" t="s">
        <v>50</v>
      </c>
      <c r="D2450" s="517" t="s">
        <v>3034</v>
      </c>
    </row>
    <row r="2451" spans="1:4" ht="13.5">
      <c r="A2451" s="516">
        <v>95731</v>
      </c>
      <c r="B2451" s="515" t="s">
        <v>14362</v>
      </c>
      <c r="C2451" s="515" t="s">
        <v>50</v>
      </c>
      <c r="D2451" s="517" t="s">
        <v>3051</v>
      </c>
    </row>
    <row r="2452" spans="1:4" ht="13.5">
      <c r="A2452" s="516">
        <v>95732</v>
      </c>
      <c r="B2452" s="515" t="s">
        <v>14363</v>
      </c>
      <c r="C2452" s="515" t="s">
        <v>48</v>
      </c>
      <c r="D2452" s="517" t="s">
        <v>1047</v>
      </c>
    </row>
    <row r="2453" spans="1:4" ht="13.5">
      <c r="A2453" s="516">
        <v>95745</v>
      </c>
      <c r="B2453" s="515" t="s">
        <v>14364</v>
      </c>
      <c r="C2453" s="515" t="s">
        <v>50</v>
      </c>
      <c r="D2453" s="517" t="s">
        <v>2772</v>
      </c>
    </row>
    <row r="2454" spans="1:4" ht="13.5">
      <c r="A2454" s="516">
        <v>95746</v>
      </c>
      <c r="B2454" s="515" t="s">
        <v>14365</v>
      </c>
      <c r="C2454" s="515" t="s">
        <v>50</v>
      </c>
      <c r="D2454" s="517" t="s">
        <v>5681</v>
      </c>
    </row>
    <row r="2455" spans="1:4" ht="13.5">
      <c r="A2455" s="516">
        <v>95747</v>
      </c>
      <c r="B2455" s="515" t="s">
        <v>14366</v>
      </c>
      <c r="C2455" s="515" t="s">
        <v>50</v>
      </c>
      <c r="D2455" s="517" t="s">
        <v>14367</v>
      </c>
    </row>
    <row r="2456" spans="1:4" ht="13.5">
      <c r="A2456" s="516">
        <v>95748</v>
      </c>
      <c r="B2456" s="515" t="s">
        <v>14368</v>
      </c>
      <c r="C2456" s="515" t="s">
        <v>50</v>
      </c>
      <c r="D2456" s="517" t="s">
        <v>5001</v>
      </c>
    </row>
    <row r="2457" spans="1:4" ht="13.5">
      <c r="A2457" s="516">
        <v>95749</v>
      </c>
      <c r="B2457" s="515" t="s">
        <v>14369</v>
      </c>
      <c r="C2457" s="515" t="s">
        <v>50</v>
      </c>
      <c r="D2457" s="517" t="s">
        <v>14370</v>
      </c>
    </row>
    <row r="2458" spans="1:4" ht="13.5">
      <c r="A2458" s="516">
        <v>95750</v>
      </c>
      <c r="B2458" s="515" t="s">
        <v>14371</v>
      </c>
      <c r="C2458" s="515" t="s">
        <v>50</v>
      </c>
      <c r="D2458" s="517" t="s">
        <v>14372</v>
      </c>
    </row>
    <row r="2459" spans="1:4" ht="13.5">
      <c r="A2459" s="516">
        <v>95751</v>
      </c>
      <c r="B2459" s="515" t="s">
        <v>14373</v>
      </c>
      <c r="C2459" s="515" t="s">
        <v>50</v>
      </c>
      <c r="D2459" s="517" t="s">
        <v>14374</v>
      </c>
    </row>
    <row r="2460" spans="1:4" ht="13.5">
      <c r="A2460" s="516">
        <v>95752</v>
      </c>
      <c r="B2460" s="515" t="s">
        <v>14375</v>
      </c>
      <c r="C2460" s="515" t="s">
        <v>50</v>
      </c>
      <c r="D2460" s="517" t="s">
        <v>14376</v>
      </c>
    </row>
    <row r="2461" spans="1:4" ht="13.5">
      <c r="A2461" s="516">
        <v>72259</v>
      </c>
      <c r="B2461" s="515" t="s">
        <v>14377</v>
      </c>
      <c r="C2461" s="515" t="s">
        <v>48</v>
      </c>
      <c r="D2461" s="517" t="s">
        <v>9395</v>
      </c>
    </row>
    <row r="2462" spans="1:4" ht="13.5">
      <c r="A2462" s="516">
        <v>72260</v>
      </c>
      <c r="B2462" s="515" t="s">
        <v>14378</v>
      </c>
      <c r="C2462" s="515" t="s">
        <v>48</v>
      </c>
      <c r="D2462" s="517" t="s">
        <v>1145</v>
      </c>
    </row>
    <row r="2463" spans="1:4" ht="13.5">
      <c r="A2463" s="516">
        <v>72261</v>
      </c>
      <c r="B2463" s="515" t="s">
        <v>14379</v>
      </c>
      <c r="C2463" s="515" t="s">
        <v>48</v>
      </c>
      <c r="D2463" s="517" t="s">
        <v>14380</v>
      </c>
    </row>
    <row r="2464" spans="1:4" ht="13.5">
      <c r="A2464" s="516">
        <v>72262</v>
      </c>
      <c r="B2464" s="515" t="s">
        <v>14381</v>
      </c>
      <c r="C2464" s="515" t="s">
        <v>48</v>
      </c>
      <c r="D2464" s="517" t="s">
        <v>1491</v>
      </c>
    </row>
    <row r="2465" spans="1:4" ht="13.5">
      <c r="A2465" s="516">
        <v>72263</v>
      </c>
      <c r="B2465" s="515" t="s">
        <v>14382</v>
      </c>
      <c r="C2465" s="515" t="s">
        <v>48</v>
      </c>
      <c r="D2465" s="517" t="s">
        <v>14383</v>
      </c>
    </row>
    <row r="2466" spans="1:4" ht="13.5">
      <c r="A2466" s="516">
        <v>72264</v>
      </c>
      <c r="B2466" s="515" t="s">
        <v>14384</v>
      </c>
      <c r="C2466" s="515" t="s">
        <v>48</v>
      </c>
      <c r="D2466" s="517" t="s">
        <v>14385</v>
      </c>
    </row>
    <row r="2467" spans="1:4" ht="13.5">
      <c r="A2467" s="516">
        <v>72265</v>
      </c>
      <c r="B2467" s="515" t="s">
        <v>14386</v>
      </c>
      <c r="C2467" s="515" t="s">
        <v>48</v>
      </c>
      <c r="D2467" s="517" t="s">
        <v>3140</v>
      </c>
    </row>
    <row r="2468" spans="1:4" ht="13.5">
      <c r="A2468" s="516">
        <v>72266</v>
      </c>
      <c r="B2468" s="515" t="s">
        <v>14387</v>
      </c>
      <c r="C2468" s="515" t="s">
        <v>48</v>
      </c>
      <c r="D2468" s="517" t="s">
        <v>14388</v>
      </c>
    </row>
    <row r="2469" spans="1:4" ht="13.5">
      <c r="A2469" s="516">
        <v>72267</v>
      </c>
      <c r="B2469" s="515" t="s">
        <v>14389</v>
      </c>
      <c r="C2469" s="515" t="s">
        <v>48</v>
      </c>
      <c r="D2469" s="517" t="s">
        <v>14390</v>
      </c>
    </row>
    <row r="2470" spans="1:4" ht="13.5">
      <c r="A2470" s="516">
        <v>72268</v>
      </c>
      <c r="B2470" s="515" t="s">
        <v>14391</v>
      </c>
      <c r="C2470" s="515" t="s">
        <v>48</v>
      </c>
      <c r="D2470" s="517" t="s">
        <v>5691</v>
      </c>
    </row>
    <row r="2471" spans="1:4" ht="13.5">
      <c r="A2471" s="516">
        <v>72269</v>
      </c>
      <c r="B2471" s="515" t="s">
        <v>14392</v>
      </c>
      <c r="C2471" s="515" t="s">
        <v>48</v>
      </c>
      <c r="D2471" s="517" t="s">
        <v>14393</v>
      </c>
    </row>
    <row r="2472" spans="1:4" ht="13.5">
      <c r="A2472" s="516">
        <v>72270</v>
      </c>
      <c r="B2472" s="515" t="s">
        <v>14394</v>
      </c>
      <c r="C2472" s="515" t="s">
        <v>48</v>
      </c>
      <c r="D2472" s="517" t="s">
        <v>14395</v>
      </c>
    </row>
    <row r="2473" spans="1:4" ht="13.5">
      <c r="A2473" s="516">
        <v>72271</v>
      </c>
      <c r="B2473" s="515" t="s">
        <v>14396</v>
      </c>
      <c r="C2473" s="515" t="s">
        <v>48</v>
      </c>
      <c r="D2473" s="517" t="s">
        <v>4778</v>
      </c>
    </row>
    <row r="2474" spans="1:4" ht="13.5">
      <c r="A2474" s="516">
        <v>72272</v>
      </c>
      <c r="B2474" s="515" t="s">
        <v>14397</v>
      </c>
      <c r="C2474" s="515" t="s">
        <v>48</v>
      </c>
      <c r="D2474" s="517" t="s">
        <v>9184</v>
      </c>
    </row>
    <row r="2475" spans="1:4" ht="13.5">
      <c r="A2475" s="515" t="s">
        <v>14398</v>
      </c>
      <c r="B2475" s="515" t="s">
        <v>14399</v>
      </c>
      <c r="C2475" s="515" t="s">
        <v>48</v>
      </c>
      <c r="D2475" s="517" t="s">
        <v>11596</v>
      </c>
    </row>
    <row r="2476" spans="1:4" ht="13.5">
      <c r="A2476" s="515" t="s">
        <v>14400</v>
      </c>
      <c r="B2476" s="515" t="s">
        <v>14401</v>
      </c>
      <c r="C2476" s="515" t="s">
        <v>48</v>
      </c>
      <c r="D2476" s="517" t="s">
        <v>14402</v>
      </c>
    </row>
    <row r="2477" spans="1:4" ht="13.5">
      <c r="A2477" s="515" t="s">
        <v>14403</v>
      </c>
      <c r="B2477" s="515" t="s">
        <v>14404</v>
      </c>
      <c r="C2477" s="515" t="s">
        <v>48</v>
      </c>
      <c r="D2477" s="517" t="s">
        <v>14405</v>
      </c>
    </row>
    <row r="2478" spans="1:4" ht="13.5">
      <c r="A2478" s="515" t="s">
        <v>14406</v>
      </c>
      <c r="B2478" s="515" t="s">
        <v>14407</v>
      </c>
      <c r="C2478" s="515" t="s">
        <v>48</v>
      </c>
      <c r="D2478" s="517" t="s">
        <v>5735</v>
      </c>
    </row>
    <row r="2479" spans="1:4" ht="13.5">
      <c r="A2479" s="516">
        <v>83377</v>
      </c>
      <c r="B2479" s="515" t="s">
        <v>14408</v>
      </c>
      <c r="C2479" s="515" t="s">
        <v>48</v>
      </c>
      <c r="D2479" s="517" t="s">
        <v>14409</v>
      </c>
    </row>
    <row r="2480" spans="1:4" ht="13.5">
      <c r="A2480" s="516">
        <v>91874</v>
      </c>
      <c r="B2480" s="515" t="s">
        <v>14410</v>
      </c>
      <c r="C2480" s="515" t="s">
        <v>48</v>
      </c>
      <c r="D2480" s="517" t="s">
        <v>6348</v>
      </c>
    </row>
    <row r="2481" spans="1:4" ht="13.5">
      <c r="A2481" s="516">
        <v>91875</v>
      </c>
      <c r="B2481" s="515" t="s">
        <v>14411</v>
      </c>
      <c r="C2481" s="515" t="s">
        <v>48</v>
      </c>
      <c r="D2481" s="517" t="s">
        <v>8411</v>
      </c>
    </row>
    <row r="2482" spans="1:4" ht="13.5">
      <c r="A2482" s="516">
        <v>91876</v>
      </c>
      <c r="B2482" s="515" t="s">
        <v>14412</v>
      </c>
      <c r="C2482" s="515" t="s">
        <v>48</v>
      </c>
      <c r="D2482" s="517" t="s">
        <v>1328</v>
      </c>
    </row>
    <row r="2483" spans="1:4" ht="13.5">
      <c r="A2483" s="516">
        <v>91877</v>
      </c>
      <c r="B2483" s="515" t="s">
        <v>14413</v>
      </c>
      <c r="C2483" s="515" t="s">
        <v>48</v>
      </c>
      <c r="D2483" s="517" t="s">
        <v>6256</v>
      </c>
    </row>
    <row r="2484" spans="1:4" ht="13.5">
      <c r="A2484" s="516">
        <v>91878</v>
      </c>
      <c r="B2484" s="515" t="s">
        <v>14414</v>
      </c>
      <c r="C2484" s="515" t="s">
        <v>48</v>
      </c>
      <c r="D2484" s="517" t="s">
        <v>6481</v>
      </c>
    </row>
    <row r="2485" spans="1:4" ht="13.5">
      <c r="A2485" s="516">
        <v>91879</v>
      </c>
      <c r="B2485" s="515" t="s">
        <v>14415</v>
      </c>
      <c r="C2485" s="515" t="s">
        <v>48</v>
      </c>
      <c r="D2485" s="517" t="s">
        <v>2882</v>
      </c>
    </row>
    <row r="2486" spans="1:4" ht="13.5">
      <c r="A2486" s="516">
        <v>91880</v>
      </c>
      <c r="B2486" s="515" t="s">
        <v>14416</v>
      </c>
      <c r="C2486" s="515" t="s">
        <v>48</v>
      </c>
      <c r="D2486" s="517" t="s">
        <v>6965</v>
      </c>
    </row>
    <row r="2487" spans="1:4" ht="13.5">
      <c r="A2487" s="516">
        <v>91881</v>
      </c>
      <c r="B2487" s="515" t="s">
        <v>14417</v>
      </c>
      <c r="C2487" s="515" t="s">
        <v>48</v>
      </c>
      <c r="D2487" s="517" t="s">
        <v>7442</v>
      </c>
    </row>
    <row r="2488" spans="1:4" ht="13.5">
      <c r="A2488" s="516">
        <v>91882</v>
      </c>
      <c r="B2488" s="515" t="s">
        <v>14418</v>
      </c>
      <c r="C2488" s="515" t="s">
        <v>48</v>
      </c>
      <c r="D2488" s="517" t="s">
        <v>14333</v>
      </c>
    </row>
    <row r="2489" spans="1:4" ht="13.5">
      <c r="A2489" s="516">
        <v>91884</v>
      </c>
      <c r="B2489" s="515" t="s">
        <v>14419</v>
      </c>
      <c r="C2489" s="515" t="s">
        <v>48</v>
      </c>
      <c r="D2489" s="517" t="s">
        <v>1316</v>
      </c>
    </row>
    <row r="2490" spans="1:4" ht="13.5">
      <c r="A2490" s="516">
        <v>91885</v>
      </c>
      <c r="B2490" s="515" t="s">
        <v>14420</v>
      </c>
      <c r="C2490" s="515" t="s">
        <v>48</v>
      </c>
      <c r="D2490" s="517" t="s">
        <v>3447</v>
      </c>
    </row>
    <row r="2491" spans="1:4" ht="13.5">
      <c r="A2491" s="516">
        <v>91886</v>
      </c>
      <c r="B2491" s="515" t="s">
        <v>14421</v>
      </c>
      <c r="C2491" s="515" t="s">
        <v>48</v>
      </c>
      <c r="D2491" s="517" t="s">
        <v>3932</v>
      </c>
    </row>
    <row r="2492" spans="1:4" ht="13.5">
      <c r="A2492" s="516">
        <v>91887</v>
      </c>
      <c r="B2492" s="515" t="s">
        <v>14422</v>
      </c>
      <c r="C2492" s="515" t="s">
        <v>48</v>
      </c>
      <c r="D2492" s="517" t="s">
        <v>8786</v>
      </c>
    </row>
    <row r="2493" spans="1:4" ht="13.5">
      <c r="A2493" s="516">
        <v>91889</v>
      </c>
      <c r="B2493" s="515" t="s">
        <v>14423</v>
      </c>
      <c r="C2493" s="515" t="s">
        <v>48</v>
      </c>
      <c r="D2493" s="517" t="s">
        <v>9728</v>
      </c>
    </row>
    <row r="2494" spans="1:4" ht="13.5">
      <c r="A2494" s="516">
        <v>91890</v>
      </c>
      <c r="B2494" s="515" t="s">
        <v>14424</v>
      </c>
      <c r="C2494" s="515" t="s">
        <v>48</v>
      </c>
      <c r="D2494" s="517" t="s">
        <v>14425</v>
      </c>
    </row>
    <row r="2495" spans="1:4" ht="13.5">
      <c r="A2495" s="516">
        <v>91892</v>
      </c>
      <c r="B2495" s="515" t="s">
        <v>14426</v>
      </c>
      <c r="C2495" s="515" t="s">
        <v>48</v>
      </c>
      <c r="D2495" s="517" t="s">
        <v>14427</v>
      </c>
    </row>
    <row r="2496" spans="1:4" ht="13.5">
      <c r="A2496" s="516">
        <v>91893</v>
      </c>
      <c r="B2496" s="515" t="s">
        <v>14428</v>
      </c>
      <c r="C2496" s="515" t="s">
        <v>48</v>
      </c>
      <c r="D2496" s="517" t="s">
        <v>5761</v>
      </c>
    </row>
    <row r="2497" spans="1:4" ht="13.5">
      <c r="A2497" s="516">
        <v>91896</v>
      </c>
      <c r="B2497" s="515" t="s">
        <v>14429</v>
      </c>
      <c r="C2497" s="515" t="s">
        <v>48</v>
      </c>
      <c r="D2497" s="517" t="s">
        <v>14430</v>
      </c>
    </row>
    <row r="2498" spans="1:4" ht="13.5">
      <c r="A2498" s="516">
        <v>91898</v>
      </c>
      <c r="B2498" s="515" t="s">
        <v>14431</v>
      </c>
      <c r="C2498" s="515" t="s">
        <v>48</v>
      </c>
      <c r="D2498" s="517" t="s">
        <v>14432</v>
      </c>
    </row>
    <row r="2499" spans="1:4" ht="13.5">
      <c r="A2499" s="516">
        <v>91899</v>
      </c>
      <c r="B2499" s="515" t="s">
        <v>14433</v>
      </c>
      <c r="C2499" s="515" t="s">
        <v>48</v>
      </c>
      <c r="D2499" s="517" t="s">
        <v>7955</v>
      </c>
    </row>
    <row r="2500" spans="1:4" ht="13.5">
      <c r="A2500" s="516">
        <v>91901</v>
      </c>
      <c r="B2500" s="515" t="s">
        <v>14434</v>
      </c>
      <c r="C2500" s="515" t="s">
        <v>48</v>
      </c>
      <c r="D2500" s="517" t="s">
        <v>14435</v>
      </c>
    </row>
    <row r="2501" spans="1:4" ht="13.5">
      <c r="A2501" s="516">
        <v>91902</v>
      </c>
      <c r="B2501" s="515" t="s">
        <v>14436</v>
      </c>
      <c r="C2501" s="515" t="s">
        <v>48</v>
      </c>
      <c r="D2501" s="517" t="s">
        <v>2871</v>
      </c>
    </row>
    <row r="2502" spans="1:4" ht="13.5">
      <c r="A2502" s="516">
        <v>91904</v>
      </c>
      <c r="B2502" s="515" t="s">
        <v>14437</v>
      </c>
      <c r="C2502" s="515" t="s">
        <v>48</v>
      </c>
      <c r="D2502" s="517" t="s">
        <v>14438</v>
      </c>
    </row>
    <row r="2503" spans="1:4" ht="13.5">
      <c r="A2503" s="516">
        <v>91905</v>
      </c>
      <c r="B2503" s="515" t="s">
        <v>14439</v>
      </c>
      <c r="C2503" s="515" t="s">
        <v>48</v>
      </c>
      <c r="D2503" s="517" t="s">
        <v>4287</v>
      </c>
    </row>
    <row r="2504" spans="1:4" ht="13.5">
      <c r="A2504" s="516">
        <v>91908</v>
      </c>
      <c r="B2504" s="515" t="s">
        <v>14440</v>
      </c>
      <c r="C2504" s="515" t="s">
        <v>48</v>
      </c>
      <c r="D2504" s="517" t="s">
        <v>1364</v>
      </c>
    </row>
    <row r="2505" spans="1:4" ht="13.5">
      <c r="A2505" s="516">
        <v>91910</v>
      </c>
      <c r="B2505" s="515" t="s">
        <v>14441</v>
      </c>
      <c r="C2505" s="515" t="s">
        <v>48</v>
      </c>
      <c r="D2505" s="517" t="s">
        <v>14442</v>
      </c>
    </row>
    <row r="2506" spans="1:4" ht="13.5">
      <c r="A2506" s="516">
        <v>91911</v>
      </c>
      <c r="B2506" s="515" t="s">
        <v>14443</v>
      </c>
      <c r="C2506" s="515" t="s">
        <v>48</v>
      </c>
      <c r="D2506" s="517" t="s">
        <v>10471</v>
      </c>
    </row>
    <row r="2507" spans="1:4" ht="13.5">
      <c r="A2507" s="516">
        <v>91913</v>
      </c>
      <c r="B2507" s="515" t="s">
        <v>14444</v>
      </c>
      <c r="C2507" s="515" t="s">
        <v>48</v>
      </c>
      <c r="D2507" s="517" t="s">
        <v>14445</v>
      </c>
    </row>
    <row r="2508" spans="1:4" ht="13.5">
      <c r="A2508" s="516">
        <v>91914</v>
      </c>
      <c r="B2508" s="515" t="s">
        <v>14446</v>
      </c>
      <c r="C2508" s="515" t="s">
        <v>48</v>
      </c>
      <c r="D2508" s="517" t="s">
        <v>3532</v>
      </c>
    </row>
    <row r="2509" spans="1:4" ht="13.5">
      <c r="A2509" s="516">
        <v>91916</v>
      </c>
      <c r="B2509" s="515" t="s">
        <v>14447</v>
      </c>
      <c r="C2509" s="515" t="s">
        <v>48</v>
      </c>
      <c r="D2509" s="517" t="s">
        <v>880</v>
      </c>
    </row>
    <row r="2510" spans="1:4" ht="13.5">
      <c r="A2510" s="516">
        <v>91917</v>
      </c>
      <c r="B2510" s="515" t="s">
        <v>14448</v>
      </c>
      <c r="C2510" s="515" t="s">
        <v>48</v>
      </c>
      <c r="D2510" s="517" t="s">
        <v>4079</v>
      </c>
    </row>
    <row r="2511" spans="1:4" ht="13.5">
      <c r="A2511" s="516">
        <v>91920</v>
      </c>
      <c r="B2511" s="515" t="s">
        <v>14449</v>
      </c>
      <c r="C2511" s="515" t="s">
        <v>48</v>
      </c>
      <c r="D2511" s="517" t="s">
        <v>14450</v>
      </c>
    </row>
    <row r="2512" spans="1:4" ht="13.5">
      <c r="A2512" s="516">
        <v>91922</v>
      </c>
      <c r="B2512" s="515" t="s">
        <v>14451</v>
      </c>
      <c r="C2512" s="515" t="s">
        <v>48</v>
      </c>
      <c r="D2512" s="517" t="s">
        <v>7202</v>
      </c>
    </row>
    <row r="2513" spans="1:4" ht="13.5">
      <c r="A2513" s="516">
        <v>93013</v>
      </c>
      <c r="B2513" s="515" t="s">
        <v>14452</v>
      </c>
      <c r="C2513" s="515" t="s">
        <v>48</v>
      </c>
      <c r="D2513" s="517" t="s">
        <v>14453</v>
      </c>
    </row>
    <row r="2514" spans="1:4" ht="13.5">
      <c r="A2514" s="516">
        <v>93014</v>
      </c>
      <c r="B2514" s="515" t="s">
        <v>14454</v>
      </c>
      <c r="C2514" s="515" t="s">
        <v>48</v>
      </c>
      <c r="D2514" s="517" t="s">
        <v>8977</v>
      </c>
    </row>
    <row r="2515" spans="1:4" ht="13.5">
      <c r="A2515" s="516">
        <v>93015</v>
      </c>
      <c r="B2515" s="515" t="s">
        <v>14455</v>
      </c>
      <c r="C2515" s="515" t="s">
        <v>48</v>
      </c>
      <c r="D2515" s="517" t="s">
        <v>2452</v>
      </c>
    </row>
    <row r="2516" spans="1:4" ht="13.5">
      <c r="A2516" s="516">
        <v>93016</v>
      </c>
      <c r="B2516" s="515" t="s">
        <v>14456</v>
      </c>
      <c r="C2516" s="515" t="s">
        <v>48</v>
      </c>
      <c r="D2516" s="517" t="s">
        <v>14457</v>
      </c>
    </row>
    <row r="2517" spans="1:4" ht="13.5">
      <c r="A2517" s="516">
        <v>93017</v>
      </c>
      <c r="B2517" s="515" t="s">
        <v>14458</v>
      </c>
      <c r="C2517" s="515" t="s">
        <v>48</v>
      </c>
      <c r="D2517" s="517" t="s">
        <v>14459</v>
      </c>
    </row>
    <row r="2518" spans="1:4" ht="13.5">
      <c r="A2518" s="516">
        <v>93018</v>
      </c>
      <c r="B2518" s="515" t="s">
        <v>14460</v>
      </c>
      <c r="C2518" s="515" t="s">
        <v>48</v>
      </c>
      <c r="D2518" s="517" t="s">
        <v>12352</v>
      </c>
    </row>
    <row r="2519" spans="1:4" ht="13.5">
      <c r="A2519" s="516">
        <v>93020</v>
      </c>
      <c r="B2519" s="515" t="s">
        <v>14461</v>
      </c>
      <c r="C2519" s="515" t="s">
        <v>48</v>
      </c>
      <c r="D2519" s="517" t="s">
        <v>5735</v>
      </c>
    </row>
    <row r="2520" spans="1:4" ht="13.5">
      <c r="A2520" s="516">
        <v>93022</v>
      </c>
      <c r="B2520" s="515" t="s">
        <v>14462</v>
      </c>
      <c r="C2520" s="515" t="s">
        <v>48</v>
      </c>
      <c r="D2520" s="517" t="s">
        <v>14463</v>
      </c>
    </row>
    <row r="2521" spans="1:4" ht="13.5">
      <c r="A2521" s="516">
        <v>93024</v>
      </c>
      <c r="B2521" s="515" t="s">
        <v>14464</v>
      </c>
      <c r="C2521" s="515" t="s">
        <v>48</v>
      </c>
      <c r="D2521" s="517" t="s">
        <v>6868</v>
      </c>
    </row>
    <row r="2522" spans="1:4" ht="13.5">
      <c r="A2522" s="516">
        <v>93026</v>
      </c>
      <c r="B2522" s="515" t="s">
        <v>14465</v>
      </c>
      <c r="C2522" s="515" t="s">
        <v>48</v>
      </c>
      <c r="D2522" s="517" t="s">
        <v>14466</v>
      </c>
    </row>
    <row r="2523" spans="1:4" ht="13.5">
      <c r="A2523" s="516">
        <v>95733</v>
      </c>
      <c r="B2523" s="515" t="s">
        <v>14467</v>
      </c>
      <c r="C2523" s="515" t="s">
        <v>48</v>
      </c>
      <c r="D2523" s="517" t="s">
        <v>2486</v>
      </c>
    </row>
    <row r="2524" spans="1:4" ht="13.5">
      <c r="A2524" s="516">
        <v>95734</v>
      </c>
      <c r="B2524" s="515" t="s">
        <v>14468</v>
      </c>
      <c r="C2524" s="515" t="s">
        <v>48</v>
      </c>
      <c r="D2524" s="517" t="s">
        <v>14333</v>
      </c>
    </row>
    <row r="2525" spans="1:4" ht="13.5">
      <c r="A2525" s="516">
        <v>95735</v>
      </c>
      <c r="B2525" s="515" t="s">
        <v>14469</v>
      </c>
      <c r="C2525" s="515" t="s">
        <v>48</v>
      </c>
      <c r="D2525" s="517" t="s">
        <v>1180</v>
      </c>
    </row>
    <row r="2526" spans="1:4" ht="13.5">
      <c r="A2526" s="516">
        <v>95736</v>
      </c>
      <c r="B2526" s="515" t="s">
        <v>14470</v>
      </c>
      <c r="C2526" s="515" t="s">
        <v>48</v>
      </c>
      <c r="D2526" s="517" t="s">
        <v>2565</v>
      </c>
    </row>
    <row r="2527" spans="1:4" ht="13.5">
      <c r="A2527" s="516">
        <v>95738</v>
      </c>
      <c r="B2527" s="515" t="s">
        <v>14471</v>
      </c>
      <c r="C2527" s="515" t="s">
        <v>48</v>
      </c>
      <c r="D2527" s="517" t="s">
        <v>8164</v>
      </c>
    </row>
    <row r="2528" spans="1:4" ht="13.5">
      <c r="A2528" s="516">
        <v>95753</v>
      </c>
      <c r="B2528" s="515" t="s">
        <v>14472</v>
      </c>
      <c r="C2528" s="515" t="s">
        <v>48</v>
      </c>
      <c r="D2528" s="517" t="s">
        <v>3040</v>
      </c>
    </row>
    <row r="2529" spans="1:4" ht="13.5">
      <c r="A2529" s="516">
        <v>95754</v>
      </c>
      <c r="B2529" s="515" t="s">
        <v>14473</v>
      </c>
      <c r="C2529" s="515" t="s">
        <v>48</v>
      </c>
      <c r="D2529" s="517" t="s">
        <v>8092</v>
      </c>
    </row>
    <row r="2530" spans="1:4" ht="13.5">
      <c r="A2530" s="516">
        <v>95755</v>
      </c>
      <c r="B2530" s="515" t="s">
        <v>14474</v>
      </c>
      <c r="C2530" s="515" t="s">
        <v>48</v>
      </c>
      <c r="D2530" s="517" t="s">
        <v>14475</v>
      </c>
    </row>
    <row r="2531" spans="1:4" ht="13.5">
      <c r="A2531" s="516">
        <v>95756</v>
      </c>
      <c r="B2531" s="515" t="s">
        <v>14476</v>
      </c>
      <c r="C2531" s="515" t="s">
        <v>48</v>
      </c>
      <c r="D2531" s="517" t="s">
        <v>1491</v>
      </c>
    </row>
    <row r="2532" spans="1:4" ht="13.5">
      <c r="A2532" s="516">
        <v>95757</v>
      </c>
      <c r="B2532" s="515" t="s">
        <v>14477</v>
      </c>
      <c r="C2532" s="515" t="s">
        <v>48</v>
      </c>
      <c r="D2532" s="517" t="s">
        <v>2878</v>
      </c>
    </row>
    <row r="2533" spans="1:4" ht="13.5">
      <c r="A2533" s="516">
        <v>95758</v>
      </c>
      <c r="B2533" s="515" t="s">
        <v>14478</v>
      </c>
      <c r="C2533" s="515" t="s">
        <v>48</v>
      </c>
      <c r="D2533" s="517" t="s">
        <v>14479</v>
      </c>
    </row>
    <row r="2534" spans="1:4" ht="13.5">
      <c r="A2534" s="516">
        <v>95759</v>
      </c>
      <c r="B2534" s="515" t="s">
        <v>14480</v>
      </c>
      <c r="C2534" s="515" t="s">
        <v>48</v>
      </c>
      <c r="D2534" s="517" t="s">
        <v>14481</v>
      </c>
    </row>
    <row r="2535" spans="1:4" ht="13.5">
      <c r="A2535" s="516">
        <v>95760</v>
      </c>
      <c r="B2535" s="515" t="s">
        <v>14482</v>
      </c>
      <c r="C2535" s="515" t="s">
        <v>48</v>
      </c>
      <c r="D2535" s="517" t="s">
        <v>3600</v>
      </c>
    </row>
    <row r="2536" spans="1:4" ht="13.5">
      <c r="A2536" s="516">
        <v>72250</v>
      </c>
      <c r="B2536" s="515" t="s">
        <v>14483</v>
      </c>
      <c r="C2536" s="515" t="s">
        <v>50</v>
      </c>
      <c r="D2536" s="517" t="s">
        <v>9746</v>
      </c>
    </row>
    <row r="2537" spans="1:4" ht="13.5">
      <c r="A2537" s="516">
        <v>72251</v>
      </c>
      <c r="B2537" s="515" t="s">
        <v>14484</v>
      </c>
      <c r="C2537" s="515" t="s">
        <v>50</v>
      </c>
      <c r="D2537" s="517" t="s">
        <v>6405</v>
      </c>
    </row>
    <row r="2538" spans="1:4" ht="13.5">
      <c r="A2538" s="516">
        <v>72252</v>
      </c>
      <c r="B2538" s="515" t="s">
        <v>14485</v>
      </c>
      <c r="C2538" s="515" t="s">
        <v>50</v>
      </c>
      <c r="D2538" s="517" t="s">
        <v>14486</v>
      </c>
    </row>
    <row r="2539" spans="1:4" ht="13.5">
      <c r="A2539" s="516">
        <v>72253</v>
      </c>
      <c r="B2539" s="515" t="s">
        <v>14487</v>
      </c>
      <c r="C2539" s="515" t="s">
        <v>50</v>
      </c>
      <c r="D2539" s="517" t="s">
        <v>2282</v>
      </c>
    </row>
    <row r="2540" spans="1:4" ht="13.5">
      <c r="A2540" s="516">
        <v>72254</v>
      </c>
      <c r="B2540" s="515" t="s">
        <v>14488</v>
      </c>
      <c r="C2540" s="515" t="s">
        <v>50</v>
      </c>
      <c r="D2540" s="517" t="s">
        <v>14489</v>
      </c>
    </row>
    <row r="2541" spans="1:4" ht="13.5">
      <c r="A2541" s="516">
        <v>72255</v>
      </c>
      <c r="B2541" s="515" t="s">
        <v>14490</v>
      </c>
      <c r="C2541" s="515" t="s">
        <v>50</v>
      </c>
      <c r="D2541" s="517" t="s">
        <v>7466</v>
      </c>
    </row>
    <row r="2542" spans="1:4" ht="13.5">
      <c r="A2542" s="516">
        <v>72256</v>
      </c>
      <c r="B2542" s="515" t="s">
        <v>14491</v>
      </c>
      <c r="C2542" s="515" t="s">
        <v>50</v>
      </c>
      <c r="D2542" s="517" t="s">
        <v>14492</v>
      </c>
    </row>
    <row r="2543" spans="1:4" ht="13.5">
      <c r="A2543" s="516">
        <v>72257</v>
      </c>
      <c r="B2543" s="515" t="s">
        <v>14493</v>
      </c>
      <c r="C2543" s="515" t="s">
        <v>50</v>
      </c>
      <c r="D2543" s="517" t="s">
        <v>14494</v>
      </c>
    </row>
    <row r="2544" spans="1:4" ht="13.5">
      <c r="A2544" s="516">
        <v>91924</v>
      </c>
      <c r="B2544" s="515" t="s">
        <v>14495</v>
      </c>
      <c r="C2544" s="515" t="s">
        <v>50</v>
      </c>
      <c r="D2544" s="517" t="s">
        <v>1243</v>
      </c>
    </row>
    <row r="2545" spans="1:4" ht="13.5">
      <c r="A2545" s="516">
        <v>91925</v>
      </c>
      <c r="B2545" s="515" t="s">
        <v>14496</v>
      </c>
      <c r="C2545" s="515" t="s">
        <v>50</v>
      </c>
      <c r="D2545" s="517" t="s">
        <v>4628</v>
      </c>
    </row>
    <row r="2546" spans="1:4" ht="13.5">
      <c r="A2546" s="516">
        <v>91926</v>
      </c>
      <c r="B2546" s="515" t="s">
        <v>14497</v>
      </c>
      <c r="C2546" s="515" t="s">
        <v>50</v>
      </c>
      <c r="D2546" s="517" t="s">
        <v>1965</v>
      </c>
    </row>
    <row r="2547" spans="1:4" ht="13.5">
      <c r="A2547" s="516">
        <v>91927</v>
      </c>
      <c r="B2547" s="515" t="s">
        <v>14498</v>
      </c>
      <c r="C2547" s="515" t="s">
        <v>50</v>
      </c>
      <c r="D2547" s="517" t="s">
        <v>14499</v>
      </c>
    </row>
    <row r="2548" spans="1:4" ht="13.5">
      <c r="A2548" s="516">
        <v>91928</v>
      </c>
      <c r="B2548" s="515" t="s">
        <v>14500</v>
      </c>
      <c r="C2548" s="515" t="s">
        <v>50</v>
      </c>
      <c r="D2548" s="517" t="s">
        <v>6479</v>
      </c>
    </row>
    <row r="2549" spans="1:4" ht="13.5">
      <c r="A2549" s="516">
        <v>91929</v>
      </c>
      <c r="B2549" s="515" t="s">
        <v>14501</v>
      </c>
      <c r="C2549" s="515" t="s">
        <v>50</v>
      </c>
      <c r="D2549" s="517" t="s">
        <v>10396</v>
      </c>
    </row>
    <row r="2550" spans="1:4" ht="13.5">
      <c r="A2550" s="516">
        <v>91930</v>
      </c>
      <c r="B2550" s="515" t="s">
        <v>14502</v>
      </c>
      <c r="C2550" s="515" t="s">
        <v>50</v>
      </c>
      <c r="D2550" s="517" t="s">
        <v>3555</v>
      </c>
    </row>
    <row r="2551" spans="1:4" ht="13.5">
      <c r="A2551" s="516">
        <v>91931</v>
      </c>
      <c r="B2551" s="515" t="s">
        <v>14503</v>
      </c>
      <c r="C2551" s="515" t="s">
        <v>50</v>
      </c>
      <c r="D2551" s="517" t="s">
        <v>3034</v>
      </c>
    </row>
    <row r="2552" spans="1:4" ht="13.5">
      <c r="A2552" s="516">
        <v>91932</v>
      </c>
      <c r="B2552" s="515" t="s">
        <v>14504</v>
      </c>
      <c r="C2552" s="515" t="s">
        <v>50</v>
      </c>
      <c r="D2552" s="517" t="s">
        <v>2145</v>
      </c>
    </row>
    <row r="2553" spans="1:4" ht="13.5">
      <c r="A2553" s="516">
        <v>91933</v>
      </c>
      <c r="B2553" s="515" t="s">
        <v>14505</v>
      </c>
      <c r="C2553" s="515" t="s">
        <v>50</v>
      </c>
      <c r="D2553" s="517" t="s">
        <v>3231</v>
      </c>
    </row>
    <row r="2554" spans="1:4" ht="13.5">
      <c r="A2554" s="516">
        <v>91934</v>
      </c>
      <c r="B2554" s="515" t="s">
        <v>14506</v>
      </c>
      <c r="C2554" s="515" t="s">
        <v>50</v>
      </c>
      <c r="D2554" s="517" t="s">
        <v>1491</v>
      </c>
    </row>
    <row r="2555" spans="1:4" ht="13.5">
      <c r="A2555" s="516">
        <v>91935</v>
      </c>
      <c r="B2555" s="515" t="s">
        <v>14507</v>
      </c>
      <c r="C2555" s="515" t="s">
        <v>50</v>
      </c>
      <c r="D2555" s="517" t="s">
        <v>14508</v>
      </c>
    </row>
    <row r="2556" spans="1:4" ht="13.5">
      <c r="A2556" s="516">
        <v>92979</v>
      </c>
      <c r="B2556" s="515" t="s">
        <v>14509</v>
      </c>
      <c r="C2556" s="515" t="s">
        <v>50</v>
      </c>
      <c r="D2556" s="517" t="s">
        <v>2251</v>
      </c>
    </row>
    <row r="2557" spans="1:4" ht="13.5">
      <c r="A2557" s="516">
        <v>92980</v>
      </c>
      <c r="B2557" s="515" t="s">
        <v>14510</v>
      </c>
      <c r="C2557" s="515" t="s">
        <v>50</v>
      </c>
      <c r="D2557" s="517" t="s">
        <v>1049</v>
      </c>
    </row>
    <row r="2558" spans="1:4" ht="13.5">
      <c r="A2558" s="516">
        <v>92981</v>
      </c>
      <c r="B2558" s="515" t="s">
        <v>14511</v>
      </c>
      <c r="C2558" s="515" t="s">
        <v>50</v>
      </c>
      <c r="D2558" s="517" t="s">
        <v>2145</v>
      </c>
    </row>
    <row r="2559" spans="1:4" ht="13.5">
      <c r="A2559" s="516">
        <v>92982</v>
      </c>
      <c r="B2559" s="515" t="s">
        <v>14512</v>
      </c>
      <c r="C2559" s="515" t="s">
        <v>50</v>
      </c>
      <c r="D2559" s="517" t="s">
        <v>14513</v>
      </c>
    </row>
    <row r="2560" spans="1:4" ht="13.5">
      <c r="A2560" s="516">
        <v>92983</v>
      </c>
      <c r="B2560" s="515" t="s">
        <v>14514</v>
      </c>
      <c r="C2560" s="515" t="s">
        <v>50</v>
      </c>
      <c r="D2560" s="517" t="s">
        <v>8393</v>
      </c>
    </row>
    <row r="2561" spans="1:4" ht="13.5">
      <c r="A2561" s="516">
        <v>92984</v>
      </c>
      <c r="B2561" s="515" t="s">
        <v>14515</v>
      </c>
      <c r="C2561" s="515" t="s">
        <v>50</v>
      </c>
      <c r="D2561" s="517" t="s">
        <v>2770</v>
      </c>
    </row>
    <row r="2562" spans="1:4" ht="13.5">
      <c r="A2562" s="516">
        <v>92985</v>
      </c>
      <c r="B2562" s="515" t="s">
        <v>14516</v>
      </c>
      <c r="C2562" s="515" t="s">
        <v>50</v>
      </c>
      <c r="D2562" s="517" t="s">
        <v>12524</v>
      </c>
    </row>
    <row r="2563" spans="1:4" ht="13.5">
      <c r="A2563" s="516">
        <v>92986</v>
      </c>
      <c r="B2563" s="515" t="s">
        <v>14517</v>
      </c>
      <c r="C2563" s="515" t="s">
        <v>50</v>
      </c>
      <c r="D2563" s="517" t="s">
        <v>14518</v>
      </c>
    </row>
    <row r="2564" spans="1:4" ht="13.5">
      <c r="A2564" s="516">
        <v>92987</v>
      </c>
      <c r="B2564" s="515" t="s">
        <v>14519</v>
      </c>
      <c r="C2564" s="515" t="s">
        <v>50</v>
      </c>
      <c r="D2564" s="517" t="s">
        <v>14520</v>
      </c>
    </row>
    <row r="2565" spans="1:4" ht="13.5">
      <c r="A2565" s="516">
        <v>92988</v>
      </c>
      <c r="B2565" s="515" t="s">
        <v>14521</v>
      </c>
      <c r="C2565" s="515" t="s">
        <v>50</v>
      </c>
      <c r="D2565" s="517" t="s">
        <v>14522</v>
      </c>
    </row>
    <row r="2566" spans="1:4" ht="13.5">
      <c r="A2566" s="516">
        <v>92989</v>
      </c>
      <c r="B2566" s="515" t="s">
        <v>14523</v>
      </c>
      <c r="C2566" s="515" t="s">
        <v>50</v>
      </c>
      <c r="D2566" s="517" t="s">
        <v>5318</v>
      </c>
    </row>
    <row r="2567" spans="1:4" ht="13.5">
      <c r="A2567" s="516">
        <v>92990</v>
      </c>
      <c r="B2567" s="515" t="s">
        <v>14524</v>
      </c>
      <c r="C2567" s="515" t="s">
        <v>50</v>
      </c>
      <c r="D2567" s="517" t="s">
        <v>14525</v>
      </c>
    </row>
    <row r="2568" spans="1:4" ht="13.5">
      <c r="A2568" s="516">
        <v>92991</v>
      </c>
      <c r="B2568" s="515" t="s">
        <v>14526</v>
      </c>
      <c r="C2568" s="515" t="s">
        <v>50</v>
      </c>
      <c r="D2568" s="517" t="s">
        <v>6432</v>
      </c>
    </row>
    <row r="2569" spans="1:4" ht="13.5">
      <c r="A2569" s="516">
        <v>92992</v>
      </c>
      <c r="B2569" s="515" t="s">
        <v>14527</v>
      </c>
      <c r="C2569" s="515" t="s">
        <v>50</v>
      </c>
      <c r="D2569" s="517" t="s">
        <v>14528</v>
      </c>
    </row>
    <row r="2570" spans="1:4" ht="13.5">
      <c r="A2570" s="516">
        <v>92993</v>
      </c>
      <c r="B2570" s="515" t="s">
        <v>14529</v>
      </c>
      <c r="C2570" s="515" t="s">
        <v>50</v>
      </c>
      <c r="D2570" s="517" t="s">
        <v>14530</v>
      </c>
    </row>
    <row r="2571" spans="1:4" ht="13.5">
      <c r="A2571" s="516">
        <v>92994</v>
      </c>
      <c r="B2571" s="515" t="s">
        <v>14531</v>
      </c>
      <c r="C2571" s="515" t="s">
        <v>50</v>
      </c>
      <c r="D2571" s="517" t="s">
        <v>14532</v>
      </c>
    </row>
    <row r="2572" spans="1:4" ht="13.5">
      <c r="A2572" s="516">
        <v>92995</v>
      </c>
      <c r="B2572" s="515" t="s">
        <v>14533</v>
      </c>
      <c r="C2572" s="515" t="s">
        <v>50</v>
      </c>
      <c r="D2572" s="517" t="s">
        <v>14534</v>
      </c>
    </row>
    <row r="2573" spans="1:4" ht="13.5">
      <c r="A2573" s="516">
        <v>92996</v>
      </c>
      <c r="B2573" s="515" t="s">
        <v>14535</v>
      </c>
      <c r="C2573" s="515" t="s">
        <v>50</v>
      </c>
      <c r="D2573" s="517" t="s">
        <v>14536</v>
      </c>
    </row>
    <row r="2574" spans="1:4" ht="13.5">
      <c r="A2574" s="516">
        <v>92997</v>
      </c>
      <c r="B2574" s="515" t="s">
        <v>14537</v>
      </c>
      <c r="C2574" s="515" t="s">
        <v>50</v>
      </c>
      <c r="D2574" s="517" t="s">
        <v>14538</v>
      </c>
    </row>
    <row r="2575" spans="1:4" ht="13.5">
      <c r="A2575" s="516">
        <v>92998</v>
      </c>
      <c r="B2575" s="515" t="s">
        <v>14539</v>
      </c>
      <c r="C2575" s="515" t="s">
        <v>50</v>
      </c>
      <c r="D2575" s="517" t="s">
        <v>14540</v>
      </c>
    </row>
    <row r="2576" spans="1:4" ht="13.5">
      <c r="A2576" s="516">
        <v>92999</v>
      </c>
      <c r="B2576" s="515" t="s">
        <v>14541</v>
      </c>
      <c r="C2576" s="515" t="s">
        <v>50</v>
      </c>
      <c r="D2576" s="517" t="s">
        <v>14542</v>
      </c>
    </row>
    <row r="2577" spans="1:4" ht="13.5">
      <c r="A2577" s="516">
        <v>93000</v>
      </c>
      <c r="B2577" s="515" t="s">
        <v>14543</v>
      </c>
      <c r="C2577" s="515" t="s">
        <v>50</v>
      </c>
      <c r="D2577" s="517" t="s">
        <v>14544</v>
      </c>
    </row>
    <row r="2578" spans="1:4" ht="13.5">
      <c r="A2578" s="516">
        <v>93001</v>
      </c>
      <c r="B2578" s="515" t="s">
        <v>14545</v>
      </c>
      <c r="C2578" s="515" t="s">
        <v>50</v>
      </c>
      <c r="D2578" s="517" t="s">
        <v>14546</v>
      </c>
    </row>
    <row r="2579" spans="1:4" ht="13.5">
      <c r="A2579" s="516">
        <v>93002</v>
      </c>
      <c r="B2579" s="515" t="s">
        <v>14547</v>
      </c>
      <c r="C2579" s="515" t="s">
        <v>50</v>
      </c>
      <c r="D2579" s="517" t="s">
        <v>14548</v>
      </c>
    </row>
    <row r="2580" spans="1:4" ht="13.5">
      <c r="A2580" s="516">
        <v>83446</v>
      </c>
      <c r="B2580" s="515" t="s">
        <v>14549</v>
      </c>
      <c r="C2580" s="515" t="s">
        <v>48</v>
      </c>
      <c r="D2580" s="517" t="s">
        <v>14550</v>
      </c>
    </row>
    <row r="2581" spans="1:4" ht="13.5">
      <c r="A2581" s="516">
        <v>91936</v>
      </c>
      <c r="B2581" s="515" t="s">
        <v>14551</v>
      </c>
      <c r="C2581" s="515" t="s">
        <v>48</v>
      </c>
      <c r="D2581" s="517" t="s">
        <v>13845</v>
      </c>
    </row>
    <row r="2582" spans="1:4" ht="13.5">
      <c r="A2582" s="516">
        <v>91937</v>
      </c>
      <c r="B2582" s="515" t="s">
        <v>14552</v>
      </c>
      <c r="C2582" s="515" t="s">
        <v>48</v>
      </c>
      <c r="D2582" s="517" t="s">
        <v>14553</v>
      </c>
    </row>
    <row r="2583" spans="1:4" ht="13.5">
      <c r="A2583" s="516">
        <v>91939</v>
      </c>
      <c r="B2583" s="515" t="s">
        <v>14554</v>
      </c>
      <c r="C2583" s="515" t="s">
        <v>48</v>
      </c>
      <c r="D2583" s="517" t="s">
        <v>2851</v>
      </c>
    </row>
    <row r="2584" spans="1:4" ht="13.5">
      <c r="A2584" s="516">
        <v>91940</v>
      </c>
      <c r="B2584" s="515" t="s">
        <v>14555</v>
      </c>
      <c r="C2584" s="515" t="s">
        <v>48</v>
      </c>
      <c r="D2584" s="517" t="s">
        <v>14556</v>
      </c>
    </row>
    <row r="2585" spans="1:4" ht="13.5">
      <c r="A2585" s="516">
        <v>91941</v>
      </c>
      <c r="B2585" s="515" t="s">
        <v>14557</v>
      </c>
      <c r="C2585" s="515" t="s">
        <v>48</v>
      </c>
      <c r="D2585" s="517" t="s">
        <v>8092</v>
      </c>
    </row>
    <row r="2586" spans="1:4" ht="13.5">
      <c r="A2586" s="516">
        <v>91942</v>
      </c>
      <c r="B2586" s="515" t="s">
        <v>14558</v>
      </c>
      <c r="C2586" s="515" t="s">
        <v>48</v>
      </c>
      <c r="D2586" s="517" t="s">
        <v>14559</v>
      </c>
    </row>
    <row r="2587" spans="1:4" ht="13.5">
      <c r="A2587" s="516">
        <v>91943</v>
      </c>
      <c r="B2587" s="515" t="s">
        <v>14560</v>
      </c>
      <c r="C2587" s="515" t="s">
        <v>48</v>
      </c>
      <c r="D2587" s="517" t="s">
        <v>14561</v>
      </c>
    </row>
    <row r="2588" spans="1:4" ht="13.5">
      <c r="A2588" s="516">
        <v>91944</v>
      </c>
      <c r="B2588" s="515" t="s">
        <v>14562</v>
      </c>
      <c r="C2588" s="515" t="s">
        <v>48</v>
      </c>
      <c r="D2588" s="517" t="s">
        <v>1618</v>
      </c>
    </row>
    <row r="2589" spans="1:4" ht="13.5">
      <c r="A2589" s="516">
        <v>92865</v>
      </c>
      <c r="B2589" s="515" t="s">
        <v>14563</v>
      </c>
      <c r="C2589" s="515" t="s">
        <v>48</v>
      </c>
      <c r="D2589" s="517" t="s">
        <v>3046</v>
      </c>
    </row>
    <row r="2590" spans="1:4" ht="13.5">
      <c r="A2590" s="516">
        <v>92866</v>
      </c>
      <c r="B2590" s="515" t="s">
        <v>14564</v>
      </c>
      <c r="C2590" s="515" t="s">
        <v>48</v>
      </c>
      <c r="D2590" s="517" t="s">
        <v>10920</v>
      </c>
    </row>
    <row r="2591" spans="1:4" ht="13.5">
      <c r="A2591" s="516">
        <v>92867</v>
      </c>
      <c r="B2591" s="515" t="s">
        <v>14565</v>
      </c>
      <c r="C2591" s="515" t="s">
        <v>48</v>
      </c>
      <c r="D2591" s="517" t="s">
        <v>11571</v>
      </c>
    </row>
    <row r="2592" spans="1:4" ht="13.5">
      <c r="A2592" s="516">
        <v>92868</v>
      </c>
      <c r="B2592" s="515" t="s">
        <v>14566</v>
      </c>
      <c r="C2592" s="515" t="s">
        <v>48</v>
      </c>
      <c r="D2592" s="517" t="s">
        <v>14453</v>
      </c>
    </row>
    <row r="2593" spans="1:4" ht="13.5">
      <c r="A2593" s="516">
        <v>92869</v>
      </c>
      <c r="B2593" s="515" t="s">
        <v>14567</v>
      </c>
      <c r="C2593" s="515" t="s">
        <v>48</v>
      </c>
      <c r="D2593" s="517" t="s">
        <v>12360</v>
      </c>
    </row>
    <row r="2594" spans="1:4" ht="13.5">
      <c r="A2594" s="516">
        <v>92870</v>
      </c>
      <c r="B2594" s="515" t="s">
        <v>14568</v>
      </c>
      <c r="C2594" s="515" t="s">
        <v>48</v>
      </c>
      <c r="D2594" s="517" t="s">
        <v>4350</v>
      </c>
    </row>
    <row r="2595" spans="1:4" ht="13.5">
      <c r="A2595" s="516">
        <v>92871</v>
      </c>
      <c r="B2595" s="515" t="s">
        <v>14569</v>
      </c>
      <c r="C2595" s="515" t="s">
        <v>48</v>
      </c>
      <c r="D2595" s="517" t="s">
        <v>14570</v>
      </c>
    </row>
    <row r="2596" spans="1:4" ht="13.5">
      <c r="A2596" s="516">
        <v>92872</v>
      </c>
      <c r="B2596" s="515" t="s">
        <v>14571</v>
      </c>
      <c r="C2596" s="515" t="s">
        <v>48</v>
      </c>
      <c r="D2596" s="517" t="s">
        <v>14572</v>
      </c>
    </row>
    <row r="2597" spans="1:4" ht="13.5">
      <c r="A2597" s="516">
        <v>95777</v>
      </c>
      <c r="B2597" s="515" t="s">
        <v>14573</v>
      </c>
      <c r="C2597" s="515" t="s">
        <v>48</v>
      </c>
      <c r="D2597" s="517" t="s">
        <v>14486</v>
      </c>
    </row>
    <row r="2598" spans="1:4" ht="13.5">
      <c r="A2598" s="516">
        <v>95778</v>
      </c>
      <c r="B2598" s="515" t="s">
        <v>14574</v>
      </c>
      <c r="C2598" s="515" t="s">
        <v>48</v>
      </c>
      <c r="D2598" s="517" t="s">
        <v>1963</v>
      </c>
    </row>
    <row r="2599" spans="1:4" ht="13.5">
      <c r="A2599" s="516">
        <v>95779</v>
      </c>
      <c r="B2599" s="515" t="s">
        <v>14575</v>
      </c>
      <c r="C2599" s="515" t="s">
        <v>48</v>
      </c>
      <c r="D2599" s="517" t="s">
        <v>14576</v>
      </c>
    </row>
    <row r="2600" spans="1:4" ht="13.5">
      <c r="A2600" s="516">
        <v>95780</v>
      </c>
      <c r="B2600" s="515" t="s">
        <v>14577</v>
      </c>
      <c r="C2600" s="515" t="s">
        <v>48</v>
      </c>
      <c r="D2600" s="517" t="s">
        <v>4930</v>
      </c>
    </row>
    <row r="2601" spans="1:4" ht="13.5">
      <c r="A2601" s="516">
        <v>95781</v>
      </c>
      <c r="B2601" s="515" t="s">
        <v>14578</v>
      </c>
      <c r="C2601" s="515" t="s">
        <v>48</v>
      </c>
      <c r="D2601" s="517" t="s">
        <v>14579</v>
      </c>
    </row>
    <row r="2602" spans="1:4" ht="13.5">
      <c r="A2602" s="516">
        <v>95782</v>
      </c>
      <c r="B2602" s="515" t="s">
        <v>14580</v>
      </c>
      <c r="C2602" s="515" t="s">
        <v>48</v>
      </c>
      <c r="D2602" s="517" t="s">
        <v>14581</v>
      </c>
    </row>
    <row r="2603" spans="1:4" ht="13.5">
      <c r="A2603" s="516">
        <v>95785</v>
      </c>
      <c r="B2603" s="515" t="s">
        <v>14582</v>
      </c>
      <c r="C2603" s="515" t="s">
        <v>48</v>
      </c>
      <c r="D2603" s="517" t="s">
        <v>9169</v>
      </c>
    </row>
    <row r="2604" spans="1:4" ht="13.5">
      <c r="A2604" s="516">
        <v>95787</v>
      </c>
      <c r="B2604" s="515" t="s">
        <v>14583</v>
      </c>
      <c r="C2604" s="515" t="s">
        <v>48</v>
      </c>
      <c r="D2604" s="517" t="s">
        <v>1782</v>
      </c>
    </row>
    <row r="2605" spans="1:4" ht="13.5">
      <c r="A2605" s="516">
        <v>95789</v>
      </c>
      <c r="B2605" s="515" t="s">
        <v>14584</v>
      </c>
      <c r="C2605" s="515" t="s">
        <v>48</v>
      </c>
      <c r="D2605" s="517" t="s">
        <v>14585</v>
      </c>
    </row>
    <row r="2606" spans="1:4" ht="13.5">
      <c r="A2606" s="516">
        <v>95791</v>
      </c>
      <c r="B2606" s="515" t="s">
        <v>14586</v>
      </c>
      <c r="C2606" s="515" t="s">
        <v>48</v>
      </c>
      <c r="D2606" s="517" t="s">
        <v>4030</v>
      </c>
    </row>
    <row r="2607" spans="1:4" ht="13.5">
      <c r="A2607" s="516">
        <v>95795</v>
      </c>
      <c r="B2607" s="515" t="s">
        <v>14587</v>
      </c>
      <c r="C2607" s="515" t="s">
        <v>48</v>
      </c>
      <c r="D2607" s="517" t="s">
        <v>14588</v>
      </c>
    </row>
    <row r="2608" spans="1:4" ht="13.5">
      <c r="A2608" s="516">
        <v>95796</v>
      </c>
      <c r="B2608" s="515" t="s">
        <v>14589</v>
      </c>
      <c r="C2608" s="515" t="s">
        <v>48</v>
      </c>
      <c r="D2608" s="517" t="s">
        <v>4007</v>
      </c>
    </row>
    <row r="2609" spans="1:4" ht="13.5">
      <c r="A2609" s="516">
        <v>95797</v>
      </c>
      <c r="B2609" s="515" t="s">
        <v>14590</v>
      </c>
      <c r="C2609" s="515" t="s">
        <v>48</v>
      </c>
      <c r="D2609" s="517" t="s">
        <v>14591</v>
      </c>
    </row>
    <row r="2610" spans="1:4" ht="13.5">
      <c r="A2610" s="516">
        <v>95801</v>
      </c>
      <c r="B2610" s="515" t="s">
        <v>14592</v>
      </c>
      <c r="C2610" s="515" t="s">
        <v>48</v>
      </c>
      <c r="D2610" s="517" t="s">
        <v>3813</v>
      </c>
    </row>
    <row r="2611" spans="1:4" ht="13.5">
      <c r="A2611" s="516">
        <v>95802</v>
      </c>
      <c r="B2611" s="515" t="s">
        <v>14593</v>
      </c>
      <c r="C2611" s="515" t="s">
        <v>48</v>
      </c>
      <c r="D2611" s="517" t="s">
        <v>14594</v>
      </c>
    </row>
    <row r="2612" spans="1:4" ht="13.5">
      <c r="A2612" s="516">
        <v>95803</v>
      </c>
      <c r="B2612" s="515" t="s">
        <v>14595</v>
      </c>
      <c r="C2612" s="515" t="s">
        <v>48</v>
      </c>
      <c r="D2612" s="517" t="s">
        <v>14596</v>
      </c>
    </row>
    <row r="2613" spans="1:4" ht="13.5">
      <c r="A2613" s="516">
        <v>95804</v>
      </c>
      <c r="B2613" s="515" t="s">
        <v>14597</v>
      </c>
      <c r="C2613" s="515" t="s">
        <v>48</v>
      </c>
      <c r="D2613" s="517" t="s">
        <v>14598</v>
      </c>
    </row>
    <row r="2614" spans="1:4" ht="13.5">
      <c r="A2614" s="516">
        <v>95805</v>
      </c>
      <c r="B2614" s="515" t="s">
        <v>14599</v>
      </c>
      <c r="C2614" s="515" t="s">
        <v>48</v>
      </c>
      <c r="D2614" s="517" t="s">
        <v>13731</v>
      </c>
    </row>
    <row r="2615" spans="1:4" ht="13.5">
      <c r="A2615" s="516">
        <v>95806</v>
      </c>
      <c r="B2615" s="515" t="s">
        <v>14600</v>
      </c>
      <c r="C2615" s="515" t="s">
        <v>48</v>
      </c>
      <c r="D2615" s="517" t="s">
        <v>3786</v>
      </c>
    </row>
    <row r="2616" spans="1:4" ht="13.5">
      <c r="A2616" s="516">
        <v>95807</v>
      </c>
      <c r="B2616" s="515" t="s">
        <v>14601</v>
      </c>
      <c r="C2616" s="515" t="s">
        <v>48</v>
      </c>
      <c r="D2616" s="517" t="s">
        <v>12805</v>
      </c>
    </row>
    <row r="2617" spans="1:4" ht="13.5">
      <c r="A2617" s="516">
        <v>95808</v>
      </c>
      <c r="B2617" s="515" t="s">
        <v>14602</v>
      </c>
      <c r="C2617" s="515" t="s">
        <v>48</v>
      </c>
      <c r="D2617" s="517" t="s">
        <v>14603</v>
      </c>
    </row>
    <row r="2618" spans="1:4" ht="13.5">
      <c r="A2618" s="516">
        <v>95809</v>
      </c>
      <c r="B2618" s="515" t="s">
        <v>14604</v>
      </c>
      <c r="C2618" s="515" t="s">
        <v>48</v>
      </c>
      <c r="D2618" s="517" t="s">
        <v>14605</v>
      </c>
    </row>
    <row r="2619" spans="1:4" ht="13.5">
      <c r="A2619" s="516">
        <v>95810</v>
      </c>
      <c r="B2619" s="515" t="s">
        <v>14606</v>
      </c>
      <c r="C2619" s="515" t="s">
        <v>48</v>
      </c>
      <c r="D2619" s="517" t="s">
        <v>7132</v>
      </c>
    </row>
    <row r="2620" spans="1:4" ht="13.5">
      <c r="A2620" s="516">
        <v>95811</v>
      </c>
      <c r="B2620" s="515" t="s">
        <v>14607</v>
      </c>
      <c r="C2620" s="515" t="s">
        <v>48</v>
      </c>
      <c r="D2620" s="517" t="s">
        <v>8772</v>
      </c>
    </row>
    <row r="2621" spans="1:4" ht="13.5">
      <c r="A2621" s="516">
        <v>95812</v>
      </c>
      <c r="B2621" s="515" t="s">
        <v>14608</v>
      </c>
      <c r="C2621" s="515" t="s">
        <v>48</v>
      </c>
      <c r="D2621" s="517" t="s">
        <v>4028</v>
      </c>
    </row>
    <row r="2622" spans="1:4" ht="13.5">
      <c r="A2622" s="516">
        <v>95813</v>
      </c>
      <c r="B2622" s="515" t="s">
        <v>14609</v>
      </c>
      <c r="C2622" s="515" t="s">
        <v>48</v>
      </c>
      <c r="D2622" s="517" t="s">
        <v>7965</v>
      </c>
    </row>
    <row r="2623" spans="1:4" ht="13.5">
      <c r="A2623" s="516">
        <v>95814</v>
      </c>
      <c r="B2623" s="515" t="s">
        <v>14610</v>
      </c>
      <c r="C2623" s="515" t="s">
        <v>48</v>
      </c>
      <c r="D2623" s="517" t="s">
        <v>14611</v>
      </c>
    </row>
    <row r="2624" spans="1:4" ht="13.5">
      <c r="A2624" s="516">
        <v>95815</v>
      </c>
      <c r="B2624" s="515" t="s">
        <v>14612</v>
      </c>
      <c r="C2624" s="515" t="s">
        <v>48</v>
      </c>
      <c r="D2624" s="517" t="s">
        <v>8560</v>
      </c>
    </row>
    <row r="2625" spans="1:4" ht="13.5">
      <c r="A2625" s="516">
        <v>95816</v>
      </c>
      <c r="B2625" s="515" t="s">
        <v>14613</v>
      </c>
      <c r="C2625" s="515" t="s">
        <v>48</v>
      </c>
      <c r="D2625" s="517" t="s">
        <v>5365</v>
      </c>
    </row>
    <row r="2626" spans="1:4" ht="13.5">
      <c r="A2626" s="516">
        <v>95817</v>
      </c>
      <c r="B2626" s="515" t="s">
        <v>14614</v>
      </c>
      <c r="C2626" s="515" t="s">
        <v>48</v>
      </c>
      <c r="D2626" s="517" t="s">
        <v>14615</v>
      </c>
    </row>
    <row r="2627" spans="1:4" ht="13.5">
      <c r="A2627" s="516">
        <v>95818</v>
      </c>
      <c r="B2627" s="515" t="s">
        <v>14616</v>
      </c>
      <c r="C2627" s="515" t="s">
        <v>48</v>
      </c>
      <c r="D2627" s="517" t="s">
        <v>14617</v>
      </c>
    </row>
    <row r="2628" spans="1:4" ht="13.5">
      <c r="A2628" s="516">
        <v>97886</v>
      </c>
      <c r="B2628" s="515" t="s">
        <v>14618</v>
      </c>
      <c r="C2628" s="515" t="s">
        <v>48</v>
      </c>
      <c r="D2628" s="517" t="s">
        <v>14619</v>
      </c>
    </row>
    <row r="2629" spans="1:4" ht="13.5">
      <c r="A2629" s="516">
        <v>97887</v>
      </c>
      <c r="B2629" s="515" t="s">
        <v>14620</v>
      </c>
      <c r="C2629" s="515" t="s">
        <v>48</v>
      </c>
      <c r="D2629" s="517" t="s">
        <v>14621</v>
      </c>
    </row>
    <row r="2630" spans="1:4" ht="13.5">
      <c r="A2630" s="516">
        <v>97888</v>
      </c>
      <c r="B2630" s="515" t="s">
        <v>14622</v>
      </c>
      <c r="C2630" s="515" t="s">
        <v>48</v>
      </c>
      <c r="D2630" s="517" t="s">
        <v>14623</v>
      </c>
    </row>
    <row r="2631" spans="1:4" ht="13.5">
      <c r="A2631" s="516">
        <v>97889</v>
      </c>
      <c r="B2631" s="515" t="s">
        <v>14624</v>
      </c>
      <c r="C2631" s="515" t="s">
        <v>48</v>
      </c>
      <c r="D2631" s="517" t="s">
        <v>14625</v>
      </c>
    </row>
    <row r="2632" spans="1:4" ht="13.5">
      <c r="A2632" s="516">
        <v>97890</v>
      </c>
      <c r="B2632" s="515" t="s">
        <v>14626</v>
      </c>
      <c r="C2632" s="515" t="s">
        <v>48</v>
      </c>
      <c r="D2632" s="517" t="s">
        <v>14627</v>
      </c>
    </row>
    <row r="2633" spans="1:4" ht="13.5">
      <c r="A2633" s="516">
        <v>97891</v>
      </c>
      <c r="B2633" s="515" t="s">
        <v>14628</v>
      </c>
      <c r="C2633" s="515" t="s">
        <v>48</v>
      </c>
      <c r="D2633" s="517" t="s">
        <v>14629</v>
      </c>
    </row>
    <row r="2634" spans="1:4" ht="13.5">
      <c r="A2634" s="516">
        <v>97892</v>
      </c>
      <c r="B2634" s="515" t="s">
        <v>14630</v>
      </c>
      <c r="C2634" s="515" t="s">
        <v>48</v>
      </c>
      <c r="D2634" s="517" t="s">
        <v>14631</v>
      </c>
    </row>
    <row r="2635" spans="1:4" ht="13.5">
      <c r="A2635" s="516">
        <v>97893</v>
      </c>
      <c r="B2635" s="515" t="s">
        <v>14632</v>
      </c>
      <c r="C2635" s="515" t="s">
        <v>48</v>
      </c>
      <c r="D2635" s="517" t="s">
        <v>14633</v>
      </c>
    </row>
    <row r="2636" spans="1:4" ht="13.5">
      <c r="A2636" s="516">
        <v>97894</v>
      </c>
      <c r="B2636" s="515" t="s">
        <v>14634</v>
      </c>
      <c r="C2636" s="515" t="s">
        <v>48</v>
      </c>
      <c r="D2636" s="517" t="s">
        <v>14635</v>
      </c>
    </row>
    <row r="2637" spans="1:4" ht="13.5">
      <c r="A2637" s="516">
        <v>68066</v>
      </c>
      <c r="B2637" s="515" t="s">
        <v>14636</v>
      </c>
      <c r="C2637" s="515" t="s">
        <v>48</v>
      </c>
      <c r="D2637" s="517" t="s">
        <v>14637</v>
      </c>
    </row>
    <row r="2638" spans="1:4" ht="13.5">
      <c r="A2638" s="516">
        <v>72319</v>
      </c>
      <c r="B2638" s="515" t="s">
        <v>14638</v>
      </c>
      <c r="C2638" s="515" t="s">
        <v>48</v>
      </c>
      <c r="D2638" s="517" t="s">
        <v>14639</v>
      </c>
    </row>
    <row r="2639" spans="1:4" ht="13.5">
      <c r="A2639" s="516">
        <v>72341</v>
      </c>
      <c r="B2639" s="515" t="s">
        <v>14640</v>
      </c>
      <c r="C2639" s="515" t="s">
        <v>48</v>
      </c>
      <c r="D2639" s="517" t="s">
        <v>14641</v>
      </c>
    </row>
    <row r="2640" spans="1:4" ht="13.5">
      <c r="A2640" s="516">
        <v>72343</v>
      </c>
      <c r="B2640" s="515" t="s">
        <v>14642</v>
      </c>
      <c r="C2640" s="515" t="s">
        <v>48</v>
      </c>
      <c r="D2640" s="517" t="s">
        <v>14643</v>
      </c>
    </row>
    <row r="2641" spans="1:4" ht="13.5">
      <c r="A2641" s="516">
        <v>72344</v>
      </c>
      <c r="B2641" s="515" t="s">
        <v>14644</v>
      </c>
      <c r="C2641" s="515" t="s">
        <v>48</v>
      </c>
      <c r="D2641" s="517" t="s">
        <v>14645</v>
      </c>
    </row>
    <row r="2642" spans="1:4" ht="13.5">
      <c r="A2642" s="516">
        <v>72345</v>
      </c>
      <c r="B2642" s="515" t="s">
        <v>14646</v>
      </c>
      <c r="C2642" s="515" t="s">
        <v>48</v>
      </c>
      <c r="D2642" s="517" t="s">
        <v>14647</v>
      </c>
    </row>
    <row r="2643" spans="1:4" ht="13.5">
      <c r="A2643" s="515" t="s">
        <v>14648</v>
      </c>
      <c r="B2643" s="515" t="s">
        <v>248</v>
      </c>
      <c r="C2643" s="515" t="s">
        <v>48</v>
      </c>
      <c r="D2643" s="517" t="s">
        <v>6453</v>
      </c>
    </row>
    <row r="2644" spans="1:4" ht="13.5">
      <c r="A2644" s="515" t="s">
        <v>14649</v>
      </c>
      <c r="B2644" s="515" t="s">
        <v>247</v>
      </c>
      <c r="C2644" s="515" t="s">
        <v>48</v>
      </c>
      <c r="D2644" s="517" t="s">
        <v>14650</v>
      </c>
    </row>
    <row r="2645" spans="1:4" ht="13.5">
      <c r="A2645" s="515" t="s">
        <v>14651</v>
      </c>
      <c r="B2645" s="515" t="s">
        <v>246</v>
      </c>
      <c r="C2645" s="515" t="s">
        <v>48</v>
      </c>
      <c r="D2645" s="517" t="s">
        <v>14652</v>
      </c>
    </row>
    <row r="2646" spans="1:4" ht="13.5">
      <c r="A2646" s="515" t="s">
        <v>14653</v>
      </c>
      <c r="B2646" s="515" t="s">
        <v>14654</v>
      </c>
      <c r="C2646" s="515" t="s">
        <v>48</v>
      </c>
      <c r="D2646" s="517" t="s">
        <v>14655</v>
      </c>
    </row>
    <row r="2647" spans="1:4" ht="13.5">
      <c r="A2647" s="515" t="s">
        <v>14656</v>
      </c>
      <c r="B2647" s="515" t="s">
        <v>245</v>
      </c>
      <c r="C2647" s="515" t="s">
        <v>48</v>
      </c>
      <c r="D2647" s="517" t="s">
        <v>14657</v>
      </c>
    </row>
    <row r="2648" spans="1:4" ht="13.5">
      <c r="A2648" s="515" t="s">
        <v>14658</v>
      </c>
      <c r="B2648" s="515" t="s">
        <v>244</v>
      </c>
      <c r="C2648" s="515" t="s">
        <v>48</v>
      </c>
      <c r="D2648" s="517" t="s">
        <v>14659</v>
      </c>
    </row>
    <row r="2649" spans="1:4" ht="13.5">
      <c r="A2649" s="515" t="s">
        <v>14660</v>
      </c>
      <c r="B2649" s="515" t="s">
        <v>14661</v>
      </c>
      <c r="C2649" s="515" t="s">
        <v>48</v>
      </c>
      <c r="D2649" s="517" t="s">
        <v>14662</v>
      </c>
    </row>
    <row r="2650" spans="1:4" ht="13.5">
      <c r="A2650" s="515" t="s">
        <v>14663</v>
      </c>
      <c r="B2650" s="515" t="s">
        <v>14664</v>
      </c>
      <c r="C2650" s="515" t="s">
        <v>48</v>
      </c>
      <c r="D2650" s="517" t="s">
        <v>14665</v>
      </c>
    </row>
    <row r="2651" spans="1:4" ht="13.5">
      <c r="A2651" s="515" t="s">
        <v>14666</v>
      </c>
      <c r="B2651" s="515" t="s">
        <v>14667</v>
      </c>
      <c r="C2651" s="515" t="s">
        <v>48</v>
      </c>
      <c r="D2651" s="517" t="s">
        <v>14668</v>
      </c>
    </row>
    <row r="2652" spans="1:4" ht="13.5">
      <c r="A2652" s="515" t="s">
        <v>14669</v>
      </c>
      <c r="B2652" s="515" t="s">
        <v>14670</v>
      </c>
      <c r="C2652" s="515" t="s">
        <v>48</v>
      </c>
      <c r="D2652" s="517" t="s">
        <v>14671</v>
      </c>
    </row>
    <row r="2653" spans="1:4" ht="13.5">
      <c r="A2653" s="515" t="s">
        <v>14672</v>
      </c>
      <c r="B2653" s="515" t="s">
        <v>14673</v>
      </c>
      <c r="C2653" s="515" t="s">
        <v>48</v>
      </c>
      <c r="D2653" s="517" t="s">
        <v>1578</v>
      </c>
    </row>
    <row r="2654" spans="1:4" ht="13.5">
      <c r="A2654" s="515" t="s">
        <v>14674</v>
      </c>
      <c r="B2654" s="515" t="s">
        <v>14675</v>
      </c>
      <c r="C2654" s="515" t="s">
        <v>48</v>
      </c>
      <c r="D2654" s="517" t="s">
        <v>14676</v>
      </c>
    </row>
    <row r="2655" spans="1:4" ht="13.5">
      <c r="A2655" s="515" t="s">
        <v>14677</v>
      </c>
      <c r="B2655" s="515" t="s">
        <v>14678</v>
      </c>
      <c r="C2655" s="515" t="s">
        <v>48</v>
      </c>
      <c r="D2655" s="517" t="s">
        <v>14679</v>
      </c>
    </row>
    <row r="2656" spans="1:4" ht="13.5">
      <c r="A2656" s="515" t="s">
        <v>14680</v>
      </c>
      <c r="B2656" s="515" t="s">
        <v>14681</v>
      </c>
      <c r="C2656" s="515" t="s">
        <v>48</v>
      </c>
      <c r="D2656" s="517" t="s">
        <v>14682</v>
      </c>
    </row>
    <row r="2657" spans="1:4" ht="13.5">
      <c r="A2657" s="515" t="s">
        <v>14683</v>
      </c>
      <c r="B2657" s="515" t="s">
        <v>14684</v>
      </c>
      <c r="C2657" s="515" t="s">
        <v>48</v>
      </c>
      <c r="D2657" s="517" t="s">
        <v>14685</v>
      </c>
    </row>
    <row r="2658" spans="1:4" ht="13.5">
      <c r="A2658" s="515" t="s">
        <v>14686</v>
      </c>
      <c r="B2658" s="515" t="s">
        <v>14687</v>
      </c>
      <c r="C2658" s="515" t="s">
        <v>48</v>
      </c>
      <c r="D2658" s="517" t="s">
        <v>14688</v>
      </c>
    </row>
    <row r="2659" spans="1:4" ht="13.5">
      <c r="A2659" s="516">
        <v>83463</v>
      </c>
      <c r="B2659" s="515" t="s">
        <v>14689</v>
      </c>
      <c r="C2659" s="515" t="s">
        <v>48</v>
      </c>
      <c r="D2659" s="517" t="s">
        <v>14690</v>
      </c>
    </row>
    <row r="2660" spans="1:4" ht="13.5">
      <c r="A2660" s="516">
        <v>84402</v>
      </c>
      <c r="B2660" s="515" t="s">
        <v>14691</v>
      </c>
      <c r="C2660" s="515" t="s">
        <v>48</v>
      </c>
      <c r="D2660" s="517" t="s">
        <v>14692</v>
      </c>
    </row>
    <row r="2661" spans="1:4" ht="13.5">
      <c r="A2661" s="516">
        <v>93653</v>
      </c>
      <c r="B2661" s="515" t="s">
        <v>14693</v>
      </c>
      <c r="C2661" s="515" t="s">
        <v>48</v>
      </c>
      <c r="D2661" s="517" t="s">
        <v>14694</v>
      </c>
    </row>
    <row r="2662" spans="1:4" ht="13.5">
      <c r="A2662" s="516">
        <v>93654</v>
      </c>
      <c r="B2662" s="515" t="s">
        <v>14695</v>
      </c>
      <c r="C2662" s="515" t="s">
        <v>48</v>
      </c>
      <c r="D2662" s="517" t="s">
        <v>5811</v>
      </c>
    </row>
    <row r="2663" spans="1:4" ht="13.5">
      <c r="A2663" s="516">
        <v>93655</v>
      </c>
      <c r="B2663" s="515" t="s">
        <v>14696</v>
      </c>
      <c r="C2663" s="515" t="s">
        <v>48</v>
      </c>
      <c r="D2663" s="517" t="s">
        <v>7109</v>
      </c>
    </row>
    <row r="2664" spans="1:4" ht="13.5">
      <c r="A2664" s="516">
        <v>93656</v>
      </c>
      <c r="B2664" s="515" t="s">
        <v>14697</v>
      </c>
      <c r="C2664" s="515" t="s">
        <v>48</v>
      </c>
      <c r="D2664" s="517" t="s">
        <v>7109</v>
      </c>
    </row>
    <row r="2665" spans="1:4" ht="13.5">
      <c r="A2665" s="516">
        <v>93657</v>
      </c>
      <c r="B2665" s="515" t="s">
        <v>14698</v>
      </c>
      <c r="C2665" s="515" t="s">
        <v>48</v>
      </c>
      <c r="D2665" s="517" t="s">
        <v>3625</v>
      </c>
    </row>
    <row r="2666" spans="1:4" ht="13.5">
      <c r="A2666" s="516">
        <v>93658</v>
      </c>
      <c r="B2666" s="515" t="s">
        <v>14699</v>
      </c>
      <c r="C2666" s="515" t="s">
        <v>48</v>
      </c>
      <c r="D2666" s="517" t="s">
        <v>5717</v>
      </c>
    </row>
    <row r="2667" spans="1:4" ht="13.5">
      <c r="A2667" s="516">
        <v>93659</v>
      </c>
      <c r="B2667" s="515" t="s">
        <v>14700</v>
      </c>
      <c r="C2667" s="515" t="s">
        <v>48</v>
      </c>
      <c r="D2667" s="517" t="s">
        <v>14701</v>
      </c>
    </row>
    <row r="2668" spans="1:4" ht="13.5">
      <c r="A2668" s="516">
        <v>93660</v>
      </c>
      <c r="B2668" s="515" t="s">
        <v>14702</v>
      </c>
      <c r="C2668" s="515" t="s">
        <v>48</v>
      </c>
      <c r="D2668" s="517" t="s">
        <v>14703</v>
      </c>
    </row>
    <row r="2669" spans="1:4" ht="13.5">
      <c r="A2669" s="516">
        <v>93661</v>
      </c>
      <c r="B2669" s="515" t="s">
        <v>14704</v>
      </c>
      <c r="C2669" s="515" t="s">
        <v>48</v>
      </c>
      <c r="D2669" s="517" t="s">
        <v>14705</v>
      </c>
    </row>
    <row r="2670" spans="1:4" ht="13.5">
      <c r="A2670" s="516">
        <v>93662</v>
      </c>
      <c r="B2670" s="515" t="s">
        <v>14706</v>
      </c>
      <c r="C2670" s="515" t="s">
        <v>48</v>
      </c>
      <c r="D2670" s="517" t="s">
        <v>14707</v>
      </c>
    </row>
    <row r="2671" spans="1:4" ht="13.5">
      <c r="A2671" s="516">
        <v>93663</v>
      </c>
      <c r="B2671" s="515" t="s">
        <v>14708</v>
      </c>
      <c r="C2671" s="515" t="s">
        <v>48</v>
      </c>
      <c r="D2671" s="517" t="s">
        <v>14707</v>
      </c>
    </row>
    <row r="2672" spans="1:4" ht="13.5">
      <c r="A2672" s="516">
        <v>93664</v>
      </c>
      <c r="B2672" s="515" t="s">
        <v>14709</v>
      </c>
      <c r="C2672" s="515" t="s">
        <v>48</v>
      </c>
      <c r="D2672" s="517" t="s">
        <v>14710</v>
      </c>
    </row>
    <row r="2673" spans="1:4" ht="13.5">
      <c r="A2673" s="516">
        <v>93665</v>
      </c>
      <c r="B2673" s="515" t="s">
        <v>14711</v>
      </c>
      <c r="C2673" s="515" t="s">
        <v>48</v>
      </c>
      <c r="D2673" s="517" t="s">
        <v>14712</v>
      </c>
    </row>
    <row r="2674" spans="1:4" ht="13.5">
      <c r="A2674" s="516">
        <v>93666</v>
      </c>
      <c r="B2674" s="515" t="s">
        <v>14713</v>
      </c>
      <c r="C2674" s="515" t="s">
        <v>48</v>
      </c>
      <c r="D2674" s="517" t="s">
        <v>14714</v>
      </c>
    </row>
    <row r="2675" spans="1:4" ht="13.5">
      <c r="A2675" s="516">
        <v>93667</v>
      </c>
      <c r="B2675" s="515" t="s">
        <v>14715</v>
      </c>
      <c r="C2675" s="515" t="s">
        <v>48</v>
      </c>
      <c r="D2675" s="517" t="s">
        <v>14716</v>
      </c>
    </row>
    <row r="2676" spans="1:4" ht="13.5">
      <c r="A2676" s="516">
        <v>93668</v>
      </c>
      <c r="B2676" s="515" t="s">
        <v>14717</v>
      </c>
      <c r="C2676" s="515" t="s">
        <v>48</v>
      </c>
      <c r="D2676" s="517" t="s">
        <v>14718</v>
      </c>
    </row>
    <row r="2677" spans="1:4" ht="13.5">
      <c r="A2677" s="516">
        <v>93669</v>
      </c>
      <c r="B2677" s="515" t="s">
        <v>14719</v>
      </c>
      <c r="C2677" s="515" t="s">
        <v>48</v>
      </c>
      <c r="D2677" s="517" t="s">
        <v>14720</v>
      </c>
    </row>
    <row r="2678" spans="1:4" ht="13.5">
      <c r="A2678" s="516">
        <v>93670</v>
      </c>
      <c r="B2678" s="515" t="s">
        <v>14721</v>
      </c>
      <c r="C2678" s="515" t="s">
        <v>48</v>
      </c>
      <c r="D2678" s="517" t="s">
        <v>14720</v>
      </c>
    </row>
    <row r="2679" spans="1:4" ht="13.5">
      <c r="A2679" s="516">
        <v>93671</v>
      </c>
      <c r="B2679" s="515" t="s">
        <v>14722</v>
      </c>
      <c r="C2679" s="515" t="s">
        <v>48</v>
      </c>
      <c r="D2679" s="517" t="s">
        <v>14723</v>
      </c>
    </row>
    <row r="2680" spans="1:4" ht="13.5">
      <c r="A2680" s="516">
        <v>93672</v>
      </c>
      <c r="B2680" s="515" t="s">
        <v>14724</v>
      </c>
      <c r="C2680" s="515" t="s">
        <v>48</v>
      </c>
      <c r="D2680" s="517" t="s">
        <v>14725</v>
      </c>
    </row>
    <row r="2681" spans="1:4" ht="13.5">
      <c r="A2681" s="516">
        <v>93673</v>
      </c>
      <c r="B2681" s="515" t="s">
        <v>14726</v>
      </c>
      <c r="C2681" s="515" t="s">
        <v>48</v>
      </c>
      <c r="D2681" s="517" t="s">
        <v>14727</v>
      </c>
    </row>
    <row r="2682" spans="1:4" ht="13.5">
      <c r="A2682" s="516">
        <v>72339</v>
      </c>
      <c r="B2682" s="515" t="s">
        <v>14728</v>
      </c>
      <c r="C2682" s="515" t="s">
        <v>48</v>
      </c>
      <c r="D2682" s="517" t="s">
        <v>14729</v>
      </c>
    </row>
    <row r="2683" spans="1:4" ht="13.5">
      <c r="A2683" s="516">
        <v>83403</v>
      </c>
      <c r="B2683" s="515" t="s">
        <v>14730</v>
      </c>
      <c r="C2683" s="515" t="s">
        <v>48</v>
      </c>
      <c r="D2683" s="517" t="s">
        <v>14731</v>
      </c>
    </row>
    <row r="2684" spans="1:4" ht="13.5">
      <c r="A2684" s="516">
        <v>83465</v>
      </c>
      <c r="B2684" s="515" t="s">
        <v>14732</v>
      </c>
      <c r="C2684" s="515" t="s">
        <v>48</v>
      </c>
      <c r="D2684" s="517" t="s">
        <v>14733</v>
      </c>
    </row>
    <row r="2685" spans="1:4" ht="13.5">
      <c r="A2685" s="516">
        <v>91945</v>
      </c>
      <c r="B2685" s="515" t="s">
        <v>236</v>
      </c>
      <c r="C2685" s="515" t="s">
        <v>48</v>
      </c>
      <c r="D2685" s="517" t="s">
        <v>1135</v>
      </c>
    </row>
    <row r="2686" spans="1:4" ht="13.5">
      <c r="A2686" s="516">
        <v>91946</v>
      </c>
      <c r="B2686" s="515" t="s">
        <v>14734</v>
      </c>
      <c r="C2686" s="515" t="s">
        <v>48</v>
      </c>
      <c r="D2686" s="517" t="s">
        <v>6472</v>
      </c>
    </row>
    <row r="2687" spans="1:4" ht="13.5">
      <c r="A2687" s="516">
        <v>91947</v>
      </c>
      <c r="B2687" s="515" t="s">
        <v>14735</v>
      </c>
      <c r="C2687" s="515" t="s">
        <v>48</v>
      </c>
      <c r="D2687" s="517" t="s">
        <v>8010</v>
      </c>
    </row>
    <row r="2688" spans="1:4" ht="13.5">
      <c r="A2688" s="516">
        <v>91949</v>
      </c>
      <c r="B2688" s="515" t="s">
        <v>14736</v>
      </c>
      <c r="C2688" s="515" t="s">
        <v>48</v>
      </c>
      <c r="D2688" s="517" t="s">
        <v>9615</v>
      </c>
    </row>
    <row r="2689" spans="1:4" ht="13.5">
      <c r="A2689" s="516">
        <v>91950</v>
      </c>
      <c r="B2689" s="515" t="s">
        <v>14737</v>
      </c>
      <c r="C2689" s="515" t="s">
        <v>48</v>
      </c>
      <c r="D2689" s="517" t="s">
        <v>14738</v>
      </c>
    </row>
    <row r="2690" spans="1:4" ht="13.5">
      <c r="A2690" s="516">
        <v>91951</v>
      </c>
      <c r="B2690" s="515" t="s">
        <v>14739</v>
      </c>
      <c r="C2690" s="515" t="s">
        <v>48</v>
      </c>
      <c r="D2690" s="517" t="s">
        <v>5602</v>
      </c>
    </row>
    <row r="2691" spans="1:4" ht="13.5">
      <c r="A2691" s="516">
        <v>91952</v>
      </c>
      <c r="B2691" s="515" t="s">
        <v>14740</v>
      </c>
      <c r="C2691" s="515" t="s">
        <v>48</v>
      </c>
      <c r="D2691" s="517" t="s">
        <v>14741</v>
      </c>
    </row>
    <row r="2692" spans="1:4" ht="13.5">
      <c r="A2692" s="516">
        <v>91953</v>
      </c>
      <c r="B2692" s="515" t="s">
        <v>14742</v>
      </c>
      <c r="C2692" s="515" t="s">
        <v>48</v>
      </c>
      <c r="D2692" s="517" t="s">
        <v>14743</v>
      </c>
    </row>
    <row r="2693" spans="1:4" ht="13.5">
      <c r="A2693" s="516">
        <v>91954</v>
      </c>
      <c r="B2693" s="515" t="s">
        <v>14744</v>
      </c>
      <c r="C2693" s="515" t="s">
        <v>48</v>
      </c>
      <c r="D2693" s="517" t="s">
        <v>10255</v>
      </c>
    </row>
    <row r="2694" spans="1:4" ht="13.5">
      <c r="A2694" s="516">
        <v>91955</v>
      </c>
      <c r="B2694" s="515" t="s">
        <v>14745</v>
      </c>
      <c r="C2694" s="515" t="s">
        <v>48</v>
      </c>
      <c r="D2694" s="517" t="s">
        <v>9071</v>
      </c>
    </row>
    <row r="2695" spans="1:4" ht="13.5">
      <c r="A2695" s="516">
        <v>91956</v>
      </c>
      <c r="B2695" s="515" t="s">
        <v>14746</v>
      </c>
      <c r="C2695" s="515" t="s">
        <v>48</v>
      </c>
      <c r="D2695" s="517" t="s">
        <v>8427</v>
      </c>
    </row>
    <row r="2696" spans="1:4" ht="13.5">
      <c r="A2696" s="516">
        <v>91957</v>
      </c>
      <c r="B2696" s="515" t="s">
        <v>14747</v>
      </c>
      <c r="C2696" s="515" t="s">
        <v>48</v>
      </c>
      <c r="D2696" s="517" t="s">
        <v>10694</v>
      </c>
    </row>
    <row r="2697" spans="1:4" ht="13.5">
      <c r="A2697" s="516">
        <v>91958</v>
      </c>
      <c r="B2697" s="515" t="s">
        <v>14748</v>
      </c>
      <c r="C2697" s="515" t="s">
        <v>48</v>
      </c>
      <c r="D2697" s="517" t="s">
        <v>11309</v>
      </c>
    </row>
    <row r="2698" spans="1:4" ht="13.5">
      <c r="A2698" s="516">
        <v>91959</v>
      </c>
      <c r="B2698" s="515" t="s">
        <v>14749</v>
      </c>
      <c r="C2698" s="515" t="s">
        <v>48</v>
      </c>
      <c r="D2698" s="517" t="s">
        <v>14750</v>
      </c>
    </row>
    <row r="2699" spans="1:4" ht="13.5">
      <c r="A2699" s="516">
        <v>91960</v>
      </c>
      <c r="B2699" s="515" t="s">
        <v>14751</v>
      </c>
      <c r="C2699" s="515" t="s">
        <v>48</v>
      </c>
      <c r="D2699" s="517" t="s">
        <v>7052</v>
      </c>
    </row>
    <row r="2700" spans="1:4" ht="13.5">
      <c r="A2700" s="516">
        <v>91961</v>
      </c>
      <c r="B2700" s="515" t="s">
        <v>14752</v>
      </c>
      <c r="C2700" s="515" t="s">
        <v>48</v>
      </c>
      <c r="D2700" s="517" t="s">
        <v>14753</v>
      </c>
    </row>
    <row r="2701" spans="1:4" ht="13.5">
      <c r="A2701" s="516">
        <v>91962</v>
      </c>
      <c r="B2701" s="515" t="s">
        <v>14754</v>
      </c>
      <c r="C2701" s="515" t="s">
        <v>48</v>
      </c>
      <c r="D2701" s="517" t="s">
        <v>14755</v>
      </c>
    </row>
    <row r="2702" spans="1:4" ht="13.5">
      <c r="A2702" s="516">
        <v>91963</v>
      </c>
      <c r="B2702" s="515" t="s">
        <v>14756</v>
      </c>
      <c r="C2702" s="515" t="s">
        <v>48</v>
      </c>
      <c r="D2702" s="517" t="s">
        <v>14757</v>
      </c>
    </row>
    <row r="2703" spans="1:4" ht="13.5">
      <c r="A2703" s="516">
        <v>91964</v>
      </c>
      <c r="B2703" s="515" t="s">
        <v>14758</v>
      </c>
      <c r="C2703" s="515" t="s">
        <v>48</v>
      </c>
      <c r="D2703" s="517" t="s">
        <v>14759</v>
      </c>
    </row>
    <row r="2704" spans="1:4" ht="13.5">
      <c r="A2704" s="516">
        <v>91965</v>
      </c>
      <c r="B2704" s="515" t="s">
        <v>14760</v>
      </c>
      <c r="C2704" s="515" t="s">
        <v>48</v>
      </c>
      <c r="D2704" s="517" t="s">
        <v>1059</v>
      </c>
    </row>
    <row r="2705" spans="1:4" ht="13.5">
      <c r="A2705" s="516">
        <v>91966</v>
      </c>
      <c r="B2705" s="515" t="s">
        <v>14761</v>
      </c>
      <c r="C2705" s="515" t="s">
        <v>48</v>
      </c>
      <c r="D2705" s="517" t="s">
        <v>14762</v>
      </c>
    </row>
    <row r="2706" spans="1:4" ht="13.5">
      <c r="A2706" s="516">
        <v>91967</v>
      </c>
      <c r="B2706" s="515" t="s">
        <v>14763</v>
      </c>
      <c r="C2706" s="515" t="s">
        <v>48</v>
      </c>
      <c r="D2706" s="517" t="s">
        <v>14764</v>
      </c>
    </row>
    <row r="2707" spans="1:4" ht="13.5">
      <c r="A2707" s="516">
        <v>91968</v>
      </c>
      <c r="B2707" s="515" t="s">
        <v>14765</v>
      </c>
      <c r="C2707" s="515" t="s">
        <v>48</v>
      </c>
      <c r="D2707" s="517" t="s">
        <v>14766</v>
      </c>
    </row>
    <row r="2708" spans="1:4" ht="13.5">
      <c r="A2708" s="516">
        <v>91969</v>
      </c>
      <c r="B2708" s="515" t="s">
        <v>14767</v>
      </c>
      <c r="C2708" s="515" t="s">
        <v>48</v>
      </c>
      <c r="D2708" s="517" t="s">
        <v>14768</v>
      </c>
    </row>
    <row r="2709" spans="1:4" ht="13.5">
      <c r="A2709" s="516">
        <v>91970</v>
      </c>
      <c r="B2709" s="515" t="s">
        <v>14769</v>
      </c>
      <c r="C2709" s="515" t="s">
        <v>48</v>
      </c>
      <c r="D2709" s="517" t="s">
        <v>14770</v>
      </c>
    </row>
    <row r="2710" spans="1:4" ht="13.5">
      <c r="A2710" s="516">
        <v>91971</v>
      </c>
      <c r="B2710" s="515" t="s">
        <v>14771</v>
      </c>
      <c r="C2710" s="515" t="s">
        <v>48</v>
      </c>
      <c r="D2710" s="517" t="s">
        <v>14772</v>
      </c>
    </row>
    <row r="2711" spans="1:4" ht="13.5">
      <c r="A2711" s="516">
        <v>91972</v>
      </c>
      <c r="B2711" s="515" t="s">
        <v>14773</v>
      </c>
      <c r="C2711" s="515" t="s">
        <v>48</v>
      </c>
      <c r="D2711" s="517" t="s">
        <v>14774</v>
      </c>
    </row>
    <row r="2712" spans="1:4" ht="13.5">
      <c r="A2712" s="516">
        <v>91973</v>
      </c>
      <c r="B2712" s="515" t="s">
        <v>14775</v>
      </c>
      <c r="C2712" s="515" t="s">
        <v>48</v>
      </c>
      <c r="D2712" s="517" t="s">
        <v>14776</v>
      </c>
    </row>
    <row r="2713" spans="1:4" ht="13.5">
      <c r="A2713" s="516">
        <v>91974</v>
      </c>
      <c r="B2713" s="515" t="s">
        <v>14777</v>
      </c>
      <c r="C2713" s="515" t="s">
        <v>48</v>
      </c>
      <c r="D2713" s="517" t="s">
        <v>9636</v>
      </c>
    </row>
    <row r="2714" spans="1:4" ht="13.5">
      <c r="A2714" s="516">
        <v>91975</v>
      </c>
      <c r="B2714" s="515" t="s">
        <v>243</v>
      </c>
      <c r="C2714" s="515" t="s">
        <v>48</v>
      </c>
      <c r="D2714" s="517" t="s">
        <v>14778</v>
      </c>
    </row>
    <row r="2715" spans="1:4" ht="13.5">
      <c r="A2715" s="516">
        <v>91976</v>
      </c>
      <c r="B2715" s="515" t="s">
        <v>14779</v>
      </c>
      <c r="C2715" s="515" t="s">
        <v>48</v>
      </c>
      <c r="D2715" s="517" t="s">
        <v>14780</v>
      </c>
    </row>
    <row r="2716" spans="1:4" ht="13.5">
      <c r="A2716" s="516">
        <v>91977</v>
      </c>
      <c r="B2716" s="515" t="s">
        <v>14781</v>
      </c>
      <c r="C2716" s="515" t="s">
        <v>48</v>
      </c>
      <c r="D2716" s="517" t="s">
        <v>11560</v>
      </c>
    </row>
    <row r="2717" spans="1:4" ht="13.5">
      <c r="A2717" s="516">
        <v>91978</v>
      </c>
      <c r="B2717" s="515" t="s">
        <v>14782</v>
      </c>
      <c r="C2717" s="515" t="s">
        <v>48</v>
      </c>
      <c r="D2717" s="517" t="s">
        <v>14783</v>
      </c>
    </row>
    <row r="2718" spans="1:4" ht="13.5">
      <c r="A2718" s="516">
        <v>91979</v>
      </c>
      <c r="B2718" s="515" t="s">
        <v>14784</v>
      </c>
      <c r="C2718" s="515" t="s">
        <v>48</v>
      </c>
      <c r="D2718" s="517" t="s">
        <v>11952</v>
      </c>
    </row>
    <row r="2719" spans="1:4" ht="13.5">
      <c r="A2719" s="516">
        <v>91980</v>
      </c>
      <c r="B2719" s="515" t="s">
        <v>14785</v>
      </c>
      <c r="C2719" s="515" t="s">
        <v>48</v>
      </c>
      <c r="D2719" s="517" t="s">
        <v>3393</v>
      </c>
    </row>
    <row r="2720" spans="1:4" ht="13.5">
      <c r="A2720" s="516">
        <v>91981</v>
      </c>
      <c r="B2720" s="515" t="s">
        <v>14786</v>
      </c>
      <c r="C2720" s="515" t="s">
        <v>48</v>
      </c>
      <c r="D2720" s="517" t="s">
        <v>2229</v>
      </c>
    </row>
    <row r="2721" spans="1:4" ht="13.5">
      <c r="A2721" s="516">
        <v>91982</v>
      </c>
      <c r="B2721" s="515" t="s">
        <v>14787</v>
      </c>
      <c r="C2721" s="515" t="s">
        <v>48</v>
      </c>
      <c r="D2721" s="517" t="s">
        <v>9162</v>
      </c>
    </row>
    <row r="2722" spans="1:4" ht="13.5">
      <c r="A2722" s="516">
        <v>91983</v>
      </c>
      <c r="B2722" s="515" t="s">
        <v>14788</v>
      </c>
      <c r="C2722" s="515" t="s">
        <v>48</v>
      </c>
      <c r="D2722" s="517" t="s">
        <v>14789</v>
      </c>
    </row>
    <row r="2723" spans="1:4" ht="13.5">
      <c r="A2723" s="516">
        <v>91984</v>
      </c>
      <c r="B2723" s="515" t="s">
        <v>14790</v>
      </c>
      <c r="C2723" s="515" t="s">
        <v>48</v>
      </c>
      <c r="D2723" s="517" t="s">
        <v>2693</v>
      </c>
    </row>
    <row r="2724" spans="1:4" ht="13.5">
      <c r="A2724" s="516">
        <v>91985</v>
      </c>
      <c r="B2724" s="515" t="s">
        <v>14791</v>
      </c>
      <c r="C2724" s="515" t="s">
        <v>48</v>
      </c>
      <c r="D2724" s="517" t="s">
        <v>14792</v>
      </c>
    </row>
    <row r="2725" spans="1:4" ht="13.5">
      <c r="A2725" s="516">
        <v>91986</v>
      </c>
      <c r="B2725" s="515" t="s">
        <v>14793</v>
      </c>
      <c r="C2725" s="515" t="s">
        <v>48</v>
      </c>
      <c r="D2725" s="517" t="s">
        <v>10442</v>
      </c>
    </row>
    <row r="2726" spans="1:4" ht="13.5">
      <c r="A2726" s="516">
        <v>91987</v>
      </c>
      <c r="B2726" s="515" t="s">
        <v>14794</v>
      </c>
      <c r="C2726" s="515" t="s">
        <v>48</v>
      </c>
      <c r="D2726" s="517" t="s">
        <v>14795</v>
      </c>
    </row>
    <row r="2727" spans="1:4" ht="13.5">
      <c r="A2727" s="516">
        <v>91988</v>
      </c>
      <c r="B2727" s="515" t="s">
        <v>14796</v>
      </c>
      <c r="C2727" s="515" t="s">
        <v>48</v>
      </c>
      <c r="D2727" s="517" t="s">
        <v>14561</v>
      </c>
    </row>
    <row r="2728" spans="1:4" ht="13.5">
      <c r="A2728" s="516">
        <v>91989</v>
      </c>
      <c r="B2728" s="515" t="s">
        <v>14797</v>
      </c>
      <c r="C2728" s="515" t="s">
        <v>48</v>
      </c>
      <c r="D2728" s="517" t="s">
        <v>14798</v>
      </c>
    </row>
    <row r="2729" spans="1:4" ht="13.5">
      <c r="A2729" s="516">
        <v>91990</v>
      </c>
      <c r="B2729" s="515" t="s">
        <v>14799</v>
      </c>
      <c r="C2729" s="515" t="s">
        <v>48</v>
      </c>
      <c r="D2729" s="517" t="s">
        <v>14800</v>
      </c>
    </row>
    <row r="2730" spans="1:4" ht="13.5">
      <c r="A2730" s="516">
        <v>91991</v>
      </c>
      <c r="B2730" s="515" t="s">
        <v>14801</v>
      </c>
      <c r="C2730" s="515" t="s">
        <v>48</v>
      </c>
      <c r="D2730" s="517" t="s">
        <v>14802</v>
      </c>
    </row>
    <row r="2731" spans="1:4" ht="13.5">
      <c r="A2731" s="516">
        <v>91992</v>
      </c>
      <c r="B2731" s="515" t="s">
        <v>14803</v>
      </c>
      <c r="C2731" s="515" t="s">
        <v>48</v>
      </c>
      <c r="D2731" s="517" t="s">
        <v>3511</v>
      </c>
    </row>
    <row r="2732" spans="1:4" ht="13.5">
      <c r="A2732" s="516">
        <v>91993</v>
      </c>
      <c r="B2732" s="515" t="s">
        <v>238</v>
      </c>
      <c r="C2732" s="515" t="s">
        <v>48</v>
      </c>
      <c r="D2732" s="517" t="s">
        <v>14804</v>
      </c>
    </row>
    <row r="2733" spans="1:4" ht="13.5">
      <c r="A2733" s="516">
        <v>91994</v>
      </c>
      <c r="B2733" s="515" t="s">
        <v>14805</v>
      </c>
      <c r="C2733" s="515" t="s">
        <v>48</v>
      </c>
      <c r="D2733" s="517" t="s">
        <v>4541</v>
      </c>
    </row>
    <row r="2734" spans="1:4" ht="13.5">
      <c r="A2734" s="516">
        <v>91995</v>
      </c>
      <c r="B2734" s="515" t="s">
        <v>237</v>
      </c>
      <c r="C2734" s="515" t="s">
        <v>48</v>
      </c>
      <c r="D2734" s="517" t="s">
        <v>2065</v>
      </c>
    </row>
    <row r="2735" spans="1:4" ht="13.5">
      <c r="A2735" s="516">
        <v>91996</v>
      </c>
      <c r="B2735" s="515" t="s">
        <v>14806</v>
      </c>
      <c r="C2735" s="515" t="s">
        <v>48</v>
      </c>
      <c r="D2735" s="517" t="s">
        <v>14807</v>
      </c>
    </row>
    <row r="2736" spans="1:4" ht="13.5">
      <c r="A2736" s="516">
        <v>91997</v>
      </c>
      <c r="B2736" s="515" t="s">
        <v>14808</v>
      </c>
      <c r="C2736" s="515" t="s">
        <v>48</v>
      </c>
      <c r="D2736" s="517" t="s">
        <v>11309</v>
      </c>
    </row>
    <row r="2737" spans="1:4" ht="13.5">
      <c r="A2737" s="516">
        <v>91998</v>
      </c>
      <c r="B2737" s="515" t="s">
        <v>14809</v>
      </c>
      <c r="C2737" s="515" t="s">
        <v>48</v>
      </c>
      <c r="D2737" s="517" t="s">
        <v>1764</v>
      </c>
    </row>
    <row r="2738" spans="1:4" ht="13.5">
      <c r="A2738" s="516">
        <v>91999</v>
      </c>
      <c r="B2738" s="515" t="s">
        <v>14810</v>
      </c>
      <c r="C2738" s="515" t="s">
        <v>48</v>
      </c>
      <c r="D2738" s="517" t="s">
        <v>14811</v>
      </c>
    </row>
    <row r="2739" spans="1:4" ht="13.5">
      <c r="A2739" s="516">
        <v>92000</v>
      </c>
      <c r="B2739" s="515" t="s">
        <v>14812</v>
      </c>
      <c r="C2739" s="515" t="s">
        <v>48</v>
      </c>
      <c r="D2739" s="517" t="s">
        <v>2043</v>
      </c>
    </row>
    <row r="2740" spans="1:4" ht="13.5">
      <c r="A2740" s="516">
        <v>92001</v>
      </c>
      <c r="B2740" s="515" t="s">
        <v>14813</v>
      </c>
      <c r="C2740" s="515" t="s">
        <v>48</v>
      </c>
      <c r="D2740" s="517" t="s">
        <v>1037</v>
      </c>
    </row>
    <row r="2741" spans="1:4" ht="13.5">
      <c r="A2741" s="516">
        <v>92002</v>
      </c>
      <c r="B2741" s="515" t="s">
        <v>14814</v>
      </c>
      <c r="C2741" s="515" t="s">
        <v>48</v>
      </c>
      <c r="D2741" s="517" t="s">
        <v>14815</v>
      </c>
    </row>
    <row r="2742" spans="1:4" ht="13.5">
      <c r="A2742" s="516">
        <v>92003</v>
      </c>
      <c r="B2742" s="515" t="s">
        <v>14816</v>
      </c>
      <c r="C2742" s="515" t="s">
        <v>48</v>
      </c>
      <c r="D2742" s="517" t="s">
        <v>1114</v>
      </c>
    </row>
    <row r="2743" spans="1:4" ht="13.5">
      <c r="A2743" s="516">
        <v>92004</v>
      </c>
      <c r="B2743" s="515" t="s">
        <v>14817</v>
      </c>
      <c r="C2743" s="515" t="s">
        <v>48</v>
      </c>
      <c r="D2743" s="517" t="s">
        <v>14818</v>
      </c>
    </row>
    <row r="2744" spans="1:4" ht="13.5">
      <c r="A2744" s="516">
        <v>92005</v>
      </c>
      <c r="B2744" s="515" t="s">
        <v>14819</v>
      </c>
      <c r="C2744" s="515" t="s">
        <v>48</v>
      </c>
      <c r="D2744" s="517" t="s">
        <v>14820</v>
      </c>
    </row>
    <row r="2745" spans="1:4" ht="13.5">
      <c r="A2745" s="516">
        <v>92006</v>
      </c>
      <c r="B2745" s="515" t="s">
        <v>14821</v>
      </c>
      <c r="C2745" s="515" t="s">
        <v>48</v>
      </c>
      <c r="D2745" s="517" t="s">
        <v>14822</v>
      </c>
    </row>
    <row r="2746" spans="1:4" ht="13.5">
      <c r="A2746" s="516">
        <v>92007</v>
      </c>
      <c r="B2746" s="515" t="s">
        <v>14823</v>
      </c>
      <c r="C2746" s="515" t="s">
        <v>48</v>
      </c>
      <c r="D2746" s="517" t="s">
        <v>14824</v>
      </c>
    </row>
    <row r="2747" spans="1:4" ht="13.5">
      <c r="A2747" s="516">
        <v>92008</v>
      </c>
      <c r="B2747" s="515" t="s">
        <v>14825</v>
      </c>
      <c r="C2747" s="515" t="s">
        <v>48</v>
      </c>
      <c r="D2747" s="517" t="s">
        <v>14826</v>
      </c>
    </row>
    <row r="2748" spans="1:4" ht="13.5">
      <c r="A2748" s="516">
        <v>92009</v>
      </c>
      <c r="B2748" s="515" t="s">
        <v>14827</v>
      </c>
      <c r="C2748" s="515" t="s">
        <v>48</v>
      </c>
      <c r="D2748" s="517" t="s">
        <v>14828</v>
      </c>
    </row>
    <row r="2749" spans="1:4" ht="13.5">
      <c r="A2749" s="516">
        <v>92010</v>
      </c>
      <c r="B2749" s="515" t="s">
        <v>14829</v>
      </c>
      <c r="C2749" s="515" t="s">
        <v>48</v>
      </c>
      <c r="D2749" s="517" t="s">
        <v>14830</v>
      </c>
    </row>
    <row r="2750" spans="1:4" ht="13.5">
      <c r="A2750" s="516">
        <v>92011</v>
      </c>
      <c r="B2750" s="515" t="s">
        <v>14831</v>
      </c>
      <c r="C2750" s="515" t="s">
        <v>48</v>
      </c>
      <c r="D2750" s="517" t="s">
        <v>14832</v>
      </c>
    </row>
    <row r="2751" spans="1:4" ht="13.5">
      <c r="A2751" s="516">
        <v>92012</v>
      </c>
      <c r="B2751" s="515" t="s">
        <v>14833</v>
      </c>
      <c r="C2751" s="515" t="s">
        <v>48</v>
      </c>
      <c r="D2751" s="517" t="s">
        <v>14834</v>
      </c>
    </row>
    <row r="2752" spans="1:4" ht="13.5">
      <c r="A2752" s="516">
        <v>92013</v>
      </c>
      <c r="B2752" s="515" t="s">
        <v>14835</v>
      </c>
      <c r="C2752" s="515" t="s">
        <v>48</v>
      </c>
      <c r="D2752" s="517" t="s">
        <v>14836</v>
      </c>
    </row>
    <row r="2753" spans="1:4" ht="13.5">
      <c r="A2753" s="516">
        <v>92014</v>
      </c>
      <c r="B2753" s="515" t="s">
        <v>14837</v>
      </c>
      <c r="C2753" s="515" t="s">
        <v>48</v>
      </c>
      <c r="D2753" s="517" t="s">
        <v>14838</v>
      </c>
    </row>
    <row r="2754" spans="1:4" ht="13.5">
      <c r="A2754" s="516">
        <v>92015</v>
      </c>
      <c r="B2754" s="515" t="s">
        <v>14839</v>
      </c>
      <c r="C2754" s="515" t="s">
        <v>48</v>
      </c>
      <c r="D2754" s="517" t="s">
        <v>14840</v>
      </c>
    </row>
    <row r="2755" spans="1:4" ht="13.5">
      <c r="A2755" s="516">
        <v>92016</v>
      </c>
      <c r="B2755" s="515" t="s">
        <v>14841</v>
      </c>
      <c r="C2755" s="515" t="s">
        <v>48</v>
      </c>
      <c r="D2755" s="517" t="s">
        <v>14842</v>
      </c>
    </row>
    <row r="2756" spans="1:4" ht="13.5">
      <c r="A2756" s="516">
        <v>92017</v>
      </c>
      <c r="B2756" s="515" t="s">
        <v>14843</v>
      </c>
      <c r="C2756" s="515" t="s">
        <v>48</v>
      </c>
      <c r="D2756" s="517" t="s">
        <v>14844</v>
      </c>
    </row>
    <row r="2757" spans="1:4" ht="13.5">
      <c r="A2757" s="516">
        <v>92018</v>
      </c>
      <c r="B2757" s="515" t="s">
        <v>14845</v>
      </c>
      <c r="C2757" s="515" t="s">
        <v>48</v>
      </c>
      <c r="D2757" s="517" t="s">
        <v>14846</v>
      </c>
    </row>
    <row r="2758" spans="1:4" ht="13.5">
      <c r="A2758" s="516">
        <v>92019</v>
      </c>
      <c r="B2758" s="515" t="s">
        <v>14847</v>
      </c>
      <c r="C2758" s="515" t="s">
        <v>48</v>
      </c>
      <c r="D2758" s="517" t="s">
        <v>14848</v>
      </c>
    </row>
    <row r="2759" spans="1:4" ht="13.5">
      <c r="A2759" s="516">
        <v>92020</v>
      </c>
      <c r="B2759" s="515" t="s">
        <v>14849</v>
      </c>
      <c r="C2759" s="515" t="s">
        <v>48</v>
      </c>
      <c r="D2759" s="517" t="s">
        <v>14850</v>
      </c>
    </row>
    <row r="2760" spans="1:4" ht="13.5">
      <c r="A2760" s="516">
        <v>92021</v>
      </c>
      <c r="B2760" s="515" t="s">
        <v>14851</v>
      </c>
      <c r="C2760" s="515" t="s">
        <v>48</v>
      </c>
      <c r="D2760" s="517" t="s">
        <v>14852</v>
      </c>
    </row>
    <row r="2761" spans="1:4" ht="13.5">
      <c r="A2761" s="516">
        <v>92022</v>
      </c>
      <c r="B2761" s="515" t="s">
        <v>14853</v>
      </c>
      <c r="C2761" s="515" t="s">
        <v>48</v>
      </c>
      <c r="D2761" s="517" t="s">
        <v>3604</v>
      </c>
    </row>
    <row r="2762" spans="1:4" ht="13.5">
      <c r="A2762" s="516">
        <v>92023</v>
      </c>
      <c r="B2762" s="515" t="s">
        <v>14854</v>
      </c>
      <c r="C2762" s="515" t="s">
        <v>48</v>
      </c>
      <c r="D2762" s="517" t="s">
        <v>13387</v>
      </c>
    </row>
    <row r="2763" spans="1:4" ht="13.5">
      <c r="A2763" s="516">
        <v>92024</v>
      </c>
      <c r="B2763" s="515" t="s">
        <v>14855</v>
      </c>
      <c r="C2763" s="515" t="s">
        <v>48</v>
      </c>
      <c r="D2763" s="517" t="s">
        <v>6791</v>
      </c>
    </row>
    <row r="2764" spans="1:4" ht="13.5">
      <c r="A2764" s="516">
        <v>92025</v>
      </c>
      <c r="B2764" s="515" t="s">
        <v>14856</v>
      </c>
      <c r="C2764" s="515" t="s">
        <v>48</v>
      </c>
      <c r="D2764" s="517" t="s">
        <v>14857</v>
      </c>
    </row>
    <row r="2765" spans="1:4" ht="13.5">
      <c r="A2765" s="516">
        <v>92026</v>
      </c>
      <c r="B2765" s="515" t="s">
        <v>14858</v>
      </c>
      <c r="C2765" s="515" t="s">
        <v>48</v>
      </c>
      <c r="D2765" s="517" t="s">
        <v>14859</v>
      </c>
    </row>
    <row r="2766" spans="1:4" ht="13.5">
      <c r="A2766" s="516">
        <v>92027</v>
      </c>
      <c r="B2766" s="515" t="s">
        <v>14860</v>
      </c>
      <c r="C2766" s="515" t="s">
        <v>48</v>
      </c>
      <c r="D2766" s="517" t="s">
        <v>4174</v>
      </c>
    </row>
    <row r="2767" spans="1:4" ht="13.5">
      <c r="A2767" s="516">
        <v>92028</v>
      </c>
      <c r="B2767" s="515" t="s">
        <v>14861</v>
      </c>
      <c r="C2767" s="515" t="s">
        <v>48</v>
      </c>
      <c r="D2767" s="517" t="s">
        <v>14862</v>
      </c>
    </row>
    <row r="2768" spans="1:4" ht="13.5">
      <c r="A2768" s="516">
        <v>92029</v>
      </c>
      <c r="B2768" s="515" t="s">
        <v>14863</v>
      </c>
      <c r="C2768" s="515" t="s">
        <v>48</v>
      </c>
      <c r="D2768" s="517" t="s">
        <v>1770</v>
      </c>
    </row>
    <row r="2769" spans="1:4" ht="13.5">
      <c r="A2769" s="516">
        <v>92030</v>
      </c>
      <c r="B2769" s="515" t="s">
        <v>14864</v>
      </c>
      <c r="C2769" s="515" t="s">
        <v>48</v>
      </c>
      <c r="D2769" s="517" t="s">
        <v>12119</v>
      </c>
    </row>
    <row r="2770" spans="1:4" ht="13.5">
      <c r="A2770" s="516">
        <v>92031</v>
      </c>
      <c r="B2770" s="515" t="s">
        <v>14865</v>
      </c>
      <c r="C2770" s="515" t="s">
        <v>48</v>
      </c>
      <c r="D2770" s="517" t="s">
        <v>14866</v>
      </c>
    </row>
    <row r="2771" spans="1:4" ht="13.5">
      <c r="A2771" s="516">
        <v>92032</v>
      </c>
      <c r="B2771" s="515" t="s">
        <v>14867</v>
      </c>
      <c r="C2771" s="515" t="s">
        <v>48</v>
      </c>
      <c r="D2771" s="517" t="s">
        <v>13570</v>
      </c>
    </row>
    <row r="2772" spans="1:4" ht="13.5">
      <c r="A2772" s="516">
        <v>92033</v>
      </c>
      <c r="B2772" s="515" t="s">
        <v>14868</v>
      </c>
      <c r="C2772" s="515" t="s">
        <v>48</v>
      </c>
      <c r="D2772" s="517" t="s">
        <v>14869</v>
      </c>
    </row>
    <row r="2773" spans="1:4" ht="13.5">
      <c r="A2773" s="516">
        <v>92034</v>
      </c>
      <c r="B2773" s="515" t="s">
        <v>14870</v>
      </c>
      <c r="C2773" s="515" t="s">
        <v>48</v>
      </c>
      <c r="D2773" s="517" t="s">
        <v>14871</v>
      </c>
    </row>
    <row r="2774" spans="1:4" ht="13.5">
      <c r="A2774" s="516">
        <v>92035</v>
      </c>
      <c r="B2774" s="515" t="s">
        <v>14872</v>
      </c>
      <c r="C2774" s="515" t="s">
        <v>48</v>
      </c>
      <c r="D2774" s="517" t="s">
        <v>14873</v>
      </c>
    </row>
    <row r="2775" spans="1:4" ht="13.5">
      <c r="A2775" s="516">
        <v>72278</v>
      </c>
      <c r="B2775" s="515" t="s">
        <v>14874</v>
      </c>
      <c r="C2775" s="515" t="s">
        <v>48</v>
      </c>
      <c r="D2775" s="517" t="s">
        <v>14875</v>
      </c>
    </row>
    <row r="2776" spans="1:4" ht="13.5">
      <c r="A2776" s="516">
        <v>72280</v>
      </c>
      <c r="B2776" s="515" t="s">
        <v>14876</v>
      </c>
      <c r="C2776" s="515" t="s">
        <v>48</v>
      </c>
      <c r="D2776" s="517" t="s">
        <v>1803</v>
      </c>
    </row>
    <row r="2777" spans="1:4" ht="13.5">
      <c r="A2777" s="515" t="s">
        <v>14877</v>
      </c>
      <c r="B2777" s="515" t="s">
        <v>232</v>
      </c>
      <c r="C2777" s="515" t="s">
        <v>48</v>
      </c>
      <c r="D2777" s="517" t="s">
        <v>14878</v>
      </c>
    </row>
    <row r="2778" spans="1:4" ht="13.5">
      <c r="A2778" s="515" t="s">
        <v>14879</v>
      </c>
      <c r="B2778" s="515" t="s">
        <v>14880</v>
      </c>
      <c r="C2778" s="515" t="s">
        <v>48</v>
      </c>
      <c r="D2778" s="517" t="s">
        <v>11966</v>
      </c>
    </row>
    <row r="2779" spans="1:4" ht="13.5">
      <c r="A2779" s="515" t="s">
        <v>14881</v>
      </c>
      <c r="B2779" s="515" t="s">
        <v>14882</v>
      </c>
      <c r="C2779" s="515" t="s">
        <v>48</v>
      </c>
      <c r="D2779" s="517" t="s">
        <v>14883</v>
      </c>
    </row>
    <row r="2780" spans="1:4" ht="13.5">
      <c r="A2780" s="516">
        <v>83391</v>
      </c>
      <c r="B2780" s="515" t="s">
        <v>14884</v>
      </c>
      <c r="C2780" s="515" t="s">
        <v>48</v>
      </c>
      <c r="D2780" s="517" t="s">
        <v>11938</v>
      </c>
    </row>
    <row r="2781" spans="1:4" ht="13.5">
      <c r="A2781" s="516">
        <v>83392</v>
      </c>
      <c r="B2781" s="515" t="s">
        <v>14885</v>
      </c>
      <c r="C2781" s="515" t="s">
        <v>48</v>
      </c>
      <c r="D2781" s="517" t="s">
        <v>1782</v>
      </c>
    </row>
    <row r="2782" spans="1:4" ht="13.5">
      <c r="A2782" s="516">
        <v>83393</v>
      </c>
      <c r="B2782" s="515" t="s">
        <v>14886</v>
      </c>
      <c r="C2782" s="515" t="s">
        <v>48</v>
      </c>
      <c r="D2782" s="517" t="s">
        <v>14887</v>
      </c>
    </row>
    <row r="2783" spans="1:4" ht="13.5">
      <c r="A2783" s="516">
        <v>83470</v>
      </c>
      <c r="B2783" s="515" t="s">
        <v>14888</v>
      </c>
      <c r="C2783" s="515" t="s">
        <v>48</v>
      </c>
      <c r="D2783" s="517" t="s">
        <v>14889</v>
      </c>
    </row>
    <row r="2784" spans="1:4" ht="13.5">
      <c r="A2784" s="516">
        <v>93040</v>
      </c>
      <c r="B2784" s="515" t="s">
        <v>14890</v>
      </c>
      <c r="C2784" s="515" t="s">
        <v>48</v>
      </c>
      <c r="D2784" s="517" t="s">
        <v>6172</v>
      </c>
    </row>
    <row r="2785" spans="1:4" ht="13.5">
      <c r="A2785" s="516">
        <v>93041</v>
      </c>
      <c r="B2785" s="515" t="s">
        <v>14891</v>
      </c>
      <c r="C2785" s="515" t="s">
        <v>48</v>
      </c>
      <c r="D2785" s="517" t="s">
        <v>14892</v>
      </c>
    </row>
    <row r="2786" spans="1:4" ht="13.5">
      <c r="A2786" s="516">
        <v>93042</v>
      </c>
      <c r="B2786" s="515" t="s">
        <v>14893</v>
      </c>
      <c r="C2786" s="515" t="s">
        <v>48</v>
      </c>
      <c r="D2786" s="517" t="s">
        <v>5664</v>
      </c>
    </row>
    <row r="2787" spans="1:4" ht="13.5">
      <c r="A2787" s="516">
        <v>93043</v>
      </c>
      <c r="B2787" s="515" t="s">
        <v>14894</v>
      </c>
      <c r="C2787" s="515" t="s">
        <v>48</v>
      </c>
      <c r="D2787" s="517" t="s">
        <v>14895</v>
      </c>
    </row>
    <row r="2788" spans="1:4" ht="13.5">
      <c r="A2788" s="516">
        <v>93044</v>
      </c>
      <c r="B2788" s="515" t="s">
        <v>14896</v>
      </c>
      <c r="C2788" s="515" t="s">
        <v>48</v>
      </c>
      <c r="D2788" s="517" t="s">
        <v>14897</v>
      </c>
    </row>
    <row r="2789" spans="1:4" ht="13.5">
      <c r="A2789" s="516">
        <v>93045</v>
      </c>
      <c r="B2789" s="515" t="s">
        <v>14898</v>
      </c>
      <c r="C2789" s="515" t="s">
        <v>48</v>
      </c>
      <c r="D2789" s="517" t="s">
        <v>5992</v>
      </c>
    </row>
    <row r="2790" spans="1:4" ht="13.5">
      <c r="A2790" s="516">
        <v>97583</v>
      </c>
      <c r="B2790" s="515" t="s">
        <v>14899</v>
      </c>
      <c r="C2790" s="515" t="s">
        <v>48</v>
      </c>
      <c r="D2790" s="517" t="s">
        <v>14900</v>
      </c>
    </row>
    <row r="2791" spans="1:4" ht="13.5">
      <c r="A2791" s="516">
        <v>97584</v>
      </c>
      <c r="B2791" s="515" t="s">
        <v>14901</v>
      </c>
      <c r="C2791" s="515" t="s">
        <v>48</v>
      </c>
      <c r="D2791" s="517" t="s">
        <v>14902</v>
      </c>
    </row>
    <row r="2792" spans="1:4" ht="13.5">
      <c r="A2792" s="516">
        <v>97585</v>
      </c>
      <c r="B2792" s="515" t="s">
        <v>14903</v>
      </c>
      <c r="C2792" s="515" t="s">
        <v>48</v>
      </c>
      <c r="D2792" s="517" t="s">
        <v>14904</v>
      </c>
    </row>
    <row r="2793" spans="1:4" ht="13.5">
      <c r="A2793" s="516">
        <v>97586</v>
      </c>
      <c r="B2793" s="515" t="s">
        <v>14905</v>
      </c>
      <c r="C2793" s="515" t="s">
        <v>48</v>
      </c>
      <c r="D2793" s="517" t="s">
        <v>14906</v>
      </c>
    </row>
    <row r="2794" spans="1:4" ht="13.5">
      <c r="A2794" s="516">
        <v>97587</v>
      </c>
      <c r="B2794" s="515" t="s">
        <v>14907</v>
      </c>
      <c r="C2794" s="515" t="s">
        <v>48</v>
      </c>
      <c r="D2794" s="517" t="s">
        <v>14908</v>
      </c>
    </row>
    <row r="2795" spans="1:4" ht="13.5">
      <c r="A2795" s="516">
        <v>97589</v>
      </c>
      <c r="B2795" s="515" t="s">
        <v>14909</v>
      </c>
      <c r="C2795" s="515" t="s">
        <v>48</v>
      </c>
      <c r="D2795" s="517" t="s">
        <v>14910</v>
      </c>
    </row>
    <row r="2796" spans="1:4" ht="13.5">
      <c r="A2796" s="516">
        <v>97590</v>
      </c>
      <c r="B2796" s="515" t="s">
        <v>14911</v>
      </c>
      <c r="C2796" s="515" t="s">
        <v>48</v>
      </c>
      <c r="D2796" s="517" t="s">
        <v>14912</v>
      </c>
    </row>
    <row r="2797" spans="1:4" ht="13.5">
      <c r="A2797" s="516">
        <v>97591</v>
      </c>
      <c r="B2797" s="515" t="s">
        <v>14913</v>
      </c>
      <c r="C2797" s="515" t="s">
        <v>48</v>
      </c>
      <c r="D2797" s="517" t="s">
        <v>5649</v>
      </c>
    </row>
    <row r="2798" spans="1:4" ht="13.5">
      <c r="A2798" s="516">
        <v>97592</v>
      </c>
      <c r="B2798" s="515" t="s">
        <v>14914</v>
      </c>
      <c r="C2798" s="515" t="s">
        <v>48</v>
      </c>
      <c r="D2798" s="517" t="s">
        <v>14915</v>
      </c>
    </row>
    <row r="2799" spans="1:4" ht="13.5">
      <c r="A2799" s="516">
        <v>97593</v>
      </c>
      <c r="B2799" s="515" t="s">
        <v>14916</v>
      </c>
      <c r="C2799" s="515" t="s">
        <v>48</v>
      </c>
      <c r="D2799" s="517" t="s">
        <v>14917</v>
      </c>
    </row>
    <row r="2800" spans="1:4" ht="13.5">
      <c r="A2800" s="516">
        <v>97594</v>
      </c>
      <c r="B2800" s="515" t="s">
        <v>14918</v>
      </c>
      <c r="C2800" s="515" t="s">
        <v>48</v>
      </c>
      <c r="D2800" s="517" t="s">
        <v>14919</v>
      </c>
    </row>
    <row r="2801" spans="1:4" ht="13.5">
      <c r="A2801" s="516">
        <v>97595</v>
      </c>
      <c r="B2801" s="515" t="s">
        <v>14920</v>
      </c>
      <c r="C2801" s="515" t="s">
        <v>48</v>
      </c>
      <c r="D2801" s="517" t="s">
        <v>14921</v>
      </c>
    </row>
    <row r="2802" spans="1:4" ht="13.5">
      <c r="A2802" s="516">
        <v>97596</v>
      </c>
      <c r="B2802" s="515" t="s">
        <v>14922</v>
      </c>
      <c r="C2802" s="515" t="s">
        <v>48</v>
      </c>
      <c r="D2802" s="517" t="s">
        <v>14923</v>
      </c>
    </row>
    <row r="2803" spans="1:4" ht="13.5">
      <c r="A2803" s="516">
        <v>97597</v>
      </c>
      <c r="B2803" s="515" t="s">
        <v>14924</v>
      </c>
      <c r="C2803" s="515" t="s">
        <v>48</v>
      </c>
      <c r="D2803" s="517" t="s">
        <v>14925</v>
      </c>
    </row>
    <row r="2804" spans="1:4" ht="13.5">
      <c r="A2804" s="516">
        <v>97598</v>
      </c>
      <c r="B2804" s="515" t="s">
        <v>14926</v>
      </c>
      <c r="C2804" s="515" t="s">
        <v>48</v>
      </c>
      <c r="D2804" s="517" t="s">
        <v>14927</v>
      </c>
    </row>
    <row r="2805" spans="1:4" ht="13.5">
      <c r="A2805" s="516">
        <v>97599</v>
      </c>
      <c r="B2805" s="515" t="s">
        <v>14928</v>
      </c>
      <c r="C2805" s="515" t="s">
        <v>48</v>
      </c>
      <c r="D2805" s="517" t="s">
        <v>14929</v>
      </c>
    </row>
    <row r="2806" spans="1:4" ht="13.5">
      <c r="A2806" s="516">
        <v>97609</v>
      </c>
      <c r="B2806" s="515" t="s">
        <v>14930</v>
      </c>
      <c r="C2806" s="515" t="s">
        <v>48</v>
      </c>
      <c r="D2806" s="517" t="s">
        <v>14931</v>
      </c>
    </row>
    <row r="2807" spans="1:4" ht="13.5">
      <c r="A2807" s="516">
        <v>97610</v>
      </c>
      <c r="B2807" s="515" t="s">
        <v>14932</v>
      </c>
      <c r="C2807" s="515" t="s">
        <v>48</v>
      </c>
      <c r="D2807" s="517" t="s">
        <v>7486</v>
      </c>
    </row>
    <row r="2808" spans="1:4" ht="13.5">
      <c r="A2808" s="516">
        <v>97611</v>
      </c>
      <c r="B2808" s="515" t="s">
        <v>14933</v>
      </c>
      <c r="C2808" s="515" t="s">
        <v>48</v>
      </c>
      <c r="D2808" s="517" t="s">
        <v>14934</v>
      </c>
    </row>
    <row r="2809" spans="1:4" ht="13.5">
      <c r="A2809" s="516">
        <v>97612</v>
      </c>
      <c r="B2809" s="515" t="s">
        <v>14935</v>
      </c>
      <c r="C2809" s="515" t="s">
        <v>48</v>
      </c>
      <c r="D2809" s="517" t="s">
        <v>6616</v>
      </c>
    </row>
    <row r="2810" spans="1:4" ht="13.5">
      <c r="A2810" s="516">
        <v>97613</v>
      </c>
      <c r="B2810" s="515" t="s">
        <v>14936</v>
      </c>
      <c r="C2810" s="515" t="s">
        <v>48</v>
      </c>
      <c r="D2810" s="517" t="s">
        <v>8869</v>
      </c>
    </row>
    <row r="2811" spans="1:4" ht="13.5">
      <c r="A2811" s="516">
        <v>97614</v>
      </c>
      <c r="B2811" s="515" t="s">
        <v>14937</v>
      </c>
      <c r="C2811" s="515" t="s">
        <v>48</v>
      </c>
      <c r="D2811" s="517" t="s">
        <v>2193</v>
      </c>
    </row>
    <row r="2812" spans="1:4" ht="13.5">
      <c r="A2812" s="516">
        <v>97615</v>
      </c>
      <c r="B2812" s="515" t="s">
        <v>14938</v>
      </c>
      <c r="C2812" s="515" t="s">
        <v>48</v>
      </c>
      <c r="D2812" s="517" t="s">
        <v>14939</v>
      </c>
    </row>
    <row r="2813" spans="1:4" ht="13.5">
      <c r="A2813" s="516">
        <v>97616</v>
      </c>
      <c r="B2813" s="515" t="s">
        <v>14940</v>
      </c>
      <c r="C2813" s="515" t="s">
        <v>48</v>
      </c>
      <c r="D2813" s="517" t="s">
        <v>14941</v>
      </c>
    </row>
    <row r="2814" spans="1:4" ht="13.5">
      <c r="A2814" s="516">
        <v>97617</v>
      </c>
      <c r="B2814" s="515" t="s">
        <v>14942</v>
      </c>
      <c r="C2814" s="515" t="s">
        <v>48</v>
      </c>
      <c r="D2814" s="517" t="s">
        <v>14943</v>
      </c>
    </row>
    <row r="2815" spans="1:4" ht="13.5">
      <c r="A2815" s="516">
        <v>97618</v>
      </c>
      <c r="B2815" s="515" t="s">
        <v>14944</v>
      </c>
      <c r="C2815" s="515" t="s">
        <v>48</v>
      </c>
      <c r="D2815" s="517" t="s">
        <v>13046</v>
      </c>
    </row>
    <row r="2816" spans="1:4" ht="13.5">
      <c r="A2816" s="516">
        <v>9540</v>
      </c>
      <c r="B2816" s="515" t="s">
        <v>14945</v>
      </c>
      <c r="C2816" s="515" t="s">
        <v>48</v>
      </c>
      <c r="D2816" s="517" t="s">
        <v>14946</v>
      </c>
    </row>
    <row r="2817" spans="1:4" ht="13.5">
      <c r="A2817" s="516">
        <v>41598</v>
      </c>
      <c r="B2817" s="515" t="s">
        <v>14947</v>
      </c>
      <c r="C2817" s="515" t="s">
        <v>48</v>
      </c>
      <c r="D2817" s="517" t="s">
        <v>14948</v>
      </c>
    </row>
    <row r="2818" spans="1:4" ht="13.5">
      <c r="A2818" s="516">
        <v>72941</v>
      </c>
      <c r="B2818" s="515" t="s">
        <v>14949</v>
      </c>
      <c r="C2818" s="515" t="s">
        <v>48</v>
      </c>
      <c r="D2818" s="517" t="s">
        <v>14950</v>
      </c>
    </row>
    <row r="2819" spans="1:4" ht="13.5">
      <c r="A2819" s="516">
        <v>73624</v>
      </c>
      <c r="B2819" s="515" t="s">
        <v>14951</v>
      </c>
      <c r="C2819" s="515" t="s">
        <v>48</v>
      </c>
      <c r="D2819" s="517" t="s">
        <v>14952</v>
      </c>
    </row>
    <row r="2820" spans="1:4" ht="13.5">
      <c r="A2820" s="515" t="s">
        <v>14953</v>
      </c>
      <c r="B2820" s="515" t="s">
        <v>14954</v>
      </c>
      <c r="C2820" s="515" t="s">
        <v>48</v>
      </c>
      <c r="D2820" s="517" t="s">
        <v>14955</v>
      </c>
    </row>
    <row r="2821" spans="1:4" ht="13.5">
      <c r="A2821" s="515" t="s">
        <v>14956</v>
      </c>
      <c r="B2821" s="515" t="s">
        <v>14957</v>
      </c>
      <c r="C2821" s="515" t="s">
        <v>48</v>
      </c>
      <c r="D2821" s="517" t="s">
        <v>14513</v>
      </c>
    </row>
    <row r="2822" spans="1:4" ht="13.5">
      <c r="A2822" s="515" t="s">
        <v>14958</v>
      </c>
      <c r="B2822" s="515" t="s">
        <v>14959</v>
      </c>
      <c r="C2822" s="515" t="s">
        <v>48</v>
      </c>
      <c r="D2822" s="517" t="s">
        <v>9742</v>
      </c>
    </row>
    <row r="2823" spans="1:4" ht="13.5">
      <c r="A2823" s="515" t="s">
        <v>14960</v>
      </c>
      <c r="B2823" s="515" t="s">
        <v>14961</v>
      </c>
      <c r="C2823" s="515" t="s">
        <v>48</v>
      </c>
      <c r="D2823" s="517" t="s">
        <v>6270</v>
      </c>
    </row>
    <row r="2824" spans="1:4" ht="13.5">
      <c r="A2824" s="515" t="s">
        <v>14962</v>
      </c>
      <c r="B2824" s="515" t="s">
        <v>14963</v>
      </c>
      <c r="C2824" s="515" t="s">
        <v>48</v>
      </c>
      <c r="D2824" s="517" t="s">
        <v>7343</v>
      </c>
    </row>
    <row r="2825" spans="1:4" ht="13.5">
      <c r="A2825" s="515" t="s">
        <v>14964</v>
      </c>
      <c r="B2825" s="515" t="s">
        <v>14965</v>
      </c>
      <c r="C2825" s="515" t="s">
        <v>48</v>
      </c>
      <c r="D2825" s="517" t="s">
        <v>14966</v>
      </c>
    </row>
    <row r="2826" spans="1:4" ht="13.5">
      <c r="A2826" s="515" t="s">
        <v>14967</v>
      </c>
      <c r="B2826" s="515" t="s">
        <v>14968</v>
      </c>
      <c r="C2826" s="515" t="s">
        <v>48</v>
      </c>
      <c r="D2826" s="517" t="s">
        <v>14969</v>
      </c>
    </row>
    <row r="2827" spans="1:4" ht="13.5">
      <c r="A2827" s="515" t="s">
        <v>14970</v>
      </c>
      <c r="B2827" s="515" t="s">
        <v>14971</v>
      </c>
      <c r="C2827" s="515" t="s">
        <v>48</v>
      </c>
      <c r="D2827" s="517" t="s">
        <v>14972</v>
      </c>
    </row>
    <row r="2828" spans="1:4" ht="13.5">
      <c r="A2828" s="516">
        <v>88543</v>
      </c>
      <c r="B2828" s="515" t="s">
        <v>14973</v>
      </c>
      <c r="C2828" s="515" t="s">
        <v>48</v>
      </c>
      <c r="D2828" s="517" t="s">
        <v>14974</v>
      </c>
    </row>
    <row r="2829" spans="1:4" ht="13.5">
      <c r="A2829" s="516">
        <v>88544</v>
      </c>
      <c r="B2829" s="515" t="s">
        <v>14975</v>
      </c>
      <c r="C2829" s="515" t="s">
        <v>48</v>
      </c>
      <c r="D2829" s="517" t="s">
        <v>14976</v>
      </c>
    </row>
    <row r="2830" spans="1:4" ht="13.5">
      <c r="A2830" s="516">
        <v>88545</v>
      </c>
      <c r="B2830" s="515" t="s">
        <v>14977</v>
      </c>
      <c r="C2830" s="515" t="s">
        <v>48</v>
      </c>
      <c r="D2830" s="517" t="s">
        <v>14978</v>
      </c>
    </row>
    <row r="2831" spans="1:4" ht="13.5">
      <c r="A2831" s="515" t="s">
        <v>14979</v>
      </c>
      <c r="B2831" s="515" t="s">
        <v>14980</v>
      </c>
      <c r="C2831" s="515" t="s">
        <v>48</v>
      </c>
      <c r="D2831" s="517" t="s">
        <v>14981</v>
      </c>
    </row>
    <row r="2832" spans="1:4" ht="13.5">
      <c r="A2832" s="515" t="s">
        <v>14982</v>
      </c>
      <c r="B2832" s="515" t="s">
        <v>14983</v>
      </c>
      <c r="C2832" s="515" t="s">
        <v>48</v>
      </c>
      <c r="D2832" s="517" t="s">
        <v>14984</v>
      </c>
    </row>
    <row r="2833" spans="1:4" ht="13.5">
      <c r="A2833" s="515" t="s">
        <v>14985</v>
      </c>
      <c r="B2833" s="515" t="s">
        <v>14986</v>
      </c>
      <c r="C2833" s="515" t="s">
        <v>48</v>
      </c>
      <c r="D2833" s="517" t="s">
        <v>14987</v>
      </c>
    </row>
    <row r="2834" spans="1:4" ht="13.5">
      <c r="A2834" s="515" t="s">
        <v>14988</v>
      </c>
      <c r="B2834" s="515" t="s">
        <v>14989</v>
      </c>
      <c r="C2834" s="515" t="s">
        <v>48</v>
      </c>
      <c r="D2834" s="517" t="s">
        <v>14990</v>
      </c>
    </row>
    <row r="2835" spans="1:4" ht="13.5">
      <c r="A2835" s="515" t="s">
        <v>14991</v>
      </c>
      <c r="B2835" s="515" t="s">
        <v>14992</v>
      </c>
      <c r="C2835" s="515" t="s">
        <v>48</v>
      </c>
      <c r="D2835" s="517" t="s">
        <v>14993</v>
      </c>
    </row>
    <row r="2836" spans="1:4" ht="13.5">
      <c r="A2836" s="515" t="s">
        <v>14994</v>
      </c>
      <c r="B2836" s="515" t="s">
        <v>14995</v>
      </c>
      <c r="C2836" s="515" t="s">
        <v>48</v>
      </c>
      <c r="D2836" s="517" t="s">
        <v>14996</v>
      </c>
    </row>
    <row r="2837" spans="1:4" ht="13.5">
      <c r="A2837" s="515" t="s">
        <v>14997</v>
      </c>
      <c r="B2837" s="515" t="s">
        <v>14998</v>
      </c>
      <c r="C2837" s="515" t="s">
        <v>48</v>
      </c>
      <c r="D2837" s="517" t="s">
        <v>14999</v>
      </c>
    </row>
    <row r="2838" spans="1:4" ht="13.5">
      <c r="A2838" s="515" t="s">
        <v>15000</v>
      </c>
      <c r="B2838" s="515" t="s">
        <v>15001</v>
      </c>
      <c r="C2838" s="515" t="s">
        <v>48</v>
      </c>
      <c r="D2838" s="517" t="s">
        <v>15002</v>
      </c>
    </row>
    <row r="2839" spans="1:4" ht="13.5">
      <c r="A2839" s="515" t="s">
        <v>15003</v>
      </c>
      <c r="B2839" s="515" t="s">
        <v>15004</v>
      </c>
      <c r="C2839" s="515" t="s">
        <v>48</v>
      </c>
      <c r="D2839" s="517" t="s">
        <v>15005</v>
      </c>
    </row>
    <row r="2840" spans="1:4" ht="13.5">
      <c r="A2840" s="515" t="s">
        <v>15006</v>
      </c>
      <c r="B2840" s="515" t="s">
        <v>15007</v>
      </c>
      <c r="C2840" s="515" t="s">
        <v>48</v>
      </c>
      <c r="D2840" s="517" t="s">
        <v>15008</v>
      </c>
    </row>
    <row r="2841" spans="1:4" ht="13.5">
      <c r="A2841" s="515" t="s">
        <v>15009</v>
      </c>
      <c r="B2841" s="515" t="s">
        <v>15010</v>
      </c>
      <c r="C2841" s="515" t="s">
        <v>48</v>
      </c>
      <c r="D2841" s="517" t="s">
        <v>15011</v>
      </c>
    </row>
    <row r="2842" spans="1:4" ht="13.5">
      <c r="A2842" s="515" t="s">
        <v>15012</v>
      </c>
      <c r="B2842" s="515" t="s">
        <v>15013</v>
      </c>
      <c r="C2842" s="515" t="s">
        <v>48</v>
      </c>
      <c r="D2842" s="517" t="s">
        <v>15014</v>
      </c>
    </row>
    <row r="2843" spans="1:4" ht="13.5">
      <c r="A2843" s="515" t="s">
        <v>15015</v>
      </c>
      <c r="B2843" s="515" t="s">
        <v>15016</v>
      </c>
      <c r="C2843" s="515" t="s">
        <v>48</v>
      </c>
      <c r="D2843" s="517" t="s">
        <v>15017</v>
      </c>
    </row>
    <row r="2844" spans="1:4" ht="13.5">
      <c r="A2844" s="516">
        <v>83394</v>
      </c>
      <c r="B2844" s="515" t="s">
        <v>15018</v>
      </c>
      <c r="C2844" s="515" t="s">
        <v>48</v>
      </c>
      <c r="D2844" s="517" t="s">
        <v>15019</v>
      </c>
    </row>
    <row r="2845" spans="1:4" ht="13.5">
      <c r="A2845" s="516">
        <v>83396</v>
      </c>
      <c r="B2845" s="515" t="s">
        <v>15020</v>
      </c>
      <c r="C2845" s="515" t="s">
        <v>48</v>
      </c>
      <c r="D2845" s="517" t="s">
        <v>15021</v>
      </c>
    </row>
    <row r="2846" spans="1:4" ht="13.5">
      <c r="A2846" s="516">
        <v>83397</v>
      </c>
      <c r="B2846" s="515" t="s">
        <v>15022</v>
      </c>
      <c r="C2846" s="515" t="s">
        <v>48</v>
      </c>
      <c r="D2846" s="517" t="s">
        <v>15023</v>
      </c>
    </row>
    <row r="2847" spans="1:4" ht="13.5">
      <c r="A2847" s="516">
        <v>83398</v>
      </c>
      <c r="B2847" s="515" t="s">
        <v>15024</v>
      </c>
      <c r="C2847" s="515" t="s">
        <v>48</v>
      </c>
      <c r="D2847" s="517" t="s">
        <v>15025</v>
      </c>
    </row>
    <row r="2848" spans="1:4" ht="13.5">
      <c r="A2848" s="515" t="s">
        <v>15026</v>
      </c>
      <c r="B2848" s="515" t="s">
        <v>15027</v>
      </c>
      <c r="C2848" s="515" t="s">
        <v>48</v>
      </c>
      <c r="D2848" s="517" t="s">
        <v>15028</v>
      </c>
    </row>
    <row r="2849" spans="1:4" ht="13.5">
      <c r="A2849" s="515" t="s">
        <v>15029</v>
      </c>
      <c r="B2849" s="515" t="s">
        <v>15030</v>
      </c>
      <c r="C2849" s="515" t="s">
        <v>48</v>
      </c>
      <c r="D2849" s="517" t="s">
        <v>10683</v>
      </c>
    </row>
    <row r="2850" spans="1:4" ht="13.5">
      <c r="A2850" s="515" t="s">
        <v>15031</v>
      </c>
      <c r="B2850" s="515" t="s">
        <v>15032</v>
      </c>
      <c r="C2850" s="515" t="s">
        <v>48</v>
      </c>
      <c r="D2850" s="517" t="s">
        <v>15033</v>
      </c>
    </row>
    <row r="2851" spans="1:4" ht="13.5">
      <c r="A2851" s="515" t="s">
        <v>15034</v>
      </c>
      <c r="B2851" s="515" t="s">
        <v>15035</v>
      </c>
      <c r="C2851" s="515" t="s">
        <v>48</v>
      </c>
      <c r="D2851" s="517" t="s">
        <v>15036</v>
      </c>
    </row>
    <row r="2852" spans="1:4" ht="13.5">
      <c r="A2852" s="515" t="s">
        <v>15037</v>
      </c>
      <c r="B2852" s="515" t="s">
        <v>15038</v>
      </c>
      <c r="C2852" s="515" t="s">
        <v>48</v>
      </c>
      <c r="D2852" s="517" t="s">
        <v>15039</v>
      </c>
    </row>
    <row r="2853" spans="1:4" ht="13.5">
      <c r="A2853" s="516">
        <v>72281</v>
      </c>
      <c r="B2853" s="515" t="s">
        <v>15040</v>
      </c>
      <c r="C2853" s="515" t="s">
        <v>48</v>
      </c>
      <c r="D2853" s="517" t="s">
        <v>15041</v>
      </c>
    </row>
    <row r="2854" spans="1:4" ht="13.5">
      <c r="A2854" s="516">
        <v>72282</v>
      </c>
      <c r="B2854" s="515" t="s">
        <v>15042</v>
      </c>
      <c r="C2854" s="515" t="s">
        <v>48</v>
      </c>
      <c r="D2854" s="517" t="s">
        <v>15043</v>
      </c>
    </row>
    <row r="2855" spans="1:4" ht="13.5">
      <c r="A2855" s="515" t="s">
        <v>15044</v>
      </c>
      <c r="B2855" s="515" t="s">
        <v>15045</v>
      </c>
      <c r="C2855" s="515" t="s">
        <v>48</v>
      </c>
      <c r="D2855" s="517" t="s">
        <v>15046</v>
      </c>
    </row>
    <row r="2856" spans="1:4" ht="13.5">
      <c r="A2856" s="515" t="s">
        <v>15047</v>
      </c>
      <c r="B2856" s="515" t="s">
        <v>15048</v>
      </c>
      <c r="C2856" s="515" t="s">
        <v>48</v>
      </c>
      <c r="D2856" s="517" t="s">
        <v>9076</v>
      </c>
    </row>
    <row r="2857" spans="1:4" ht="13.5">
      <c r="A2857" s="515" t="s">
        <v>15049</v>
      </c>
      <c r="B2857" s="515" t="s">
        <v>15050</v>
      </c>
      <c r="C2857" s="515" t="s">
        <v>48</v>
      </c>
      <c r="D2857" s="517" t="s">
        <v>2043</v>
      </c>
    </row>
    <row r="2858" spans="1:4" ht="13.5">
      <c r="A2858" s="515" t="s">
        <v>15051</v>
      </c>
      <c r="B2858" s="515" t="s">
        <v>15052</v>
      </c>
      <c r="C2858" s="515" t="s">
        <v>48</v>
      </c>
      <c r="D2858" s="517" t="s">
        <v>15053</v>
      </c>
    </row>
    <row r="2859" spans="1:4" ht="13.5">
      <c r="A2859" s="515" t="s">
        <v>15054</v>
      </c>
      <c r="B2859" s="515" t="s">
        <v>15055</v>
      </c>
      <c r="C2859" s="515" t="s">
        <v>48</v>
      </c>
      <c r="D2859" s="517" t="s">
        <v>15056</v>
      </c>
    </row>
    <row r="2860" spans="1:4" ht="13.5">
      <c r="A2860" s="515" t="s">
        <v>15057</v>
      </c>
      <c r="B2860" s="515" t="s">
        <v>15058</v>
      </c>
      <c r="C2860" s="515" t="s">
        <v>48</v>
      </c>
      <c r="D2860" s="517" t="s">
        <v>6444</v>
      </c>
    </row>
    <row r="2861" spans="1:4" ht="13.5">
      <c r="A2861" s="515" t="s">
        <v>15059</v>
      </c>
      <c r="B2861" s="515" t="s">
        <v>15060</v>
      </c>
      <c r="C2861" s="515" t="s">
        <v>48</v>
      </c>
      <c r="D2861" s="517" t="s">
        <v>11897</v>
      </c>
    </row>
    <row r="2862" spans="1:4" ht="13.5">
      <c r="A2862" s="515" t="s">
        <v>15061</v>
      </c>
      <c r="B2862" s="515" t="s">
        <v>15062</v>
      </c>
      <c r="C2862" s="515" t="s">
        <v>48</v>
      </c>
      <c r="D2862" s="517" t="s">
        <v>15063</v>
      </c>
    </row>
    <row r="2863" spans="1:4" ht="13.5">
      <c r="A2863" s="515" t="s">
        <v>15064</v>
      </c>
      <c r="B2863" s="515" t="s">
        <v>15065</v>
      </c>
      <c r="C2863" s="515" t="s">
        <v>48</v>
      </c>
      <c r="D2863" s="517" t="s">
        <v>15066</v>
      </c>
    </row>
    <row r="2864" spans="1:4" ht="13.5">
      <c r="A2864" s="515" t="s">
        <v>15067</v>
      </c>
      <c r="B2864" s="515" t="s">
        <v>15068</v>
      </c>
      <c r="C2864" s="515" t="s">
        <v>48</v>
      </c>
      <c r="D2864" s="517" t="s">
        <v>15069</v>
      </c>
    </row>
    <row r="2865" spans="1:4" ht="13.5">
      <c r="A2865" s="516">
        <v>83399</v>
      </c>
      <c r="B2865" s="515" t="s">
        <v>235</v>
      </c>
      <c r="C2865" s="515" t="s">
        <v>48</v>
      </c>
      <c r="D2865" s="517" t="s">
        <v>15070</v>
      </c>
    </row>
    <row r="2866" spans="1:4" ht="13.5">
      <c r="A2866" s="516">
        <v>83400</v>
      </c>
      <c r="B2866" s="515" t="s">
        <v>15071</v>
      </c>
      <c r="C2866" s="515" t="s">
        <v>48</v>
      </c>
      <c r="D2866" s="517" t="s">
        <v>15072</v>
      </c>
    </row>
    <row r="2867" spans="1:4" ht="13.5">
      <c r="A2867" s="516">
        <v>83401</v>
      </c>
      <c r="B2867" s="515" t="s">
        <v>15073</v>
      </c>
      <c r="C2867" s="515" t="s">
        <v>48</v>
      </c>
      <c r="D2867" s="517" t="s">
        <v>15072</v>
      </c>
    </row>
    <row r="2868" spans="1:4" ht="13.5">
      <c r="A2868" s="516">
        <v>83402</v>
      </c>
      <c r="B2868" s="515" t="s">
        <v>15074</v>
      </c>
      <c r="C2868" s="515" t="s">
        <v>48</v>
      </c>
      <c r="D2868" s="517" t="s">
        <v>15075</v>
      </c>
    </row>
    <row r="2869" spans="1:4" ht="13.5">
      <c r="A2869" s="516">
        <v>83475</v>
      </c>
      <c r="B2869" s="515" t="s">
        <v>15076</v>
      </c>
      <c r="C2869" s="515" t="s">
        <v>48</v>
      </c>
      <c r="D2869" s="517" t="s">
        <v>15077</v>
      </c>
    </row>
    <row r="2870" spans="1:4" ht="13.5">
      <c r="A2870" s="516">
        <v>83478</v>
      </c>
      <c r="B2870" s="515" t="s">
        <v>15078</v>
      </c>
      <c r="C2870" s="515" t="s">
        <v>48</v>
      </c>
      <c r="D2870" s="517" t="s">
        <v>15079</v>
      </c>
    </row>
    <row r="2871" spans="1:4" ht="13.5">
      <c r="A2871" s="516">
        <v>83479</v>
      </c>
      <c r="B2871" s="515" t="s">
        <v>15080</v>
      </c>
      <c r="C2871" s="515" t="s">
        <v>48</v>
      </c>
      <c r="D2871" s="517" t="s">
        <v>5800</v>
      </c>
    </row>
    <row r="2872" spans="1:4" ht="13.5">
      <c r="A2872" s="516">
        <v>83480</v>
      </c>
      <c r="B2872" s="515" t="s">
        <v>15081</v>
      </c>
      <c r="C2872" s="515" t="s">
        <v>48</v>
      </c>
      <c r="D2872" s="517" t="s">
        <v>15082</v>
      </c>
    </row>
    <row r="2873" spans="1:4" ht="13.5">
      <c r="A2873" s="516">
        <v>83481</v>
      </c>
      <c r="B2873" s="515" t="s">
        <v>15083</v>
      </c>
      <c r="C2873" s="515" t="s">
        <v>48</v>
      </c>
      <c r="D2873" s="517" t="s">
        <v>14972</v>
      </c>
    </row>
    <row r="2874" spans="1:4" ht="13.5">
      <c r="A2874" s="516">
        <v>97600</v>
      </c>
      <c r="B2874" s="515" t="s">
        <v>15084</v>
      </c>
      <c r="C2874" s="515" t="s">
        <v>48</v>
      </c>
      <c r="D2874" s="517" t="s">
        <v>15085</v>
      </c>
    </row>
    <row r="2875" spans="1:4" ht="13.5">
      <c r="A2875" s="516">
        <v>97601</v>
      </c>
      <c r="B2875" s="515" t="s">
        <v>15086</v>
      </c>
      <c r="C2875" s="515" t="s">
        <v>48</v>
      </c>
      <c r="D2875" s="517" t="s">
        <v>15087</v>
      </c>
    </row>
    <row r="2876" spans="1:4" ht="13.5">
      <c r="A2876" s="516">
        <v>97605</v>
      </c>
      <c r="B2876" s="515" t="s">
        <v>15088</v>
      </c>
      <c r="C2876" s="515" t="s">
        <v>48</v>
      </c>
      <c r="D2876" s="517" t="s">
        <v>9647</v>
      </c>
    </row>
    <row r="2877" spans="1:4" ht="13.5">
      <c r="A2877" s="516">
        <v>97606</v>
      </c>
      <c r="B2877" s="515" t="s">
        <v>15089</v>
      </c>
      <c r="C2877" s="515" t="s">
        <v>48</v>
      </c>
      <c r="D2877" s="517" t="s">
        <v>15090</v>
      </c>
    </row>
    <row r="2878" spans="1:4" ht="13.5">
      <c r="A2878" s="516">
        <v>97607</v>
      </c>
      <c r="B2878" s="515" t="s">
        <v>15091</v>
      </c>
      <c r="C2878" s="515" t="s">
        <v>48</v>
      </c>
      <c r="D2878" s="517" t="s">
        <v>2345</v>
      </c>
    </row>
    <row r="2879" spans="1:4" ht="13.5">
      <c r="A2879" s="516">
        <v>97608</v>
      </c>
      <c r="B2879" s="515" t="s">
        <v>15092</v>
      </c>
      <c r="C2879" s="515" t="s">
        <v>48</v>
      </c>
      <c r="D2879" s="517" t="s">
        <v>15093</v>
      </c>
    </row>
    <row r="2880" spans="1:4" ht="13.5">
      <c r="A2880" s="515" t="s">
        <v>15094</v>
      </c>
      <c r="B2880" s="515" t="s">
        <v>15095</v>
      </c>
      <c r="C2880" s="515" t="s">
        <v>48</v>
      </c>
      <c r="D2880" s="517" t="s">
        <v>15096</v>
      </c>
    </row>
    <row r="2881" spans="1:4" ht="13.5">
      <c r="A2881" s="515" t="s">
        <v>15097</v>
      </c>
      <c r="B2881" s="515" t="s">
        <v>15098</v>
      </c>
      <c r="C2881" s="515" t="s">
        <v>48</v>
      </c>
      <c r="D2881" s="517" t="s">
        <v>15099</v>
      </c>
    </row>
    <row r="2882" spans="1:4" ht="13.5">
      <c r="A2882" s="515" t="s">
        <v>15100</v>
      </c>
      <c r="B2882" s="515" t="s">
        <v>15101</v>
      </c>
      <c r="C2882" s="515" t="s">
        <v>48</v>
      </c>
      <c r="D2882" s="517" t="s">
        <v>15102</v>
      </c>
    </row>
    <row r="2883" spans="1:4" ht="13.5">
      <c r="A2883" s="515" t="s">
        <v>15103</v>
      </c>
      <c r="B2883" s="515" t="s">
        <v>15104</v>
      </c>
      <c r="C2883" s="515" t="s">
        <v>48</v>
      </c>
      <c r="D2883" s="517" t="s">
        <v>15105</v>
      </c>
    </row>
    <row r="2884" spans="1:4" ht="13.5">
      <c r="A2884" s="515" t="s">
        <v>15106</v>
      </c>
      <c r="B2884" s="515" t="s">
        <v>15107</v>
      </c>
      <c r="C2884" s="515" t="s">
        <v>48</v>
      </c>
      <c r="D2884" s="517" t="s">
        <v>15108</v>
      </c>
    </row>
    <row r="2885" spans="1:4" ht="13.5">
      <c r="A2885" s="515" t="s">
        <v>15109</v>
      </c>
      <c r="B2885" s="515" t="s">
        <v>15110</v>
      </c>
      <c r="C2885" s="515" t="s">
        <v>48</v>
      </c>
      <c r="D2885" s="517" t="s">
        <v>15111</v>
      </c>
    </row>
    <row r="2886" spans="1:4" ht="13.5">
      <c r="A2886" s="515" t="s">
        <v>15112</v>
      </c>
      <c r="B2886" s="515" t="s">
        <v>15113</v>
      </c>
      <c r="C2886" s="515" t="s">
        <v>48</v>
      </c>
      <c r="D2886" s="517" t="s">
        <v>15114</v>
      </c>
    </row>
    <row r="2887" spans="1:4" ht="13.5">
      <c r="A2887" s="515" t="s">
        <v>15115</v>
      </c>
      <c r="B2887" s="515" t="s">
        <v>15116</v>
      </c>
      <c r="C2887" s="515" t="s">
        <v>48</v>
      </c>
      <c r="D2887" s="517" t="s">
        <v>15117</v>
      </c>
    </row>
    <row r="2888" spans="1:4" ht="13.5">
      <c r="A2888" s="515" t="s">
        <v>15118</v>
      </c>
      <c r="B2888" s="515" t="s">
        <v>15119</v>
      </c>
      <c r="C2888" s="515" t="s">
        <v>48</v>
      </c>
      <c r="D2888" s="517" t="s">
        <v>15120</v>
      </c>
    </row>
    <row r="2889" spans="1:4" ht="13.5">
      <c r="A2889" s="515" t="s">
        <v>15121</v>
      </c>
      <c r="B2889" s="515" t="s">
        <v>15122</v>
      </c>
      <c r="C2889" s="515" t="s">
        <v>48</v>
      </c>
      <c r="D2889" s="517" t="s">
        <v>15123</v>
      </c>
    </row>
    <row r="2890" spans="1:4" ht="13.5">
      <c r="A2890" s="516">
        <v>93128</v>
      </c>
      <c r="B2890" s="515" t="s">
        <v>15124</v>
      </c>
      <c r="C2890" s="515" t="s">
        <v>48</v>
      </c>
      <c r="D2890" s="517" t="s">
        <v>15125</v>
      </c>
    </row>
    <row r="2891" spans="1:4" ht="13.5">
      <c r="A2891" s="516">
        <v>93137</v>
      </c>
      <c r="B2891" s="515" t="s">
        <v>15126</v>
      </c>
      <c r="C2891" s="515" t="s">
        <v>48</v>
      </c>
      <c r="D2891" s="517" t="s">
        <v>15127</v>
      </c>
    </row>
    <row r="2892" spans="1:4" ht="13.5">
      <c r="A2892" s="516">
        <v>93138</v>
      </c>
      <c r="B2892" s="515" t="s">
        <v>15128</v>
      </c>
      <c r="C2892" s="515" t="s">
        <v>48</v>
      </c>
      <c r="D2892" s="517" t="s">
        <v>15129</v>
      </c>
    </row>
    <row r="2893" spans="1:4" ht="13.5">
      <c r="A2893" s="516">
        <v>93139</v>
      </c>
      <c r="B2893" s="515" t="s">
        <v>15130</v>
      </c>
      <c r="C2893" s="515" t="s">
        <v>48</v>
      </c>
      <c r="D2893" s="517" t="s">
        <v>15131</v>
      </c>
    </row>
    <row r="2894" spans="1:4" ht="13.5">
      <c r="A2894" s="516">
        <v>93140</v>
      </c>
      <c r="B2894" s="515" t="s">
        <v>15132</v>
      </c>
      <c r="C2894" s="515" t="s">
        <v>48</v>
      </c>
      <c r="D2894" s="517" t="s">
        <v>15133</v>
      </c>
    </row>
    <row r="2895" spans="1:4" ht="13.5">
      <c r="A2895" s="516">
        <v>93141</v>
      </c>
      <c r="B2895" s="515" t="s">
        <v>15134</v>
      </c>
      <c r="C2895" s="515" t="s">
        <v>48</v>
      </c>
      <c r="D2895" s="517" t="s">
        <v>15135</v>
      </c>
    </row>
    <row r="2896" spans="1:4" ht="13.5">
      <c r="A2896" s="516">
        <v>93142</v>
      </c>
      <c r="B2896" s="515" t="s">
        <v>15136</v>
      </c>
      <c r="C2896" s="515" t="s">
        <v>48</v>
      </c>
      <c r="D2896" s="517" t="s">
        <v>15137</v>
      </c>
    </row>
    <row r="2897" spans="1:4" ht="13.5">
      <c r="A2897" s="516">
        <v>93143</v>
      </c>
      <c r="B2897" s="515" t="s">
        <v>15138</v>
      </c>
      <c r="C2897" s="515" t="s">
        <v>48</v>
      </c>
      <c r="D2897" s="517" t="s">
        <v>7436</v>
      </c>
    </row>
    <row r="2898" spans="1:4" ht="13.5">
      <c r="A2898" s="516">
        <v>93144</v>
      </c>
      <c r="B2898" s="515" t="s">
        <v>15139</v>
      </c>
      <c r="C2898" s="515" t="s">
        <v>48</v>
      </c>
      <c r="D2898" s="517" t="s">
        <v>15140</v>
      </c>
    </row>
    <row r="2899" spans="1:4" ht="13.5">
      <c r="A2899" s="516">
        <v>93145</v>
      </c>
      <c r="B2899" s="515" t="s">
        <v>15141</v>
      </c>
      <c r="C2899" s="515" t="s">
        <v>48</v>
      </c>
      <c r="D2899" s="517" t="s">
        <v>15142</v>
      </c>
    </row>
    <row r="2900" spans="1:4" ht="13.5">
      <c r="A2900" s="516">
        <v>93146</v>
      </c>
      <c r="B2900" s="515" t="s">
        <v>15143</v>
      </c>
      <c r="C2900" s="515" t="s">
        <v>48</v>
      </c>
      <c r="D2900" s="517" t="s">
        <v>15144</v>
      </c>
    </row>
    <row r="2901" spans="1:4" ht="13.5">
      <c r="A2901" s="516">
        <v>93147</v>
      </c>
      <c r="B2901" s="515" t="s">
        <v>15145</v>
      </c>
      <c r="C2901" s="515" t="s">
        <v>48</v>
      </c>
      <c r="D2901" s="517" t="s">
        <v>15146</v>
      </c>
    </row>
    <row r="2902" spans="1:4" ht="13.5">
      <c r="A2902" s="516">
        <v>8260</v>
      </c>
      <c r="B2902" s="515" t="s">
        <v>15147</v>
      </c>
      <c r="C2902" s="515" t="s">
        <v>48</v>
      </c>
      <c r="D2902" s="517" t="s">
        <v>15148</v>
      </c>
    </row>
    <row r="2903" spans="1:4" ht="13.5">
      <c r="A2903" s="516">
        <v>72315</v>
      </c>
      <c r="B2903" s="515" t="s">
        <v>15149</v>
      </c>
      <c r="C2903" s="515" t="s">
        <v>48</v>
      </c>
      <c r="D2903" s="517" t="s">
        <v>9375</v>
      </c>
    </row>
    <row r="2904" spans="1:4" ht="13.5">
      <c r="A2904" s="516">
        <v>96971</v>
      </c>
      <c r="B2904" s="515" t="s">
        <v>15150</v>
      </c>
      <c r="C2904" s="515" t="s">
        <v>50</v>
      </c>
      <c r="D2904" s="517" t="s">
        <v>11345</v>
      </c>
    </row>
    <row r="2905" spans="1:4" ht="13.5">
      <c r="A2905" s="516">
        <v>96972</v>
      </c>
      <c r="B2905" s="515" t="s">
        <v>15151</v>
      </c>
      <c r="C2905" s="515" t="s">
        <v>50</v>
      </c>
      <c r="D2905" s="517" t="s">
        <v>3079</v>
      </c>
    </row>
    <row r="2906" spans="1:4" ht="13.5">
      <c r="A2906" s="516">
        <v>96973</v>
      </c>
      <c r="B2906" s="515" t="s">
        <v>15152</v>
      </c>
      <c r="C2906" s="515" t="s">
        <v>50</v>
      </c>
      <c r="D2906" s="517" t="s">
        <v>9574</v>
      </c>
    </row>
    <row r="2907" spans="1:4" ht="13.5">
      <c r="A2907" s="516">
        <v>96974</v>
      </c>
      <c r="B2907" s="515" t="s">
        <v>15153</v>
      </c>
      <c r="C2907" s="515" t="s">
        <v>50</v>
      </c>
      <c r="D2907" s="517" t="s">
        <v>15154</v>
      </c>
    </row>
    <row r="2908" spans="1:4" ht="13.5">
      <c r="A2908" s="516">
        <v>96975</v>
      </c>
      <c r="B2908" s="515" t="s">
        <v>15155</v>
      </c>
      <c r="C2908" s="515" t="s">
        <v>50</v>
      </c>
      <c r="D2908" s="517" t="s">
        <v>14889</v>
      </c>
    </row>
    <row r="2909" spans="1:4" ht="13.5">
      <c r="A2909" s="516">
        <v>96976</v>
      </c>
      <c r="B2909" s="515" t="s">
        <v>15156</v>
      </c>
      <c r="C2909" s="515" t="s">
        <v>50</v>
      </c>
      <c r="D2909" s="517" t="s">
        <v>15157</v>
      </c>
    </row>
    <row r="2910" spans="1:4" ht="13.5">
      <c r="A2910" s="516">
        <v>96977</v>
      </c>
      <c r="B2910" s="515" t="s">
        <v>15158</v>
      </c>
      <c r="C2910" s="515" t="s">
        <v>50</v>
      </c>
      <c r="D2910" s="517" t="s">
        <v>15159</v>
      </c>
    </row>
    <row r="2911" spans="1:4" ht="13.5">
      <c r="A2911" s="516">
        <v>96978</v>
      </c>
      <c r="B2911" s="515" t="s">
        <v>15160</v>
      </c>
      <c r="C2911" s="515" t="s">
        <v>50</v>
      </c>
      <c r="D2911" s="517" t="s">
        <v>15161</v>
      </c>
    </row>
    <row r="2912" spans="1:4" ht="13.5">
      <c r="A2912" s="516">
        <v>96979</v>
      </c>
      <c r="B2912" s="515" t="s">
        <v>15162</v>
      </c>
      <c r="C2912" s="515" t="s">
        <v>50</v>
      </c>
      <c r="D2912" s="517" t="s">
        <v>15163</v>
      </c>
    </row>
    <row r="2913" spans="1:4" ht="13.5">
      <c r="A2913" s="516">
        <v>96984</v>
      </c>
      <c r="B2913" s="515" t="s">
        <v>15164</v>
      </c>
      <c r="C2913" s="515" t="s">
        <v>48</v>
      </c>
      <c r="D2913" s="517" t="s">
        <v>5626</v>
      </c>
    </row>
    <row r="2914" spans="1:4" ht="13.5">
      <c r="A2914" s="516">
        <v>96985</v>
      </c>
      <c r="B2914" s="515" t="s">
        <v>15165</v>
      </c>
      <c r="C2914" s="515" t="s">
        <v>48</v>
      </c>
      <c r="D2914" s="517" t="s">
        <v>15166</v>
      </c>
    </row>
    <row r="2915" spans="1:4" ht="13.5">
      <c r="A2915" s="516">
        <v>96986</v>
      </c>
      <c r="B2915" s="515" t="s">
        <v>15167</v>
      </c>
      <c r="C2915" s="515" t="s">
        <v>48</v>
      </c>
      <c r="D2915" s="517" t="s">
        <v>15168</v>
      </c>
    </row>
    <row r="2916" spans="1:4" ht="13.5">
      <c r="A2916" s="516">
        <v>96987</v>
      </c>
      <c r="B2916" s="515" t="s">
        <v>15169</v>
      </c>
      <c r="C2916" s="515" t="s">
        <v>48</v>
      </c>
      <c r="D2916" s="517" t="s">
        <v>15170</v>
      </c>
    </row>
    <row r="2917" spans="1:4" ht="13.5">
      <c r="A2917" s="516">
        <v>96988</v>
      </c>
      <c r="B2917" s="515" t="s">
        <v>15171</v>
      </c>
      <c r="C2917" s="515" t="s">
        <v>48</v>
      </c>
      <c r="D2917" s="517" t="s">
        <v>15172</v>
      </c>
    </row>
    <row r="2918" spans="1:4" ht="13.5">
      <c r="A2918" s="516">
        <v>96989</v>
      </c>
      <c r="B2918" s="515" t="s">
        <v>15173</v>
      </c>
      <c r="C2918" s="515" t="s">
        <v>48</v>
      </c>
      <c r="D2918" s="517" t="s">
        <v>15174</v>
      </c>
    </row>
    <row r="2919" spans="1:4" ht="13.5">
      <c r="A2919" s="516">
        <v>98463</v>
      </c>
      <c r="B2919" s="515" t="s">
        <v>15175</v>
      </c>
      <c r="C2919" s="515" t="s">
        <v>48</v>
      </c>
      <c r="D2919" s="517" t="s">
        <v>11254</v>
      </c>
    </row>
    <row r="2920" spans="1:4" ht="13.5">
      <c r="A2920" s="516">
        <v>9535</v>
      </c>
      <c r="B2920" s="515" t="s">
        <v>258</v>
      </c>
      <c r="C2920" s="515" t="s">
        <v>48</v>
      </c>
      <c r="D2920" s="517" t="s">
        <v>15176</v>
      </c>
    </row>
    <row r="2921" spans="1:4" ht="13.5">
      <c r="A2921" s="516">
        <v>72322</v>
      </c>
      <c r="B2921" s="515" t="s">
        <v>15177</v>
      </c>
      <c r="C2921" s="515" t="s">
        <v>48</v>
      </c>
      <c r="D2921" s="517" t="s">
        <v>14090</v>
      </c>
    </row>
    <row r="2922" spans="1:4" ht="13.5">
      <c r="A2922" s="516">
        <v>72326</v>
      </c>
      <c r="B2922" s="515" t="s">
        <v>15178</v>
      </c>
      <c r="C2922" s="515" t="s">
        <v>48</v>
      </c>
      <c r="D2922" s="517" t="s">
        <v>15179</v>
      </c>
    </row>
    <row r="2923" spans="1:4" ht="13.5">
      <c r="A2923" s="516">
        <v>72327</v>
      </c>
      <c r="B2923" s="515" t="s">
        <v>15180</v>
      </c>
      <c r="C2923" s="515" t="s">
        <v>48</v>
      </c>
      <c r="D2923" s="517" t="s">
        <v>7553</v>
      </c>
    </row>
    <row r="2924" spans="1:4" ht="13.5">
      <c r="A2924" s="516">
        <v>72328</v>
      </c>
      <c r="B2924" s="515" t="s">
        <v>15181</v>
      </c>
      <c r="C2924" s="515" t="s">
        <v>48</v>
      </c>
      <c r="D2924" s="517" t="s">
        <v>3034</v>
      </c>
    </row>
    <row r="2925" spans="1:4" ht="13.5">
      <c r="A2925" s="516">
        <v>72330</v>
      </c>
      <c r="B2925" s="515" t="s">
        <v>15182</v>
      </c>
      <c r="C2925" s="515" t="s">
        <v>48</v>
      </c>
      <c r="D2925" s="517" t="s">
        <v>4824</v>
      </c>
    </row>
    <row r="2926" spans="1:4" ht="13.5">
      <c r="A2926" s="515" t="s">
        <v>15183</v>
      </c>
      <c r="B2926" s="515" t="s">
        <v>15184</v>
      </c>
      <c r="C2926" s="515" t="s">
        <v>48</v>
      </c>
      <c r="D2926" s="517" t="s">
        <v>15185</v>
      </c>
    </row>
    <row r="2927" spans="1:4" ht="13.5">
      <c r="A2927" s="515" t="s">
        <v>15186</v>
      </c>
      <c r="B2927" s="515" t="s">
        <v>15187</v>
      </c>
      <c r="C2927" s="515" t="s">
        <v>48</v>
      </c>
      <c r="D2927" s="517" t="s">
        <v>15188</v>
      </c>
    </row>
    <row r="2928" spans="1:4" ht="13.5">
      <c r="A2928" s="515" t="s">
        <v>15189</v>
      </c>
      <c r="B2928" s="515" t="s">
        <v>15190</v>
      </c>
      <c r="C2928" s="515" t="s">
        <v>48</v>
      </c>
      <c r="D2928" s="517" t="s">
        <v>15191</v>
      </c>
    </row>
    <row r="2929" spans="1:4" ht="13.5">
      <c r="A2929" s="515" t="s">
        <v>15192</v>
      </c>
      <c r="B2929" s="515" t="s">
        <v>15193</v>
      </c>
      <c r="C2929" s="515" t="s">
        <v>48</v>
      </c>
      <c r="D2929" s="517" t="s">
        <v>15194</v>
      </c>
    </row>
    <row r="2930" spans="1:4" ht="13.5">
      <c r="A2930" s="516">
        <v>83482</v>
      </c>
      <c r="B2930" s="515" t="s">
        <v>15195</v>
      </c>
      <c r="C2930" s="515" t="s">
        <v>48</v>
      </c>
      <c r="D2930" s="517" t="s">
        <v>4824</v>
      </c>
    </row>
    <row r="2931" spans="1:4" ht="13.5">
      <c r="A2931" s="516">
        <v>83487</v>
      </c>
      <c r="B2931" s="515" t="s">
        <v>15196</v>
      </c>
      <c r="C2931" s="515" t="s">
        <v>48</v>
      </c>
      <c r="D2931" s="517" t="s">
        <v>15197</v>
      </c>
    </row>
    <row r="2932" spans="1:4" ht="13.5">
      <c r="A2932" s="516">
        <v>83490</v>
      </c>
      <c r="B2932" s="515" t="s">
        <v>15198</v>
      </c>
      <c r="C2932" s="515" t="s">
        <v>48</v>
      </c>
      <c r="D2932" s="517" t="s">
        <v>15199</v>
      </c>
    </row>
    <row r="2933" spans="1:4" ht="13.5">
      <c r="A2933" s="516">
        <v>83491</v>
      </c>
      <c r="B2933" s="515" t="s">
        <v>15200</v>
      </c>
      <c r="C2933" s="515" t="s">
        <v>48</v>
      </c>
      <c r="D2933" s="517" t="s">
        <v>15201</v>
      </c>
    </row>
    <row r="2934" spans="1:4" ht="13.5">
      <c r="A2934" s="516">
        <v>83492</v>
      </c>
      <c r="B2934" s="515" t="s">
        <v>15202</v>
      </c>
      <c r="C2934" s="515" t="s">
        <v>48</v>
      </c>
      <c r="D2934" s="517" t="s">
        <v>15203</v>
      </c>
    </row>
    <row r="2935" spans="1:4" ht="13.5">
      <c r="A2935" s="516">
        <v>83493</v>
      </c>
      <c r="B2935" s="515" t="s">
        <v>15204</v>
      </c>
      <c r="C2935" s="515" t="s">
        <v>48</v>
      </c>
      <c r="D2935" s="517" t="s">
        <v>4824</v>
      </c>
    </row>
    <row r="2936" spans="1:4" ht="13.5">
      <c r="A2936" s="516">
        <v>85195</v>
      </c>
      <c r="B2936" s="515" t="s">
        <v>15205</v>
      </c>
      <c r="C2936" s="515" t="s">
        <v>48</v>
      </c>
      <c r="D2936" s="517" t="s">
        <v>15206</v>
      </c>
    </row>
    <row r="2937" spans="1:4" ht="13.5">
      <c r="A2937" s="516">
        <v>88547</v>
      </c>
      <c r="B2937" s="515" t="s">
        <v>15207</v>
      </c>
      <c r="C2937" s="515" t="s">
        <v>48</v>
      </c>
      <c r="D2937" s="517" t="s">
        <v>3850</v>
      </c>
    </row>
    <row r="2938" spans="1:4" ht="13.5">
      <c r="A2938" s="516">
        <v>72283</v>
      </c>
      <c r="B2938" s="515" t="s">
        <v>15208</v>
      </c>
      <c r="C2938" s="515" t="s">
        <v>48</v>
      </c>
      <c r="D2938" s="517" t="s">
        <v>15209</v>
      </c>
    </row>
    <row r="2939" spans="1:4" ht="13.5">
      <c r="A2939" s="516">
        <v>72287</v>
      </c>
      <c r="B2939" s="515" t="s">
        <v>15210</v>
      </c>
      <c r="C2939" s="515" t="s">
        <v>48</v>
      </c>
      <c r="D2939" s="517" t="s">
        <v>15211</v>
      </c>
    </row>
    <row r="2940" spans="1:4" ht="13.5">
      <c r="A2940" s="516">
        <v>72288</v>
      </c>
      <c r="B2940" s="515" t="s">
        <v>15212</v>
      </c>
      <c r="C2940" s="515" t="s">
        <v>48</v>
      </c>
      <c r="D2940" s="517" t="s">
        <v>15213</v>
      </c>
    </row>
    <row r="2941" spans="1:4" ht="13.5">
      <c r="A2941" s="516">
        <v>72553</v>
      </c>
      <c r="B2941" s="515" t="s">
        <v>15214</v>
      </c>
      <c r="C2941" s="515" t="s">
        <v>48</v>
      </c>
      <c r="D2941" s="517" t="s">
        <v>15215</v>
      </c>
    </row>
    <row r="2942" spans="1:4" ht="13.5">
      <c r="A2942" s="516">
        <v>72554</v>
      </c>
      <c r="B2942" s="515" t="s">
        <v>15216</v>
      </c>
      <c r="C2942" s="515" t="s">
        <v>48</v>
      </c>
      <c r="D2942" s="517" t="s">
        <v>15217</v>
      </c>
    </row>
    <row r="2943" spans="1:4" ht="13.5">
      <c r="A2943" s="515" t="s">
        <v>15218</v>
      </c>
      <c r="B2943" s="515" t="s">
        <v>15219</v>
      </c>
      <c r="C2943" s="515" t="s">
        <v>48</v>
      </c>
      <c r="D2943" s="517" t="s">
        <v>15220</v>
      </c>
    </row>
    <row r="2944" spans="1:4" ht="13.5">
      <c r="A2944" s="515" t="s">
        <v>15221</v>
      </c>
      <c r="B2944" s="515" t="s">
        <v>15222</v>
      </c>
      <c r="C2944" s="515" t="s">
        <v>48</v>
      </c>
      <c r="D2944" s="517" t="s">
        <v>15223</v>
      </c>
    </row>
    <row r="2945" spans="1:4" ht="13.5">
      <c r="A2945" s="516">
        <v>83633</v>
      </c>
      <c r="B2945" s="515" t="s">
        <v>15224</v>
      </c>
      <c r="C2945" s="515" t="s">
        <v>48</v>
      </c>
      <c r="D2945" s="517" t="s">
        <v>15225</v>
      </c>
    </row>
    <row r="2946" spans="1:4" ht="13.5">
      <c r="A2946" s="516">
        <v>83634</v>
      </c>
      <c r="B2946" s="515" t="s">
        <v>15226</v>
      </c>
      <c r="C2946" s="515" t="s">
        <v>48</v>
      </c>
      <c r="D2946" s="517" t="s">
        <v>15227</v>
      </c>
    </row>
    <row r="2947" spans="1:4" ht="13.5">
      <c r="A2947" s="516">
        <v>83635</v>
      </c>
      <c r="B2947" s="515" t="s">
        <v>15228</v>
      </c>
      <c r="C2947" s="515" t="s">
        <v>48</v>
      </c>
      <c r="D2947" s="517" t="s">
        <v>15229</v>
      </c>
    </row>
    <row r="2948" spans="1:4" ht="13.5">
      <c r="A2948" s="516">
        <v>96765</v>
      </c>
      <c r="B2948" s="515" t="s">
        <v>15230</v>
      </c>
      <c r="C2948" s="515" t="s">
        <v>48</v>
      </c>
      <c r="D2948" s="517" t="s">
        <v>15231</v>
      </c>
    </row>
    <row r="2949" spans="1:4" ht="13.5">
      <c r="A2949" s="516">
        <v>72337</v>
      </c>
      <c r="B2949" s="515" t="s">
        <v>249</v>
      </c>
      <c r="C2949" s="515" t="s">
        <v>48</v>
      </c>
      <c r="D2949" s="517" t="s">
        <v>9406</v>
      </c>
    </row>
    <row r="2950" spans="1:4" ht="13.5">
      <c r="A2950" s="515" t="s">
        <v>15232</v>
      </c>
      <c r="B2950" s="515" t="s">
        <v>15233</v>
      </c>
      <c r="C2950" s="515" t="s">
        <v>48</v>
      </c>
      <c r="D2950" s="517" t="s">
        <v>15234</v>
      </c>
    </row>
    <row r="2951" spans="1:4" ht="13.5">
      <c r="A2951" s="515" t="s">
        <v>15235</v>
      </c>
      <c r="B2951" s="515" t="s">
        <v>15236</v>
      </c>
      <c r="C2951" s="515" t="s">
        <v>48</v>
      </c>
      <c r="D2951" s="517" t="s">
        <v>15237</v>
      </c>
    </row>
    <row r="2952" spans="1:4" ht="13.5">
      <c r="A2952" s="515" t="s">
        <v>15238</v>
      </c>
      <c r="B2952" s="515" t="s">
        <v>15239</v>
      </c>
      <c r="C2952" s="515" t="s">
        <v>48</v>
      </c>
      <c r="D2952" s="517" t="s">
        <v>15240</v>
      </c>
    </row>
    <row r="2953" spans="1:4" ht="13.5">
      <c r="A2953" s="515" t="s">
        <v>15241</v>
      </c>
      <c r="B2953" s="515" t="s">
        <v>15242</v>
      </c>
      <c r="C2953" s="515" t="s">
        <v>50</v>
      </c>
      <c r="D2953" s="517" t="s">
        <v>900</v>
      </c>
    </row>
    <row r="2954" spans="1:4" ht="13.5">
      <c r="A2954" s="516">
        <v>83366</v>
      </c>
      <c r="B2954" s="515" t="s">
        <v>15243</v>
      </c>
      <c r="C2954" s="515" t="s">
        <v>48</v>
      </c>
      <c r="D2954" s="517" t="s">
        <v>15244</v>
      </c>
    </row>
    <row r="2955" spans="1:4" ht="13.5">
      <c r="A2955" s="516">
        <v>83367</v>
      </c>
      <c r="B2955" s="515" t="s">
        <v>15245</v>
      </c>
      <c r="C2955" s="515" t="s">
        <v>48</v>
      </c>
      <c r="D2955" s="517" t="s">
        <v>15246</v>
      </c>
    </row>
    <row r="2956" spans="1:4" ht="13.5">
      <c r="A2956" s="516">
        <v>83368</v>
      </c>
      <c r="B2956" s="515" t="s">
        <v>15247</v>
      </c>
      <c r="C2956" s="515" t="s">
        <v>48</v>
      </c>
      <c r="D2956" s="517" t="s">
        <v>15248</v>
      </c>
    </row>
    <row r="2957" spans="1:4" ht="13.5">
      <c r="A2957" s="516">
        <v>83369</v>
      </c>
      <c r="B2957" s="515" t="s">
        <v>15249</v>
      </c>
      <c r="C2957" s="515" t="s">
        <v>48</v>
      </c>
      <c r="D2957" s="517" t="s">
        <v>15250</v>
      </c>
    </row>
    <row r="2958" spans="1:4" ht="13.5">
      <c r="A2958" s="516">
        <v>83370</v>
      </c>
      <c r="B2958" s="515" t="s">
        <v>250</v>
      </c>
      <c r="C2958" s="515" t="s">
        <v>48</v>
      </c>
      <c r="D2958" s="517" t="s">
        <v>15251</v>
      </c>
    </row>
    <row r="2959" spans="1:4" ht="13.5">
      <c r="A2959" s="516">
        <v>83371</v>
      </c>
      <c r="B2959" s="515" t="s">
        <v>15252</v>
      </c>
      <c r="C2959" s="515" t="s">
        <v>48</v>
      </c>
      <c r="D2959" s="517" t="s">
        <v>15253</v>
      </c>
    </row>
    <row r="2960" spans="1:4" ht="13.5">
      <c r="A2960" s="516">
        <v>83639</v>
      </c>
      <c r="B2960" s="515" t="s">
        <v>15254</v>
      </c>
      <c r="C2960" s="515" t="s">
        <v>50</v>
      </c>
      <c r="D2960" s="517" t="s">
        <v>7188</v>
      </c>
    </row>
    <row r="2961" spans="1:4" ht="13.5">
      <c r="A2961" s="516">
        <v>84676</v>
      </c>
      <c r="B2961" s="515" t="s">
        <v>15255</v>
      </c>
      <c r="C2961" s="515" t="s">
        <v>48</v>
      </c>
      <c r="D2961" s="517" t="s">
        <v>15256</v>
      </c>
    </row>
    <row r="2962" spans="1:4" ht="13.5">
      <c r="A2962" s="516">
        <v>84796</v>
      </c>
      <c r="B2962" s="515" t="s">
        <v>15257</v>
      </c>
      <c r="C2962" s="515" t="s">
        <v>48</v>
      </c>
      <c r="D2962" s="517" t="s">
        <v>15258</v>
      </c>
    </row>
    <row r="2963" spans="1:4" ht="13.5">
      <c r="A2963" s="516">
        <v>84798</v>
      </c>
      <c r="B2963" s="515" t="s">
        <v>15259</v>
      </c>
      <c r="C2963" s="515" t="s">
        <v>48</v>
      </c>
      <c r="D2963" s="517" t="s">
        <v>15260</v>
      </c>
    </row>
    <row r="2964" spans="1:4" ht="13.5">
      <c r="A2964" s="516">
        <v>98261</v>
      </c>
      <c r="B2964" s="515" t="s">
        <v>15261</v>
      </c>
      <c r="C2964" s="515" t="s">
        <v>50</v>
      </c>
      <c r="D2964" s="517" t="s">
        <v>2217</v>
      </c>
    </row>
    <row r="2965" spans="1:4" ht="13.5">
      <c r="A2965" s="516">
        <v>98262</v>
      </c>
      <c r="B2965" s="515" t="s">
        <v>15262</v>
      </c>
      <c r="C2965" s="515" t="s">
        <v>50</v>
      </c>
      <c r="D2965" s="517" t="s">
        <v>15263</v>
      </c>
    </row>
    <row r="2966" spans="1:4" ht="13.5">
      <c r="A2966" s="516">
        <v>98263</v>
      </c>
      <c r="B2966" s="515" t="s">
        <v>15264</v>
      </c>
      <c r="C2966" s="515" t="s">
        <v>50</v>
      </c>
      <c r="D2966" s="517" t="s">
        <v>14341</v>
      </c>
    </row>
    <row r="2967" spans="1:4" ht="13.5">
      <c r="A2967" s="516">
        <v>98264</v>
      </c>
      <c r="B2967" s="515" t="s">
        <v>15265</v>
      </c>
      <c r="C2967" s="515" t="s">
        <v>50</v>
      </c>
      <c r="D2967" s="517" t="s">
        <v>7958</v>
      </c>
    </row>
    <row r="2968" spans="1:4" ht="13.5">
      <c r="A2968" s="516">
        <v>98265</v>
      </c>
      <c r="B2968" s="515" t="s">
        <v>15266</v>
      </c>
      <c r="C2968" s="515" t="s">
        <v>50</v>
      </c>
      <c r="D2968" s="517" t="s">
        <v>4864</v>
      </c>
    </row>
    <row r="2969" spans="1:4" ht="13.5">
      <c r="A2969" s="516">
        <v>98266</v>
      </c>
      <c r="B2969" s="515" t="s">
        <v>15267</v>
      </c>
      <c r="C2969" s="515" t="s">
        <v>50</v>
      </c>
      <c r="D2969" s="517" t="s">
        <v>6264</v>
      </c>
    </row>
    <row r="2970" spans="1:4" ht="13.5">
      <c r="A2970" s="516">
        <v>98267</v>
      </c>
      <c r="B2970" s="515" t="s">
        <v>15268</v>
      </c>
      <c r="C2970" s="515" t="s">
        <v>50</v>
      </c>
      <c r="D2970" s="517" t="s">
        <v>15269</v>
      </c>
    </row>
    <row r="2971" spans="1:4" ht="13.5">
      <c r="A2971" s="516">
        <v>98268</v>
      </c>
      <c r="B2971" s="515" t="s">
        <v>15270</v>
      </c>
      <c r="C2971" s="515" t="s">
        <v>50</v>
      </c>
      <c r="D2971" s="517" t="s">
        <v>15271</v>
      </c>
    </row>
    <row r="2972" spans="1:4" ht="13.5">
      <c r="A2972" s="516">
        <v>98269</v>
      </c>
      <c r="B2972" s="515" t="s">
        <v>15272</v>
      </c>
      <c r="C2972" s="515" t="s">
        <v>50</v>
      </c>
      <c r="D2972" s="517" t="s">
        <v>7476</v>
      </c>
    </row>
    <row r="2973" spans="1:4" ht="13.5">
      <c r="A2973" s="516">
        <v>98270</v>
      </c>
      <c r="B2973" s="515" t="s">
        <v>15273</v>
      </c>
      <c r="C2973" s="515" t="s">
        <v>50</v>
      </c>
      <c r="D2973" s="517" t="s">
        <v>15274</v>
      </c>
    </row>
    <row r="2974" spans="1:4" ht="13.5">
      <c r="A2974" s="516">
        <v>98271</v>
      </c>
      <c r="B2974" s="515" t="s">
        <v>15275</v>
      </c>
      <c r="C2974" s="515" t="s">
        <v>50</v>
      </c>
      <c r="D2974" s="517" t="s">
        <v>15276</v>
      </c>
    </row>
    <row r="2975" spans="1:4" ht="13.5">
      <c r="A2975" s="516">
        <v>98272</v>
      </c>
      <c r="B2975" s="515" t="s">
        <v>15277</v>
      </c>
      <c r="C2975" s="515" t="s">
        <v>50</v>
      </c>
      <c r="D2975" s="517" t="s">
        <v>15278</v>
      </c>
    </row>
    <row r="2976" spans="1:4" ht="13.5">
      <c r="A2976" s="516">
        <v>98273</v>
      </c>
      <c r="B2976" s="515" t="s">
        <v>15279</v>
      </c>
      <c r="C2976" s="515" t="s">
        <v>50</v>
      </c>
      <c r="D2976" s="517" t="s">
        <v>10875</v>
      </c>
    </row>
    <row r="2977" spans="1:4" ht="13.5">
      <c r="A2977" s="516">
        <v>98274</v>
      </c>
      <c r="B2977" s="515" t="s">
        <v>15280</v>
      </c>
      <c r="C2977" s="515" t="s">
        <v>50</v>
      </c>
      <c r="D2977" s="517" t="s">
        <v>1018</v>
      </c>
    </row>
    <row r="2978" spans="1:4" ht="13.5">
      <c r="A2978" s="516">
        <v>98275</v>
      </c>
      <c r="B2978" s="515" t="s">
        <v>15281</v>
      </c>
      <c r="C2978" s="515" t="s">
        <v>50</v>
      </c>
      <c r="D2978" s="517" t="s">
        <v>1189</v>
      </c>
    </row>
    <row r="2979" spans="1:4" ht="13.5">
      <c r="A2979" s="516">
        <v>98276</v>
      </c>
      <c r="B2979" s="515" t="s">
        <v>15282</v>
      </c>
      <c r="C2979" s="515" t="s">
        <v>50</v>
      </c>
      <c r="D2979" s="517" t="s">
        <v>15283</v>
      </c>
    </row>
    <row r="2980" spans="1:4" ht="13.5">
      <c r="A2980" s="516">
        <v>98277</v>
      </c>
      <c r="B2980" s="515" t="s">
        <v>15284</v>
      </c>
      <c r="C2980" s="515" t="s">
        <v>50</v>
      </c>
      <c r="D2980" s="517" t="s">
        <v>15285</v>
      </c>
    </row>
    <row r="2981" spans="1:4" ht="13.5">
      <c r="A2981" s="516">
        <v>98278</v>
      </c>
      <c r="B2981" s="515" t="s">
        <v>15286</v>
      </c>
      <c r="C2981" s="515" t="s">
        <v>50</v>
      </c>
      <c r="D2981" s="517" t="s">
        <v>15287</v>
      </c>
    </row>
    <row r="2982" spans="1:4" ht="13.5">
      <c r="A2982" s="516">
        <v>98279</v>
      </c>
      <c r="B2982" s="515" t="s">
        <v>15288</v>
      </c>
      <c r="C2982" s="515" t="s">
        <v>50</v>
      </c>
      <c r="D2982" s="517" t="s">
        <v>12173</v>
      </c>
    </row>
    <row r="2983" spans="1:4" ht="13.5">
      <c r="A2983" s="516">
        <v>98280</v>
      </c>
      <c r="B2983" s="515" t="s">
        <v>15289</v>
      </c>
      <c r="C2983" s="515" t="s">
        <v>50</v>
      </c>
      <c r="D2983" s="517" t="s">
        <v>13935</v>
      </c>
    </row>
    <row r="2984" spans="1:4" ht="13.5">
      <c r="A2984" s="516">
        <v>98281</v>
      </c>
      <c r="B2984" s="515" t="s">
        <v>15290</v>
      </c>
      <c r="C2984" s="515" t="s">
        <v>50</v>
      </c>
      <c r="D2984" s="517" t="s">
        <v>5215</v>
      </c>
    </row>
    <row r="2985" spans="1:4" ht="13.5">
      <c r="A2985" s="516">
        <v>98282</v>
      </c>
      <c r="B2985" s="515" t="s">
        <v>15291</v>
      </c>
      <c r="C2985" s="515" t="s">
        <v>50</v>
      </c>
      <c r="D2985" s="517" t="s">
        <v>11463</v>
      </c>
    </row>
    <row r="2986" spans="1:4" ht="13.5">
      <c r="A2986" s="516">
        <v>98283</v>
      </c>
      <c r="B2986" s="515" t="s">
        <v>15292</v>
      </c>
      <c r="C2986" s="515" t="s">
        <v>50</v>
      </c>
      <c r="D2986" s="517" t="s">
        <v>15293</v>
      </c>
    </row>
    <row r="2987" spans="1:4" ht="13.5">
      <c r="A2987" s="516">
        <v>98284</v>
      </c>
      <c r="B2987" s="515" t="s">
        <v>15294</v>
      </c>
      <c r="C2987" s="515" t="s">
        <v>50</v>
      </c>
      <c r="D2987" s="517" t="s">
        <v>5165</v>
      </c>
    </row>
    <row r="2988" spans="1:4" ht="13.5">
      <c r="A2988" s="516">
        <v>98285</v>
      </c>
      <c r="B2988" s="515" t="s">
        <v>15295</v>
      </c>
      <c r="C2988" s="515" t="s">
        <v>50</v>
      </c>
      <c r="D2988" s="517" t="s">
        <v>4662</v>
      </c>
    </row>
    <row r="2989" spans="1:4" ht="13.5">
      <c r="A2989" s="516">
        <v>98286</v>
      </c>
      <c r="B2989" s="515" t="s">
        <v>15296</v>
      </c>
      <c r="C2989" s="515" t="s">
        <v>50</v>
      </c>
      <c r="D2989" s="517" t="s">
        <v>6810</v>
      </c>
    </row>
    <row r="2990" spans="1:4" ht="13.5">
      <c r="A2990" s="516">
        <v>98287</v>
      </c>
      <c r="B2990" s="515" t="s">
        <v>15297</v>
      </c>
      <c r="C2990" s="515" t="s">
        <v>50</v>
      </c>
      <c r="D2990" s="517" t="s">
        <v>10437</v>
      </c>
    </row>
    <row r="2991" spans="1:4" ht="13.5">
      <c r="A2991" s="516">
        <v>98288</v>
      </c>
      <c r="B2991" s="515" t="s">
        <v>15298</v>
      </c>
      <c r="C2991" s="515" t="s">
        <v>50</v>
      </c>
      <c r="D2991" s="517" t="s">
        <v>3569</v>
      </c>
    </row>
    <row r="2992" spans="1:4" ht="13.5">
      <c r="A2992" s="516">
        <v>98289</v>
      </c>
      <c r="B2992" s="515" t="s">
        <v>15299</v>
      </c>
      <c r="C2992" s="515" t="s">
        <v>50</v>
      </c>
      <c r="D2992" s="517" t="s">
        <v>1069</v>
      </c>
    </row>
    <row r="2993" spans="1:4" ht="13.5">
      <c r="A2993" s="516">
        <v>98290</v>
      </c>
      <c r="B2993" s="515" t="s">
        <v>15300</v>
      </c>
      <c r="C2993" s="515" t="s">
        <v>50</v>
      </c>
      <c r="D2993" s="517" t="s">
        <v>10393</v>
      </c>
    </row>
    <row r="2994" spans="1:4" ht="13.5">
      <c r="A2994" s="516">
        <v>98291</v>
      </c>
      <c r="B2994" s="515" t="s">
        <v>15301</v>
      </c>
      <c r="C2994" s="515" t="s">
        <v>50</v>
      </c>
      <c r="D2994" s="517" t="s">
        <v>1235</v>
      </c>
    </row>
    <row r="2995" spans="1:4" ht="13.5">
      <c r="A2995" s="516">
        <v>98292</v>
      </c>
      <c r="B2995" s="515" t="s">
        <v>15302</v>
      </c>
      <c r="C2995" s="515" t="s">
        <v>50</v>
      </c>
      <c r="D2995" s="517" t="s">
        <v>13935</v>
      </c>
    </row>
    <row r="2996" spans="1:4" ht="13.5">
      <c r="A2996" s="516">
        <v>98293</v>
      </c>
      <c r="B2996" s="515" t="s">
        <v>15303</v>
      </c>
      <c r="C2996" s="515" t="s">
        <v>50</v>
      </c>
      <c r="D2996" s="517" t="s">
        <v>7810</v>
      </c>
    </row>
    <row r="2997" spans="1:4" ht="13.5">
      <c r="A2997" s="516">
        <v>98400</v>
      </c>
      <c r="B2997" s="515" t="s">
        <v>15304</v>
      </c>
      <c r="C2997" s="515" t="s">
        <v>50</v>
      </c>
      <c r="D2997" s="517" t="s">
        <v>8755</v>
      </c>
    </row>
    <row r="2998" spans="1:4" ht="13.5">
      <c r="A2998" s="516">
        <v>98401</v>
      </c>
      <c r="B2998" s="515" t="s">
        <v>15305</v>
      </c>
      <c r="C2998" s="515" t="s">
        <v>50</v>
      </c>
      <c r="D2998" s="517" t="s">
        <v>7311</v>
      </c>
    </row>
    <row r="2999" spans="1:4" ht="13.5">
      <c r="A2999" s="516">
        <v>98402</v>
      </c>
      <c r="B2999" s="515" t="s">
        <v>15306</v>
      </c>
      <c r="C2999" s="515" t="s">
        <v>50</v>
      </c>
      <c r="D2999" s="517" t="s">
        <v>3439</v>
      </c>
    </row>
    <row r="3000" spans="1:4" ht="13.5">
      <c r="A3000" s="516">
        <v>98397</v>
      </c>
      <c r="B3000" s="515" t="s">
        <v>15307</v>
      </c>
      <c r="C3000" s="515" t="s">
        <v>47</v>
      </c>
      <c r="D3000" s="517" t="s">
        <v>9320</v>
      </c>
    </row>
    <row r="3001" spans="1:4" ht="13.5">
      <c r="A3001" s="515" t="s">
        <v>15308</v>
      </c>
      <c r="B3001" s="515" t="s">
        <v>15309</v>
      </c>
      <c r="C3001" s="515" t="s">
        <v>48</v>
      </c>
      <c r="D3001" s="517" t="s">
        <v>15310</v>
      </c>
    </row>
    <row r="3002" spans="1:4" ht="13.5">
      <c r="A3002" s="516">
        <v>85120</v>
      </c>
      <c r="B3002" s="515" t="s">
        <v>15311</v>
      </c>
      <c r="C3002" s="515" t="s">
        <v>48</v>
      </c>
      <c r="D3002" s="517" t="s">
        <v>15312</v>
      </c>
    </row>
    <row r="3003" spans="1:4" ht="13.5">
      <c r="A3003" s="516">
        <v>83486</v>
      </c>
      <c r="B3003" s="515" t="s">
        <v>15313</v>
      </c>
      <c r="C3003" s="515" t="s">
        <v>48</v>
      </c>
      <c r="D3003" s="517" t="s">
        <v>15314</v>
      </c>
    </row>
    <row r="3004" spans="1:4" ht="13.5">
      <c r="A3004" s="516">
        <v>83643</v>
      </c>
      <c r="B3004" s="515" t="s">
        <v>15315</v>
      </c>
      <c r="C3004" s="515" t="s">
        <v>48</v>
      </c>
      <c r="D3004" s="517" t="s">
        <v>15316</v>
      </c>
    </row>
    <row r="3005" spans="1:4" ht="13.5">
      <c r="A3005" s="516">
        <v>83644</v>
      </c>
      <c r="B3005" s="515" t="s">
        <v>15317</v>
      </c>
      <c r="C3005" s="515" t="s">
        <v>48</v>
      </c>
      <c r="D3005" s="517" t="s">
        <v>15318</v>
      </c>
    </row>
    <row r="3006" spans="1:4" ht="13.5">
      <c r="A3006" s="516">
        <v>83645</v>
      </c>
      <c r="B3006" s="515" t="s">
        <v>15319</v>
      </c>
      <c r="C3006" s="515" t="s">
        <v>48</v>
      </c>
      <c r="D3006" s="517" t="s">
        <v>15320</v>
      </c>
    </row>
    <row r="3007" spans="1:4" ht="13.5">
      <c r="A3007" s="516">
        <v>83646</v>
      </c>
      <c r="B3007" s="515" t="s">
        <v>15321</v>
      </c>
      <c r="C3007" s="515" t="s">
        <v>48</v>
      </c>
      <c r="D3007" s="517" t="s">
        <v>15322</v>
      </c>
    </row>
    <row r="3008" spans="1:4" ht="13.5">
      <c r="A3008" s="516">
        <v>83647</v>
      </c>
      <c r="B3008" s="515" t="s">
        <v>15323</v>
      </c>
      <c r="C3008" s="515" t="s">
        <v>48</v>
      </c>
      <c r="D3008" s="517" t="s">
        <v>15324</v>
      </c>
    </row>
    <row r="3009" spans="1:4" ht="13.5">
      <c r="A3009" s="516">
        <v>83648</v>
      </c>
      <c r="B3009" s="515" t="s">
        <v>15325</v>
      </c>
      <c r="C3009" s="515" t="s">
        <v>48</v>
      </c>
      <c r="D3009" s="517" t="s">
        <v>15326</v>
      </c>
    </row>
    <row r="3010" spans="1:4" ht="13.5">
      <c r="A3010" s="516">
        <v>83649</v>
      </c>
      <c r="B3010" s="515" t="s">
        <v>15327</v>
      </c>
      <c r="C3010" s="515" t="s">
        <v>48</v>
      </c>
      <c r="D3010" s="517" t="s">
        <v>15328</v>
      </c>
    </row>
    <row r="3011" spans="1:4" ht="13.5">
      <c r="A3011" s="516">
        <v>83650</v>
      </c>
      <c r="B3011" s="515" t="s">
        <v>15329</v>
      </c>
      <c r="C3011" s="515" t="s">
        <v>48</v>
      </c>
      <c r="D3011" s="517" t="s">
        <v>15330</v>
      </c>
    </row>
    <row r="3012" spans="1:4" ht="13.5">
      <c r="A3012" s="516">
        <v>98294</v>
      </c>
      <c r="B3012" s="515" t="s">
        <v>15331</v>
      </c>
      <c r="C3012" s="515" t="s">
        <v>50</v>
      </c>
      <c r="D3012" s="517" t="s">
        <v>1840</v>
      </c>
    </row>
    <row r="3013" spans="1:4" ht="13.5">
      <c r="A3013" s="516">
        <v>98295</v>
      </c>
      <c r="B3013" s="515" t="s">
        <v>15332</v>
      </c>
      <c r="C3013" s="515" t="s">
        <v>50</v>
      </c>
      <c r="D3013" s="517" t="s">
        <v>914</v>
      </c>
    </row>
    <row r="3014" spans="1:4" ht="13.5">
      <c r="A3014" s="516">
        <v>98296</v>
      </c>
      <c r="B3014" s="515" t="s">
        <v>15333</v>
      </c>
      <c r="C3014" s="515" t="s">
        <v>50</v>
      </c>
      <c r="D3014" s="517" t="s">
        <v>8437</v>
      </c>
    </row>
    <row r="3015" spans="1:4" ht="13.5">
      <c r="A3015" s="516">
        <v>98297</v>
      </c>
      <c r="B3015" s="515" t="s">
        <v>15334</v>
      </c>
      <c r="C3015" s="515" t="s">
        <v>50</v>
      </c>
      <c r="D3015" s="517" t="s">
        <v>15335</v>
      </c>
    </row>
    <row r="3016" spans="1:4" ht="13.5">
      <c r="A3016" s="516">
        <v>98301</v>
      </c>
      <c r="B3016" s="515" t="s">
        <v>15336</v>
      </c>
      <c r="C3016" s="515" t="s">
        <v>48</v>
      </c>
      <c r="D3016" s="517" t="s">
        <v>15337</v>
      </c>
    </row>
    <row r="3017" spans="1:4" ht="13.5">
      <c r="A3017" s="516">
        <v>98302</v>
      </c>
      <c r="B3017" s="515" t="s">
        <v>15338</v>
      </c>
      <c r="C3017" s="515" t="s">
        <v>48</v>
      </c>
      <c r="D3017" s="517" t="s">
        <v>15339</v>
      </c>
    </row>
    <row r="3018" spans="1:4" ht="13.5">
      <c r="A3018" s="516">
        <v>98304</v>
      </c>
      <c r="B3018" s="515" t="s">
        <v>15340</v>
      </c>
      <c r="C3018" s="515" t="s">
        <v>48</v>
      </c>
      <c r="D3018" s="517" t="s">
        <v>15341</v>
      </c>
    </row>
    <row r="3019" spans="1:4" ht="13.5">
      <c r="A3019" s="516">
        <v>98307</v>
      </c>
      <c r="B3019" s="515" t="s">
        <v>15342</v>
      </c>
      <c r="C3019" s="515" t="s">
        <v>48</v>
      </c>
      <c r="D3019" s="517" t="s">
        <v>6911</v>
      </c>
    </row>
    <row r="3020" spans="1:4" ht="13.5">
      <c r="A3020" s="516">
        <v>98308</v>
      </c>
      <c r="B3020" s="515" t="s">
        <v>15343</v>
      </c>
      <c r="C3020" s="515" t="s">
        <v>48</v>
      </c>
      <c r="D3020" s="517" t="s">
        <v>15344</v>
      </c>
    </row>
    <row r="3021" spans="1:4" ht="13.5">
      <c r="A3021" s="516">
        <v>98593</v>
      </c>
      <c r="B3021" s="515" t="s">
        <v>15345</v>
      </c>
      <c r="C3021" s="515" t="s">
        <v>48</v>
      </c>
      <c r="D3021" s="517" t="s">
        <v>15346</v>
      </c>
    </row>
    <row r="3022" spans="1:4" ht="13.5">
      <c r="A3022" s="516">
        <v>89355</v>
      </c>
      <c r="B3022" s="515" t="s">
        <v>15347</v>
      </c>
      <c r="C3022" s="515" t="s">
        <v>50</v>
      </c>
      <c r="D3022" s="517" t="s">
        <v>1177</v>
      </c>
    </row>
    <row r="3023" spans="1:4" ht="13.5">
      <c r="A3023" s="516">
        <v>89356</v>
      </c>
      <c r="B3023" s="515" t="s">
        <v>15348</v>
      </c>
      <c r="C3023" s="515" t="s">
        <v>50</v>
      </c>
      <c r="D3023" s="517" t="s">
        <v>10481</v>
      </c>
    </row>
    <row r="3024" spans="1:4" ht="13.5">
      <c r="A3024" s="516">
        <v>89357</v>
      </c>
      <c r="B3024" s="515" t="s">
        <v>15349</v>
      </c>
      <c r="C3024" s="515" t="s">
        <v>50</v>
      </c>
      <c r="D3024" s="517" t="s">
        <v>15350</v>
      </c>
    </row>
    <row r="3025" spans="1:4" ht="13.5">
      <c r="A3025" s="516">
        <v>89401</v>
      </c>
      <c r="B3025" s="515" t="s">
        <v>15351</v>
      </c>
      <c r="C3025" s="515" t="s">
        <v>50</v>
      </c>
      <c r="D3025" s="517" t="s">
        <v>3060</v>
      </c>
    </row>
    <row r="3026" spans="1:4" ht="13.5">
      <c r="A3026" s="516">
        <v>89402</v>
      </c>
      <c r="B3026" s="515" t="s">
        <v>15352</v>
      </c>
      <c r="C3026" s="515" t="s">
        <v>50</v>
      </c>
      <c r="D3026" s="517" t="s">
        <v>13943</v>
      </c>
    </row>
    <row r="3027" spans="1:4" ht="13.5">
      <c r="A3027" s="516">
        <v>89403</v>
      </c>
      <c r="B3027" s="515" t="s">
        <v>15353</v>
      </c>
      <c r="C3027" s="515" t="s">
        <v>50</v>
      </c>
      <c r="D3027" s="517" t="s">
        <v>10489</v>
      </c>
    </row>
    <row r="3028" spans="1:4" ht="13.5">
      <c r="A3028" s="516">
        <v>89446</v>
      </c>
      <c r="B3028" s="515" t="s">
        <v>15354</v>
      </c>
      <c r="C3028" s="515" t="s">
        <v>50</v>
      </c>
      <c r="D3028" s="517" t="s">
        <v>962</v>
      </c>
    </row>
    <row r="3029" spans="1:4" ht="13.5">
      <c r="A3029" s="516">
        <v>89447</v>
      </c>
      <c r="B3029" s="515" t="s">
        <v>15355</v>
      </c>
      <c r="C3029" s="515" t="s">
        <v>50</v>
      </c>
      <c r="D3029" s="517" t="s">
        <v>9733</v>
      </c>
    </row>
    <row r="3030" spans="1:4" ht="13.5">
      <c r="A3030" s="516">
        <v>89448</v>
      </c>
      <c r="B3030" s="515" t="s">
        <v>15356</v>
      </c>
      <c r="C3030" s="515" t="s">
        <v>50</v>
      </c>
      <c r="D3030" s="517" t="s">
        <v>5382</v>
      </c>
    </row>
    <row r="3031" spans="1:4" ht="13.5">
      <c r="A3031" s="516">
        <v>89449</v>
      </c>
      <c r="B3031" s="515" t="s">
        <v>15357</v>
      </c>
      <c r="C3031" s="515" t="s">
        <v>50</v>
      </c>
      <c r="D3031" s="517" t="s">
        <v>10623</v>
      </c>
    </row>
    <row r="3032" spans="1:4" ht="13.5">
      <c r="A3032" s="516">
        <v>89450</v>
      </c>
      <c r="B3032" s="515" t="s">
        <v>15358</v>
      </c>
      <c r="C3032" s="515" t="s">
        <v>50</v>
      </c>
      <c r="D3032" s="517" t="s">
        <v>15359</v>
      </c>
    </row>
    <row r="3033" spans="1:4" ht="13.5">
      <c r="A3033" s="516">
        <v>89451</v>
      </c>
      <c r="B3033" s="515" t="s">
        <v>15360</v>
      </c>
      <c r="C3033" s="515" t="s">
        <v>50</v>
      </c>
      <c r="D3033" s="517" t="s">
        <v>15159</v>
      </c>
    </row>
    <row r="3034" spans="1:4" ht="13.5">
      <c r="A3034" s="516">
        <v>89452</v>
      </c>
      <c r="B3034" s="515" t="s">
        <v>15361</v>
      </c>
      <c r="C3034" s="515" t="s">
        <v>50</v>
      </c>
      <c r="D3034" s="517" t="s">
        <v>6626</v>
      </c>
    </row>
    <row r="3035" spans="1:4" ht="13.5">
      <c r="A3035" s="516">
        <v>89508</v>
      </c>
      <c r="B3035" s="515" t="s">
        <v>15362</v>
      </c>
      <c r="C3035" s="515" t="s">
        <v>50</v>
      </c>
      <c r="D3035" s="517" t="s">
        <v>15363</v>
      </c>
    </row>
    <row r="3036" spans="1:4" ht="13.5">
      <c r="A3036" s="516">
        <v>89509</v>
      </c>
      <c r="B3036" s="515" t="s">
        <v>15364</v>
      </c>
      <c r="C3036" s="515" t="s">
        <v>50</v>
      </c>
      <c r="D3036" s="517" t="s">
        <v>15365</v>
      </c>
    </row>
    <row r="3037" spans="1:4" ht="13.5">
      <c r="A3037" s="516">
        <v>89511</v>
      </c>
      <c r="B3037" s="515" t="s">
        <v>15366</v>
      </c>
      <c r="C3037" s="515" t="s">
        <v>50</v>
      </c>
      <c r="D3037" s="517" t="s">
        <v>11821</v>
      </c>
    </row>
    <row r="3038" spans="1:4" ht="13.5">
      <c r="A3038" s="516">
        <v>89512</v>
      </c>
      <c r="B3038" s="515" t="s">
        <v>15367</v>
      </c>
      <c r="C3038" s="515" t="s">
        <v>50</v>
      </c>
      <c r="D3038" s="517" t="s">
        <v>2733</v>
      </c>
    </row>
    <row r="3039" spans="1:4" ht="13.5">
      <c r="A3039" s="516">
        <v>89576</v>
      </c>
      <c r="B3039" s="515" t="s">
        <v>15368</v>
      </c>
      <c r="C3039" s="515" t="s">
        <v>50</v>
      </c>
      <c r="D3039" s="517" t="s">
        <v>8900</v>
      </c>
    </row>
    <row r="3040" spans="1:4" ht="13.5">
      <c r="A3040" s="516">
        <v>89578</v>
      </c>
      <c r="B3040" s="515" t="s">
        <v>15369</v>
      </c>
      <c r="C3040" s="515" t="s">
        <v>50</v>
      </c>
      <c r="D3040" s="517" t="s">
        <v>11309</v>
      </c>
    </row>
    <row r="3041" spans="1:4" ht="13.5">
      <c r="A3041" s="516">
        <v>89580</v>
      </c>
      <c r="B3041" s="515" t="s">
        <v>15370</v>
      </c>
      <c r="C3041" s="515" t="s">
        <v>50</v>
      </c>
      <c r="D3041" s="517" t="s">
        <v>15371</v>
      </c>
    </row>
    <row r="3042" spans="1:4" ht="13.5">
      <c r="A3042" s="516">
        <v>89633</v>
      </c>
      <c r="B3042" s="515" t="s">
        <v>15372</v>
      </c>
      <c r="C3042" s="515" t="s">
        <v>50</v>
      </c>
      <c r="D3042" s="517" t="s">
        <v>11303</v>
      </c>
    </row>
    <row r="3043" spans="1:4" ht="13.5">
      <c r="A3043" s="516">
        <v>89634</v>
      </c>
      <c r="B3043" s="515" t="s">
        <v>15373</v>
      </c>
      <c r="C3043" s="515" t="s">
        <v>50</v>
      </c>
      <c r="D3043" s="517" t="s">
        <v>3922</v>
      </c>
    </row>
    <row r="3044" spans="1:4" ht="13.5">
      <c r="A3044" s="516">
        <v>89635</v>
      </c>
      <c r="B3044" s="515" t="s">
        <v>15374</v>
      </c>
      <c r="C3044" s="515" t="s">
        <v>50</v>
      </c>
      <c r="D3044" s="517" t="s">
        <v>8705</v>
      </c>
    </row>
    <row r="3045" spans="1:4" ht="13.5">
      <c r="A3045" s="516">
        <v>89636</v>
      </c>
      <c r="B3045" s="515" t="s">
        <v>15375</v>
      </c>
      <c r="C3045" s="515" t="s">
        <v>50</v>
      </c>
      <c r="D3045" s="517" t="s">
        <v>15376</v>
      </c>
    </row>
    <row r="3046" spans="1:4" ht="13.5">
      <c r="A3046" s="516">
        <v>89711</v>
      </c>
      <c r="B3046" s="515" t="s">
        <v>15377</v>
      </c>
      <c r="C3046" s="515" t="s">
        <v>50</v>
      </c>
      <c r="D3046" s="517" t="s">
        <v>5679</v>
      </c>
    </row>
    <row r="3047" spans="1:4" ht="13.5">
      <c r="A3047" s="516">
        <v>89712</v>
      </c>
      <c r="B3047" s="515" t="s">
        <v>15378</v>
      </c>
      <c r="C3047" s="515" t="s">
        <v>50</v>
      </c>
      <c r="D3047" s="517" t="s">
        <v>2543</v>
      </c>
    </row>
    <row r="3048" spans="1:4" ht="13.5">
      <c r="A3048" s="516">
        <v>89713</v>
      </c>
      <c r="B3048" s="515" t="s">
        <v>15379</v>
      </c>
      <c r="C3048" s="515" t="s">
        <v>50</v>
      </c>
      <c r="D3048" s="517" t="s">
        <v>10360</v>
      </c>
    </row>
    <row r="3049" spans="1:4" ht="13.5">
      <c r="A3049" s="516">
        <v>89714</v>
      </c>
      <c r="B3049" s="515" t="s">
        <v>266</v>
      </c>
      <c r="C3049" s="515" t="s">
        <v>50</v>
      </c>
      <c r="D3049" s="517" t="s">
        <v>15380</v>
      </c>
    </row>
    <row r="3050" spans="1:4" ht="13.5">
      <c r="A3050" s="516">
        <v>89716</v>
      </c>
      <c r="B3050" s="515" t="s">
        <v>15381</v>
      </c>
      <c r="C3050" s="515" t="s">
        <v>50</v>
      </c>
      <c r="D3050" s="517" t="s">
        <v>10924</v>
      </c>
    </row>
    <row r="3051" spans="1:4" ht="13.5">
      <c r="A3051" s="516">
        <v>89717</v>
      </c>
      <c r="B3051" s="515" t="s">
        <v>15382</v>
      </c>
      <c r="C3051" s="515" t="s">
        <v>50</v>
      </c>
      <c r="D3051" s="517" t="s">
        <v>14270</v>
      </c>
    </row>
    <row r="3052" spans="1:4" ht="13.5">
      <c r="A3052" s="516">
        <v>89770</v>
      </c>
      <c r="B3052" s="515" t="s">
        <v>15383</v>
      </c>
      <c r="C3052" s="515" t="s">
        <v>50</v>
      </c>
      <c r="D3052" s="517" t="s">
        <v>6115</v>
      </c>
    </row>
    <row r="3053" spans="1:4" ht="13.5">
      <c r="A3053" s="516">
        <v>89771</v>
      </c>
      <c r="B3053" s="515" t="s">
        <v>15384</v>
      </c>
      <c r="C3053" s="515" t="s">
        <v>50</v>
      </c>
      <c r="D3053" s="517" t="s">
        <v>15385</v>
      </c>
    </row>
    <row r="3054" spans="1:4" ht="13.5">
      <c r="A3054" s="516">
        <v>89773</v>
      </c>
      <c r="B3054" s="515" t="s">
        <v>15386</v>
      </c>
      <c r="C3054" s="515" t="s">
        <v>50</v>
      </c>
      <c r="D3054" s="517" t="s">
        <v>7430</v>
      </c>
    </row>
    <row r="3055" spans="1:4" ht="13.5">
      <c r="A3055" s="516">
        <v>89775</v>
      </c>
      <c r="B3055" s="515" t="s">
        <v>15387</v>
      </c>
      <c r="C3055" s="515" t="s">
        <v>50</v>
      </c>
      <c r="D3055" s="517" t="s">
        <v>9603</v>
      </c>
    </row>
    <row r="3056" spans="1:4" ht="13.5">
      <c r="A3056" s="516">
        <v>89798</v>
      </c>
      <c r="B3056" s="515" t="s">
        <v>15388</v>
      </c>
      <c r="C3056" s="515" t="s">
        <v>50</v>
      </c>
      <c r="D3056" s="517" t="s">
        <v>14553</v>
      </c>
    </row>
    <row r="3057" spans="1:4" ht="13.5">
      <c r="A3057" s="516">
        <v>89799</v>
      </c>
      <c r="B3057" s="515" t="s">
        <v>15389</v>
      </c>
      <c r="C3057" s="515" t="s">
        <v>50</v>
      </c>
      <c r="D3057" s="517" t="s">
        <v>5662</v>
      </c>
    </row>
    <row r="3058" spans="1:4" ht="13.5">
      <c r="A3058" s="516">
        <v>89800</v>
      </c>
      <c r="B3058" s="515" t="s">
        <v>15390</v>
      </c>
      <c r="C3058" s="515" t="s">
        <v>50</v>
      </c>
      <c r="D3058" s="517" t="s">
        <v>11735</v>
      </c>
    </row>
    <row r="3059" spans="1:4" ht="13.5">
      <c r="A3059" s="516">
        <v>89848</v>
      </c>
      <c r="B3059" s="515" t="s">
        <v>15391</v>
      </c>
      <c r="C3059" s="515" t="s">
        <v>50</v>
      </c>
      <c r="D3059" s="517" t="s">
        <v>15392</v>
      </c>
    </row>
    <row r="3060" spans="1:4" ht="13.5">
      <c r="A3060" s="516">
        <v>89849</v>
      </c>
      <c r="B3060" s="515" t="s">
        <v>15393</v>
      </c>
      <c r="C3060" s="515" t="s">
        <v>50</v>
      </c>
      <c r="D3060" s="517" t="s">
        <v>15394</v>
      </c>
    </row>
    <row r="3061" spans="1:4" ht="13.5">
      <c r="A3061" s="516">
        <v>89865</v>
      </c>
      <c r="B3061" s="515" t="s">
        <v>15395</v>
      </c>
      <c r="C3061" s="515" t="s">
        <v>50</v>
      </c>
      <c r="D3061" s="517" t="s">
        <v>3479</v>
      </c>
    </row>
    <row r="3062" spans="1:4" ht="13.5">
      <c r="A3062" s="516">
        <v>91784</v>
      </c>
      <c r="B3062" s="515" t="s">
        <v>15396</v>
      </c>
      <c r="C3062" s="515" t="s">
        <v>50</v>
      </c>
      <c r="D3062" s="517" t="s">
        <v>15397</v>
      </c>
    </row>
    <row r="3063" spans="1:4" ht="13.5">
      <c r="A3063" s="516">
        <v>91785</v>
      </c>
      <c r="B3063" s="515" t="s">
        <v>15398</v>
      </c>
      <c r="C3063" s="515" t="s">
        <v>50</v>
      </c>
      <c r="D3063" s="517" t="s">
        <v>9767</v>
      </c>
    </row>
    <row r="3064" spans="1:4" ht="13.5">
      <c r="A3064" s="516">
        <v>91786</v>
      </c>
      <c r="B3064" s="515" t="s">
        <v>15399</v>
      </c>
      <c r="C3064" s="515" t="s">
        <v>50</v>
      </c>
      <c r="D3064" s="517" t="s">
        <v>11003</v>
      </c>
    </row>
    <row r="3065" spans="1:4" ht="13.5">
      <c r="A3065" s="516">
        <v>91787</v>
      </c>
      <c r="B3065" s="515" t="s">
        <v>15400</v>
      </c>
      <c r="C3065" s="515" t="s">
        <v>50</v>
      </c>
      <c r="D3065" s="517" t="s">
        <v>5666</v>
      </c>
    </row>
    <row r="3066" spans="1:4" ht="13.5">
      <c r="A3066" s="516">
        <v>91788</v>
      </c>
      <c r="B3066" s="515" t="s">
        <v>15401</v>
      </c>
      <c r="C3066" s="515" t="s">
        <v>50</v>
      </c>
      <c r="D3066" s="517" t="s">
        <v>15402</v>
      </c>
    </row>
    <row r="3067" spans="1:4" ht="13.5">
      <c r="A3067" s="516">
        <v>91789</v>
      </c>
      <c r="B3067" s="515" t="s">
        <v>15403</v>
      </c>
      <c r="C3067" s="515" t="s">
        <v>50</v>
      </c>
      <c r="D3067" s="517" t="s">
        <v>15404</v>
      </c>
    </row>
    <row r="3068" spans="1:4" ht="13.5">
      <c r="A3068" s="516">
        <v>91790</v>
      </c>
      <c r="B3068" s="515" t="s">
        <v>15405</v>
      </c>
      <c r="C3068" s="515" t="s">
        <v>50</v>
      </c>
      <c r="D3068" s="517" t="s">
        <v>15406</v>
      </c>
    </row>
    <row r="3069" spans="1:4" ht="13.5">
      <c r="A3069" s="516">
        <v>91791</v>
      </c>
      <c r="B3069" s="515" t="s">
        <v>15407</v>
      </c>
      <c r="C3069" s="515" t="s">
        <v>50</v>
      </c>
      <c r="D3069" s="517" t="s">
        <v>15408</v>
      </c>
    </row>
    <row r="3070" spans="1:4" ht="13.5">
      <c r="A3070" s="516">
        <v>91792</v>
      </c>
      <c r="B3070" s="515" t="s">
        <v>15409</v>
      </c>
      <c r="C3070" s="515" t="s">
        <v>50</v>
      </c>
      <c r="D3070" s="517" t="s">
        <v>1336</v>
      </c>
    </row>
    <row r="3071" spans="1:4" ht="13.5">
      <c r="A3071" s="516">
        <v>91793</v>
      </c>
      <c r="B3071" s="515" t="s">
        <v>15410</v>
      </c>
      <c r="C3071" s="515" t="s">
        <v>50</v>
      </c>
      <c r="D3071" s="517" t="s">
        <v>15411</v>
      </c>
    </row>
    <row r="3072" spans="1:4" ht="13.5">
      <c r="A3072" s="516">
        <v>91794</v>
      </c>
      <c r="B3072" s="515" t="s">
        <v>15412</v>
      </c>
      <c r="C3072" s="515" t="s">
        <v>50</v>
      </c>
      <c r="D3072" s="517" t="s">
        <v>15413</v>
      </c>
    </row>
    <row r="3073" spans="1:4" ht="13.5">
      <c r="A3073" s="516">
        <v>91795</v>
      </c>
      <c r="B3073" s="515" t="s">
        <v>15414</v>
      </c>
      <c r="C3073" s="515" t="s">
        <v>50</v>
      </c>
      <c r="D3073" s="517" t="s">
        <v>15415</v>
      </c>
    </row>
    <row r="3074" spans="1:4" ht="13.5">
      <c r="A3074" s="516">
        <v>91796</v>
      </c>
      <c r="B3074" s="515" t="s">
        <v>15416</v>
      </c>
      <c r="C3074" s="515" t="s">
        <v>50</v>
      </c>
      <c r="D3074" s="517" t="s">
        <v>15417</v>
      </c>
    </row>
    <row r="3075" spans="1:4" ht="13.5">
      <c r="A3075" s="516">
        <v>92275</v>
      </c>
      <c r="B3075" s="515" t="s">
        <v>15418</v>
      </c>
      <c r="C3075" s="515" t="s">
        <v>50</v>
      </c>
      <c r="D3075" s="517" t="s">
        <v>8905</v>
      </c>
    </row>
    <row r="3076" spans="1:4" ht="13.5">
      <c r="A3076" s="516">
        <v>92276</v>
      </c>
      <c r="B3076" s="515" t="s">
        <v>15419</v>
      </c>
      <c r="C3076" s="515" t="s">
        <v>50</v>
      </c>
      <c r="D3076" s="517" t="s">
        <v>15420</v>
      </c>
    </row>
    <row r="3077" spans="1:4" ht="13.5">
      <c r="A3077" s="516">
        <v>92277</v>
      </c>
      <c r="B3077" s="515" t="s">
        <v>15421</v>
      </c>
      <c r="C3077" s="515" t="s">
        <v>50</v>
      </c>
      <c r="D3077" s="517" t="s">
        <v>14774</v>
      </c>
    </row>
    <row r="3078" spans="1:4" ht="13.5">
      <c r="A3078" s="516">
        <v>92278</v>
      </c>
      <c r="B3078" s="515" t="s">
        <v>15422</v>
      </c>
      <c r="C3078" s="515" t="s">
        <v>50</v>
      </c>
      <c r="D3078" s="517" t="s">
        <v>12301</v>
      </c>
    </row>
    <row r="3079" spans="1:4" ht="13.5">
      <c r="A3079" s="516">
        <v>92279</v>
      </c>
      <c r="B3079" s="515" t="s">
        <v>15423</v>
      </c>
      <c r="C3079" s="515" t="s">
        <v>50</v>
      </c>
      <c r="D3079" s="517" t="s">
        <v>15424</v>
      </c>
    </row>
    <row r="3080" spans="1:4" ht="13.5">
      <c r="A3080" s="516">
        <v>92280</v>
      </c>
      <c r="B3080" s="515" t="s">
        <v>15425</v>
      </c>
      <c r="C3080" s="515" t="s">
        <v>50</v>
      </c>
      <c r="D3080" s="517" t="s">
        <v>15426</v>
      </c>
    </row>
    <row r="3081" spans="1:4" ht="13.5">
      <c r="A3081" s="516">
        <v>92305</v>
      </c>
      <c r="B3081" s="515" t="s">
        <v>15427</v>
      </c>
      <c r="C3081" s="515" t="s">
        <v>50</v>
      </c>
      <c r="D3081" s="517" t="s">
        <v>15428</v>
      </c>
    </row>
    <row r="3082" spans="1:4" ht="13.5">
      <c r="A3082" s="516">
        <v>92306</v>
      </c>
      <c r="B3082" s="515" t="s">
        <v>15429</v>
      </c>
      <c r="C3082" s="515" t="s">
        <v>50</v>
      </c>
      <c r="D3082" s="517" t="s">
        <v>15430</v>
      </c>
    </row>
    <row r="3083" spans="1:4" ht="13.5">
      <c r="A3083" s="516">
        <v>92307</v>
      </c>
      <c r="B3083" s="515" t="s">
        <v>15431</v>
      </c>
      <c r="C3083" s="515" t="s">
        <v>50</v>
      </c>
      <c r="D3083" s="517" t="s">
        <v>15432</v>
      </c>
    </row>
    <row r="3084" spans="1:4" ht="13.5">
      <c r="A3084" s="516">
        <v>92320</v>
      </c>
      <c r="B3084" s="515" t="s">
        <v>15433</v>
      </c>
      <c r="C3084" s="515" t="s">
        <v>50</v>
      </c>
      <c r="D3084" s="517" t="s">
        <v>15434</v>
      </c>
    </row>
    <row r="3085" spans="1:4" ht="13.5">
      <c r="A3085" s="516">
        <v>92321</v>
      </c>
      <c r="B3085" s="515" t="s">
        <v>15435</v>
      </c>
      <c r="C3085" s="515" t="s">
        <v>50</v>
      </c>
      <c r="D3085" s="517" t="s">
        <v>15436</v>
      </c>
    </row>
    <row r="3086" spans="1:4" ht="13.5">
      <c r="A3086" s="516">
        <v>92322</v>
      </c>
      <c r="B3086" s="515" t="s">
        <v>15437</v>
      </c>
      <c r="C3086" s="515" t="s">
        <v>50</v>
      </c>
      <c r="D3086" s="517" t="s">
        <v>15438</v>
      </c>
    </row>
    <row r="3087" spans="1:4" ht="13.5">
      <c r="A3087" s="516">
        <v>92335</v>
      </c>
      <c r="B3087" s="515" t="s">
        <v>15439</v>
      </c>
      <c r="C3087" s="515" t="s">
        <v>50</v>
      </c>
      <c r="D3087" s="517" t="s">
        <v>10055</v>
      </c>
    </row>
    <row r="3088" spans="1:4" ht="13.5">
      <c r="A3088" s="516">
        <v>92336</v>
      </c>
      <c r="B3088" s="515" t="s">
        <v>15440</v>
      </c>
      <c r="C3088" s="515" t="s">
        <v>50</v>
      </c>
      <c r="D3088" s="517" t="s">
        <v>15441</v>
      </c>
    </row>
    <row r="3089" spans="1:4" ht="13.5">
      <c r="A3089" s="516">
        <v>92337</v>
      </c>
      <c r="B3089" s="515" t="s">
        <v>15442</v>
      </c>
      <c r="C3089" s="515" t="s">
        <v>50</v>
      </c>
      <c r="D3089" s="517" t="s">
        <v>9680</v>
      </c>
    </row>
    <row r="3090" spans="1:4" ht="13.5">
      <c r="A3090" s="516">
        <v>92338</v>
      </c>
      <c r="B3090" s="515" t="s">
        <v>15443</v>
      </c>
      <c r="C3090" s="515" t="s">
        <v>50</v>
      </c>
      <c r="D3090" s="517" t="s">
        <v>15444</v>
      </c>
    </row>
    <row r="3091" spans="1:4" ht="13.5">
      <c r="A3091" s="516">
        <v>92339</v>
      </c>
      <c r="B3091" s="515" t="s">
        <v>15445</v>
      </c>
      <c r="C3091" s="515" t="s">
        <v>50</v>
      </c>
      <c r="D3091" s="517" t="s">
        <v>15446</v>
      </c>
    </row>
    <row r="3092" spans="1:4" ht="13.5">
      <c r="A3092" s="516">
        <v>92341</v>
      </c>
      <c r="B3092" s="515" t="s">
        <v>15447</v>
      </c>
      <c r="C3092" s="515" t="s">
        <v>50</v>
      </c>
      <c r="D3092" s="517" t="s">
        <v>15448</v>
      </c>
    </row>
    <row r="3093" spans="1:4" ht="13.5">
      <c r="A3093" s="516">
        <v>92342</v>
      </c>
      <c r="B3093" s="515" t="s">
        <v>15449</v>
      </c>
      <c r="C3093" s="515" t="s">
        <v>50</v>
      </c>
      <c r="D3093" s="517" t="s">
        <v>15450</v>
      </c>
    </row>
    <row r="3094" spans="1:4" ht="13.5">
      <c r="A3094" s="516">
        <v>92343</v>
      </c>
      <c r="B3094" s="515" t="s">
        <v>15451</v>
      </c>
      <c r="C3094" s="515" t="s">
        <v>50</v>
      </c>
      <c r="D3094" s="517" t="s">
        <v>6018</v>
      </c>
    </row>
    <row r="3095" spans="1:4" ht="13.5">
      <c r="A3095" s="516">
        <v>92361</v>
      </c>
      <c r="B3095" s="515" t="s">
        <v>15452</v>
      </c>
      <c r="C3095" s="515" t="s">
        <v>50</v>
      </c>
      <c r="D3095" s="517" t="s">
        <v>15453</v>
      </c>
    </row>
    <row r="3096" spans="1:4" ht="13.5">
      <c r="A3096" s="516">
        <v>92362</v>
      </c>
      <c r="B3096" s="515" t="s">
        <v>15454</v>
      </c>
      <c r="C3096" s="515" t="s">
        <v>50</v>
      </c>
      <c r="D3096" s="517" t="s">
        <v>15455</v>
      </c>
    </row>
    <row r="3097" spans="1:4" ht="13.5">
      <c r="A3097" s="516">
        <v>92364</v>
      </c>
      <c r="B3097" s="515" t="s">
        <v>15456</v>
      </c>
      <c r="C3097" s="515" t="s">
        <v>50</v>
      </c>
      <c r="D3097" s="517" t="s">
        <v>15397</v>
      </c>
    </row>
    <row r="3098" spans="1:4" ht="13.5">
      <c r="A3098" s="516">
        <v>92365</v>
      </c>
      <c r="B3098" s="515" t="s">
        <v>15457</v>
      </c>
      <c r="C3098" s="515" t="s">
        <v>50</v>
      </c>
      <c r="D3098" s="517" t="s">
        <v>15458</v>
      </c>
    </row>
    <row r="3099" spans="1:4" ht="13.5">
      <c r="A3099" s="516">
        <v>92366</v>
      </c>
      <c r="B3099" s="515" t="s">
        <v>15459</v>
      </c>
      <c r="C3099" s="515" t="s">
        <v>50</v>
      </c>
      <c r="D3099" s="517" t="s">
        <v>15460</v>
      </c>
    </row>
    <row r="3100" spans="1:4" ht="13.5">
      <c r="A3100" s="516">
        <v>92367</v>
      </c>
      <c r="B3100" s="515" t="s">
        <v>15461</v>
      </c>
      <c r="C3100" s="515" t="s">
        <v>50</v>
      </c>
      <c r="D3100" s="517" t="s">
        <v>15462</v>
      </c>
    </row>
    <row r="3101" spans="1:4" ht="13.5">
      <c r="A3101" s="516">
        <v>92368</v>
      </c>
      <c r="B3101" s="515" t="s">
        <v>15463</v>
      </c>
      <c r="C3101" s="515" t="s">
        <v>50</v>
      </c>
      <c r="D3101" s="517" t="s">
        <v>8333</v>
      </c>
    </row>
    <row r="3102" spans="1:4" ht="13.5">
      <c r="A3102" s="516">
        <v>92648</v>
      </c>
      <c r="B3102" s="515" t="s">
        <v>15464</v>
      </c>
      <c r="C3102" s="515" t="s">
        <v>50</v>
      </c>
      <c r="D3102" s="517" t="s">
        <v>15465</v>
      </c>
    </row>
    <row r="3103" spans="1:4" ht="13.5">
      <c r="A3103" s="516">
        <v>92649</v>
      </c>
      <c r="B3103" s="515" t="s">
        <v>15466</v>
      </c>
      <c r="C3103" s="515" t="s">
        <v>50</v>
      </c>
      <c r="D3103" s="517" t="s">
        <v>15467</v>
      </c>
    </row>
    <row r="3104" spans="1:4" ht="13.5">
      <c r="A3104" s="516">
        <v>92650</v>
      </c>
      <c r="B3104" s="515" t="s">
        <v>15468</v>
      </c>
      <c r="C3104" s="515" t="s">
        <v>50</v>
      </c>
      <c r="D3104" s="517" t="s">
        <v>15469</v>
      </c>
    </row>
    <row r="3105" spans="1:4" ht="13.5">
      <c r="A3105" s="516">
        <v>92652</v>
      </c>
      <c r="B3105" s="515" t="s">
        <v>15470</v>
      </c>
      <c r="C3105" s="515" t="s">
        <v>50</v>
      </c>
      <c r="D3105" s="517" t="s">
        <v>15471</v>
      </c>
    </row>
    <row r="3106" spans="1:4" ht="13.5">
      <c r="A3106" s="516">
        <v>92653</v>
      </c>
      <c r="B3106" s="515" t="s">
        <v>15472</v>
      </c>
      <c r="C3106" s="515" t="s">
        <v>50</v>
      </c>
      <c r="D3106" s="517" t="s">
        <v>15473</v>
      </c>
    </row>
    <row r="3107" spans="1:4" ht="13.5">
      <c r="A3107" s="516">
        <v>92654</v>
      </c>
      <c r="B3107" s="515" t="s">
        <v>15474</v>
      </c>
      <c r="C3107" s="515" t="s">
        <v>50</v>
      </c>
      <c r="D3107" s="517" t="s">
        <v>15475</v>
      </c>
    </row>
    <row r="3108" spans="1:4" ht="13.5">
      <c r="A3108" s="516">
        <v>92655</v>
      </c>
      <c r="B3108" s="515" t="s">
        <v>15476</v>
      </c>
      <c r="C3108" s="515" t="s">
        <v>50</v>
      </c>
      <c r="D3108" s="517" t="s">
        <v>15477</v>
      </c>
    </row>
    <row r="3109" spans="1:4" ht="13.5">
      <c r="A3109" s="516">
        <v>92656</v>
      </c>
      <c r="B3109" s="515" t="s">
        <v>15478</v>
      </c>
      <c r="C3109" s="515" t="s">
        <v>50</v>
      </c>
      <c r="D3109" s="517" t="s">
        <v>15479</v>
      </c>
    </row>
    <row r="3110" spans="1:4" ht="13.5">
      <c r="A3110" s="516">
        <v>92687</v>
      </c>
      <c r="B3110" s="515" t="s">
        <v>15480</v>
      </c>
      <c r="C3110" s="515" t="s">
        <v>50</v>
      </c>
      <c r="D3110" s="517" t="s">
        <v>13744</v>
      </c>
    </row>
    <row r="3111" spans="1:4" ht="13.5">
      <c r="A3111" s="516">
        <v>92688</v>
      </c>
      <c r="B3111" s="515" t="s">
        <v>15481</v>
      </c>
      <c r="C3111" s="515" t="s">
        <v>50</v>
      </c>
      <c r="D3111" s="517" t="s">
        <v>15482</v>
      </c>
    </row>
    <row r="3112" spans="1:4" ht="13.5">
      <c r="A3112" s="516">
        <v>92689</v>
      </c>
      <c r="B3112" s="515" t="s">
        <v>15483</v>
      </c>
      <c r="C3112" s="515" t="s">
        <v>50</v>
      </c>
      <c r="D3112" s="517" t="s">
        <v>15484</v>
      </c>
    </row>
    <row r="3113" spans="1:4" ht="13.5">
      <c r="A3113" s="516">
        <v>92690</v>
      </c>
      <c r="B3113" s="515" t="s">
        <v>15485</v>
      </c>
      <c r="C3113" s="515" t="s">
        <v>50</v>
      </c>
      <c r="D3113" s="517" t="s">
        <v>2033</v>
      </c>
    </row>
    <row r="3114" spans="1:4" ht="13.5">
      <c r="A3114" s="516">
        <v>94462</v>
      </c>
      <c r="B3114" s="515" t="s">
        <v>15486</v>
      </c>
      <c r="C3114" s="515" t="s">
        <v>50</v>
      </c>
      <c r="D3114" s="517" t="s">
        <v>15487</v>
      </c>
    </row>
    <row r="3115" spans="1:4" ht="13.5">
      <c r="A3115" s="516">
        <v>94463</v>
      </c>
      <c r="B3115" s="515" t="s">
        <v>15488</v>
      </c>
      <c r="C3115" s="515" t="s">
        <v>50</v>
      </c>
      <c r="D3115" s="517" t="s">
        <v>15489</v>
      </c>
    </row>
    <row r="3116" spans="1:4" ht="13.5">
      <c r="A3116" s="516">
        <v>94464</v>
      </c>
      <c r="B3116" s="515" t="s">
        <v>15490</v>
      </c>
      <c r="C3116" s="515" t="s">
        <v>50</v>
      </c>
      <c r="D3116" s="517" t="s">
        <v>15491</v>
      </c>
    </row>
    <row r="3117" spans="1:4" ht="13.5">
      <c r="A3117" s="516">
        <v>94602</v>
      </c>
      <c r="B3117" s="515" t="s">
        <v>15492</v>
      </c>
      <c r="C3117" s="515" t="s">
        <v>50</v>
      </c>
      <c r="D3117" s="517" t="s">
        <v>15493</v>
      </c>
    </row>
    <row r="3118" spans="1:4" ht="13.5">
      <c r="A3118" s="516">
        <v>94603</v>
      </c>
      <c r="B3118" s="515" t="s">
        <v>15494</v>
      </c>
      <c r="C3118" s="515" t="s">
        <v>50</v>
      </c>
      <c r="D3118" s="517" t="s">
        <v>15495</v>
      </c>
    </row>
    <row r="3119" spans="1:4" ht="13.5">
      <c r="A3119" s="516">
        <v>94604</v>
      </c>
      <c r="B3119" s="515" t="s">
        <v>15496</v>
      </c>
      <c r="C3119" s="515" t="s">
        <v>50</v>
      </c>
      <c r="D3119" s="517" t="s">
        <v>15497</v>
      </c>
    </row>
    <row r="3120" spans="1:4" ht="13.5">
      <c r="A3120" s="516">
        <v>94605</v>
      </c>
      <c r="B3120" s="515" t="s">
        <v>15498</v>
      </c>
      <c r="C3120" s="515" t="s">
        <v>50</v>
      </c>
      <c r="D3120" s="517" t="s">
        <v>15499</v>
      </c>
    </row>
    <row r="3121" spans="1:4" ht="13.5">
      <c r="A3121" s="516">
        <v>94648</v>
      </c>
      <c r="B3121" s="515" t="s">
        <v>15500</v>
      </c>
      <c r="C3121" s="515" t="s">
        <v>50</v>
      </c>
      <c r="D3121" s="517" t="s">
        <v>15501</v>
      </c>
    </row>
    <row r="3122" spans="1:4" ht="13.5">
      <c r="A3122" s="516">
        <v>94649</v>
      </c>
      <c r="B3122" s="515" t="s">
        <v>15502</v>
      </c>
      <c r="C3122" s="515" t="s">
        <v>50</v>
      </c>
      <c r="D3122" s="517" t="s">
        <v>8300</v>
      </c>
    </row>
    <row r="3123" spans="1:4" ht="13.5">
      <c r="A3123" s="516">
        <v>94650</v>
      </c>
      <c r="B3123" s="515" t="s">
        <v>15503</v>
      </c>
      <c r="C3123" s="515" t="s">
        <v>50</v>
      </c>
      <c r="D3123" s="517" t="s">
        <v>6216</v>
      </c>
    </row>
    <row r="3124" spans="1:4" ht="13.5">
      <c r="A3124" s="516">
        <v>94651</v>
      </c>
      <c r="B3124" s="515" t="s">
        <v>15504</v>
      </c>
      <c r="C3124" s="515" t="s">
        <v>50</v>
      </c>
      <c r="D3124" s="517" t="s">
        <v>15505</v>
      </c>
    </row>
    <row r="3125" spans="1:4" ht="13.5">
      <c r="A3125" s="516">
        <v>94652</v>
      </c>
      <c r="B3125" s="515" t="s">
        <v>15506</v>
      </c>
      <c r="C3125" s="515" t="s">
        <v>50</v>
      </c>
      <c r="D3125" s="517" t="s">
        <v>8913</v>
      </c>
    </row>
    <row r="3126" spans="1:4" ht="13.5">
      <c r="A3126" s="516">
        <v>94653</v>
      </c>
      <c r="B3126" s="515" t="s">
        <v>15507</v>
      </c>
      <c r="C3126" s="515" t="s">
        <v>50</v>
      </c>
      <c r="D3126" s="517" t="s">
        <v>5935</v>
      </c>
    </row>
    <row r="3127" spans="1:4" ht="13.5">
      <c r="A3127" s="516">
        <v>94654</v>
      </c>
      <c r="B3127" s="515" t="s">
        <v>15508</v>
      </c>
      <c r="C3127" s="515" t="s">
        <v>50</v>
      </c>
      <c r="D3127" s="517" t="s">
        <v>15509</v>
      </c>
    </row>
    <row r="3128" spans="1:4" ht="13.5">
      <c r="A3128" s="516">
        <v>94655</v>
      </c>
      <c r="B3128" s="515" t="s">
        <v>15510</v>
      </c>
      <c r="C3128" s="515" t="s">
        <v>50</v>
      </c>
      <c r="D3128" s="517" t="s">
        <v>15511</v>
      </c>
    </row>
    <row r="3129" spans="1:4" ht="13.5">
      <c r="A3129" s="516">
        <v>94716</v>
      </c>
      <c r="B3129" s="515" t="s">
        <v>15512</v>
      </c>
      <c r="C3129" s="515" t="s">
        <v>50</v>
      </c>
      <c r="D3129" s="517" t="s">
        <v>9140</v>
      </c>
    </row>
    <row r="3130" spans="1:4" ht="13.5">
      <c r="A3130" s="516">
        <v>94717</v>
      </c>
      <c r="B3130" s="515" t="s">
        <v>15513</v>
      </c>
      <c r="C3130" s="515" t="s">
        <v>50</v>
      </c>
      <c r="D3130" s="517" t="s">
        <v>6624</v>
      </c>
    </row>
    <row r="3131" spans="1:4" ht="13.5">
      <c r="A3131" s="516">
        <v>94718</v>
      </c>
      <c r="B3131" s="515" t="s">
        <v>15514</v>
      </c>
      <c r="C3131" s="515" t="s">
        <v>50</v>
      </c>
      <c r="D3131" s="517" t="s">
        <v>15515</v>
      </c>
    </row>
    <row r="3132" spans="1:4" ht="13.5">
      <c r="A3132" s="516">
        <v>94719</v>
      </c>
      <c r="B3132" s="515" t="s">
        <v>15516</v>
      </c>
      <c r="C3132" s="515" t="s">
        <v>50</v>
      </c>
      <c r="D3132" s="517" t="s">
        <v>15517</v>
      </c>
    </row>
    <row r="3133" spans="1:4" ht="13.5">
      <c r="A3133" s="516">
        <v>94720</v>
      </c>
      <c r="B3133" s="515" t="s">
        <v>15518</v>
      </c>
      <c r="C3133" s="515" t="s">
        <v>50</v>
      </c>
      <c r="D3133" s="517" t="s">
        <v>15519</v>
      </c>
    </row>
    <row r="3134" spans="1:4" ht="13.5">
      <c r="A3134" s="516">
        <v>94721</v>
      </c>
      <c r="B3134" s="515" t="s">
        <v>15520</v>
      </c>
      <c r="C3134" s="515" t="s">
        <v>50</v>
      </c>
      <c r="D3134" s="517" t="s">
        <v>15521</v>
      </c>
    </row>
    <row r="3135" spans="1:4" ht="13.5">
      <c r="A3135" s="516">
        <v>94722</v>
      </c>
      <c r="B3135" s="515" t="s">
        <v>15522</v>
      </c>
      <c r="C3135" s="515" t="s">
        <v>50</v>
      </c>
      <c r="D3135" s="517" t="s">
        <v>1352</v>
      </c>
    </row>
    <row r="3136" spans="1:4" ht="13.5">
      <c r="A3136" s="516">
        <v>95697</v>
      </c>
      <c r="B3136" s="515" t="s">
        <v>15523</v>
      </c>
      <c r="C3136" s="515" t="s">
        <v>50</v>
      </c>
      <c r="D3136" s="517" t="s">
        <v>10242</v>
      </c>
    </row>
    <row r="3137" spans="1:4" ht="13.5">
      <c r="A3137" s="516">
        <v>96635</v>
      </c>
      <c r="B3137" s="515" t="s">
        <v>15524</v>
      </c>
      <c r="C3137" s="515" t="s">
        <v>50</v>
      </c>
      <c r="D3137" s="517" t="s">
        <v>15525</v>
      </c>
    </row>
    <row r="3138" spans="1:4" ht="13.5">
      <c r="A3138" s="516">
        <v>96636</v>
      </c>
      <c r="B3138" s="515" t="s">
        <v>15526</v>
      </c>
      <c r="C3138" s="515" t="s">
        <v>50</v>
      </c>
      <c r="D3138" s="517" t="s">
        <v>15527</v>
      </c>
    </row>
    <row r="3139" spans="1:4" ht="13.5">
      <c r="A3139" s="516">
        <v>96644</v>
      </c>
      <c r="B3139" s="515" t="s">
        <v>15528</v>
      </c>
      <c r="C3139" s="515" t="s">
        <v>50</v>
      </c>
      <c r="D3139" s="517" t="s">
        <v>5679</v>
      </c>
    </row>
    <row r="3140" spans="1:4" ht="13.5">
      <c r="A3140" s="516">
        <v>96645</v>
      </c>
      <c r="B3140" s="515" t="s">
        <v>15529</v>
      </c>
      <c r="C3140" s="515" t="s">
        <v>50</v>
      </c>
      <c r="D3140" s="517" t="s">
        <v>15530</v>
      </c>
    </row>
    <row r="3141" spans="1:4" ht="13.5">
      <c r="A3141" s="516">
        <v>96646</v>
      </c>
      <c r="B3141" s="515" t="s">
        <v>15531</v>
      </c>
      <c r="C3141" s="515" t="s">
        <v>50</v>
      </c>
      <c r="D3141" s="517" t="s">
        <v>15532</v>
      </c>
    </row>
    <row r="3142" spans="1:4" ht="13.5">
      <c r="A3142" s="516">
        <v>96647</v>
      </c>
      <c r="B3142" s="515" t="s">
        <v>15533</v>
      </c>
      <c r="C3142" s="515" t="s">
        <v>50</v>
      </c>
      <c r="D3142" s="517" t="s">
        <v>15534</v>
      </c>
    </row>
    <row r="3143" spans="1:4" ht="13.5">
      <c r="A3143" s="516">
        <v>96648</v>
      </c>
      <c r="B3143" s="515" t="s">
        <v>15535</v>
      </c>
      <c r="C3143" s="515" t="s">
        <v>50</v>
      </c>
      <c r="D3143" s="517" t="s">
        <v>14605</v>
      </c>
    </row>
    <row r="3144" spans="1:4" ht="13.5">
      <c r="A3144" s="516">
        <v>96649</v>
      </c>
      <c r="B3144" s="515" t="s">
        <v>15536</v>
      </c>
      <c r="C3144" s="515" t="s">
        <v>50</v>
      </c>
      <c r="D3144" s="517" t="s">
        <v>15537</v>
      </c>
    </row>
    <row r="3145" spans="1:4" ht="13.5">
      <c r="A3145" s="516">
        <v>96668</v>
      </c>
      <c r="B3145" s="515" t="s">
        <v>15538</v>
      </c>
      <c r="C3145" s="515" t="s">
        <v>50</v>
      </c>
      <c r="D3145" s="517" t="s">
        <v>2078</v>
      </c>
    </row>
    <row r="3146" spans="1:4" ht="13.5">
      <c r="A3146" s="516">
        <v>96669</v>
      </c>
      <c r="B3146" s="515" t="s">
        <v>15539</v>
      </c>
      <c r="C3146" s="515" t="s">
        <v>50</v>
      </c>
      <c r="D3146" s="517" t="s">
        <v>6331</v>
      </c>
    </row>
    <row r="3147" spans="1:4" ht="13.5">
      <c r="A3147" s="516">
        <v>96670</v>
      </c>
      <c r="B3147" s="515" t="s">
        <v>15540</v>
      </c>
      <c r="C3147" s="515" t="s">
        <v>50</v>
      </c>
      <c r="D3147" s="517" t="s">
        <v>12816</v>
      </c>
    </row>
    <row r="3148" spans="1:4" ht="13.5">
      <c r="A3148" s="516">
        <v>96671</v>
      </c>
      <c r="B3148" s="515" t="s">
        <v>15541</v>
      </c>
      <c r="C3148" s="515" t="s">
        <v>50</v>
      </c>
      <c r="D3148" s="517" t="s">
        <v>8726</v>
      </c>
    </row>
    <row r="3149" spans="1:4" ht="13.5">
      <c r="A3149" s="516">
        <v>96672</v>
      </c>
      <c r="B3149" s="515" t="s">
        <v>15542</v>
      </c>
      <c r="C3149" s="515" t="s">
        <v>50</v>
      </c>
      <c r="D3149" s="517" t="s">
        <v>15543</v>
      </c>
    </row>
    <row r="3150" spans="1:4" ht="13.5">
      <c r="A3150" s="516">
        <v>96673</v>
      </c>
      <c r="B3150" s="515" t="s">
        <v>15544</v>
      </c>
      <c r="C3150" s="515" t="s">
        <v>50</v>
      </c>
      <c r="D3150" s="517" t="s">
        <v>15545</v>
      </c>
    </row>
    <row r="3151" spans="1:4" ht="13.5">
      <c r="A3151" s="516">
        <v>96674</v>
      </c>
      <c r="B3151" s="515" t="s">
        <v>15546</v>
      </c>
      <c r="C3151" s="515" t="s">
        <v>50</v>
      </c>
      <c r="D3151" s="517" t="s">
        <v>15547</v>
      </c>
    </row>
    <row r="3152" spans="1:4" ht="13.5">
      <c r="A3152" s="516">
        <v>96675</v>
      </c>
      <c r="B3152" s="515" t="s">
        <v>15548</v>
      </c>
      <c r="C3152" s="515" t="s">
        <v>50</v>
      </c>
      <c r="D3152" s="517" t="s">
        <v>15549</v>
      </c>
    </row>
    <row r="3153" spans="1:4" ht="13.5">
      <c r="A3153" s="516">
        <v>96676</v>
      </c>
      <c r="B3153" s="515" t="s">
        <v>15550</v>
      </c>
      <c r="C3153" s="515" t="s">
        <v>50</v>
      </c>
      <c r="D3153" s="517" t="s">
        <v>176</v>
      </c>
    </row>
    <row r="3154" spans="1:4" ht="13.5">
      <c r="A3154" s="516">
        <v>96677</v>
      </c>
      <c r="B3154" s="515" t="s">
        <v>15551</v>
      </c>
      <c r="C3154" s="515" t="s">
        <v>50</v>
      </c>
      <c r="D3154" s="517" t="s">
        <v>2363</v>
      </c>
    </row>
    <row r="3155" spans="1:4" ht="13.5">
      <c r="A3155" s="516">
        <v>96678</v>
      </c>
      <c r="B3155" s="515" t="s">
        <v>15552</v>
      </c>
      <c r="C3155" s="515" t="s">
        <v>50</v>
      </c>
      <c r="D3155" s="517" t="s">
        <v>15553</v>
      </c>
    </row>
    <row r="3156" spans="1:4" ht="13.5">
      <c r="A3156" s="516">
        <v>96679</v>
      </c>
      <c r="B3156" s="515" t="s">
        <v>15554</v>
      </c>
      <c r="C3156" s="515" t="s">
        <v>50</v>
      </c>
      <c r="D3156" s="517" t="s">
        <v>15555</v>
      </c>
    </row>
    <row r="3157" spans="1:4" ht="13.5">
      <c r="A3157" s="516">
        <v>96680</v>
      </c>
      <c r="B3157" s="515" t="s">
        <v>15556</v>
      </c>
      <c r="C3157" s="515" t="s">
        <v>50</v>
      </c>
      <c r="D3157" s="517" t="s">
        <v>15557</v>
      </c>
    </row>
    <row r="3158" spans="1:4" ht="13.5">
      <c r="A3158" s="516">
        <v>96681</v>
      </c>
      <c r="B3158" s="515" t="s">
        <v>15558</v>
      </c>
      <c r="C3158" s="515" t="s">
        <v>50</v>
      </c>
      <c r="D3158" s="517" t="s">
        <v>5420</v>
      </c>
    </row>
    <row r="3159" spans="1:4" ht="13.5">
      <c r="A3159" s="516">
        <v>96682</v>
      </c>
      <c r="B3159" s="515" t="s">
        <v>15559</v>
      </c>
      <c r="C3159" s="515" t="s">
        <v>50</v>
      </c>
      <c r="D3159" s="517" t="s">
        <v>15560</v>
      </c>
    </row>
    <row r="3160" spans="1:4" ht="13.5">
      <c r="A3160" s="516">
        <v>96683</v>
      </c>
      <c r="B3160" s="515" t="s">
        <v>15561</v>
      </c>
      <c r="C3160" s="515" t="s">
        <v>50</v>
      </c>
      <c r="D3160" s="517" t="s">
        <v>15562</v>
      </c>
    </row>
    <row r="3161" spans="1:4" ht="13.5">
      <c r="A3161" s="516">
        <v>96718</v>
      </c>
      <c r="B3161" s="515" t="s">
        <v>15563</v>
      </c>
      <c r="C3161" s="515" t="s">
        <v>50</v>
      </c>
      <c r="D3161" s="517" t="s">
        <v>2206</v>
      </c>
    </row>
    <row r="3162" spans="1:4" ht="13.5">
      <c r="A3162" s="516">
        <v>96719</v>
      </c>
      <c r="B3162" s="515" t="s">
        <v>15564</v>
      </c>
      <c r="C3162" s="515" t="s">
        <v>50</v>
      </c>
      <c r="D3162" s="517" t="s">
        <v>5386</v>
      </c>
    </row>
    <row r="3163" spans="1:4" ht="13.5">
      <c r="A3163" s="516">
        <v>96720</v>
      </c>
      <c r="B3163" s="515" t="s">
        <v>15565</v>
      </c>
      <c r="C3163" s="515" t="s">
        <v>50</v>
      </c>
      <c r="D3163" s="517" t="s">
        <v>4492</v>
      </c>
    </row>
    <row r="3164" spans="1:4" ht="13.5">
      <c r="A3164" s="516">
        <v>96721</v>
      </c>
      <c r="B3164" s="515" t="s">
        <v>15566</v>
      </c>
      <c r="C3164" s="515" t="s">
        <v>50</v>
      </c>
      <c r="D3164" s="517" t="s">
        <v>15567</v>
      </c>
    </row>
    <row r="3165" spans="1:4" ht="13.5">
      <c r="A3165" s="516">
        <v>96722</v>
      </c>
      <c r="B3165" s="515" t="s">
        <v>15568</v>
      </c>
      <c r="C3165" s="515" t="s">
        <v>50</v>
      </c>
      <c r="D3165" s="517" t="s">
        <v>2908</v>
      </c>
    </row>
    <row r="3166" spans="1:4" ht="13.5">
      <c r="A3166" s="516">
        <v>96723</v>
      </c>
      <c r="B3166" s="515" t="s">
        <v>15569</v>
      </c>
      <c r="C3166" s="515" t="s">
        <v>50</v>
      </c>
      <c r="D3166" s="517" t="s">
        <v>15570</v>
      </c>
    </row>
    <row r="3167" spans="1:4" ht="13.5">
      <c r="A3167" s="516">
        <v>96724</v>
      </c>
      <c r="B3167" s="515" t="s">
        <v>15571</v>
      </c>
      <c r="C3167" s="515" t="s">
        <v>50</v>
      </c>
      <c r="D3167" s="517" t="s">
        <v>15572</v>
      </c>
    </row>
    <row r="3168" spans="1:4" ht="13.5">
      <c r="A3168" s="516">
        <v>96725</v>
      </c>
      <c r="B3168" s="515" t="s">
        <v>15573</v>
      </c>
      <c r="C3168" s="515" t="s">
        <v>50</v>
      </c>
      <c r="D3168" s="517" t="s">
        <v>15574</v>
      </c>
    </row>
    <row r="3169" spans="1:4" ht="13.5">
      <c r="A3169" s="516">
        <v>96726</v>
      </c>
      <c r="B3169" s="515" t="s">
        <v>15575</v>
      </c>
      <c r="C3169" s="515" t="s">
        <v>50</v>
      </c>
      <c r="D3169" s="517" t="s">
        <v>15576</v>
      </c>
    </row>
    <row r="3170" spans="1:4" ht="13.5">
      <c r="A3170" s="516">
        <v>96727</v>
      </c>
      <c r="B3170" s="515" t="s">
        <v>15577</v>
      </c>
      <c r="C3170" s="515" t="s">
        <v>50</v>
      </c>
      <c r="D3170" s="517" t="s">
        <v>15578</v>
      </c>
    </row>
    <row r="3171" spans="1:4" ht="13.5">
      <c r="A3171" s="516">
        <v>96728</v>
      </c>
      <c r="B3171" s="515" t="s">
        <v>15579</v>
      </c>
      <c r="C3171" s="515" t="s">
        <v>50</v>
      </c>
      <c r="D3171" s="517" t="s">
        <v>15580</v>
      </c>
    </row>
    <row r="3172" spans="1:4" ht="13.5">
      <c r="A3172" s="516">
        <v>96729</v>
      </c>
      <c r="B3172" s="515" t="s">
        <v>15581</v>
      </c>
      <c r="C3172" s="515" t="s">
        <v>50</v>
      </c>
      <c r="D3172" s="517" t="s">
        <v>3433</v>
      </c>
    </row>
    <row r="3173" spans="1:4" ht="13.5">
      <c r="A3173" s="516">
        <v>96730</v>
      </c>
      <c r="B3173" s="515" t="s">
        <v>15582</v>
      </c>
      <c r="C3173" s="515" t="s">
        <v>50</v>
      </c>
      <c r="D3173" s="517" t="s">
        <v>15583</v>
      </c>
    </row>
    <row r="3174" spans="1:4" ht="13.5">
      <c r="A3174" s="516">
        <v>96731</v>
      </c>
      <c r="B3174" s="515" t="s">
        <v>15584</v>
      </c>
      <c r="C3174" s="515" t="s">
        <v>50</v>
      </c>
      <c r="D3174" s="517" t="s">
        <v>15585</v>
      </c>
    </row>
    <row r="3175" spans="1:4" ht="13.5">
      <c r="A3175" s="516">
        <v>96732</v>
      </c>
      <c r="B3175" s="515" t="s">
        <v>15586</v>
      </c>
      <c r="C3175" s="515" t="s">
        <v>50</v>
      </c>
      <c r="D3175" s="517" t="s">
        <v>15587</v>
      </c>
    </row>
    <row r="3176" spans="1:4" ht="13.5">
      <c r="A3176" s="516">
        <v>96733</v>
      </c>
      <c r="B3176" s="515" t="s">
        <v>15588</v>
      </c>
      <c r="C3176" s="515" t="s">
        <v>50</v>
      </c>
      <c r="D3176" s="517" t="s">
        <v>15589</v>
      </c>
    </row>
    <row r="3177" spans="1:4" ht="13.5">
      <c r="A3177" s="516">
        <v>96734</v>
      </c>
      <c r="B3177" s="515" t="s">
        <v>15590</v>
      </c>
      <c r="C3177" s="515" t="s">
        <v>50</v>
      </c>
      <c r="D3177" s="517" t="s">
        <v>15591</v>
      </c>
    </row>
    <row r="3178" spans="1:4" ht="13.5">
      <c r="A3178" s="516">
        <v>96735</v>
      </c>
      <c r="B3178" s="515" t="s">
        <v>15592</v>
      </c>
      <c r="C3178" s="515" t="s">
        <v>50</v>
      </c>
      <c r="D3178" s="517" t="s">
        <v>15593</v>
      </c>
    </row>
    <row r="3179" spans="1:4" ht="13.5">
      <c r="A3179" s="516">
        <v>96794</v>
      </c>
      <c r="B3179" s="515" t="s">
        <v>15594</v>
      </c>
      <c r="C3179" s="515" t="s">
        <v>50</v>
      </c>
      <c r="D3179" s="517" t="s">
        <v>3617</v>
      </c>
    </row>
    <row r="3180" spans="1:4" ht="13.5">
      <c r="A3180" s="516">
        <v>96795</v>
      </c>
      <c r="B3180" s="515" t="s">
        <v>15595</v>
      </c>
      <c r="C3180" s="515" t="s">
        <v>50</v>
      </c>
      <c r="D3180" s="517" t="s">
        <v>7502</v>
      </c>
    </row>
    <row r="3181" spans="1:4" ht="13.5">
      <c r="A3181" s="516">
        <v>96796</v>
      </c>
      <c r="B3181" s="515" t="s">
        <v>15596</v>
      </c>
      <c r="C3181" s="515" t="s">
        <v>50</v>
      </c>
      <c r="D3181" s="517" t="s">
        <v>9709</v>
      </c>
    </row>
    <row r="3182" spans="1:4" ht="13.5">
      <c r="A3182" s="516">
        <v>96797</v>
      </c>
      <c r="B3182" s="515" t="s">
        <v>15597</v>
      </c>
      <c r="C3182" s="515" t="s">
        <v>50</v>
      </c>
      <c r="D3182" s="517" t="s">
        <v>9226</v>
      </c>
    </row>
    <row r="3183" spans="1:4" ht="13.5">
      <c r="A3183" s="516">
        <v>96798</v>
      </c>
      <c r="B3183" s="515" t="s">
        <v>15598</v>
      </c>
      <c r="C3183" s="515" t="s">
        <v>50</v>
      </c>
      <c r="D3183" s="517" t="s">
        <v>4156</v>
      </c>
    </row>
    <row r="3184" spans="1:4" ht="13.5">
      <c r="A3184" s="516">
        <v>96799</v>
      </c>
      <c r="B3184" s="515" t="s">
        <v>15599</v>
      </c>
      <c r="C3184" s="515" t="s">
        <v>50</v>
      </c>
      <c r="D3184" s="517" t="s">
        <v>5789</v>
      </c>
    </row>
    <row r="3185" spans="1:4" ht="13.5">
      <c r="A3185" s="516">
        <v>96800</v>
      </c>
      <c r="B3185" s="515" t="s">
        <v>15600</v>
      </c>
      <c r="C3185" s="515" t="s">
        <v>50</v>
      </c>
      <c r="D3185" s="517" t="s">
        <v>3543</v>
      </c>
    </row>
    <row r="3186" spans="1:4" ht="13.5">
      <c r="A3186" s="516">
        <v>96801</v>
      </c>
      <c r="B3186" s="515" t="s">
        <v>15601</v>
      </c>
      <c r="C3186" s="515" t="s">
        <v>50</v>
      </c>
      <c r="D3186" s="517" t="s">
        <v>3655</v>
      </c>
    </row>
    <row r="3187" spans="1:4" ht="13.5">
      <c r="A3187" s="516">
        <v>97498</v>
      </c>
      <c r="B3187" s="515" t="s">
        <v>15602</v>
      </c>
      <c r="C3187" s="515" t="s">
        <v>50</v>
      </c>
      <c r="D3187" s="517" t="s">
        <v>15603</v>
      </c>
    </row>
    <row r="3188" spans="1:4" ht="13.5">
      <c r="A3188" s="516">
        <v>97535</v>
      </c>
      <c r="B3188" s="515" t="s">
        <v>15604</v>
      </c>
      <c r="C3188" s="515" t="s">
        <v>50</v>
      </c>
      <c r="D3188" s="517" t="s">
        <v>15605</v>
      </c>
    </row>
    <row r="3189" spans="1:4" ht="13.5">
      <c r="A3189" s="516">
        <v>97536</v>
      </c>
      <c r="B3189" s="515" t="s">
        <v>15606</v>
      </c>
      <c r="C3189" s="515" t="s">
        <v>50</v>
      </c>
      <c r="D3189" s="517" t="s">
        <v>15607</v>
      </c>
    </row>
    <row r="3190" spans="1:4" ht="13.5">
      <c r="A3190" s="516">
        <v>72293</v>
      </c>
      <c r="B3190" s="515" t="s">
        <v>15608</v>
      </c>
      <c r="C3190" s="515" t="s">
        <v>48</v>
      </c>
      <c r="D3190" s="517" t="s">
        <v>7553</v>
      </c>
    </row>
    <row r="3191" spans="1:4" ht="13.5">
      <c r="A3191" s="516">
        <v>72294</v>
      </c>
      <c r="B3191" s="515" t="s">
        <v>15609</v>
      </c>
      <c r="C3191" s="515" t="s">
        <v>48</v>
      </c>
      <c r="D3191" s="517" t="s">
        <v>6750</v>
      </c>
    </row>
    <row r="3192" spans="1:4" ht="13.5">
      <c r="A3192" s="516">
        <v>72295</v>
      </c>
      <c r="B3192" s="515" t="s">
        <v>15610</v>
      </c>
      <c r="C3192" s="515" t="s">
        <v>48</v>
      </c>
      <c r="D3192" s="517" t="s">
        <v>10389</v>
      </c>
    </row>
    <row r="3193" spans="1:4" ht="13.5">
      <c r="A3193" s="516">
        <v>72306</v>
      </c>
      <c r="B3193" s="515" t="s">
        <v>15611</v>
      </c>
      <c r="C3193" s="515" t="s">
        <v>48</v>
      </c>
      <c r="D3193" s="517" t="s">
        <v>15612</v>
      </c>
    </row>
    <row r="3194" spans="1:4" ht="13.5">
      <c r="A3194" s="516">
        <v>72307</v>
      </c>
      <c r="B3194" s="515" t="s">
        <v>15613</v>
      </c>
      <c r="C3194" s="515" t="s">
        <v>48</v>
      </c>
      <c r="D3194" s="517" t="s">
        <v>10909</v>
      </c>
    </row>
    <row r="3195" spans="1:4" ht="13.5">
      <c r="A3195" s="516">
        <v>72313</v>
      </c>
      <c r="B3195" s="515" t="s">
        <v>15614</v>
      </c>
      <c r="C3195" s="515" t="s">
        <v>48</v>
      </c>
      <c r="D3195" s="517" t="s">
        <v>15615</v>
      </c>
    </row>
    <row r="3196" spans="1:4" ht="13.5">
      <c r="A3196" s="516">
        <v>72482</v>
      </c>
      <c r="B3196" s="515" t="s">
        <v>15616</v>
      </c>
      <c r="C3196" s="515" t="s">
        <v>48</v>
      </c>
      <c r="D3196" s="517" t="s">
        <v>15617</v>
      </c>
    </row>
    <row r="3197" spans="1:4" ht="13.5">
      <c r="A3197" s="516">
        <v>72619</v>
      </c>
      <c r="B3197" s="515" t="s">
        <v>15618</v>
      </c>
      <c r="C3197" s="515" t="s">
        <v>48</v>
      </c>
      <c r="D3197" s="517" t="s">
        <v>10803</v>
      </c>
    </row>
    <row r="3198" spans="1:4" ht="13.5">
      <c r="A3198" s="516">
        <v>72620</v>
      </c>
      <c r="B3198" s="515" t="s">
        <v>15619</v>
      </c>
      <c r="C3198" s="515" t="s">
        <v>48</v>
      </c>
      <c r="D3198" s="517" t="s">
        <v>15620</v>
      </c>
    </row>
    <row r="3199" spans="1:4" ht="13.5">
      <c r="A3199" s="516">
        <v>72621</v>
      </c>
      <c r="B3199" s="515" t="s">
        <v>15621</v>
      </c>
      <c r="C3199" s="515" t="s">
        <v>48</v>
      </c>
      <c r="D3199" s="517" t="s">
        <v>15622</v>
      </c>
    </row>
    <row r="3200" spans="1:4" ht="13.5">
      <c r="A3200" s="516">
        <v>72667</v>
      </c>
      <c r="B3200" s="515" t="s">
        <v>15623</v>
      </c>
      <c r="C3200" s="515" t="s">
        <v>48</v>
      </c>
      <c r="D3200" s="517" t="s">
        <v>15624</v>
      </c>
    </row>
    <row r="3201" spans="1:4" ht="13.5">
      <c r="A3201" s="516">
        <v>72668</v>
      </c>
      <c r="B3201" s="515" t="s">
        <v>15625</v>
      </c>
      <c r="C3201" s="515" t="s">
        <v>48</v>
      </c>
      <c r="D3201" s="517" t="s">
        <v>15626</v>
      </c>
    </row>
    <row r="3202" spans="1:4" ht="13.5">
      <c r="A3202" s="516">
        <v>72669</v>
      </c>
      <c r="B3202" s="515" t="s">
        <v>15627</v>
      </c>
      <c r="C3202" s="515" t="s">
        <v>48</v>
      </c>
      <c r="D3202" s="517" t="s">
        <v>15628</v>
      </c>
    </row>
    <row r="3203" spans="1:4" ht="13.5">
      <c r="A3203" s="516">
        <v>72681</v>
      </c>
      <c r="B3203" s="515" t="s">
        <v>15629</v>
      </c>
      <c r="C3203" s="515" t="s">
        <v>48</v>
      </c>
      <c r="D3203" s="517" t="s">
        <v>15630</v>
      </c>
    </row>
    <row r="3204" spans="1:4" ht="13.5">
      <c r="A3204" s="516">
        <v>72682</v>
      </c>
      <c r="B3204" s="515" t="s">
        <v>15631</v>
      </c>
      <c r="C3204" s="515" t="s">
        <v>48</v>
      </c>
      <c r="D3204" s="517" t="s">
        <v>15632</v>
      </c>
    </row>
    <row r="3205" spans="1:4" ht="13.5">
      <c r="A3205" s="516">
        <v>72683</v>
      </c>
      <c r="B3205" s="515" t="s">
        <v>15633</v>
      </c>
      <c r="C3205" s="515" t="s">
        <v>48</v>
      </c>
      <c r="D3205" s="517" t="s">
        <v>15634</v>
      </c>
    </row>
    <row r="3206" spans="1:4" ht="13.5">
      <c r="A3206" s="516">
        <v>72719</v>
      </c>
      <c r="B3206" s="515" t="s">
        <v>15635</v>
      </c>
      <c r="C3206" s="515" t="s">
        <v>48</v>
      </c>
      <c r="D3206" s="517" t="s">
        <v>15636</v>
      </c>
    </row>
    <row r="3207" spans="1:4" ht="13.5">
      <c r="A3207" s="516">
        <v>72720</v>
      </c>
      <c r="B3207" s="515" t="s">
        <v>15637</v>
      </c>
      <c r="C3207" s="515" t="s">
        <v>48</v>
      </c>
      <c r="D3207" s="517" t="s">
        <v>15638</v>
      </c>
    </row>
    <row r="3208" spans="1:4" ht="13.5">
      <c r="A3208" s="516">
        <v>72721</v>
      </c>
      <c r="B3208" s="515" t="s">
        <v>15639</v>
      </c>
      <c r="C3208" s="515" t="s">
        <v>48</v>
      </c>
      <c r="D3208" s="517" t="s">
        <v>15640</v>
      </c>
    </row>
    <row r="3209" spans="1:4" ht="13.5">
      <c r="A3209" s="516">
        <v>89358</v>
      </c>
      <c r="B3209" s="515" t="s">
        <v>15641</v>
      </c>
      <c r="C3209" s="515" t="s">
        <v>48</v>
      </c>
      <c r="D3209" s="517" t="s">
        <v>7553</v>
      </c>
    </row>
    <row r="3210" spans="1:4" ht="13.5">
      <c r="A3210" s="516">
        <v>89359</v>
      </c>
      <c r="B3210" s="515" t="s">
        <v>15642</v>
      </c>
      <c r="C3210" s="515" t="s">
        <v>48</v>
      </c>
      <c r="D3210" s="517" t="s">
        <v>1611</v>
      </c>
    </row>
    <row r="3211" spans="1:4" ht="13.5">
      <c r="A3211" s="516">
        <v>89360</v>
      </c>
      <c r="B3211" s="515" t="s">
        <v>15643</v>
      </c>
      <c r="C3211" s="515" t="s">
        <v>48</v>
      </c>
      <c r="D3211" s="517" t="s">
        <v>4864</v>
      </c>
    </row>
    <row r="3212" spans="1:4" ht="13.5">
      <c r="A3212" s="516">
        <v>89361</v>
      </c>
      <c r="B3212" s="515" t="s">
        <v>15644</v>
      </c>
      <c r="C3212" s="515" t="s">
        <v>48</v>
      </c>
      <c r="D3212" s="517" t="s">
        <v>15645</v>
      </c>
    </row>
    <row r="3213" spans="1:4" ht="13.5">
      <c r="A3213" s="516">
        <v>89362</v>
      </c>
      <c r="B3213" s="515" t="s">
        <v>15646</v>
      </c>
      <c r="C3213" s="515" t="s">
        <v>48</v>
      </c>
      <c r="D3213" s="517" t="s">
        <v>4621</v>
      </c>
    </row>
    <row r="3214" spans="1:4" ht="13.5">
      <c r="A3214" s="516">
        <v>89363</v>
      </c>
      <c r="B3214" s="515" t="s">
        <v>15647</v>
      </c>
      <c r="C3214" s="515" t="s">
        <v>48</v>
      </c>
      <c r="D3214" s="517" t="s">
        <v>3374</v>
      </c>
    </row>
    <row r="3215" spans="1:4" ht="13.5">
      <c r="A3215" s="516">
        <v>89364</v>
      </c>
      <c r="B3215" s="515" t="s">
        <v>15648</v>
      </c>
      <c r="C3215" s="515" t="s">
        <v>48</v>
      </c>
      <c r="D3215" s="517" t="s">
        <v>11741</v>
      </c>
    </row>
    <row r="3216" spans="1:4" ht="13.5">
      <c r="A3216" s="516">
        <v>89365</v>
      </c>
      <c r="B3216" s="515" t="s">
        <v>15649</v>
      </c>
      <c r="C3216" s="515" t="s">
        <v>48</v>
      </c>
      <c r="D3216" s="517" t="s">
        <v>9826</v>
      </c>
    </row>
    <row r="3217" spans="1:4" ht="13.5">
      <c r="A3217" s="516">
        <v>89366</v>
      </c>
      <c r="B3217" s="515" t="s">
        <v>15650</v>
      </c>
      <c r="C3217" s="515" t="s">
        <v>48</v>
      </c>
      <c r="D3217" s="517" t="s">
        <v>2693</v>
      </c>
    </row>
    <row r="3218" spans="1:4" ht="13.5">
      <c r="A3218" s="516">
        <v>89367</v>
      </c>
      <c r="B3218" s="515" t="s">
        <v>15651</v>
      </c>
      <c r="C3218" s="515" t="s">
        <v>48</v>
      </c>
      <c r="D3218" s="517" t="s">
        <v>15652</v>
      </c>
    </row>
    <row r="3219" spans="1:4" ht="13.5">
      <c r="A3219" s="516">
        <v>89368</v>
      </c>
      <c r="B3219" s="515" t="s">
        <v>15653</v>
      </c>
      <c r="C3219" s="515" t="s">
        <v>48</v>
      </c>
      <c r="D3219" s="517" t="s">
        <v>1509</v>
      </c>
    </row>
    <row r="3220" spans="1:4" ht="13.5">
      <c r="A3220" s="516">
        <v>89369</v>
      </c>
      <c r="B3220" s="515" t="s">
        <v>15654</v>
      </c>
      <c r="C3220" s="515" t="s">
        <v>48</v>
      </c>
      <c r="D3220" s="517" t="s">
        <v>2126</v>
      </c>
    </row>
    <row r="3221" spans="1:4" ht="13.5">
      <c r="A3221" s="516">
        <v>89370</v>
      </c>
      <c r="B3221" s="515" t="s">
        <v>15655</v>
      </c>
      <c r="C3221" s="515" t="s">
        <v>48</v>
      </c>
      <c r="D3221" s="517" t="s">
        <v>6980</v>
      </c>
    </row>
    <row r="3222" spans="1:4" ht="13.5">
      <c r="A3222" s="516">
        <v>89371</v>
      </c>
      <c r="B3222" s="515" t="s">
        <v>15656</v>
      </c>
      <c r="C3222" s="515" t="s">
        <v>48</v>
      </c>
      <c r="D3222" s="517" t="s">
        <v>2486</v>
      </c>
    </row>
    <row r="3223" spans="1:4" ht="13.5">
      <c r="A3223" s="516">
        <v>89372</v>
      </c>
      <c r="B3223" s="515" t="s">
        <v>15657</v>
      </c>
      <c r="C3223" s="515" t="s">
        <v>48</v>
      </c>
      <c r="D3223" s="517" t="s">
        <v>15658</v>
      </c>
    </row>
    <row r="3224" spans="1:4" ht="13.5">
      <c r="A3224" s="516">
        <v>89373</v>
      </c>
      <c r="B3224" s="515" t="s">
        <v>15659</v>
      </c>
      <c r="C3224" s="515" t="s">
        <v>48</v>
      </c>
      <c r="D3224" s="517" t="s">
        <v>997</v>
      </c>
    </row>
    <row r="3225" spans="1:4" ht="13.5">
      <c r="A3225" s="516">
        <v>89374</v>
      </c>
      <c r="B3225" s="515" t="s">
        <v>15660</v>
      </c>
      <c r="C3225" s="515" t="s">
        <v>48</v>
      </c>
      <c r="D3225" s="517" t="s">
        <v>15501</v>
      </c>
    </row>
    <row r="3226" spans="1:4" ht="13.5">
      <c r="A3226" s="516">
        <v>89375</v>
      </c>
      <c r="B3226" s="515" t="s">
        <v>15661</v>
      </c>
      <c r="C3226" s="515" t="s">
        <v>48</v>
      </c>
      <c r="D3226" s="517" t="s">
        <v>5622</v>
      </c>
    </row>
    <row r="3227" spans="1:4" ht="13.5">
      <c r="A3227" s="516">
        <v>89376</v>
      </c>
      <c r="B3227" s="515" t="s">
        <v>15662</v>
      </c>
      <c r="C3227" s="515" t="s">
        <v>48</v>
      </c>
      <c r="D3227" s="517" t="s">
        <v>964</v>
      </c>
    </row>
    <row r="3228" spans="1:4" ht="13.5">
      <c r="A3228" s="516">
        <v>89377</v>
      </c>
      <c r="B3228" s="515" t="s">
        <v>15663</v>
      </c>
      <c r="C3228" s="515" t="s">
        <v>48</v>
      </c>
      <c r="D3228" s="517" t="s">
        <v>5026</v>
      </c>
    </row>
    <row r="3229" spans="1:4" ht="13.5">
      <c r="A3229" s="516">
        <v>89378</v>
      </c>
      <c r="B3229" s="515" t="s">
        <v>15664</v>
      </c>
      <c r="C3229" s="515" t="s">
        <v>48</v>
      </c>
      <c r="D3229" s="517" t="s">
        <v>7835</v>
      </c>
    </row>
    <row r="3230" spans="1:4" ht="13.5">
      <c r="A3230" s="516">
        <v>89379</v>
      </c>
      <c r="B3230" s="515" t="s">
        <v>15665</v>
      </c>
      <c r="C3230" s="515" t="s">
        <v>48</v>
      </c>
      <c r="D3230" s="517" t="s">
        <v>15666</v>
      </c>
    </row>
    <row r="3231" spans="1:4" ht="13.5">
      <c r="A3231" s="516">
        <v>89380</v>
      </c>
      <c r="B3231" s="515" t="s">
        <v>15667</v>
      </c>
      <c r="C3231" s="515" t="s">
        <v>48</v>
      </c>
      <c r="D3231" s="517" t="s">
        <v>5978</v>
      </c>
    </row>
    <row r="3232" spans="1:4" ht="13.5">
      <c r="A3232" s="516">
        <v>89381</v>
      </c>
      <c r="B3232" s="515" t="s">
        <v>15668</v>
      </c>
      <c r="C3232" s="515" t="s">
        <v>48</v>
      </c>
      <c r="D3232" s="517" t="s">
        <v>15669</v>
      </c>
    </row>
    <row r="3233" spans="1:4" ht="13.5">
      <c r="A3233" s="516">
        <v>89382</v>
      </c>
      <c r="B3233" s="515" t="s">
        <v>15670</v>
      </c>
      <c r="C3233" s="515" t="s">
        <v>48</v>
      </c>
      <c r="D3233" s="517" t="s">
        <v>15671</v>
      </c>
    </row>
    <row r="3234" spans="1:4" ht="13.5">
      <c r="A3234" s="516">
        <v>89383</v>
      </c>
      <c r="B3234" s="515" t="s">
        <v>15672</v>
      </c>
      <c r="C3234" s="515" t="s">
        <v>48</v>
      </c>
      <c r="D3234" s="517" t="s">
        <v>9059</v>
      </c>
    </row>
    <row r="3235" spans="1:4" ht="13.5">
      <c r="A3235" s="516">
        <v>89384</v>
      </c>
      <c r="B3235" s="515" t="s">
        <v>15673</v>
      </c>
      <c r="C3235" s="515" t="s">
        <v>48</v>
      </c>
      <c r="D3235" s="517" t="s">
        <v>5789</v>
      </c>
    </row>
    <row r="3236" spans="1:4" ht="13.5">
      <c r="A3236" s="516">
        <v>89385</v>
      </c>
      <c r="B3236" s="515" t="s">
        <v>15674</v>
      </c>
      <c r="C3236" s="515" t="s">
        <v>48</v>
      </c>
      <c r="D3236" s="517" t="s">
        <v>935</v>
      </c>
    </row>
    <row r="3237" spans="1:4" ht="13.5">
      <c r="A3237" s="516">
        <v>89386</v>
      </c>
      <c r="B3237" s="515" t="s">
        <v>15675</v>
      </c>
      <c r="C3237" s="515" t="s">
        <v>48</v>
      </c>
      <c r="D3237" s="517" t="s">
        <v>4927</v>
      </c>
    </row>
    <row r="3238" spans="1:4" ht="13.5">
      <c r="A3238" s="516">
        <v>89387</v>
      </c>
      <c r="B3238" s="515" t="s">
        <v>15676</v>
      </c>
      <c r="C3238" s="515" t="s">
        <v>48</v>
      </c>
      <c r="D3238" s="517" t="s">
        <v>15677</v>
      </c>
    </row>
    <row r="3239" spans="1:4" ht="13.5">
      <c r="A3239" s="516">
        <v>89388</v>
      </c>
      <c r="B3239" s="515" t="s">
        <v>15678</v>
      </c>
      <c r="C3239" s="515" t="s">
        <v>48</v>
      </c>
      <c r="D3239" s="517" t="s">
        <v>15293</v>
      </c>
    </row>
    <row r="3240" spans="1:4" ht="13.5">
      <c r="A3240" s="516">
        <v>89389</v>
      </c>
      <c r="B3240" s="515" t="s">
        <v>15679</v>
      </c>
      <c r="C3240" s="515" t="s">
        <v>48</v>
      </c>
      <c r="D3240" s="517" t="s">
        <v>14694</v>
      </c>
    </row>
    <row r="3241" spans="1:4" ht="13.5">
      <c r="A3241" s="516">
        <v>89390</v>
      </c>
      <c r="B3241" s="515" t="s">
        <v>15680</v>
      </c>
      <c r="C3241" s="515" t="s">
        <v>48</v>
      </c>
      <c r="D3241" s="517" t="s">
        <v>3563</v>
      </c>
    </row>
    <row r="3242" spans="1:4" ht="13.5">
      <c r="A3242" s="516">
        <v>89391</v>
      </c>
      <c r="B3242" s="515" t="s">
        <v>15681</v>
      </c>
      <c r="C3242" s="515" t="s">
        <v>48</v>
      </c>
      <c r="D3242" s="517" t="s">
        <v>7046</v>
      </c>
    </row>
    <row r="3243" spans="1:4" ht="13.5">
      <c r="A3243" s="516">
        <v>89392</v>
      </c>
      <c r="B3243" s="515" t="s">
        <v>15682</v>
      </c>
      <c r="C3243" s="515" t="s">
        <v>48</v>
      </c>
      <c r="D3243" s="517" t="s">
        <v>15683</v>
      </c>
    </row>
    <row r="3244" spans="1:4" ht="13.5">
      <c r="A3244" s="516">
        <v>89393</v>
      </c>
      <c r="B3244" s="515" t="s">
        <v>15684</v>
      </c>
      <c r="C3244" s="515" t="s">
        <v>48</v>
      </c>
      <c r="D3244" s="517" t="s">
        <v>14435</v>
      </c>
    </row>
    <row r="3245" spans="1:4" ht="13.5">
      <c r="A3245" s="516">
        <v>89394</v>
      </c>
      <c r="B3245" s="515" t="s">
        <v>15685</v>
      </c>
      <c r="C3245" s="515" t="s">
        <v>48</v>
      </c>
      <c r="D3245" s="517" t="s">
        <v>5044</v>
      </c>
    </row>
    <row r="3246" spans="1:4" ht="13.5">
      <c r="A3246" s="516">
        <v>89395</v>
      </c>
      <c r="B3246" s="515" t="s">
        <v>15686</v>
      </c>
      <c r="C3246" s="515" t="s">
        <v>48</v>
      </c>
      <c r="D3246" s="517" t="s">
        <v>2529</v>
      </c>
    </row>
    <row r="3247" spans="1:4" ht="13.5">
      <c r="A3247" s="516">
        <v>89396</v>
      </c>
      <c r="B3247" s="515" t="s">
        <v>15687</v>
      </c>
      <c r="C3247" s="515" t="s">
        <v>48</v>
      </c>
      <c r="D3247" s="517" t="s">
        <v>15688</v>
      </c>
    </row>
    <row r="3248" spans="1:4" ht="13.5">
      <c r="A3248" s="516">
        <v>89397</v>
      </c>
      <c r="B3248" s="515" t="s">
        <v>15689</v>
      </c>
      <c r="C3248" s="515" t="s">
        <v>48</v>
      </c>
      <c r="D3248" s="517" t="s">
        <v>15658</v>
      </c>
    </row>
    <row r="3249" spans="1:4" ht="13.5">
      <c r="A3249" s="516">
        <v>89398</v>
      </c>
      <c r="B3249" s="515" t="s">
        <v>15690</v>
      </c>
      <c r="C3249" s="515" t="s">
        <v>48</v>
      </c>
      <c r="D3249" s="517" t="s">
        <v>15691</v>
      </c>
    </row>
    <row r="3250" spans="1:4" ht="13.5">
      <c r="A3250" s="516">
        <v>89399</v>
      </c>
      <c r="B3250" s="515" t="s">
        <v>15692</v>
      </c>
      <c r="C3250" s="515" t="s">
        <v>48</v>
      </c>
      <c r="D3250" s="517" t="s">
        <v>14354</v>
      </c>
    </row>
    <row r="3251" spans="1:4" ht="13.5">
      <c r="A3251" s="516">
        <v>89400</v>
      </c>
      <c r="B3251" s="515" t="s">
        <v>15693</v>
      </c>
      <c r="C3251" s="515" t="s">
        <v>48</v>
      </c>
      <c r="D3251" s="517" t="s">
        <v>15694</v>
      </c>
    </row>
    <row r="3252" spans="1:4" ht="13.5">
      <c r="A3252" s="516">
        <v>89404</v>
      </c>
      <c r="B3252" s="515" t="s">
        <v>15695</v>
      </c>
      <c r="C3252" s="515" t="s">
        <v>48</v>
      </c>
      <c r="D3252" s="517" t="s">
        <v>7831</v>
      </c>
    </row>
    <row r="3253" spans="1:4" ht="13.5">
      <c r="A3253" s="516">
        <v>89405</v>
      </c>
      <c r="B3253" s="515" t="s">
        <v>15696</v>
      </c>
      <c r="C3253" s="515" t="s">
        <v>48</v>
      </c>
      <c r="D3253" s="517" t="s">
        <v>11144</v>
      </c>
    </row>
    <row r="3254" spans="1:4" ht="13.5">
      <c r="A3254" s="516">
        <v>89406</v>
      </c>
      <c r="B3254" s="515" t="s">
        <v>15697</v>
      </c>
      <c r="C3254" s="515" t="s">
        <v>48</v>
      </c>
      <c r="D3254" s="517" t="s">
        <v>1011</v>
      </c>
    </row>
    <row r="3255" spans="1:4" ht="13.5">
      <c r="A3255" s="516">
        <v>89407</v>
      </c>
      <c r="B3255" s="515" t="s">
        <v>15698</v>
      </c>
      <c r="C3255" s="515" t="s">
        <v>48</v>
      </c>
      <c r="D3255" s="517" t="s">
        <v>1184</v>
      </c>
    </row>
    <row r="3256" spans="1:4" ht="13.5">
      <c r="A3256" s="516">
        <v>89408</v>
      </c>
      <c r="B3256" s="515" t="s">
        <v>15699</v>
      </c>
      <c r="C3256" s="515" t="s">
        <v>48</v>
      </c>
      <c r="D3256" s="517" t="s">
        <v>5429</v>
      </c>
    </row>
    <row r="3257" spans="1:4" ht="13.5">
      <c r="A3257" s="516">
        <v>89409</v>
      </c>
      <c r="B3257" s="515" t="s">
        <v>15700</v>
      </c>
      <c r="C3257" s="515" t="s">
        <v>48</v>
      </c>
      <c r="D3257" s="517" t="s">
        <v>999</v>
      </c>
    </row>
    <row r="3258" spans="1:4" ht="13.5">
      <c r="A3258" s="516">
        <v>89410</v>
      </c>
      <c r="B3258" s="515" t="s">
        <v>15701</v>
      </c>
      <c r="C3258" s="515" t="s">
        <v>48</v>
      </c>
      <c r="D3258" s="517" t="s">
        <v>3389</v>
      </c>
    </row>
    <row r="3259" spans="1:4" ht="13.5">
      <c r="A3259" s="516">
        <v>89411</v>
      </c>
      <c r="B3259" s="515" t="s">
        <v>15702</v>
      </c>
      <c r="C3259" s="515" t="s">
        <v>48</v>
      </c>
      <c r="D3259" s="517" t="s">
        <v>3736</v>
      </c>
    </row>
    <row r="3260" spans="1:4" ht="13.5">
      <c r="A3260" s="516">
        <v>89412</v>
      </c>
      <c r="B3260" s="515" t="s">
        <v>15703</v>
      </c>
      <c r="C3260" s="515" t="s">
        <v>48</v>
      </c>
      <c r="D3260" s="517" t="s">
        <v>9728</v>
      </c>
    </row>
    <row r="3261" spans="1:4" ht="13.5">
      <c r="A3261" s="516">
        <v>89413</v>
      </c>
      <c r="B3261" s="515" t="s">
        <v>15704</v>
      </c>
      <c r="C3261" s="515" t="s">
        <v>48</v>
      </c>
      <c r="D3261" s="517" t="s">
        <v>9196</v>
      </c>
    </row>
    <row r="3262" spans="1:4" ht="13.5">
      <c r="A3262" s="516">
        <v>89414</v>
      </c>
      <c r="B3262" s="515" t="s">
        <v>15705</v>
      </c>
      <c r="C3262" s="515" t="s">
        <v>48</v>
      </c>
      <c r="D3262" s="517" t="s">
        <v>10405</v>
      </c>
    </row>
    <row r="3263" spans="1:4" ht="13.5">
      <c r="A3263" s="516">
        <v>89415</v>
      </c>
      <c r="B3263" s="515" t="s">
        <v>15706</v>
      </c>
      <c r="C3263" s="515" t="s">
        <v>48</v>
      </c>
      <c r="D3263" s="517" t="s">
        <v>3453</v>
      </c>
    </row>
    <row r="3264" spans="1:4" ht="13.5">
      <c r="A3264" s="516">
        <v>89416</v>
      </c>
      <c r="B3264" s="515" t="s">
        <v>15707</v>
      </c>
      <c r="C3264" s="515" t="s">
        <v>48</v>
      </c>
      <c r="D3264" s="517" t="s">
        <v>2875</v>
      </c>
    </row>
    <row r="3265" spans="1:4" ht="13.5">
      <c r="A3265" s="516">
        <v>89417</v>
      </c>
      <c r="B3265" s="515" t="s">
        <v>15708</v>
      </c>
      <c r="C3265" s="515" t="s">
        <v>48</v>
      </c>
      <c r="D3265" s="517" t="s">
        <v>4859</v>
      </c>
    </row>
    <row r="3266" spans="1:4" ht="13.5">
      <c r="A3266" s="516">
        <v>89418</v>
      </c>
      <c r="B3266" s="515" t="s">
        <v>15709</v>
      </c>
      <c r="C3266" s="515" t="s">
        <v>48</v>
      </c>
      <c r="D3266" s="517" t="s">
        <v>3453</v>
      </c>
    </row>
    <row r="3267" spans="1:4" ht="13.5">
      <c r="A3267" s="516">
        <v>89419</v>
      </c>
      <c r="B3267" s="515" t="s">
        <v>15710</v>
      </c>
      <c r="C3267" s="515" t="s">
        <v>48</v>
      </c>
      <c r="D3267" s="517" t="s">
        <v>10875</v>
      </c>
    </row>
    <row r="3268" spans="1:4" ht="13.5">
      <c r="A3268" s="516">
        <v>89420</v>
      </c>
      <c r="B3268" s="515" t="s">
        <v>15711</v>
      </c>
      <c r="C3268" s="515" t="s">
        <v>48</v>
      </c>
      <c r="D3268" s="517" t="s">
        <v>2914</v>
      </c>
    </row>
    <row r="3269" spans="1:4" ht="13.5">
      <c r="A3269" s="516">
        <v>89421</v>
      </c>
      <c r="B3269" s="515" t="s">
        <v>15712</v>
      </c>
      <c r="C3269" s="515" t="s">
        <v>48</v>
      </c>
      <c r="D3269" s="517" t="s">
        <v>2076</v>
      </c>
    </row>
    <row r="3270" spans="1:4" ht="13.5">
      <c r="A3270" s="516">
        <v>89422</v>
      </c>
      <c r="B3270" s="515" t="s">
        <v>15713</v>
      </c>
      <c r="C3270" s="515" t="s">
        <v>48</v>
      </c>
      <c r="D3270" s="517" t="s">
        <v>1047</v>
      </c>
    </row>
    <row r="3271" spans="1:4" ht="13.5">
      <c r="A3271" s="516">
        <v>89423</v>
      </c>
      <c r="B3271" s="515" t="s">
        <v>15714</v>
      </c>
      <c r="C3271" s="515" t="s">
        <v>48</v>
      </c>
      <c r="D3271" s="517" t="s">
        <v>2084</v>
      </c>
    </row>
    <row r="3272" spans="1:4" ht="13.5">
      <c r="A3272" s="516">
        <v>89424</v>
      </c>
      <c r="B3272" s="515" t="s">
        <v>15715</v>
      </c>
      <c r="C3272" s="515" t="s">
        <v>48</v>
      </c>
      <c r="D3272" s="517" t="s">
        <v>11661</v>
      </c>
    </row>
    <row r="3273" spans="1:4" ht="13.5">
      <c r="A3273" s="516">
        <v>89425</v>
      </c>
      <c r="B3273" s="515" t="s">
        <v>15716</v>
      </c>
      <c r="C3273" s="515" t="s">
        <v>48</v>
      </c>
      <c r="D3273" s="517" t="s">
        <v>14481</v>
      </c>
    </row>
    <row r="3274" spans="1:4" ht="13.5">
      <c r="A3274" s="516">
        <v>89426</v>
      </c>
      <c r="B3274" s="515" t="s">
        <v>15717</v>
      </c>
      <c r="C3274" s="515" t="s">
        <v>48</v>
      </c>
      <c r="D3274" s="517" t="s">
        <v>2502</v>
      </c>
    </row>
    <row r="3275" spans="1:4" ht="13.5">
      <c r="A3275" s="516">
        <v>89427</v>
      </c>
      <c r="B3275" s="515" t="s">
        <v>15718</v>
      </c>
      <c r="C3275" s="515" t="s">
        <v>48</v>
      </c>
      <c r="D3275" s="517" t="s">
        <v>4178</v>
      </c>
    </row>
    <row r="3276" spans="1:4" ht="13.5">
      <c r="A3276" s="516">
        <v>89428</v>
      </c>
      <c r="B3276" s="515" t="s">
        <v>15719</v>
      </c>
      <c r="C3276" s="515" t="s">
        <v>48</v>
      </c>
      <c r="D3276" s="517" t="s">
        <v>1629</v>
      </c>
    </row>
    <row r="3277" spans="1:4" ht="13.5">
      <c r="A3277" s="516">
        <v>89429</v>
      </c>
      <c r="B3277" s="515" t="s">
        <v>15720</v>
      </c>
      <c r="C3277" s="515" t="s">
        <v>48</v>
      </c>
      <c r="D3277" s="517" t="s">
        <v>3916</v>
      </c>
    </row>
    <row r="3278" spans="1:4" ht="13.5">
      <c r="A3278" s="516">
        <v>89430</v>
      </c>
      <c r="B3278" s="515" t="s">
        <v>15721</v>
      </c>
      <c r="C3278" s="515" t="s">
        <v>48</v>
      </c>
      <c r="D3278" s="517" t="s">
        <v>1031</v>
      </c>
    </row>
    <row r="3279" spans="1:4" ht="13.5">
      <c r="A3279" s="516">
        <v>89431</v>
      </c>
      <c r="B3279" s="515" t="s">
        <v>15722</v>
      </c>
      <c r="C3279" s="515" t="s">
        <v>48</v>
      </c>
      <c r="D3279" s="517" t="s">
        <v>1011</v>
      </c>
    </row>
    <row r="3280" spans="1:4" ht="13.5">
      <c r="A3280" s="516">
        <v>89432</v>
      </c>
      <c r="B3280" s="515" t="s">
        <v>15723</v>
      </c>
      <c r="C3280" s="515" t="s">
        <v>48</v>
      </c>
      <c r="D3280" s="517" t="s">
        <v>15724</v>
      </c>
    </row>
    <row r="3281" spans="1:4" ht="13.5">
      <c r="A3281" s="516">
        <v>89433</v>
      </c>
      <c r="B3281" s="515" t="s">
        <v>15725</v>
      </c>
      <c r="C3281" s="515" t="s">
        <v>48</v>
      </c>
      <c r="D3281" s="517" t="s">
        <v>9960</v>
      </c>
    </row>
    <row r="3282" spans="1:4" ht="13.5">
      <c r="A3282" s="516">
        <v>89434</v>
      </c>
      <c r="B3282" s="515" t="s">
        <v>15726</v>
      </c>
      <c r="C3282" s="515" t="s">
        <v>48</v>
      </c>
      <c r="D3282" s="517" t="s">
        <v>8092</v>
      </c>
    </row>
    <row r="3283" spans="1:4" ht="13.5">
      <c r="A3283" s="516">
        <v>89435</v>
      </c>
      <c r="B3283" s="515" t="s">
        <v>15727</v>
      </c>
      <c r="C3283" s="515" t="s">
        <v>48</v>
      </c>
      <c r="D3283" s="517" t="s">
        <v>12816</v>
      </c>
    </row>
    <row r="3284" spans="1:4" ht="13.5">
      <c r="A3284" s="516">
        <v>89436</v>
      </c>
      <c r="B3284" s="515" t="s">
        <v>15728</v>
      </c>
      <c r="C3284" s="515" t="s">
        <v>48</v>
      </c>
      <c r="D3284" s="517" t="s">
        <v>1014</v>
      </c>
    </row>
    <row r="3285" spans="1:4" ht="13.5">
      <c r="A3285" s="516">
        <v>89437</v>
      </c>
      <c r="B3285" s="515" t="s">
        <v>15729</v>
      </c>
      <c r="C3285" s="515" t="s">
        <v>48</v>
      </c>
      <c r="D3285" s="517" t="s">
        <v>10386</v>
      </c>
    </row>
    <row r="3286" spans="1:4" ht="13.5">
      <c r="A3286" s="516">
        <v>89438</v>
      </c>
      <c r="B3286" s="515" t="s">
        <v>15730</v>
      </c>
      <c r="C3286" s="515" t="s">
        <v>48</v>
      </c>
      <c r="D3286" s="517" t="s">
        <v>995</v>
      </c>
    </row>
    <row r="3287" spans="1:4" ht="13.5">
      <c r="A3287" s="516">
        <v>89439</v>
      </c>
      <c r="B3287" s="515" t="s">
        <v>15731</v>
      </c>
      <c r="C3287" s="515" t="s">
        <v>48</v>
      </c>
      <c r="D3287" s="517" t="s">
        <v>1135</v>
      </c>
    </row>
    <row r="3288" spans="1:4" ht="13.5">
      <c r="A3288" s="516">
        <v>89440</v>
      </c>
      <c r="B3288" s="515" t="s">
        <v>15732</v>
      </c>
      <c r="C3288" s="515" t="s">
        <v>48</v>
      </c>
      <c r="D3288" s="517" t="s">
        <v>3408</v>
      </c>
    </row>
    <row r="3289" spans="1:4" ht="13.5">
      <c r="A3289" s="516">
        <v>89441</v>
      </c>
      <c r="B3289" s="515" t="s">
        <v>15733</v>
      </c>
      <c r="C3289" s="515" t="s">
        <v>48</v>
      </c>
      <c r="D3289" s="517" t="s">
        <v>15734</v>
      </c>
    </row>
    <row r="3290" spans="1:4" ht="13.5">
      <c r="A3290" s="516">
        <v>89442</v>
      </c>
      <c r="B3290" s="515" t="s">
        <v>15735</v>
      </c>
      <c r="C3290" s="515" t="s">
        <v>48</v>
      </c>
      <c r="D3290" s="517" t="s">
        <v>6934</v>
      </c>
    </row>
    <row r="3291" spans="1:4" ht="13.5">
      <c r="A3291" s="516">
        <v>89443</v>
      </c>
      <c r="B3291" s="515" t="s">
        <v>15736</v>
      </c>
      <c r="C3291" s="515" t="s">
        <v>48</v>
      </c>
      <c r="D3291" s="517" t="s">
        <v>6519</v>
      </c>
    </row>
    <row r="3292" spans="1:4" ht="13.5">
      <c r="A3292" s="516">
        <v>89444</v>
      </c>
      <c r="B3292" s="515" t="s">
        <v>15737</v>
      </c>
      <c r="C3292" s="515" t="s">
        <v>48</v>
      </c>
      <c r="D3292" s="517" t="s">
        <v>3546</v>
      </c>
    </row>
    <row r="3293" spans="1:4" ht="13.5">
      <c r="A3293" s="516">
        <v>89445</v>
      </c>
      <c r="B3293" s="515" t="s">
        <v>15738</v>
      </c>
      <c r="C3293" s="515" t="s">
        <v>48</v>
      </c>
      <c r="D3293" s="517" t="s">
        <v>7810</v>
      </c>
    </row>
    <row r="3294" spans="1:4" ht="13.5">
      <c r="A3294" s="516">
        <v>89481</v>
      </c>
      <c r="B3294" s="515" t="s">
        <v>15739</v>
      </c>
      <c r="C3294" s="515" t="s">
        <v>48</v>
      </c>
      <c r="D3294" s="517" t="s">
        <v>2462</v>
      </c>
    </row>
    <row r="3295" spans="1:4" ht="13.5">
      <c r="A3295" s="516">
        <v>89485</v>
      </c>
      <c r="B3295" s="515" t="s">
        <v>15740</v>
      </c>
      <c r="C3295" s="515" t="s">
        <v>48</v>
      </c>
      <c r="D3295" s="517" t="s">
        <v>11144</v>
      </c>
    </row>
    <row r="3296" spans="1:4" ht="13.5">
      <c r="A3296" s="516">
        <v>89489</v>
      </c>
      <c r="B3296" s="515" t="s">
        <v>15741</v>
      </c>
      <c r="C3296" s="515" t="s">
        <v>48</v>
      </c>
      <c r="D3296" s="517" t="s">
        <v>4144</v>
      </c>
    </row>
    <row r="3297" spans="1:4" ht="13.5">
      <c r="A3297" s="516">
        <v>89490</v>
      </c>
      <c r="B3297" s="515" t="s">
        <v>15742</v>
      </c>
      <c r="C3297" s="515" t="s">
        <v>48</v>
      </c>
      <c r="D3297" s="517" t="s">
        <v>997</v>
      </c>
    </row>
    <row r="3298" spans="1:4" ht="13.5">
      <c r="A3298" s="516">
        <v>89492</v>
      </c>
      <c r="B3298" s="515" t="s">
        <v>15743</v>
      </c>
      <c r="C3298" s="515" t="s">
        <v>48</v>
      </c>
      <c r="D3298" s="517" t="s">
        <v>1235</v>
      </c>
    </row>
    <row r="3299" spans="1:4" ht="13.5">
      <c r="A3299" s="516">
        <v>89493</v>
      </c>
      <c r="B3299" s="515" t="s">
        <v>15744</v>
      </c>
      <c r="C3299" s="515" t="s">
        <v>48</v>
      </c>
      <c r="D3299" s="517" t="s">
        <v>3408</v>
      </c>
    </row>
    <row r="3300" spans="1:4" ht="13.5">
      <c r="A3300" s="516">
        <v>89494</v>
      </c>
      <c r="B3300" s="515" t="s">
        <v>15745</v>
      </c>
      <c r="C3300" s="515" t="s">
        <v>48</v>
      </c>
      <c r="D3300" s="517" t="s">
        <v>2508</v>
      </c>
    </row>
    <row r="3301" spans="1:4" ht="13.5">
      <c r="A3301" s="516">
        <v>89496</v>
      </c>
      <c r="B3301" s="515" t="s">
        <v>15746</v>
      </c>
      <c r="C3301" s="515" t="s">
        <v>48</v>
      </c>
      <c r="D3301" s="517" t="s">
        <v>6517</v>
      </c>
    </row>
    <row r="3302" spans="1:4" ht="13.5">
      <c r="A3302" s="516">
        <v>89497</v>
      </c>
      <c r="B3302" s="515" t="s">
        <v>15747</v>
      </c>
      <c r="C3302" s="515" t="s">
        <v>48</v>
      </c>
      <c r="D3302" s="517" t="s">
        <v>10249</v>
      </c>
    </row>
    <row r="3303" spans="1:4" ht="13.5">
      <c r="A3303" s="516">
        <v>89498</v>
      </c>
      <c r="B3303" s="515" t="s">
        <v>15748</v>
      </c>
      <c r="C3303" s="515" t="s">
        <v>48</v>
      </c>
      <c r="D3303" s="517" t="s">
        <v>3619</v>
      </c>
    </row>
    <row r="3304" spans="1:4" ht="13.5">
      <c r="A3304" s="516">
        <v>89499</v>
      </c>
      <c r="B3304" s="515" t="s">
        <v>15749</v>
      </c>
      <c r="C3304" s="515" t="s">
        <v>48</v>
      </c>
      <c r="D3304" s="517" t="s">
        <v>15750</v>
      </c>
    </row>
    <row r="3305" spans="1:4" ht="13.5">
      <c r="A3305" s="516">
        <v>89500</v>
      </c>
      <c r="B3305" s="515" t="s">
        <v>15751</v>
      </c>
      <c r="C3305" s="515" t="s">
        <v>48</v>
      </c>
      <c r="D3305" s="517" t="s">
        <v>9854</v>
      </c>
    </row>
    <row r="3306" spans="1:4" ht="13.5">
      <c r="A3306" s="516">
        <v>89501</v>
      </c>
      <c r="B3306" s="515" t="s">
        <v>15752</v>
      </c>
      <c r="C3306" s="515" t="s">
        <v>48</v>
      </c>
      <c r="D3306" s="517" t="s">
        <v>7806</v>
      </c>
    </row>
    <row r="3307" spans="1:4" ht="13.5">
      <c r="A3307" s="516">
        <v>89502</v>
      </c>
      <c r="B3307" s="515" t="s">
        <v>15753</v>
      </c>
      <c r="C3307" s="515" t="s">
        <v>48</v>
      </c>
      <c r="D3307" s="517" t="s">
        <v>15754</v>
      </c>
    </row>
    <row r="3308" spans="1:4" ht="13.5">
      <c r="A3308" s="516">
        <v>89503</v>
      </c>
      <c r="B3308" s="515" t="s">
        <v>15755</v>
      </c>
      <c r="C3308" s="515" t="s">
        <v>48</v>
      </c>
      <c r="D3308" s="517" t="s">
        <v>8979</v>
      </c>
    </row>
    <row r="3309" spans="1:4" ht="13.5">
      <c r="A3309" s="516">
        <v>89504</v>
      </c>
      <c r="B3309" s="515" t="s">
        <v>15756</v>
      </c>
      <c r="C3309" s="515" t="s">
        <v>48</v>
      </c>
      <c r="D3309" s="517" t="s">
        <v>5699</v>
      </c>
    </row>
    <row r="3310" spans="1:4" ht="13.5">
      <c r="A3310" s="516">
        <v>89505</v>
      </c>
      <c r="B3310" s="515" t="s">
        <v>15757</v>
      </c>
      <c r="C3310" s="515" t="s">
        <v>48</v>
      </c>
      <c r="D3310" s="517" t="s">
        <v>15758</v>
      </c>
    </row>
    <row r="3311" spans="1:4" ht="13.5">
      <c r="A3311" s="516">
        <v>89506</v>
      </c>
      <c r="B3311" s="515" t="s">
        <v>15759</v>
      </c>
      <c r="C3311" s="515" t="s">
        <v>48</v>
      </c>
      <c r="D3311" s="517" t="s">
        <v>15760</v>
      </c>
    </row>
    <row r="3312" spans="1:4" ht="13.5">
      <c r="A3312" s="516">
        <v>89507</v>
      </c>
      <c r="B3312" s="515" t="s">
        <v>15761</v>
      </c>
      <c r="C3312" s="515" t="s">
        <v>48</v>
      </c>
      <c r="D3312" s="517" t="s">
        <v>15762</v>
      </c>
    </row>
    <row r="3313" spans="1:4" ht="13.5">
      <c r="A3313" s="516">
        <v>89510</v>
      </c>
      <c r="B3313" s="515" t="s">
        <v>15763</v>
      </c>
      <c r="C3313" s="515" t="s">
        <v>48</v>
      </c>
      <c r="D3313" s="517" t="s">
        <v>15764</v>
      </c>
    </row>
    <row r="3314" spans="1:4" ht="13.5">
      <c r="A3314" s="516">
        <v>89513</v>
      </c>
      <c r="B3314" s="515" t="s">
        <v>15765</v>
      </c>
      <c r="C3314" s="515" t="s">
        <v>48</v>
      </c>
      <c r="D3314" s="517" t="s">
        <v>12770</v>
      </c>
    </row>
    <row r="3315" spans="1:4" ht="13.5">
      <c r="A3315" s="516">
        <v>89514</v>
      </c>
      <c r="B3315" s="515" t="s">
        <v>15766</v>
      </c>
      <c r="C3315" s="515" t="s">
        <v>48</v>
      </c>
      <c r="D3315" s="517" t="s">
        <v>3617</v>
      </c>
    </row>
    <row r="3316" spans="1:4" ht="13.5">
      <c r="A3316" s="516">
        <v>89515</v>
      </c>
      <c r="B3316" s="515" t="s">
        <v>15767</v>
      </c>
      <c r="C3316" s="515" t="s">
        <v>48</v>
      </c>
      <c r="D3316" s="517" t="s">
        <v>15475</v>
      </c>
    </row>
    <row r="3317" spans="1:4" ht="13.5">
      <c r="A3317" s="516">
        <v>89516</v>
      </c>
      <c r="B3317" s="515" t="s">
        <v>15768</v>
      </c>
      <c r="C3317" s="515" t="s">
        <v>48</v>
      </c>
      <c r="D3317" s="517" t="s">
        <v>5393</v>
      </c>
    </row>
    <row r="3318" spans="1:4" ht="13.5">
      <c r="A3318" s="516">
        <v>89517</v>
      </c>
      <c r="B3318" s="515" t="s">
        <v>15769</v>
      </c>
      <c r="C3318" s="515" t="s">
        <v>48</v>
      </c>
      <c r="D3318" s="517" t="s">
        <v>15770</v>
      </c>
    </row>
    <row r="3319" spans="1:4" ht="13.5">
      <c r="A3319" s="516">
        <v>89518</v>
      </c>
      <c r="B3319" s="515" t="s">
        <v>15771</v>
      </c>
      <c r="C3319" s="515" t="s">
        <v>48</v>
      </c>
      <c r="D3319" s="517" t="s">
        <v>15772</v>
      </c>
    </row>
    <row r="3320" spans="1:4" ht="13.5">
      <c r="A3320" s="516">
        <v>89519</v>
      </c>
      <c r="B3320" s="515" t="s">
        <v>15773</v>
      </c>
      <c r="C3320" s="515" t="s">
        <v>48</v>
      </c>
      <c r="D3320" s="517" t="s">
        <v>15774</v>
      </c>
    </row>
    <row r="3321" spans="1:4" ht="13.5">
      <c r="A3321" s="516">
        <v>89520</v>
      </c>
      <c r="B3321" s="515" t="s">
        <v>15775</v>
      </c>
      <c r="C3321" s="515" t="s">
        <v>48</v>
      </c>
      <c r="D3321" s="517" t="s">
        <v>1719</v>
      </c>
    </row>
    <row r="3322" spans="1:4" ht="13.5">
      <c r="A3322" s="516">
        <v>89521</v>
      </c>
      <c r="B3322" s="515" t="s">
        <v>15776</v>
      </c>
      <c r="C3322" s="515" t="s">
        <v>48</v>
      </c>
      <c r="D3322" s="517" t="s">
        <v>15777</v>
      </c>
    </row>
    <row r="3323" spans="1:4" ht="13.5">
      <c r="A3323" s="516">
        <v>89522</v>
      </c>
      <c r="B3323" s="515" t="s">
        <v>15778</v>
      </c>
      <c r="C3323" s="515" t="s">
        <v>48</v>
      </c>
      <c r="D3323" s="517" t="s">
        <v>15530</v>
      </c>
    </row>
    <row r="3324" spans="1:4" ht="13.5">
      <c r="A3324" s="516">
        <v>89523</v>
      </c>
      <c r="B3324" s="515" t="s">
        <v>15779</v>
      </c>
      <c r="C3324" s="515" t="s">
        <v>48</v>
      </c>
      <c r="D3324" s="517" t="s">
        <v>15780</v>
      </c>
    </row>
    <row r="3325" spans="1:4" ht="13.5">
      <c r="A3325" s="516">
        <v>89524</v>
      </c>
      <c r="B3325" s="515" t="s">
        <v>15781</v>
      </c>
      <c r="C3325" s="515" t="s">
        <v>48</v>
      </c>
      <c r="D3325" s="517" t="s">
        <v>11549</v>
      </c>
    </row>
    <row r="3326" spans="1:4" ht="13.5">
      <c r="A3326" s="516">
        <v>89525</v>
      </c>
      <c r="B3326" s="515" t="s">
        <v>15782</v>
      </c>
      <c r="C3326" s="515" t="s">
        <v>48</v>
      </c>
      <c r="D3326" s="517" t="s">
        <v>15783</v>
      </c>
    </row>
    <row r="3327" spans="1:4" ht="13.5">
      <c r="A3327" s="516">
        <v>89526</v>
      </c>
      <c r="B3327" s="515" t="s">
        <v>15784</v>
      </c>
      <c r="C3327" s="515" t="s">
        <v>48</v>
      </c>
      <c r="D3327" s="517" t="s">
        <v>8024</v>
      </c>
    </row>
    <row r="3328" spans="1:4" ht="13.5">
      <c r="A3328" s="516">
        <v>89527</v>
      </c>
      <c r="B3328" s="515" t="s">
        <v>15785</v>
      </c>
      <c r="C3328" s="515" t="s">
        <v>48</v>
      </c>
      <c r="D3328" s="517" t="s">
        <v>15786</v>
      </c>
    </row>
    <row r="3329" spans="1:4" ht="13.5">
      <c r="A3329" s="516">
        <v>89528</v>
      </c>
      <c r="B3329" s="515" t="s">
        <v>15787</v>
      </c>
      <c r="C3329" s="515" t="s">
        <v>48</v>
      </c>
      <c r="D3329" s="517" t="s">
        <v>2134</v>
      </c>
    </row>
    <row r="3330" spans="1:4" ht="13.5">
      <c r="A3330" s="516">
        <v>89529</v>
      </c>
      <c r="B3330" s="515" t="s">
        <v>15788</v>
      </c>
      <c r="C3330" s="515" t="s">
        <v>48</v>
      </c>
      <c r="D3330" s="517" t="s">
        <v>8633</v>
      </c>
    </row>
    <row r="3331" spans="1:4" ht="13.5">
      <c r="A3331" s="516">
        <v>89530</v>
      </c>
      <c r="B3331" s="515" t="s">
        <v>15789</v>
      </c>
      <c r="C3331" s="515" t="s">
        <v>48</v>
      </c>
      <c r="D3331" s="517" t="s">
        <v>15790</v>
      </c>
    </row>
    <row r="3332" spans="1:4" ht="13.5">
      <c r="A3332" s="516">
        <v>89531</v>
      </c>
      <c r="B3332" s="515" t="s">
        <v>15791</v>
      </c>
      <c r="C3332" s="515" t="s">
        <v>48</v>
      </c>
      <c r="D3332" s="517" t="s">
        <v>15792</v>
      </c>
    </row>
    <row r="3333" spans="1:4" ht="13.5">
      <c r="A3333" s="516">
        <v>89532</v>
      </c>
      <c r="B3333" s="515" t="s">
        <v>15793</v>
      </c>
      <c r="C3333" s="515" t="s">
        <v>48</v>
      </c>
      <c r="D3333" s="517" t="s">
        <v>15794</v>
      </c>
    </row>
    <row r="3334" spans="1:4" ht="13.5">
      <c r="A3334" s="516">
        <v>89533</v>
      </c>
      <c r="B3334" s="515" t="s">
        <v>15795</v>
      </c>
      <c r="C3334" s="515" t="s">
        <v>48</v>
      </c>
      <c r="D3334" s="517" t="s">
        <v>15792</v>
      </c>
    </row>
    <row r="3335" spans="1:4" ht="13.5">
      <c r="A3335" s="516">
        <v>89534</v>
      </c>
      <c r="B3335" s="515" t="s">
        <v>15796</v>
      </c>
      <c r="C3335" s="515" t="s">
        <v>48</v>
      </c>
      <c r="D3335" s="517" t="s">
        <v>11617</v>
      </c>
    </row>
    <row r="3336" spans="1:4" ht="13.5">
      <c r="A3336" s="516">
        <v>89535</v>
      </c>
      <c r="B3336" s="515" t="s">
        <v>15797</v>
      </c>
      <c r="C3336" s="515" t="s">
        <v>48</v>
      </c>
      <c r="D3336" s="517" t="s">
        <v>15798</v>
      </c>
    </row>
    <row r="3337" spans="1:4" ht="13.5">
      <c r="A3337" s="516">
        <v>89536</v>
      </c>
      <c r="B3337" s="515" t="s">
        <v>15799</v>
      </c>
      <c r="C3337" s="515" t="s">
        <v>48</v>
      </c>
      <c r="D3337" s="517" t="s">
        <v>2910</v>
      </c>
    </row>
    <row r="3338" spans="1:4" ht="13.5">
      <c r="A3338" s="516">
        <v>89538</v>
      </c>
      <c r="B3338" s="515" t="s">
        <v>15800</v>
      </c>
      <c r="C3338" s="515" t="s">
        <v>48</v>
      </c>
      <c r="D3338" s="517" t="s">
        <v>2454</v>
      </c>
    </row>
    <row r="3339" spans="1:4" ht="13.5">
      <c r="A3339" s="516">
        <v>89540</v>
      </c>
      <c r="B3339" s="515" t="s">
        <v>15801</v>
      </c>
      <c r="C3339" s="515" t="s">
        <v>48</v>
      </c>
      <c r="D3339" s="517" t="s">
        <v>8349</v>
      </c>
    </row>
    <row r="3340" spans="1:4" ht="13.5">
      <c r="A3340" s="516">
        <v>89541</v>
      </c>
      <c r="B3340" s="515" t="s">
        <v>15802</v>
      </c>
      <c r="C3340" s="515" t="s">
        <v>48</v>
      </c>
      <c r="D3340" s="517" t="s">
        <v>1870</v>
      </c>
    </row>
    <row r="3341" spans="1:4" ht="13.5">
      <c r="A3341" s="516">
        <v>89542</v>
      </c>
      <c r="B3341" s="515" t="s">
        <v>15803</v>
      </c>
      <c r="C3341" s="515" t="s">
        <v>48</v>
      </c>
      <c r="D3341" s="517" t="s">
        <v>10208</v>
      </c>
    </row>
    <row r="3342" spans="1:4" ht="13.5">
      <c r="A3342" s="516">
        <v>89544</v>
      </c>
      <c r="B3342" s="515" t="s">
        <v>15804</v>
      </c>
      <c r="C3342" s="515" t="s">
        <v>48</v>
      </c>
      <c r="D3342" s="517" t="s">
        <v>13946</v>
      </c>
    </row>
    <row r="3343" spans="1:4" ht="13.5">
      <c r="A3343" s="516">
        <v>89545</v>
      </c>
      <c r="B3343" s="515" t="s">
        <v>15805</v>
      </c>
      <c r="C3343" s="515" t="s">
        <v>48</v>
      </c>
      <c r="D3343" s="517" t="s">
        <v>1719</v>
      </c>
    </row>
    <row r="3344" spans="1:4" ht="13.5">
      <c r="A3344" s="516">
        <v>89546</v>
      </c>
      <c r="B3344" s="515" t="s">
        <v>15806</v>
      </c>
      <c r="C3344" s="515" t="s">
        <v>48</v>
      </c>
      <c r="D3344" s="517" t="s">
        <v>3957</v>
      </c>
    </row>
    <row r="3345" spans="1:4" ht="13.5">
      <c r="A3345" s="516">
        <v>89547</v>
      </c>
      <c r="B3345" s="515" t="s">
        <v>15807</v>
      </c>
      <c r="C3345" s="515" t="s">
        <v>48</v>
      </c>
      <c r="D3345" s="517" t="s">
        <v>15363</v>
      </c>
    </row>
    <row r="3346" spans="1:4" ht="13.5">
      <c r="A3346" s="516">
        <v>89548</v>
      </c>
      <c r="B3346" s="515" t="s">
        <v>15808</v>
      </c>
      <c r="C3346" s="515" t="s">
        <v>48</v>
      </c>
      <c r="D3346" s="517" t="s">
        <v>7965</v>
      </c>
    </row>
    <row r="3347" spans="1:4" ht="13.5">
      <c r="A3347" s="516">
        <v>89549</v>
      </c>
      <c r="B3347" s="515" t="s">
        <v>15809</v>
      </c>
      <c r="C3347" s="515" t="s">
        <v>48</v>
      </c>
      <c r="D3347" s="517" t="s">
        <v>8880</v>
      </c>
    </row>
    <row r="3348" spans="1:4" ht="13.5">
      <c r="A3348" s="516">
        <v>89550</v>
      </c>
      <c r="B3348" s="515" t="s">
        <v>15810</v>
      </c>
      <c r="C3348" s="515" t="s">
        <v>48</v>
      </c>
      <c r="D3348" s="517" t="s">
        <v>2963</v>
      </c>
    </row>
    <row r="3349" spans="1:4" ht="13.5">
      <c r="A3349" s="516">
        <v>89551</v>
      </c>
      <c r="B3349" s="515" t="s">
        <v>15811</v>
      </c>
      <c r="C3349" s="515" t="s">
        <v>48</v>
      </c>
      <c r="D3349" s="517" t="s">
        <v>8413</v>
      </c>
    </row>
    <row r="3350" spans="1:4" ht="13.5">
      <c r="A3350" s="516">
        <v>89552</v>
      </c>
      <c r="B3350" s="515" t="s">
        <v>15812</v>
      </c>
      <c r="C3350" s="515" t="s">
        <v>48</v>
      </c>
      <c r="D3350" s="517" t="s">
        <v>15688</v>
      </c>
    </row>
    <row r="3351" spans="1:4" ht="13.5">
      <c r="A3351" s="516">
        <v>89553</v>
      </c>
      <c r="B3351" s="515" t="s">
        <v>15813</v>
      </c>
      <c r="C3351" s="515" t="s">
        <v>48</v>
      </c>
      <c r="D3351" s="517" t="s">
        <v>5617</v>
      </c>
    </row>
    <row r="3352" spans="1:4" ht="13.5">
      <c r="A3352" s="516">
        <v>89554</v>
      </c>
      <c r="B3352" s="515" t="s">
        <v>15814</v>
      </c>
      <c r="C3352" s="515" t="s">
        <v>48</v>
      </c>
      <c r="D3352" s="517" t="s">
        <v>4034</v>
      </c>
    </row>
    <row r="3353" spans="1:4" ht="13.5">
      <c r="A3353" s="516">
        <v>89555</v>
      </c>
      <c r="B3353" s="515" t="s">
        <v>15815</v>
      </c>
      <c r="C3353" s="515" t="s">
        <v>48</v>
      </c>
      <c r="D3353" s="517" t="s">
        <v>15666</v>
      </c>
    </row>
    <row r="3354" spans="1:4" ht="13.5">
      <c r="A3354" s="516">
        <v>89556</v>
      </c>
      <c r="B3354" s="515" t="s">
        <v>15816</v>
      </c>
      <c r="C3354" s="515" t="s">
        <v>48</v>
      </c>
      <c r="D3354" s="517" t="s">
        <v>9071</v>
      </c>
    </row>
    <row r="3355" spans="1:4" ht="13.5">
      <c r="A3355" s="516">
        <v>89557</v>
      </c>
      <c r="B3355" s="515" t="s">
        <v>15817</v>
      </c>
      <c r="C3355" s="515" t="s">
        <v>48</v>
      </c>
      <c r="D3355" s="517" t="s">
        <v>15365</v>
      </c>
    </row>
    <row r="3356" spans="1:4" ht="13.5">
      <c r="A3356" s="516">
        <v>89558</v>
      </c>
      <c r="B3356" s="515" t="s">
        <v>15818</v>
      </c>
      <c r="C3356" s="515" t="s">
        <v>48</v>
      </c>
      <c r="D3356" s="517" t="s">
        <v>1316</v>
      </c>
    </row>
    <row r="3357" spans="1:4" ht="13.5">
      <c r="A3357" s="516">
        <v>89559</v>
      </c>
      <c r="B3357" s="515" t="s">
        <v>15819</v>
      </c>
      <c r="C3357" s="515" t="s">
        <v>48</v>
      </c>
      <c r="D3357" s="517" t="s">
        <v>15820</v>
      </c>
    </row>
    <row r="3358" spans="1:4" ht="13.5">
      <c r="A3358" s="516">
        <v>89561</v>
      </c>
      <c r="B3358" s="515" t="s">
        <v>15821</v>
      </c>
      <c r="C3358" s="515" t="s">
        <v>48</v>
      </c>
      <c r="D3358" s="517" t="s">
        <v>15822</v>
      </c>
    </row>
    <row r="3359" spans="1:4" ht="13.5">
      <c r="A3359" s="516">
        <v>89562</v>
      </c>
      <c r="B3359" s="515" t="s">
        <v>15823</v>
      </c>
      <c r="C3359" s="515" t="s">
        <v>48</v>
      </c>
      <c r="D3359" s="517" t="s">
        <v>3762</v>
      </c>
    </row>
    <row r="3360" spans="1:4" ht="13.5">
      <c r="A3360" s="516">
        <v>89563</v>
      </c>
      <c r="B3360" s="515" t="s">
        <v>15824</v>
      </c>
      <c r="C3360" s="515" t="s">
        <v>48</v>
      </c>
      <c r="D3360" s="517" t="s">
        <v>183</v>
      </c>
    </row>
    <row r="3361" spans="1:4" ht="13.5">
      <c r="A3361" s="516">
        <v>89564</v>
      </c>
      <c r="B3361" s="515" t="s">
        <v>15825</v>
      </c>
      <c r="C3361" s="515" t="s">
        <v>48</v>
      </c>
      <c r="D3361" s="517" t="s">
        <v>3905</v>
      </c>
    </row>
    <row r="3362" spans="1:4" ht="13.5">
      <c r="A3362" s="516">
        <v>89565</v>
      </c>
      <c r="B3362" s="515" t="s">
        <v>15826</v>
      </c>
      <c r="C3362" s="515" t="s">
        <v>48</v>
      </c>
      <c r="D3362" s="517" t="s">
        <v>15827</v>
      </c>
    </row>
    <row r="3363" spans="1:4" ht="13.5">
      <c r="A3363" s="516">
        <v>89566</v>
      </c>
      <c r="B3363" s="515" t="s">
        <v>15828</v>
      </c>
      <c r="C3363" s="515" t="s">
        <v>48</v>
      </c>
      <c r="D3363" s="517" t="s">
        <v>15829</v>
      </c>
    </row>
    <row r="3364" spans="1:4" ht="13.5">
      <c r="A3364" s="516">
        <v>89567</v>
      </c>
      <c r="B3364" s="515" t="s">
        <v>15830</v>
      </c>
      <c r="C3364" s="515" t="s">
        <v>48</v>
      </c>
      <c r="D3364" s="517" t="s">
        <v>11828</v>
      </c>
    </row>
    <row r="3365" spans="1:4" ht="13.5">
      <c r="A3365" s="516">
        <v>89568</v>
      </c>
      <c r="B3365" s="515" t="s">
        <v>15831</v>
      </c>
      <c r="C3365" s="515" t="s">
        <v>48</v>
      </c>
      <c r="D3365" s="517" t="s">
        <v>7904</v>
      </c>
    </row>
    <row r="3366" spans="1:4" ht="13.5">
      <c r="A3366" s="516">
        <v>89569</v>
      </c>
      <c r="B3366" s="515" t="s">
        <v>15832</v>
      </c>
      <c r="C3366" s="515" t="s">
        <v>48</v>
      </c>
      <c r="D3366" s="517" t="s">
        <v>15833</v>
      </c>
    </row>
    <row r="3367" spans="1:4" ht="13.5">
      <c r="A3367" s="516">
        <v>89570</v>
      </c>
      <c r="B3367" s="515" t="s">
        <v>15834</v>
      </c>
      <c r="C3367" s="515" t="s">
        <v>48</v>
      </c>
      <c r="D3367" s="517" t="s">
        <v>8740</v>
      </c>
    </row>
    <row r="3368" spans="1:4" ht="13.5">
      <c r="A3368" s="516">
        <v>89571</v>
      </c>
      <c r="B3368" s="515" t="s">
        <v>15835</v>
      </c>
      <c r="C3368" s="515" t="s">
        <v>48</v>
      </c>
      <c r="D3368" s="517" t="s">
        <v>14857</v>
      </c>
    </row>
    <row r="3369" spans="1:4" ht="13.5">
      <c r="A3369" s="516">
        <v>89572</v>
      </c>
      <c r="B3369" s="515" t="s">
        <v>15836</v>
      </c>
      <c r="C3369" s="515" t="s">
        <v>48</v>
      </c>
      <c r="D3369" s="517" t="s">
        <v>5215</v>
      </c>
    </row>
    <row r="3370" spans="1:4" ht="13.5">
      <c r="A3370" s="516">
        <v>89573</v>
      </c>
      <c r="B3370" s="515" t="s">
        <v>15837</v>
      </c>
      <c r="C3370" s="515" t="s">
        <v>48</v>
      </c>
      <c r="D3370" s="517" t="s">
        <v>14459</v>
      </c>
    </row>
    <row r="3371" spans="1:4" ht="13.5">
      <c r="A3371" s="516">
        <v>89574</v>
      </c>
      <c r="B3371" s="515" t="s">
        <v>15838</v>
      </c>
      <c r="C3371" s="515" t="s">
        <v>48</v>
      </c>
      <c r="D3371" s="517" t="s">
        <v>7284</v>
      </c>
    </row>
    <row r="3372" spans="1:4" ht="13.5">
      <c r="A3372" s="516">
        <v>89575</v>
      </c>
      <c r="B3372" s="515" t="s">
        <v>15839</v>
      </c>
      <c r="C3372" s="515" t="s">
        <v>48</v>
      </c>
      <c r="D3372" s="517" t="s">
        <v>3046</v>
      </c>
    </row>
    <row r="3373" spans="1:4" ht="13.5">
      <c r="A3373" s="516">
        <v>89577</v>
      </c>
      <c r="B3373" s="515" t="s">
        <v>15840</v>
      </c>
      <c r="C3373" s="515" t="s">
        <v>48</v>
      </c>
      <c r="D3373" s="517" t="s">
        <v>7839</v>
      </c>
    </row>
    <row r="3374" spans="1:4" ht="13.5">
      <c r="A3374" s="516">
        <v>89579</v>
      </c>
      <c r="B3374" s="515" t="s">
        <v>15841</v>
      </c>
      <c r="C3374" s="515" t="s">
        <v>48</v>
      </c>
      <c r="D3374" s="517" t="s">
        <v>9529</v>
      </c>
    </row>
    <row r="3375" spans="1:4" ht="13.5">
      <c r="A3375" s="516">
        <v>89581</v>
      </c>
      <c r="B3375" s="515" t="s">
        <v>15842</v>
      </c>
      <c r="C3375" s="515" t="s">
        <v>48</v>
      </c>
      <c r="D3375" s="517" t="s">
        <v>15843</v>
      </c>
    </row>
    <row r="3376" spans="1:4" ht="13.5">
      <c r="A3376" s="516">
        <v>89582</v>
      </c>
      <c r="B3376" s="515" t="s">
        <v>15844</v>
      </c>
      <c r="C3376" s="515" t="s">
        <v>48</v>
      </c>
      <c r="D3376" s="517" t="s">
        <v>5695</v>
      </c>
    </row>
    <row r="3377" spans="1:4" ht="13.5">
      <c r="A3377" s="516">
        <v>89583</v>
      </c>
      <c r="B3377" s="515" t="s">
        <v>15845</v>
      </c>
      <c r="C3377" s="515" t="s">
        <v>48</v>
      </c>
      <c r="D3377" s="517" t="s">
        <v>9155</v>
      </c>
    </row>
    <row r="3378" spans="1:4" ht="13.5">
      <c r="A3378" s="516">
        <v>89584</v>
      </c>
      <c r="B3378" s="515" t="s">
        <v>15846</v>
      </c>
      <c r="C3378" s="515" t="s">
        <v>48</v>
      </c>
      <c r="D3378" s="517" t="s">
        <v>14824</v>
      </c>
    </row>
    <row r="3379" spans="1:4" ht="13.5">
      <c r="A3379" s="516">
        <v>89585</v>
      </c>
      <c r="B3379" s="515" t="s">
        <v>15847</v>
      </c>
      <c r="C3379" s="515" t="s">
        <v>48</v>
      </c>
      <c r="D3379" s="517" t="s">
        <v>6474</v>
      </c>
    </row>
    <row r="3380" spans="1:4" ht="13.5">
      <c r="A3380" s="516">
        <v>89586</v>
      </c>
      <c r="B3380" s="515" t="s">
        <v>15848</v>
      </c>
      <c r="C3380" s="515" t="s">
        <v>48</v>
      </c>
      <c r="D3380" s="517" t="s">
        <v>6474</v>
      </c>
    </row>
    <row r="3381" spans="1:4" ht="13.5">
      <c r="A3381" s="516">
        <v>89587</v>
      </c>
      <c r="B3381" s="515" t="s">
        <v>15849</v>
      </c>
      <c r="C3381" s="515" t="s">
        <v>48</v>
      </c>
      <c r="D3381" s="517" t="s">
        <v>15850</v>
      </c>
    </row>
    <row r="3382" spans="1:4" ht="13.5">
      <c r="A3382" s="516">
        <v>89590</v>
      </c>
      <c r="B3382" s="515" t="s">
        <v>15851</v>
      </c>
      <c r="C3382" s="515" t="s">
        <v>48</v>
      </c>
      <c r="D3382" s="517" t="s">
        <v>15852</v>
      </c>
    </row>
    <row r="3383" spans="1:4" ht="13.5">
      <c r="A3383" s="516">
        <v>89591</v>
      </c>
      <c r="B3383" s="515" t="s">
        <v>15853</v>
      </c>
      <c r="C3383" s="515" t="s">
        <v>48</v>
      </c>
      <c r="D3383" s="517" t="s">
        <v>15854</v>
      </c>
    </row>
    <row r="3384" spans="1:4" ht="13.5">
      <c r="A3384" s="516">
        <v>89592</v>
      </c>
      <c r="B3384" s="515" t="s">
        <v>15855</v>
      </c>
      <c r="C3384" s="515" t="s">
        <v>48</v>
      </c>
      <c r="D3384" s="517" t="s">
        <v>15856</v>
      </c>
    </row>
    <row r="3385" spans="1:4" ht="13.5">
      <c r="A3385" s="516">
        <v>89593</v>
      </c>
      <c r="B3385" s="515" t="s">
        <v>15857</v>
      </c>
      <c r="C3385" s="515" t="s">
        <v>48</v>
      </c>
      <c r="D3385" s="517" t="s">
        <v>9140</v>
      </c>
    </row>
    <row r="3386" spans="1:4" ht="13.5">
      <c r="A3386" s="516">
        <v>89594</v>
      </c>
      <c r="B3386" s="515" t="s">
        <v>15858</v>
      </c>
      <c r="C3386" s="515" t="s">
        <v>48</v>
      </c>
      <c r="D3386" s="517" t="s">
        <v>15859</v>
      </c>
    </row>
    <row r="3387" spans="1:4" ht="13.5">
      <c r="A3387" s="516">
        <v>89595</v>
      </c>
      <c r="B3387" s="515" t="s">
        <v>15860</v>
      </c>
      <c r="C3387" s="515" t="s">
        <v>48</v>
      </c>
      <c r="D3387" s="517" t="s">
        <v>4532</v>
      </c>
    </row>
    <row r="3388" spans="1:4" ht="13.5">
      <c r="A3388" s="516">
        <v>89596</v>
      </c>
      <c r="B3388" s="515" t="s">
        <v>15861</v>
      </c>
      <c r="C3388" s="515" t="s">
        <v>48</v>
      </c>
      <c r="D3388" s="517" t="s">
        <v>4498</v>
      </c>
    </row>
    <row r="3389" spans="1:4" ht="13.5">
      <c r="A3389" s="516">
        <v>89597</v>
      </c>
      <c r="B3389" s="515" t="s">
        <v>15862</v>
      </c>
      <c r="C3389" s="515" t="s">
        <v>48</v>
      </c>
      <c r="D3389" s="517" t="s">
        <v>3402</v>
      </c>
    </row>
    <row r="3390" spans="1:4" ht="13.5">
      <c r="A3390" s="516">
        <v>89598</v>
      </c>
      <c r="B3390" s="515" t="s">
        <v>15863</v>
      </c>
      <c r="C3390" s="515" t="s">
        <v>48</v>
      </c>
      <c r="D3390" s="517" t="s">
        <v>8454</v>
      </c>
    </row>
    <row r="3391" spans="1:4" ht="13.5">
      <c r="A3391" s="516">
        <v>89599</v>
      </c>
      <c r="B3391" s="515" t="s">
        <v>15864</v>
      </c>
      <c r="C3391" s="515" t="s">
        <v>48</v>
      </c>
      <c r="D3391" s="517" t="s">
        <v>3259</v>
      </c>
    </row>
    <row r="3392" spans="1:4" ht="13.5">
      <c r="A3392" s="516">
        <v>89600</v>
      </c>
      <c r="B3392" s="515" t="s">
        <v>15865</v>
      </c>
      <c r="C3392" s="515" t="s">
        <v>48</v>
      </c>
      <c r="D3392" s="517" t="s">
        <v>8918</v>
      </c>
    </row>
    <row r="3393" spans="1:4" ht="13.5">
      <c r="A3393" s="516">
        <v>89605</v>
      </c>
      <c r="B3393" s="515" t="s">
        <v>15866</v>
      </c>
      <c r="C3393" s="515" t="s">
        <v>48</v>
      </c>
      <c r="D3393" s="517" t="s">
        <v>3596</v>
      </c>
    </row>
    <row r="3394" spans="1:4" ht="13.5">
      <c r="A3394" s="516">
        <v>89609</v>
      </c>
      <c r="B3394" s="515" t="s">
        <v>15867</v>
      </c>
      <c r="C3394" s="515" t="s">
        <v>48</v>
      </c>
      <c r="D3394" s="517" t="s">
        <v>15868</v>
      </c>
    </row>
    <row r="3395" spans="1:4" ht="13.5">
      <c r="A3395" s="516">
        <v>89610</v>
      </c>
      <c r="B3395" s="515" t="s">
        <v>15869</v>
      </c>
      <c r="C3395" s="515" t="s">
        <v>48</v>
      </c>
      <c r="D3395" s="517" t="s">
        <v>4541</v>
      </c>
    </row>
    <row r="3396" spans="1:4" ht="13.5">
      <c r="A3396" s="516">
        <v>89611</v>
      </c>
      <c r="B3396" s="515" t="s">
        <v>15870</v>
      </c>
      <c r="C3396" s="515" t="s">
        <v>48</v>
      </c>
      <c r="D3396" s="517" t="s">
        <v>15527</v>
      </c>
    </row>
    <row r="3397" spans="1:4" ht="13.5">
      <c r="A3397" s="516">
        <v>89612</v>
      </c>
      <c r="B3397" s="515" t="s">
        <v>15871</v>
      </c>
      <c r="C3397" s="515" t="s">
        <v>48</v>
      </c>
      <c r="D3397" s="517" t="s">
        <v>15872</v>
      </c>
    </row>
    <row r="3398" spans="1:4" ht="13.5">
      <c r="A3398" s="516">
        <v>89613</v>
      </c>
      <c r="B3398" s="515" t="s">
        <v>15873</v>
      </c>
      <c r="C3398" s="515" t="s">
        <v>48</v>
      </c>
      <c r="D3398" s="517" t="s">
        <v>15874</v>
      </c>
    </row>
    <row r="3399" spans="1:4" ht="13.5">
      <c r="A3399" s="516">
        <v>89614</v>
      </c>
      <c r="B3399" s="515" t="s">
        <v>15875</v>
      </c>
      <c r="C3399" s="515" t="s">
        <v>48</v>
      </c>
      <c r="D3399" s="517" t="s">
        <v>15876</v>
      </c>
    </row>
    <row r="3400" spans="1:4" ht="13.5">
      <c r="A3400" s="516">
        <v>89615</v>
      </c>
      <c r="B3400" s="515" t="s">
        <v>15877</v>
      </c>
      <c r="C3400" s="515" t="s">
        <v>48</v>
      </c>
      <c r="D3400" s="517" t="s">
        <v>15878</v>
      </c>
    </row>
    <row r="3401" spans="1:4" ht="13.5">
      <c r="A3401" s="516">
        <v>89616</v>
      </c>
      <c r="B3401" s="515" t="s">
        <v>15879</v>
      </c>
      <c r="C3401" s="515" t="s">
        <v>48</v>
      </c>
      <c r="D3401" s="517" t="s">
        <v>10362</v>
      </c>
    </row>
    <row r="3402" spans="1:4" ht="13.5">
      <c r="A3402" s="516">
        <v>89617</v>
      </c>
      <c r="B3402" s="515" t="s">
        <v>15880</v>
      </c>
      <c r="C3402" s="515" t="s">
        <v>48</v>
      </c>
      <c r="D3402" s="517" t="s">
        <v>7835</v>
      </c>
    </row>
    <row r="3403" spans="1:4" ht="13.5">
      <c r="A3403" s="516">
        <v>89618</v>
      </c>
      <c r="B3403" s="515" t="s">
        <v>15881</v>
      </c>
      <c r="C3403" s="515" t="s">
        <v>48</v>
      </c>
      <c r="D3403" s="517" t="s">
        <v>7019</v>
      </c>
    </row>
    <row r="3404" spans="1:4" ht="13.5">
      <c r="A3404" s="516">
        <v>89619</v>
      </c>
      <c r="B3404" s="515" t="s">
        <v>15882</v>
      </c>
      <c r="C3404" s="515" t="s">
        <v>48</v>
      </c>
      <c r="D3404" s="517" t="s">
        <v>5026</v>
      </c>
    </row>
    <row r="3405" spans="1:4" ht="13.5">
      <c r="A3405" s="516">
        <v>89620</v>
      </c>
      <c r="B3405" s="515" t="s">
        <v>15883</v>
      </c>
      <c r="C3405" s="515" t="s">
        <v>48</v>
      </c>
      <c r="D3405" s="517" t="s">
        <v>3073</v>
      </c>
    </row>
    <row r="3406" spans="1:4" ht="13.5">
      <c r="A3406" s="516">
        <v>89621</v>
      </c>
      <c r="B3406" s="515" t="s">
        <v>15884</v>
      </c>
      <c r="C3406" s="515" t="s">
        <v>48</v>
      </c>
      <c r="D3406" s="517" t="s">
        <v>15885</v>
      </c>
    </row>
    <row r="3407" spans="1:4" ht="13.5">
      <c r="A3407" s="516">
        <v>89622</v>
      </c>
      <c r="B3407" s="515" t="s">
        <v>15886</v>
      </c>
      <c r="C3407" s="515" t="s">
        <v>48</v>
      </c>
      <c r="D3407" s="517" t="s">
        <v>2221</v>
      </c>
    </row>
    <row r="3408" spans="1:4" ht="13.5">
      <c r="A3408" s="516">
        <v>89623</v>
      </c>
      <c r="B3408" s="515" t="s">
        <v>15887</v>
      </c>
      <c r="C3408" s="515" t="s">
        <v>48</v>
      </c>
      <c r="D3408" s="517" t="s">
        <v>8724</v>
      </c>
    </row>
    <row r="3409" spans="1:4" ht="13.5">
      <c r="A3409" s="516">
        <v>89624</v>
      </c>
      <c r="B3409" s="515" t="s">
        <v>15888</v>
      </c>
      <c r="C3409" s="515" t="s">
        <v>48</v>
      </c>
      <c r="D3409" s="517" t="s">
        <v>15691</v>
      </c>
    </row>
    <row r="3410" spans="1:4" ht="13.5">
      <c r="A3410" s="516">
        <v>89625</v>
      </c>
      <c r="B3410" s="515" t="s">
        <v>15889</v>
      </c>
      <c r="C3410" s="515" t="s">
        <v>48</v>
      </c>
      <c r="D3410" s="517" t="s">
        <v>6093</v>
      </c>
    </row>
    <row r="3411" spans="1:4" ht="13.5">
      <c r="A3411" s="516">
        <v>89626</v>
      </c>
      <c r="B3411" s="515" t="s">
        <v>15890</v>
      </c>
      <c r="C3411" s="515" t="s">
        <v>48</v>
      </c>
      <c r="D3411" s="517" t="s">
        <v>6614</v>
      </c>
    </row>
    <row r="3412" spans="1:4" ht="13.5">
      <c r="A3412" s="516">
        <v>89627</v>
      </c>
      <c r="B3412" s="515" t="s">
        <v>15891</v>
      </c>
      <c r="C3412" s="515" t="s">
        <v>48</v>
      </c>
      <c r="D3412" s="517" t="s">
        <v>12825</v>
      </c>
    </row>
    <row r="3413" spans="1:4" ht="13.5">
      <c r="A3413" s="516">
        <v>89628</v>
      </c>
      <c r="B3413" s="515" t="s">
        <v>15892</v>
      </c>
      <c r="C3413" s="515" t="s">
        <v>48</v>
      </c>
      <c r="D3413" s="517" t="s">
        <v>1555</v>
      </c>
    </row>
    <row r="3414" spans="1:4" ht="13.5">
      <c r="A3414" s="516">
        <v>89629</v>
      </c>
      <c r="B3414" s="515" t="s">
        <v>15893</v>
      </c>
      <c r="C3414" s="515" t="s">
        <v>48</v>
      </c>
      <c r="D3414" s="517" t="s">
        <v>15894</v>
      </c>
    </row>
    <row r="3415" spans="1:4" ht="13.5">
      <c r="A3415" s="516">
        <v>89630</v>
      </c>
      <c r="B3415" s="515" t="s">
        <v>15895</v>
      </c>
      <c r="C3415" s="515" t="s">
        <v>48</v>
      </c>
      <c r="D3415" s="517" t="s">
        <v>7068</v>
      </c>
    </row>
    <row r="3416" spans="1:4" ht="13.5">
      <c r="A3416" s="516">
        <v>89631</v>
      </c>
      <c r="B3416" s="515" t="s">
        <v>15896</v>
      </c>
      <c r="C3416" s="515" t="s">
        <v>48</v>
      </c>
      <c r="D3416" s="517" t="s">
        <v>15897</v>
      </c>
    </row>
    <row r="3417" spans="1:4" ht="13.5">
      <c r="A3417" s="516">
        <v>89632</v>
      </c>
      <c r="B3417" s="515" t="s">
        <v>15898</v>
      </c>
      <c r="C3417" s="515" t="s">
        <v>48</v>
      </c>
      <c r="D3417" s="517" t="s">
        <v>7995</v>
      </c>
    </row>
    <row r="3418" spans="1:4" ht="13.5">
      <c r="A3418" s="516">
        <v>89637</v>
      </c>
      <c r="B3418" s="515" t="s">
        <v>15899</v>
      </c>
      <c r="C3418" s="515" t="s">
        <v>48</v>
      </c>
      <c r="D3418" s="517" t="s">
        <v>3993</v>
      </c>
    </row>
    <row r="3419" spans="1:4" ht="13.5">
      <c r="A3419" s="516">
        <v>89638</v>
      </c>
      <c r="B3419" s="515" t="s">
        <v>15900</v>
      </c>
      <c r="C3419" s="515" t="s">
        <v>48</v>
      </c>
      <c r="D3419" s="517" t="s">
        <v>1719</v>
      </c>
    </row>
    <row r="3420" spans="1:4" ht="13.5">
      <c r="A3420" s="516">
        <v>89639</v>
      </c>
      <c r="B3420" s="515" t="s">
        <v>15901</v>
      </c>
      <c r="C3420" s="515" t="s">
        <v>48</v>
      </c>
      <c r="D3420" s="517" t="s">
        <v>3528</v>
      </c>
    </row>
    <row r="3421" spans="1:4" ht="13.5">
      <c r="A3421" s="516">
        <v>89641</v>
      </c>
      <c r="B3421" s="515" t="s">
        <v>15902</v>
      </c>
      <c r="C3421" s="515" t="s">
        <v>48</v>
      </c>
      <c r="D3421" s="517" t="s">
        <v>3212</v>
      </c>
    </row>
    <row r="3422" spans="1:4" ht="13.5">
      <c r="A3422" s="516">
        <v>89642</v>
      </c>
      <c r="B3422" s="515" t="s">
        <v>15903</v>
      </c>
      <c r="C3422" s="515" t="s">
        <v>48</v>
      </c>
      <c r="D3422" s="517" t="s">
        <v>6975</v>
      </c>
    </row>
    <row r="3423" spans="1:4" ht="13.5">
      <c r="A3423" s="516">
        <v>89643</v>
      </c>
      <c r="B3423" s="515" t="s">
        <v>15904</v>
      </c>
      <c r="C3423" s="515" t="s">
        <v>48</v>
      </c>
      <c r="D3423" s="517" t="s">
        <v>11889</v>
      </c>
    </row>
    <row r="3424" spans="1:4" ht="13.5">
      <c r="A3424" s="516">
        <v>89645</v>
      </c>
      <c r="B3424" s="515" t="s">
        <v>15905</v>
      </c>
      <c r="C3424" s="515" t="s">
        <v>48</v>
      </c>
      <c r="D3424" s="517" t="s">
        <v>15906</v>
      </c>
    </row>
    <row r="3425" spans="1:4" ht="13.5">
      <c r="A3425" s="516">
        <v>89646</v>
      </c>
      <c r="B3425" s="515" t="s">
        <v>15907</v>
      </c>
      <c r="C3425" s="515" t="s">
        <v>48</v>
      </c>
      <c r="D3425" s="517" t="s">
        <v>15908</v>
      </c>
    </row>
    <row r="3426" spans="1:4" ht="13.5">
      <c r="A3426" s="516">
        <v>89647</v>
      </c>
      <c r="B3426" s="515" t="s">
        <v>15909</v>
      </c>
      <c r="C3426" s="515" t="s">
        <v>48</v>
      </c>
      <c r="D3426" s="517" t="s">
        <v>15910</v>
      </c>
    </row>
    <row r="3427" spans="1:4" ht="13.5">
      <c r="A3427" s="516">
        <v>89648</v>
      </c>
      <c r="B3427" s="515" t="s">
        <v>15911</v>
      </c>
      <c r="C3427" s="515" t="s">
        <v>48</v>
      </c>
      <c r="D3427" s="517" t="s">
        <v>11567</v>
      </c>
    </row>
    <row r="3428" spans="1:4" ht="13.5">
      <c r="A3428" s="516">
        <v>89649</v>
      </c>
      <c r="B3428" s="515" t="s">
        <v>15912</v>
      </c>
      <c r="C3428" s="515" t="s">
        <v>48</v>
      </c>
      <c r="D3428" s="517" t="s">
        <v>15913</v>
      </c>
    </row>
    <row r="3429" spans="1:4" ht="13.5">
      <c r="A3429" s="516">
        <v>89650</v>
      </c>
      <c r="B3429" s="515" t="s">
        <v>15914</v>
      </c>
      <c r="C3429" s="515" t="s">
        <v>48</v>
      </c>
      <c r="D3429" s="517" t="s">
        <v>15913</v>
      </c>
    </row>
    <row r="3430" spans="1:4" ht="13.5">
      <c r="A3430" s="516">
        <v>89651</v>
      </c>
      <c r="B3430" s="515" t="s">
        <v>15915</v>
      </c>
      <c r="C3430" s="515" t="s">
        <v>48</v>
      </c>
      <c r="D3430" s="517" t="s">
        <v>7835</v>
      </c>
    </row>
    <row r="3431" spans="1:4" ht="13.5">
      <c r="A3431" s="516">
        <v>89652</v>
      </c>
      <c r="B3431" s="515" t="s">
        <v>15916</v>
      </c>
      <c r="C3431" s="515" t="s">
        <v>48</v>
      </c>
      <c r="D3431" s="517" t="s">
        <v>15652</v>
      </c>
    </row>
    <row r="3432" spans="1:4" ht="13.5">
      <c r="A3432" s="516">
        <v>89653</v>
      </c>
      <c r="B3432" s="515" t="s">
        <v>15917</v>
      </c>
      <c r="C3432" s="515" t="s">
        <v>48</v>
      </c>
      <c r="D3432" s="517" t="s">
        <v>8614</v>
      </c>
    </row>
    <row r="3433" spans="1:4" ht="13.5">
      <c r="A3433" s="516">
        <v>89654</v>
      </c>
      <c r="B3433" s="515" t="s">
        <v>15918</v>
      </c>
      <c r="C3433" s="515" t="s">
        <v>48</v>
      </c>
      <c r="D3433" s="517" t="s">
        <v>6359</v>
      </c>
    </row>
    <row r="3434" spans="1:4" ht="13.5">
      <c r="A3434" s="516">
        <v>89655</v>
      </c>
      <c r="B3434" s="515" t="s">
        <v>15919</v>
      </c>
      <c r="C3434" s="515" t="s">
        <v>48</v>
      </c>
      <c r="D3434" s="517" t="s">
        <v>15525</v>
      </c>
    </row>
    <row r="3435" spans="1:4" ht="13.5">
      <c r="A3435" s="516">
        <v>89656</v>
      </c>
      <c r="B3435" s="515" t="s">
        <v>15920</v>
      </c>
      <c r="C3435" s="515" t="s">
        <v>48</v>
      </c>
      <c r="D3435" s="517" t="s">
        <v>2355</v>
      </c>
    </row>
    <row r="3436" spans="1:4" ht="13.5">
      <c r="A3436" s="516">
        <v>89657</v>
      </c>
      <c r="B3436" s="515" t="s">
        <v>15921</v>
      </c>
      <c r="C3436" s="515" t="s">
        <v>48</v>
      </c>
      <c r="D3436" s="517" t="s">
        <v>1151</v>
      </c>
    </row>
    <row r="3437" spans="1:4" ht="13.5">
      <c r="A3437" s="516">
        <v>89658</v>
      </c>
      <c r="B3437" s="515" t="s">
        <v>15922</v>
      </c>
      <c r="C3437" s="515" t="s">
        <v>48</v>
      </c>
      <c r="D3437" s="517" t="s">
        <v>3495</v>
      </c>
    </row>
    <row r="3438" spans="1:4" ht="13.5">
      <c r="A3438" s="516">
        <v>89659</v>
      </c>
      <c r="B3438" s="515" t="s">
        <v>15923</v>
      </c>
      <c r="C3438" s="515" t="s">
        <v>48</v>
      </c>
      <c r="D3438" s="517" t="s">
        <v>15924</v>
      </c>
    </row>
    <row r="3439" spans="1:4" ht="13.5">
      <c r="A3439" s="516">
        <v>89660</v>
      </c>
      <c r="B3439" s="515" t="s">
        <v>15925</v>
      </c>
      <c r="C3439" s="515" t="s">
        <v>48</v>
      </c>
      <c r="D3439" s="517" t="s">
        <v>9196</v>
      </c>
    </row>
    <row r="3440" spans="1:4" ht="13.5">
      <c r="A3440" s="516">
        <v>89661</v>
      </c>
      <c r="B3440" s="515" t="s">
        <v>15926</v>
      </c>
      <c r="C3440" s="515" t="s">
        <v>48</v>
      </c>
      <c r="D3440" s="517" t="s">
        <v>11382</v>
      </c>
    </row>
    <row r="3441" spans="1:4" ht="13.5">
      <c r="A3441" s="516">
        <v>89662</v>
      </c>
      <c r="B3441" s="515" t="s">
        <v>15927</v>
      </c>
      <c r="C3441" s="515" t="s">
        <v>48</v>
      </c>
      <c r="D3441" s="517" t="s">
        <v>15928</v>
      </c>
    </row>
    <row r="3442" spans="1:4" ht="13.5">
      <c r="A3442" s="516">
        <v>89663</v>
      </c>
      <c r="B3442" s="515" t="s">
        <v>15929</v>
      </c>
      <c r="C3442" s="515" t="s">
        <v>48</v>
      </c>
      <c r="D3442" s="517" t="s">
        <v>15283</v>
      </c>
    </row>
    <row r="3443" spans="1:4" ht="13.5">
      <c r="A3443" s="516">
        <v>89664</v>
      </c>
      <c r="B3443" s="515" t="s">
        <v>15930</v>
      </c>
      <c r="C3443" s="515" t="s">
        <v>48</v>
      </c>
      <c r="D3443" s="517" t="s">
        <v>15924</v>
      </c>
    </row>
    <row r="3444" spans="1:4" ht="13.5">
      <c r="A3444" s="516">
        <v>89665</v>
      </c>
      <c r="B3444" s="515" t="s">
        <v>15931</v>
      </c>
      <c r="C3444" s="515" t="s">
        <v>48</v>
      </c>
      <c r="D3444" s="517" t="s">
        <v>9746</v>
      </c>
    </row>
    <row r="3445" spans="1:4" ht="13.5">
      <c r="A3445" s="516">
        <v>89666</v>
      </c>
      <c r="B3445" s="515" t="s">
        <v>15932</v>
      </c>
      <c r="C3445" s="515" t="s">
        <v>48</v>
      </c>
      <c r="D3445" s="517" t="s">
        <v>15933</v>
      </c>
    </row>
    <row r="3446" spans="1:4" ht="13.5">
      <c r="A3446" s="516">
        <v>89667</v>
      </c>
      <c r="B3446" s="515" t="s">
        <v>15934</v>
      </c>
      <c r="C3446" s="515" t="s">
        <v>48</v>
      </c>
      <c r="D3446" s="517" t="s">
        <v>15935</v>
      </c>
    </row>
    <row r="3447" spans="1:4" ht="13.5">
      <c r="A3447" s="516">
        <v>89668</v>
      </c>
      <c r="B3447" s="515" t="s">
        <v>15936</v>
      </c>
      <c r="C3447" s="515" t="s">
        <v>48</v>
      </c>
      <c r="D3447" s="517" t="s">
        <v>15937</v>
      </c>
    </row>
    <row r="3448" spans="1:4" ht="13.5">
      <c r="A3448" s="516">
        <v>89669</v>
      </c>
      <c r="B3448" s="515" t="s">
        <v>15938</v>
      </c>
      <c r="C3448" s="515" t="s">
        <v>48</v>
      </c>
      <c r="D3448" s="517" t="s">
        <v>5885</v>
      </c>
    </row>
    <row r="3449" spans="1:4" ht="13.5">
      <c r="A3449" s="516">
        <v>89670</v>
      </c>
      <c r="B3449" s="515" t="s">
        <v>15939</v>
      </c>
      <c r="C3449" s="515" t="s">
        <v>48</v>
      </c>
      <c r="D3449" s="517" t="s">
        <v>6980</v>
      </c>
    </row>
    <row r="3450" spans="1:4" ht="13.5">
      <c r="A3450" s="516">
        <v>89671</v>
      </c>
      <c r="B3450" s="515" t="s">
        <v>15940</v>
      </c>
      <c r="C3450" s="515" t="s">
        <v>48</v>
      </c>
      <c r="D3450" s="517" t="s">
        <v>159</v>
      </c>
    </row>
    <row r="3451" spans="1:4" ht="13.5">
      <c r="A3451" s="516">
        <v>89672</v>
      </c>
      <c r="B3451" s="515" t="s">
        <v>15941</v>
      </c>
      <c r="C3451" s="515" t="s">
        <v>48</v>
      </c>
      <c r="D3451" s="517" t="s">
        <v>2903</v>
      </c>
    </row>
    <row r="3452" spans="1:4" ht="13.5">
      <c r="A3452" s="516">
        <v>89673</v>
      </c>
      <c r="B3452" s="515" t="s">
        <v>15942</v>
      </c>
      <c r="C3452" s="515" t="s">
        <v>48</v>
      </c>
      <c r="D3452" s="517" t="s">
        <v>12816</v>
      </c>
    </row>
    <row r="3453" spans="1:4" ht="13.5">
      <c r="A3453" s="516">
        <v>89674</v>
      </c>
      <c r="B3453" s="515" t="s">
        <v>15943</v>
      </c>
      <c r="C3453" s="515" t="s">
        <v>48</v>
      </c>
      <c r="D3453" s="517" t="s">
        <v>15944</v>
      </c>
    </row>
    <row r="3454" spans="1:4" ht="13.5">
      <c r="A3454" s="516">
        <v>89675</v>
      </c>
      <c r="B3454" s="515" t="s">
        <v>15945</v>
      </c>
      <c r="C3454" s="515" t="s">
        <v>48</v>
      </c>
      <c r="D3454" s="517" t="s">
        <v>15946</v>
      </c>
    </row>
    <row r="3455" spans="1:4" ht="13.5">
      <c r="A3455" s="516">
        <v>89676</v>
      </c>
      <c r="B3455" s="515" t="s">
        <v>15947</v>
      </c>
      <c r="C3455" s="515" t="s">
        <v>48</v>
      </c>
      <c r="D3455" s="517" t="s">
        <v>15948</v>
      </c>
    </row>
    <row r="3456" spans="1:4" ht="13.5">
      <c r="A3456" s="516">
        <v>89677</v>
      </c>
      <c r="B3456" s="515" t="s">
        <v>15949</v>
      </c>
      <c r="C3456" s="515" t="s">
        <v>48</v>
      </c>
      <c r="D3456" s="517" t="s">
        <v>15950</v>
      </c>
    </row>
    <row r="3457" spans="1:4" ht="13.5">
      <c r="A3457" s="516">
        <v>89678</v>
      </c>
      <c r="B3457" s="515" t="s">
        <v>15951</v>
      </c>
      <c r="C3457" s="515" t="s">
        <v>48</v>
      </c>
      <c r="D3457" s="517" t="s">
        <v>10617</v>
      </c>
    </row>
    <row r="3458" spans="1:4" ht="13.5">
      <c r="A3458" s="516">
        <v>89679</v>
      </c>
      <c r="B3458" s="515" t="s">
        <v>15952</v>
      </c>
      <c r="C3458" s="515" t="s">
        <v>48</v>
      </c>
      <c r="D3458" s="517" t="s">
        <v>15953</v>
      </c>
    </row>
    <row r="3459" spans="1:4" ht="13.5">
      <c r="A3459" s="516">
        <v>89680</v>
      </c>
      <c r="B3459" s="515" t="s">
        <v>15954</v>
      </c>
      <c r="C3459" s="515" t="s">
        <v>48</v>
      </c>
      <c r="D3459" s="517" t="s">
        <v>3075</v>
      </c>
    </row>
    <row r="3460" spans="1:4" ht="13.5">
      <c r="A3460" s="516">
        <v>89681</v>
      </c>
      <c r="B3460" s="515" t="s">
        <v>15955</v>
      </c>
      <c r="C3460" s="515" t="s">
        <v>48</v>
      </c>
      <c r="D3460" s="517" t="s">
        <v>7933</v>
      </c>
    </row>
    <row r="3461" spans="1:4" ht="13.5">
      <c r="A3461" s="516">
        <v>89682</v>
      </c>
      <c r="B3461" s="515" t="s">
        <v>15956</v>
      </c>
      <c r="C3461" s="515" t="s">
        <v>48</v>
      </c>
      <c r="D3461" s="517" t="s">
        <v>14181</v>
      </c>
    </row>
    <row r="3462" spans="1:4" ht="13.5">
      <c r="A3462" s="516">
        <v>89684</v>
      </c>
      <c r="B3462" s="515" t="s">
        <v>15957</v>
      </c>
      <c r="C3462" s="515" t="s">
        <v>48</v>
      </c>
      <c r="D3462" s="517" t="s">
        <v>15958</v>
      </c>
    </row>
    <row r="3463" spans="1:4" ht="13.5">
      <c r="A3463" s="516">
        <v>89685</v>
      </c>
      <c r="B3463" s="515" t="s">
        <v>15959</v>
      </c>
      <c r="C3463" s="515" t="s">
        <v>48</v>
      </c>
      <c r="D3463" s="517" t="s">
        <v>12227</v>
      </c>
    </row>
    <row r="3464" spans="1:4" ht="13.5">
      <c r="A3464" s="516">
        <v>89686</v>
      </c>
      <c r="B3464" s="515" t="s">
        <v>15960</v>
      </c>
      <c r="C3464" s="515" t="s">
        <v>48</v>
      </c>
      <c r="D3464" s="517" t="s">
        <v>15961</v>
      </c>
    </row>
    <row r="3465" spans="1:4" ht="13.5">
      <c r="A3465" s="516">
        <v>89687</v>
      </c>
      <c r="B3465" s="515" t="s">
        <v>15962</v>
      </c>
      <c r="C3465" s="515" t="s">
        <v>48</v>
      </c>
      <c r="D3465" s="517" t="s">
        <v>15963</v>
      </c>
    </row>
    <row r="3466" spans="1:4" ht="13.5">
      <c r="A3466" s="516">
        <v>89689</v>
      </c>
      <c r="B3466" s="515" t="s">
        <v>15964</v>
      </c>
      <c r="C3466" s="515" t="s">
        <v>48</v>
      </c>
      <c r="D3466" s="517" t="s">
        <v>12789</v>
      </c>
    </row>
    <row r="3467" spans="1:4" ht="13.5">
      <c r="A3467" s="516">
        <v>89690</v>
      </c>
      <c r="B3467" s="515" t="s">
        <v>15965</v>
      </c>
      <c r="C3467" s="515" t="s">
        <v>48</v>
      </c>
      <c r="D3467" s="517" t="s">
        <v>10986</v>
      </c>
    </row>
    <row r="3468" spans="1:4" ht="13.5">
      <c r="A3468" s="516">
        <v>89691</v>
      </c>
      <c r="B3468" s="515" t="s">
        <v>15966</v>
      </c>
      <c r="C3468" s="515" t="s">
        <v>48</v>
      </c>
      <c r="D3468" s="517" t="s">
        <v>4352</v>
      </c>
    </row>
    <row r="3469" spans="1:4" ht="13.5">
      <c r="A3469" s="516">
        <v>89692</v>
      </c>
      <c r="B3469" s="515" t="s">
        <v>15967</v>
      </c>
      <c r="C3469" s="515" t="s">
        <v>48</v>
      </c>
      <c r="D3469" s="517" t="s">
        <v>15968</v>
      </c>
    </row>
    <row r="3470" spans="1:4" ht="13.5">
      <c r="A3470" s="516">
        <v>89693</v>
      </c>
      <c r="B3470" s="515" t="s">
        <v>15969</v>
      </c>
      <c r="C3470" s="515" t="s">
        <v>48</v>
      </c>
      <c r="D3470" s="517" t="s">
        <v>3942</v>
      </c>
    </row>
    <row r="3471" spans="1:4" ht="13.5">
      <c r="A3471" s="516">
        <v>89694</v>
      </c>
      <c r="B3471" s="515" t="s">
        <v>15970</v>
      </c>
      <c r="C3471" s="515" t="s">
        <v>48</v>
      </c>
      <c r="D3471" s="517" t="s">
        <v>15971</v>
      </c>
    </row>
    <row r="3472" spans="1:4" ht="13.5">
      <c r="A3472" s="516">
        <v>89695</v>
      </c>
      <c r="B3472" s="515" t="s">
        <v>15972</v>
      </c>
      <c r="C3472" s="515" t="s">
        <v>48</v>
      </c>
      <c r="D3472" s="517" t="s">
        <v>15973</v>
      </c>
    </row>
    <row r="3473" spans="1:4" ht="13.5">
      <c r="A3473" s="516">
        <v>89696</v>
      </c>
      <c r="B3473" s="515" t="s">
        <v>15974</v>
      </c>
      <c r="C3473" s="515" t="s">
        <v>48</v>
      </c>
      <c r="D3473" s="517" t="s">
        <v>7968</v>
      </c>
    </row>
    <row r="3474" spans="1:4" ht="13.5">
      <c r="A3474" s="516">
        <v>89697</v>
      </c>
      <c r="B3474" s="515" t="s">
        <v>15975</v>
      </c>
      <c r="C3474" s="515" t="s">
        <v>48</v>
      </c>
      <c r="D3474" s="517" t="s">
        <v>2828</v>
      </c>
    </row>
    <row r="3475" spans="1:4" ht="13.5">
      <c r="A3475" s="516">
        <v>89698</v>
      </c>
      <c r="B3475" s="515" t="s">
        <v>15976</v>
      </c>
      <c r="C3475" s="515" t="s">
        <v>48</v>
      </c>
      <c r="D3475" s="517" t="s">
        <v>15977</v>
      </c>
    </row>
    <row r="3476" spans="1:4" ht="13.5">
      <c r="A3476" s="516">
        <v>89699</v>
      </c>
      <c r="B3476" s="515" t="s">
        <v>15978</v>
      </c>
      <c r="C3476" s="515" t="s">
        <v>48</v>
      </c>
      <c r="D3476" s="517" t="s">
        <v>13461</v>
      </c>
    </row>
    <row r="3477" spans="1:4" ht="13.5">
      <c r="A3477" s="516">
        <v>89700</v>
      </c>
      <c r="B3477" s="515" t="s">
        <v>15979</v>
      </c>
      <c r="C3477" s="515" t="s">
        <v>48</v>
      </c>
      <c r="D3477" s="517" t="s">
        <v>11382</v>
      </c>
    </row>
    <row r="3478" spans="1:4" ht="13.5">
      <c r="A3478" s="516">
        <v>89701</v>
      </c>
      <c r="B3478" s="515" t="s">
        <v>15980</v>
      </c>
      <c r="C3478" s="515" t="s">
        <v>48</v>
      </c>
      <c r="D3478" s="517" t="s">
        <v>15981</v>
      </c>
    </row>
    <row r="3479" spans="1:4" ht="13.5">
      <c r="A3479" s="516">
        <v>89702</v>
      </c>
      <c r="B3479" s="515" t="s">
        <v>15982</v>
      </c>
      <c r="C3479" s="515" t="s">
        <v>48</v>
      </c>
      <c r="D3479" s="517" t="s">
        <v>11382</v>
      </c>
    </row>
    <row r="3480" spans="1:4" ht="13.5">
      <c r="A3480" s="516">
        <v>89703</v>
      </c>
      <c r="B3480" s="515" t="s">
        <v>15983</v>
      </c>
      <c r="C3480" s="515" t="s">
        <v>48</v>
      </c>
      <c r="D3480" s="517" t="s">
        <v>15984</v>
      </c>
    </row>
    <row r="3481" spans="1:4" ht="13.5">
      <c r="A3481" s="516">
        <v>89704</v>
      </c>
      <c r="B3481" s="515" t="s">
        <v>15985</v>
      </c>
      <c r="C3481" s="515" t="s">
        <v>48</v>
      </c>
      <c r="D3481" s="517" t="s">
        <v>15986</v>
      </c>
    </row>
    <row r="3482" spans="1:4" ht="13.5">
      <c r="A3482" s="516">
        <v>89705</v>
      </c>
      <c r="B3482" s="515" t="s">
        <v>15987</v>
      </c>
      <c r="C3482" s="515" t="s">
        <v>48</v>
      </c>
      <c r="D3482" s="517" t="s">
        <v>15988</v>
      </c>
    </row>
    <row r="3483" spans="1:4" ht="13.5">
      <c r="A3483" s="516">
        <v>89706</v>
      </c>
      <c r="B3483" s="515" t="s">
        <v>15989</v>
      </c>
      <c r="C3483" s="515" t="s">
        <v>48</v>
      </c>
      <c r="D3483" s="517" t="s">
        <v>15990</v>
      </c>
    </row>
    <row r="3484" spans="1:4" ht="13.5">
      <c r="A3484" s="516">
        <v>89718</v>
      </c>
      <c r="B3484" s="515" t="s">
        <v>15991</v>
      </c>
      <c r="C3484" s="515" t="s">
        <v>50</v>
      </c>
      <c r="D3484" s="517" t="s">
        <v>15570</v>
      </c>
    </row>
    <row r="3485" spans="1:4" ht="13.5">
      <c r="A3485" s="516">
        <v>89719</v>
      </c>
      <c r="B3485" s="515" t="s">
        <v>15992</v>
      </c>
      <c r="C3485" s="515" t="s">
        <v>48</v>
      </c>
      <c r="D3485" s="517" t="s">
        <v>3451</v>
      </c>
    </row>
    <row r="3486" spans="1:4" ht="13.5">
      <c r="A3486" s="516">
        <v>89720</v>
      </c>
      <c r="B3486" s="515" t="s">
        <v>15993</v>
      </c>
      <c r="C3486" s="515" t="s">
        <v>48</v>
      </c>
      <c r="D3486" s="517" t="s">
        <v>5201</v>
      </c>
    </row>
    <row r="3487" spans="1:4" ht="13.5">
      <c r="A3487" s="516">
        <v>89721</v>
      </c>
      <c r="B3487" s="515" t="s">
        <v>15994</v>
      </c>
      <c r="C3487" s="515" t="s">
        <v>48</v>
      </c>
      <c r="D3487" s="517" t="s">
        <v>14438</v>
      </c>
    </row>
    <row r="3488" spans="1:4" ht="13.5">
      <c r="A3488" s="516">
        <v>89723</v>
      </c>
      <c r="B3488" s="515" t="s">
        <v>15995</v>
      </c>
      <c r="C3488" s="515" t="s">
        <v>48</v>
      </c>
      <c r="D3488" s="517" t="s">
        <v>4039</v>
      </c>
    </row>
    <row r="3489" spans="1:4" ht="13.5">
      <c r="A3489" s="516">
        <v>89724</v>
      </c>
      <c r="B3489" s="515" t="s">
        <v>15996</v>
      </c>
      <c r="C3489" s="515" t="s">
        <v>48</v>
      </c>
      <c r="D3489" s="517" t="s">
        <v>4285</v>
      </c>
    </row>
    <row r="3490" spans="1:4" ht="13.5">
      <c r="A3490" s="516">
        <v>89725</v>
      </c>
      <c r="B3490" s="515" t="s">
        <v>15997</v>
      </c>
      <c r="C3490" s="515" t="s">
        <v>48</v>
      </c>
      <c r="D3490" s="517" t="s">
        <v>1177</v>
      </c>
    </row>
    <row r="3491" spans="1:4" ht="13.5">
      <c r="A3491" s="516">
        <v>89726</v>
      </c>
      <c r="B3491" s="515" t="s">
        <v>15998</v>
      </c>
      <c r="C3491" s="515" t="s">
        <v>48</v>
      </c>
      <c r="D3491" s="517" t="s">
        <v>15999</v>
      </c>
    </row>
    <row r="3492" spans="1:4" ht="13.5">
      <c r="A3492" s="516">
        <v>89727</v>
      </c>
      <c r="B3492" s="515" t="s">
        <v>16000</v>
      </c>
      <c r="C3492" s="515" t="s">
        <v>48</v>
      </c>
      <c r="D3492" s="517" t="s">
        <v>6810</v>
      </c>
    </row>
    <row r="3493" spans="1:4" ht="13.5">
      <c r="A3493" s="516">
        <v>89728</v>
      </c>
      <c r="B3493" s="515" t="s">
        <v>16001</v>
      </c>
      <c r="C3493" s="515" t="s">
        <v>48</v>
      </c>
      <c r="D3493" s="517" t="s">
        <v>4252</v>
      </c>
    </row>
    <row r="3494" spans="1:4" ht="13.5">
      <c r="A3494" s="516">
        <v>89729</v>
      </c>
      <c r="B3494" s="515" t="s">
        <v>16002</v>
      </c>
      <c r="C3494" s="515" t="s">
        <v>48</v>
      </c>
      <c r="D3494" s="517" t="s">
        <v>15677</v>
      </c>
    </row>
    <row r="3495" spans="1:4" ht="13.5">
      <c r="A3495" s="516">
        <v>89730</v>
      </c>
      <c r="B3495" s="515" t="s">
        <v>16003</v>
      </c>
      <c r="C3495" s="515" t="s">
        <v>48</v>
      </c>
      <c r="D3495" s="517" t="s">
        <v>7837</v>
      </c>
    </row>
    <row r="3496" spans="1:4" ht="13.5">
      <c r="A3496" s="516">
        <v>89731</v>
      </c>
      <c r="B3496" s="515" t="s">
        <v>16004</v>
      </c>
      <c r="C3496" s="515" t="s">
        <v>48</v>
      </c>
      <c r="D3496" s="517" t="s">
        <v>8892</v>
      </c>
    </row>
    <row r="3497" spans="1:4" ht="13.5">
      <c r="A3497" s="516">
        <v>89732</v>
      </c>
      <c r="B3497" s="515" t="s">
        <v>16005</v>
      </c>
      <c r="C3497" s="515" t="s">
        <v>48</v>
      </c>
      <c r="D3497" s="517" t="s">
        <v>3451</v>
      </c>
    </row>
    <row r="3498" spans="1:4" ht="13.5">
      <c r="A3498" s="516">
        <v>89733</v>
      </c>
      <c r="B3498" s="515" t="s">
        <v>16006</v>
      </c>
      <c r="C3498" s="515" t="s">
        <v>48</v>
      </c>
      <c r="D3498" s="517" t="s">
        <v>16007</v>
      </c>
    </row>
    <row r="3499" spans="1:4" ht="13.5">
      <c r="A3499" s="516">
        <v>89734</v>
      </c>
      <c r="B3499" s="515" t="s">
        <v>16008</v>
      </c>
      <c r="C3499" s="515" t="s">
        <v>48</v>
      </c>
      <c r="D3499" s="517" t="s">
        <v>15677</v>
      </c>
    </row>
    <row r="3500" spans="1:4" ht="13.5">
      <c r="A3500" s="516">
        <v>89735</v>
      </c>
      <c r="B3500" s="515" t="s">
        <v>16009</v>
      </c>
      <c r="C3500" s="515" t="s">
        <v>48</v>
      </c>
      <c r="D3500" s="517" t="s">
        <v>16010</v>
      </c>
    </row>
    <row r="3501" spans="1:4" ht="13.5">
      <c r="A3501" s="516">
        <v>89736</v>
      </c>
      <c r="B3501" s="515" t="s">
        <v>16011</v>
      </c>
      <c r="C3501" s="515" t="s">
        <v>48</v>
      </c>
      <c r="D3501" s="517" t="s">
        <v>2084</v>
      </c>
    </row>
    <row r="3502" spans="1:4" ht="13.5">
      <c r="A3502" s="516">
        <v>89737</v>
      </c>
      <c r="B3502" s="515" t="s">
        <v>16012</v>
      </c>
      <c r="C3502" s="515" t="s">
        <v>48</v>
      </c>
      <c r="D3502" s="517" t="s">
        <v>2150</v>
      </c>
    </row>
    <row r="3503" spans="1:4" ht="13.5">
      <c r="A3503" s="516">
        <v>89738</v>
      </c>
      <c r="B3503" s="515" t="s">
        <v>16013</v>
      </c>
      <c r="C3503" s="515" t="s">
        <v>48</v>
      </c>
      <c r="D3503" s="517" t="s">
        <v>7019</v>
      </c>
    </row>
    <row r="3504" spans="1:4" ht="13.5">
      <c r="A3504" s="516">
        <v>89739</v>
      </c>
      <c r="B3504" s="515" t="s">
        <v>16014</v>
      </c>
      <c r="C3504" s="515" t="s">
        <v>48</v>
      </c>
      <c r="D3504" s="517" t="s">
        <v>16015</v>
      </c>
    </row>
    <row r="3505" spans="1:4" ht="13.5">
      <c r="A3505" s="516">
        <v>89740</v>
      </c>
      <c r="B3505" s="515" t="s">
        <v>16016</v>
      </c>
      <c r="C3505" s="515" t="s">
        <v>48</v>
      </c>
      <c r="D3505" s="517" t="s">
        <v>16017</v>
      </c>
    </row>
    <row r="3506" spans="1:4" ht="13.5">
      <c r="A3506" s="516">
        <v>89741</v>
      </c>
      <c r="B3506" s="515" t="s">
        <v>16018</v>
      </c>
      <c r="C3506" s="515" t="s">
        <v>48</v>
      </c>
      <c r="D3506" s="517" t="s">
        <v>16019</v>
      </c>
    </row>
    <row r="3507" spans="1:4" ht="13.5">
      <c r="A3507" s="516">
        <v>89742</v>
      </c>
      <c r="B3507" s="515" t="s">
        <v>16020</v>
      </c>
      <c r="C3507" s="515" t="s">
        <v>48</v>
      </c>
      <c r="D3507" s="517" t="s">
        <v>8085</v>
      </c>
    </row>
    <row r="3508" spans="1:4" ht="13.5">
      <c r="A3508" s="516">
        <v>89743</v>
      </c>
      <c r="B3508" s="515" t="s">
        <v>16021</v>
      </c>
      <c r="C3508" s="515" t="s">
        <v>48</v>
      </c>
      <c r="D3508" s="517" t="s">
        <v>16022</v>
      </c>
    </row>
    <row r="3509" spans="1:4" ht="13.5">
      <c r="A3509" s="516">
        <v>89744</v>
      </c>
      <c r="B3509" s="515" t="s">
        <v>16023</v>
      </c>
      <c r="C3509" s="515" t="s">
        <v>48</v>
      </c>
      <c r="D3509" s="517" t="s">
        <v>10419</v>
      </c>
    </row>
    <row r="3510" spans="1:4" ht="13.5">
      <c r="A3510" s="516">
        <v>89745</v>
      </c>
      <c r="B3510" s="515" t="s">
        <v>16024</v>
      </c>
      <c r="C3510" s="515" t="s">
        <v>48</v>
      </c>
      <c r="D3510" s="517" t="s">
        <v>16025</v>
      </c>
    </row>
    <row r="3511" spans="1:4" ht="13.5">
      <c r="A3511" s="516">
        <v>89746</v>
      </c>
      <c r="B3511" s="515" t="s">
        <v>16026</v>
      </c>
      <c r="C3511" s="515" t="s">
        <v>48</v>
      </c>
      <c r="D3511" s="517" t="s">
        <v>9920</v>
      </c>
    </row>
    <row r="3512" spans="1:4" ht="13.5">
      <c r="A3512" s="516">
        <v>89747</v>
      </c>
      <c r="B3512" s="515" t="s">
        <v>16027</v>
      </c>
      <c r="C3512" s="515" t="s">
        <v>48</v>
      </c>
      <c r="D3512" s="517" t="s">
        <v>1362</v>
      </c>
    </row>
    <row r="3513" spans="1:4" ht="13.5">
      <c r="A3513" s="516">
        <v>89748</v>
      </c>
      <c r="B3513" s="515" t="s">
        <v>16028</v>
      </c>
      <c r="C3513" s="515" t="s">
        <v>48</v>
      </c>
      <c r="D3513" s="517" t="s">
        <v>16029</v>
      </c>
    </row>
    <row r="3514" spans="1:4" ht="13.5">
      <c r="A3514" s="516">
        <v>89749</v>
      </c>
      <c r="B3514" s="515" t="s">
        <v>16030</v>
      </c>
      <c r="C3514" s="515" t="s">
        <v>48</v>
      </c>
      <c r="D3514" s="517" t="s">
        <v>7019</v>
      </c>
    </row>
    <row r="3515" spans="1:4" ht="13.5">
      <c r="A3515" s="516">
        <v>89750</v>
      </c>
      <c r="B3515" s="515" t="s">
        <v>16031</v>
      </c>
      <c r="C3515" s="515" t="s">
        <v>48</v>
      </c>
      <c r="D3515" s="517" t="s">
        <v>5797</v>
      </c>
    </row>
    <row r="3516" spans="1:4" ht="13.5">
      <c r="A3516" s="516">
        <v>89751</v>
      </c>
      <c r="B3516" s="515" t="s">
        <v>16032</v>
      </c>
      <c r="C3516" s="515" t="s">
        <v>48</v>
      </c>
      <c r="D3516" s="517" t="s">
        <v>7322</v>
      </c>
    </row>
    <row r="3517" spans="1:4" ht="13.5">
      <c r="A3517" s="516">
        <v>89752</v>
      </c>
      <c r="B3517" s="515" t="s">
        <v>16033</v>
      </c>
      <c r="C3517" s="515" t="s">
        <v>48</v>
      </c>
      <c r="D3517" s="517" t="s">
        <v>4077</v>
      </c>
    </row>
    <row r="3518" spans="1:4" ht="13.5">
      <c r="A3518" s="516">
        <v>89753</v>
      </c>
      <c r="B3518" s="515" t="s">
        <v>16034</v>
      </c>
      <c r="C3518" s="515" t="s">
        <v>48</v>
      </c>
      <c r="D3518" s="517" t="s">
        <v>2914</v>
      </c>
    </row>
    <row r="3519" spans="1:4" ht="13.5">
      <c r="A3519" s="516">
        <v>89754</v>
      </c>
      <c r="B3519" s="515" t="s">
        <v>16035</v>
      </c>
      <c r="C3519" s="515" t="s">
        <v>48</v>
      </c>
      <c r="D3519" s="517" t="s">
        <v>10489</v>
      </c>
    </row>
    <row r="3520" spans="1:4" ht="13.5">
      <c r="A3520" s="516">
        <v>89755</v>
      </c>
      <c r="B3520" s="515" t="s">
        <v>16036</v>
      </c>
      <c r="C3520" s="515" t="s">
        <v>48</v>
      </c>
      <c r="D3520" s="517" t="s">
        <v>3503</v>
      </c>
    </row>
    <row r="3521" spans="1:4" ht="13.5">
      <c r="A3521" s="516">
        <v>89756</v>
      </c>
      <c r="B3521" s="515" t="s">
        <v>16037</v>
      </c>
      <c r="C3521" s="515" t="s">
        <v>48</v>
      </c>
      <c r="D3521" s="517" t="s">
        <v>16038</v>
      </c>
    </row>
    <row r="3522" spans="1:4" ht="13.5">
      <c r="A3522" s="516">
        <v>89757</v>
      </c>
      <c r="B3522" s="515" t="s">
        <v>16039</v>
      </c>
      <c r="C3522" s="515" t="s">
        <v>48</v>
      </c>
      <c r="D3522" s="517" t="s">
        <v>10118</v>
      </c>
    </row>
    <row r="3523" spans="1:4" ht="13.5">
      <c r="A3523" s="516">
        <v>89758</v>
      </c>
      <c r="B3523" s="515" t="s">
        <v>16040</v>
      </c>
      <c r="C3523" s="515" t="s">
        <v>48</v>
      </c>
      <c r="D3523" s="517" t="s">
        <v>9379</v>
      </c>
    </row>
    <row r="3524" spans="1:4" ht="13.5">
      <c r="A3524" s="516">
        <v>89759</v>
      </c>
      <c r="B3524" s="515" t="s">
        <v>16041</v>
      </c>
      <c r="C3524" s="515" t="s">
        <v>48</v>
      </c>
      <c r="D3524" s="517" t="s">
        <v>3031</v>
      </c>
    </row>
    <row r="3525" spans="1:4" ht="13.5">
      <c r="A3525" s="516">
        <v>89760</v>
      </c>
      <c r="B3525" s="515" t="s">
        <v>16042</v>
      </c>
      <c r="C3525" s="515" t="s">
        <v>48</v>
      </c>
      <c r="D3525" s="517" t="s">
        <v>6135</v>
      </c>
    </row>
    <row r="3526" spans="1:4" ht="13.5">
      <c r="A3526" s="516">
        <v>89761</v>
      </c>
      <c r="B3526" s="515" t="s">
        <v>16043</v>
      </c>
      <c r="C3526" s="515" t="s">
        <v>48</v>
      </c>
      <c r="D3526" s="517" t="s">
        <v>16044</v>
      </c>
    </row>
    <row r="3527" spans="1:4" ht="13.5">
      <c r="A3527" s="516">
        <v>89762</v>
      </c>
      <c r="B3527" s="515" t="s">
        <v>16045</v>
      </c>
      <c r="C3527" s="515" t="s">
        <v>48</v>
      </c>
      <c r="D3527" s="517" t="s">
        <v>3955</v>
      </c>
    </row>
    <row r="3528" spans="1:4" ht="13.5">
      <c r="A3528" s="516">
        <v>89763</v>
      </c>
      <c r="B3528" s="515" t="s">
        <v>16046</v>
      </c>
      <c r="C3528" s="515" t="s">
        <v>48</v>
      </c>
      <c r="D3528" s="517" t="s">
        <v>16047</v>
      </c>
    </row>
    <row r="3529" spans="1:4" ht="13.5">
      <c r="A3529" s="516">
        <v>89764</v>
      </c>
      <c r="B3529" s="515" t="s">
        <v>16048</v>
      </c>
      <c r="C3529" s="515" t="s">
        <v>48</v>
      </c>
      <c r="D3529" s="517" t="s">
        <v>14179</v>
      </c>
    </row>
    <row r="3530" spans="1:4" ht="13.5">
      <c r="A3530" s="516">
        <v>89765</v>
      </c>
      <c r="B3530" s="515" t="s">
        <v>16049</v>
      </c>
      <c r="C3530" s="515" t="s">
        <v>48</v>
      </c>
      <c r="D3530" s="517" t="s">
        <v>16050</v>
      </c>
    </row>
    <row r="3531" spans="1:4" ht="13.5">
      <c r="A3531" s="516">
        <v>89766</v>
      </c>
      <c r="B3531" s="515" t="s">
        <v>16051</v>
      </c>
      <c r="C3531" s="515" t="s">
        <v>48</v>
      </c>
      <c r="D3531" s="517" t="s">
        <v>16052</v>
      </c>
    </row>
    <row r="3532" spans="1:4" ht="13.5">
      <c r="A3532" s="516">
        <v>89767</v>
      </c>
      <c r="B3532" s="515" t="s">
        <v>16053</v>
      </c>
      <c r="C3532" s="515" t="s">
        <v>48</v>
      </c>
      <c r="D3532" s="517" t="s">
        <v>16052</v>
      </c>
    </row>
    <row r="3533" spans="1:4" ht="13.5">
      <c r="A3533" s="516">
        <v>89768</v>
      </c>
      <c r="B3533" s="515" t="s">
        <v>16054</v>
      </c>
      <c r="C3533" s="515" t="s">
        <v>48</v>
      </c>
      <c r="D3533" s="517" t="s">
        <v>16055</v>
      </c>
    </row>
    <row r="3534" spans="1:4" ht="13.5">
      <c r="A3534" s="516">
        <v>89769</v>
      </c>
      <c r="B3534" s="515" t="s">
        <v>16056</v>
      </c>
      <c r="C3534" s="515" t="s">
        <v>48</v>
      </c>
      <c r="D3534" s="517" t="s">
        <v>16057</v>
      </c>
    </row>
    <row r="3535" spans="1:4" ht="13.5">
      <c r="A3535" s="516">
        <v>89772</v>
      </c>
      <c r="B3535" s="515" t="s">
        <v>16058</v>
      </c>
      <c r="C3535" s="515" t="s">
        <v>50</v>
      </c>
      <c r="D3535" s="517" t="s">
        <v>16059</v>
      </c>
    </row>
    <row r="3536" spans="1:4" ht="13.5">
      <c r="A3536" s="516">
        <v>89774</v>
      </c>
      <c r="B3536" s="515" t="s">
        <v>16060</v>
      </c>
      <c r="C3536" s="515" t="s">
        <v>48</v>
      </c>
      <c r="D3536" s="517" t="s">
        <v>16061</v>
      </c>
    </row>
    <row r="3537" spans="1:4" ht="13.5">
      <c r="A3537" s="516">
        <v>89776</v>
      </c>
      <c r="B3537" s="515" t="s">
        <v>16062</v>
      </c>
      <c r="C3537" s="515" t="s">
        <v>48</v>
      </c>
      <c r="D3537" s="517" t="s">
        <v>16063</v>
      </c>
    </row>
    <row r="3538" spans="1:4" ht="13.5">
      <c r="A3538" s="516">
        <v>89777</v>
      </c>
      <c r="B3538" s="515" t="s">
        <v>16064</v>
      </c>
      <c r="C3538" s="515" t="s">
        <v>48</v>
      </c>
      <c r="D3538" s="517" t="s">
        <v>6383</v>
      </c>
    </row>
    <row r="3539" spans="1:4" ht="13.5">
      <c r="A3539" s="516">
        <v>89778</v>
      </c>
      <c r="B3539" s="515" t="s">
        <v>16065</v>
      </c>
      <c r="C3539" s="515" t="s">
        <v>48</v>
      </c>
      <c r="D3539" s="517" t="s">
        <v>16066</v>
      </c>
    </row>
    <row r="3540" spans="1:4" ht="13.5">
      <c r="A3540" s="516">
        <v>89779</v>
      </c>
      <c r="B3540" s="515" t="s">
        <v>16067</v>
      </c>
      <c r="C3540" s="515" t="s">
        <v>48</v>
      </c>
      <c r="D3540" s="517" t="s">
        <v>16068</v>
      </c>
    </row>
    <row r="3541" spans="1:4" ht="13.5">
      <c r="A3541" s="516">
        <v>89780</v>
      </c>
      <c r="B3541" s="515" t="s">
        <v>16069</v>
      </c>
      <c r="C3541" s="515" t="s">
        <v>48</v>
      </c>
      <c r="D3541" s="517" t="s">
        <v>6383</v>
      </c>
    </row>
    <row r="3542" spans="1:4" ht="13.5">
      <c r="A3542" s="516">
        <v>89781</v>
      </c>
      <c r="B3542" s="515" t="s">
        <v>16070</v>
      </c>
      <c r="C3542" s="515" t="s">
        <v>48</v>
      </c>
      <c r="D3542" s="517" t="s">
        <v>16071</v>
      </c>
    </row>
    <row r="3543" spans="1:4" ht="13.5">
      <c r="A3543" s="516">
        <v>89782</v>
      </c>
      <c r="B3543" s="515" t="s">
        <v>16072</v>
      </c>
      <c r="C3543" s="515" t="s">
        <v>48</v>
      </c>
      <c r="D3543" s="517" t="s">
        <v>9128</v>
      </c>
    </row>
    <row r="3544" spans="1:4" ht="13.5">
      <c r="A3544" s="516">
        <v>89783</v>
      </c>
      <c r="B3544" s="515" t="s">
        <v>16073</v>
      </c>
      <c r="C3544" s="515" t="s">
        <v>48</v>
      </c>
      <c r="D3544" s="517" t="s">
        <v>2076</v>
      </c>
    </row>
    <row r="3545" spans="1:4" ht="13.5">
      <c r="A3545" s="516">
        <v>89784</v>
      </c>
      <c r="B3545" s="515" t="s">
        <v>16074</v>
      </c>
      <c r="C3545" s="515" t="s">
        <v>48</v>
      </c>
      <c r="D3545" s="517" t="s">
        <v>3265</v>
      </c>
    </row>
    <row r="3546" spans="1:4" ht="13.5">
      <c r="A3546" s="516">
        <v>89785</v>
      </c>
      <c r="B3546" s="515" t="s">
        <v>16075</v>
      </c>
      <c r="C3546" s="515" t="s">
        <v>48</v>
      </c>
      <c r="D3546" s="517" t="s">
        <v>10229</v>
      </c>
    </row>
    <row r="3547" spans="1:4" ht="13.5">
      <c r="A3547" s="516">
        <v>89786</v>
      </c>
      <c r="B3547" s="515" t="s">
        <v>16076</v>
      </c>
      <c r="C3547" s="515" t="s">
        <v>48</v>
      </c>
      <c r="D3547" s="517" t="s">
        <v>14605</v>
      </c>
    </row>
    <row r="3548" spans="1:4" ht="13.5">
      <c r="A3548" s="516">
        <v>89787</v>
      </c>
      <c r="B3548" s="515" t="s">
        <v>16077</v>
      </c>
      <c r="C3548" s="515" t="s">
        <v>48</v>
      </c>
      <c r="D3548" s="517" t="s">
        <v>16071</v>
      </c>
    </row>
    <row r="3549" spans="1:4" ht="13.5">
      <c r="A3549" s="516">
        <v>89788</v>
      </c>
      <c r="B3549" s="515" t="s">
        <v>16078</v>
      </c>
      <c r="C3549" s="515" t="s">
        <v>48</v>
      </c>
      <c r="D3549" s="517" t="s">
        <v>16079</v>
      </c>
    </row>
    <row r="3550" spans="1:4" ht="13.5">
      <c r="A3550" s="516">
        <v>89789</v>
      </c>
      <c r="B3550" s="515" t="s">
        <v>16080</v>
      </c>
      <c r="C3550" s="515" t="s">
        <v>48</v>
      </c>
      <c r="D3550" s="517" t="s">
        <v>16081</v>
      </c>
    </row>
    <row r="3551" spans="1:4" ht="13.5">
      <c r="A3551" s="516">
        <v>89790</v>
      </c>
      <c r="B3551" s="515" t="s">
        <v>16082</v>
      </c>
      <c r="C3551" s="515" t="s">
        <v>48</v>
      </c>
      <c r="D3551" s="517" t="s">
        <v>16083</v>
      </c>
    </row>
    <row r="3552" spans="1:4" ht="13.5">
      <c r="A3552" s="516">
        <v>89791</v>
      </c>
      <c r="B3552" s="515" t="s">
        <v>16084</v>
      </c>
      <c r="C3552" s="515" t="s">
        <v>48</v>
      </c>
      <c r="D3552" s="517" t="s">
        <v>16085</v>
      </c>
    </row>
    <row r="3553" spans="1:4" ht="13.5">
      <c r="A3553" s="516">
        <v>89792</v>
      </c>
      <c r="B3553" s="515" t="s">
        <v>16086</v>
      </c>
      <c r="C3553" s="515" t="s">
        <v>48</v>
      </c>
      <c r="D3553" s="517" t="s">
        <v>8290</v>
      </c>
    </row>
    <row r="3554" spans="1:4" ht="13.5">
      <c r="A3554" s="516">
        <v>89793</v>
      </c>
      <c r="B3554" s="515" t="s">
        <v>16087</v>
      </c>
      <c r="C3554" s="515" t="s">
        <v>48</v>
      </c>
      <c r="D3554" s="517" t="s">
        <v>16088</v>
      </c>
    </row>
    <row r="3555" spans="1:4" ht="13.5">
      <c r="A3555" s="516">
        <v>89794</v>
      </c>
      <c r="B3555" s="515" t="s">
        <v>16089</v>
      </c>
      <c r="C3555" s="515" t="s">
        <v>48</v>
      </c>
      <c r="D3555" s="517" t="s">
        <v>7860</v>
      </c>
    </row>
    <row r="3556" spans="1:4" ht="13.5">
      <c r="A3556" s="516">
        <v>89795</v>
      </c>
      <c r="B3556" s="515" t="s">
        <v>16090</v>
      </c>
      <c r="C3556" s="515" t="s">
        <v>48</v>
      </c>
      <c r="D3556" s="517" t="s">
        <v>15482</v>
      </c>
    </row>
    <row r="3557" spans="1:4" ht="13.5">
      <c r="A3557" s="516">
        <v>89796</v>
      </c>
      <c r="B3557" s="515" t="s">
        <v>16091</v>
      </c>
      <c r="C3557" s="515" t="s">
        <v>48</v>
      </c>
      <c r="D3557" s="517" t="s">
        <v>16092</v>
      </c>
    </row>
    <row r="3558" spans="1:4" ht="13.5">
      <c r="A3558" s="516">
        <v>89797</v>
      </c>
      <c r="B3558" s="515" t="s">
        <v>16093</v>
      </c>
      <c r="C3558" s="515" t="s">
        <v>48</v>
      </c>
      <c r="D3558" s="517" t="s">
        <v>10105</v>
      </c>
    </row>
    <row r="3559" spans="1:4" ht="13.5">
      <c r="A3559" s="516">
        <v>89801</v>
      </c>
      <c r="B3559" s="515" t="s">
        <v>16094</v>
      </c>
      <c r="C3559" s="515" t="s">
        <v>48</v>
      </c>
      <c r="D3559" s="517" t="s">
        <v>4077</v>
      </c>
    </row>
    <row r="3560" spans="1:4" ht="13.5">
      <c r="A3560" s="516">
        <v>89802</v>
      </c>
      <c r="B3560" s="515" t="s">
        <v>16095</v>
      </c>
      <c r="C3560" s="515" t="s">
        <v>48</v>
      </c>
      <c r="D3560" s="517" t="s">
        <v>1014</v>
      </c>
    </row>
    <row r="3561" spans="1:4" ht="13.5">
      <c r="A3561" s="516">
        <v>89803</v>
      </c>
      <c r="B3561" s="515" t="s">
        <v>16096</v>
      </c>
      <c r="C3561" s="515" t="s">
        <v>48</v>
      </c>
      <c r="D3561" s="517" t="s">
        <v>1559</v>
      </c>
    </row>
    <row r="3562" spans="1:4" ht="13.5">
      <c r="A3562" s="516">
        <v>89804</v>
      </c>
      <c r="B3562" s="515" t="s">
        <v>16097</v>
      </c>
      <c r="C3562" s="515" t="s">
        <v>48</v>
      </c>
      <c r="D3562" s="517" t="s">
        <v>1213</v>
      </c>
    </row>
    <row r="3563" spans="1:4" ht="13.5">
      <c r="A3563" s="516">
        <v>89805</v>
      </c>
      <c r="B3563" s="515" t="s">
        <v>16098</v>
      </c>
      <c r="C3563" s="515" t="s">
        <v>48</v>
      </c>
      <c r="D3563" s="517" t="s">
        <v>6045</v>
      </c>
    </row>
    <row r="3564" spans="1:4" ht="13.5">
      <c r="A3564" s="516">
        <v>89806</v>
      </c>
      <c r="B3564" s="515" t="s">
        <v>16099</v>
      </c>
      <c r="C3564" s="515" t="s">
        <v>48</v>
      </c>
      <c r="D3564" s="517" t="s">
        <v>10379</v>
      </c>
    </row>
    <row r="3565" spans="1:4" ht="13.5">
      <c r="A3565" s="516">
        <v>89807</v>
      </c>
      <c r="B3565" s="515" t="s">
        <v>16100</v>
      </c>
      <c r="C3565" s="515" t="s">
        <v>48</v>
      </c>
      <c r="D3565" s="517" t="s">
        <v>16101</v>
      </c>
    </row>
    <row r="3566" spans="1:4" ht="13.5">
      <c r="A3566" s="516">
        <v>89808</v>
      </c>
      <c r="B3566" s="515" t="s">
        <v>16102</v>
      </c>
      <c r="C3566" s="515" t="s">
        <v>48</v>
      </c>
      <c r="D3566" s="517" t="s">
        <v>16103</v>
      </c>
    </row>
    <row r="3567" spans="1:4" ht="13.5">
      <c r="A3567" s="516">
        <v>89809</v>
      </c>
      <c r="B3567" s="515" t="s">
        <v>16104</v>
      </c>
      <c r="C3567" s="515" t="s">
        <v>48</v>
      </c>
      <c r="D3567" s="517" t="s">
        <v>16010</v>
      </c>
    </row>
    <row r="3568" spans="1:4" ht="13.5">
      <c r="A3568" s="516">
        <v>89810</v>
      </c>
      <c r="B3568" s="515" t="s">
        <v>16105</v>
      </c>
      <c r="C3568" s="515" t="s">
        <v>48</v>
      </c>
      <c r="D3568" s="517" t="s">
        <v>10148</v>
      </c>
    </row>
    <row r="3569" spans="1:4" ht="13.5">
      <c r="A3569" s="516">
        <v>89811</v>
      </c>
      <c r="B3569" s="515" t="s">
        <v>16106</v>
      </c>
      <c r="C3569" s="515" t="s">
        <v>48</v>
      </c>
      <c r="D3569" s="517" t="s">
        <v>15350</v>
      </c>
    </row>
    <row r="3570" spans="1:4" ht="13.5">
      <c r="A3570" s="516">
        <v>89812</v>
      </c>
      <c r="B3570" s="515" t="s">
        <v>16107</v>
      </c>
      <c r="C3570" s="515" t="s">
        <v>48</v>
      </c>
      <c r="D3570" s="517" t="s">
        <v>16108</v>
      </c>
    </row>
    <row r="3571" spans="1:4" ht="13.5">
      <c r="A3571" s="516">
        <v>89813</v>
      </c>
      <c r="B3571" s="515" t="s">
        <v>16109</v>
      </c>
      <c r="C3571" s="515" t="s">
        <v>48</v>
      </c>
      <c r="D3571" s="517" t="s">
        <v>9189</v>
      </c>
    </row>
    <row r="3572" spans="1:4" ht="13.5">
      <c r="A3572" s="516">
        <v>89814</v>
      </c>
      <c r="B3572" s="515" t="s">
        <v>16110</v>
      </c>
      <c r="C3572" s="515" t="s">
        <v>48</v>
      </c>
      <c r="D3572" s="517" t="s">
        <v>5201</v>
      </c>
    </row>
    <row r="3573" spans="1:4" ht="13.5">
      <c r="A3573" s="516">
        <v>89815</v>
      </c>
      <c r="B3573" s="515" t="s">
        <v>16111</v>
      </c>
      <c r="C3573" s="515" t="s">
        <v>48</v>
      </c>
      <c r="D3573" s="517" t="s">
        <v>1507</v>
      </c>
    </row>
    <row r="3574" spans="1:4" ht="13.5">
      <c r="A3574" s="516">
        <v>89816</v>
      </c>
      <c r="B3574" s="515" t="s">
        <v>16112</v>
      </c>
      <c r="C3574" s="515" t="s">
        <v>48</v>
      </c>
      <c r="D3574" s="517" t="s">
        <v>16113</v>
      </c>
    </row>
    <row r="3575" spans="1:4" ht="13.5">
      <c r="A3575" s="516">
        <v>89817</v>
      </c>
      <c r="B3575" s="515" t="s">
        <v>16114</v>
      </c>
      <c r="C3575" s="515" t="s">
        <v>48</v>
      </c>
      <c r="D3575" s="517" t="s">
        <v>8094</v>
      </c>
    </row>
    <row r="3576" spans="1:4" ht="13.5">
      <c r="A3576" s="516">
        <v>89818</v>
      </c>
      <c r="B3576" s="515" t="s">
        <v>16115</v>
      </c>
      <c r="C3576" s="515" t="s">
        <v>48</v>
      </c>
      <c r="D3576" s="517" t="s">
        <v>16116</v>
      </c>
    </row>
    <row r="3577" spans="1:4" ht="13.5">
      <c r="A3577" s="516">
        <v>89819</v>
      </c>
      <c r="B3577" s="515" t="s">
        <v>16117</v>
      </c>
      <c r="C3577" s="515" t="s">
        <v>48</v>
      </c>
      <c r="D3577" s="517" t="s">
        <v>6426</v>
      </c>
    </row>
    <row r="3578" spans="1:4" ht="13.5">
      <c r="A3578" s="516">
        <v>89820</v>
      </c>
      <c r="B3578" s="515" t="s">
        <v>16118</v>
      </c>
      <c r="C3578" s="515" t="s">
        <v>48</v>
      </c>
      <c r="D3578" s="517" t="s">
        <v>9169</v>
      </c>
    </row>
    <row r="3579" spans="1:4" ht="13.5">
      <c r="A3579" s="516">
        <v>89821</v>
      </c>
      <c r="B3579" s="515" t="s">
        <v>16119</v>
      </c>
      <c r="C3579" s="515" t="s">
        <v>48</v>
      </c>
      <c r="D3579" s="517" t="s">
        <v>16120</v>
      </c>
    </row>
    <row r="3580" spans="1:4" ht="13.5">
      <c r="A3580" s="516">
        <v>89822</v>
      </c>
      <c r="B3580" s="515" t="s">
        <v>16121</v>
      </c>
      <c r="C3580" s="515" t="s">
        <v>48</v>
      </c>
      <c r="D3580" s="517" t="s">
        <v>16122</v>
      </c>
    </row>
    <row r="3581" spans="1:4" ht="13.5">
      <c r="A3581" s="516">
        <v>89823</v>
      </c>
      <c r="B3581" s="515" t="s">
        <v>16123</v>
      </c>
      <c r="C3581" s="515" t="s">
        <v>48</v>
      </c>
      <c r="D3581" s="517" t="s">
        <v>16124</v>
      </c>
    </row>
    <row r="3582" spans="1:4" ht="13.5">
      <c r="A3582" s="516">
        <v>89824</v>
      </c>
      <c r="B3582" s="515" t="s">
        <v>16125</v>
      </c>
      <c r="C3582" s="515" t="s">
        <v>48</v>
      </c>
      <c r="D3582" s="517" t="s">
        <v>16126</v>
      </c>
    </row>
    <row r="3583" spans="1:4" ht="13.5">
      <c r="A3583" s="516">
        <v>89825</v>
      </c>
      <c r="B3583" s="515" t="s">
        <v>16127</v>
      </c>
      <c r="C3583" s="515" t="s">
        <v>48</v>
      </c>
      <c r="D3583" s="517" t="s">
        <v>16128</v>
      </c>
    </row>
    <row r="3584" spans="1:4" ht="13.5">
      <c r="A3584" s="516">
        <v>89826</v>
      </c>
      <c r="B3584" s="515" t="s">
        <v>16129</v>
      </c>
      <c r="C3584" s="515" t="s">
        <v>48</v>
      </c>
      <c r="D3584" s="517" t="s">
        <v>16130</v>
      </c>
    </row>
    <row r="3585" spans="1:4" ht="13.5">
      <c r="A3585" s="516">
        <v>89827</v>
      </c>
      <c r="B3585" s="515" t="s">
        <v>16131</v>
      </c>
      <c r="C3585" s="515" t="s">
        <v>48</v>
      </c>
      <c r="D3585" s="517" t="s">
        <v>6296</v>
      </c>
    </row>
    <row r="3586" spans="1:4" ht="13.5">
      <c r="A3586" s="516">
        <v>89828</v>
      </c>
      <c r="B3586" s="515" t="s">
        <v>16132</v>
      </c>
      <c r="C3586" s="515" t="s">
        <v>48</v>
      </c>
      <c r="D3586" s="517" t="s">
        <v>16133</v>
      </c>
    </row>
    <row r="3587" spans="1:4" ht="13.5">
      <c r="A3587" s="516">
        <v>89829</v>
      </c>
      <c r="B3587" s="515" t="s">
        <v>16134</v>
      </c>
      <c r="C3587" s="515" t="s">
        <v>48</v>
      </c>
      <c r="D3587" s="517" t="s">
        <v>8134</v>
      </c>
    </row>
    <row r="3588" spans="1:4" ht="13.5">
      <c r="A3588" s="516">
        <v>89830</v>
      </c>
      <c r="B3588" s="515" t="s">
        <v>16135</v>
      </c>
      <c r="C3588" s="515" t="s">
        <v>48</v>
      </c>
      <c r="D3588" s="517" t="s">
        <v>16136</v>
      </c>
    </row>
    <row r="3589" spans="1:4" ht="13.5">
      <c r="A3589" s="516">
        <v>89831</v>
      </c>
      <c r="B3589" s="515" t="s">
        <v>16137</v>
      </c>
      <c r="C3589" s="515" t="s">
        <v>48</v>
      </c>
      <c r="D3589" s="517" t="s">
        <v>16138</v>
      </c>
    </row>
    <row r="3590" spans="1:4" ht="13.5">
      <c r="A3590" s="516">
        <v>89832</v>
      </c>
      <c r="B3590" s="515" t="s">
        <v>16139</v>
      </c>
      <c r="C3590" s="515" t="s">
        <v>48</v>
      </c>
      <c r="D3590" s="517" t="s">
        <v>16140</v>
      </c>
    </row>
    <row r="3591" spans="1:4" ht="13.5">
      <c r="A3591" s="516">
        <v>89833</v>
      </c>
      <c r="B3591" s="515" t="s">
        <v>16141</v>
      </c>
      <c r="C3591" s="515" t="s">
        <v>48</v>
      </c>
      <c r="D3591" s="517" t="s">
        <v>8024</v>
      </c>
    </row>
    <row r="3592" spans="1:4" ht="13.5">
      <c r="A3592" s="516">
        <v>89834</v>
      </c>
      <c r="B3592" s="515" t="s">
        <v>16142</v>
      </c>
      <c r="C3592" s="515" t="s">
        <v>48</v>
      </c>
      <c r="D3592" s="517" t="s">
        <v>2963</v>
      </c>
    </row>
    <row r="3593" spans="1:4" ht="13.5">
      <c r="A3593" s="516">
        <v>89835</v>
      </c>
      <c r="B3593" s="515" t="s">
        <v>16143</v>
      </c>
      <c r="C3593" s="515" t="s">
        <v>48</v>
      </c>
      <c r="D3593" s="517" t="s">
        <v>4264</v>
      </c>
    </row>
    <row r="3594" spans="1:4" ht="13.5">
      <c r="A3594" s="516">
        <v>89836</v>
      </c>
      <c r="B3594" s="515" t="s">
        <v>16144</v>
      </c>
      <c r="C3594" s="515" t="s">
        <v>48</v>
      </c>
      <c r="D3594" s="517" t="s">
        <v>16145</v>
      </c>
    </row>
    <row r="3595" spans="1:4" ht="13.5">
      <c r="A3595" s="516">
        <v>89837</v>
      </c>
      <c r="B3595" s="515" t="s">
        <v>16146</v>
      </c>
      <c r="C3595" s="515" t="s">
        <v>48</v>
      </c>
      <c r="D3595" s="517" t="s">
        <v>10635</v>
      </c>
    </row>
    <row r="3596" spans="1:4" ht="13.5">
      <c r="A3596" s="516">
        <v>89838</v>
      </c>
      <c r="B3596" s="515" t="s">
        <v>16147</v>
      </c>
      <c r="C3596" s="515" t="s">
        <v>48</v>
      </c>
      <c r="D3596" s="517" t="s">
        <v>16148</v>
      </c>
    </row>
    <row r="3597" spans="1:4" ht="13.5">
      <c r="A3597" s="516">
        <v>89839</v>
      </c>
      <c r="B3597" s="515" t="s">
        <v>16149</v>
      </c>
      <c r="C3597" s="515" t="s">
        <v>48</v>
      </c>
      <c r="D3597" s="517" t="s">
        <v>16150</v>
      </c>
    </row>
    <row r="3598" spans="1:4" ht="13.5">
      <c r="A3598" s="516">
        <v>89840</v>
      </c>
      <c r="B3598" s="515" t="s">
        <v>16151</v>
      </c>
      <c r="C3598" s="515" t="s">
        <v>48</v>
      </c>
      <c r="D3598" s="517" t="s">
        <v>16152</v>
      </c>
    </row>
    <row r="3599" spans="1:4" ht="13.5">
      <c r="A3599" s="516">
        <v>89841</v>
      </c>
      <c r="B3599" s="515" t="s">
        <v>16153</v>
      </c>
      <c r="C3599" s="515" t="s">
        <v>48</v>
      </c>
      <c r="D3599" s="517" t="s">
        <v>16154</v>
      </c>
    </row>
    <row r="3600" spans="1:4" ht="13.5">
      <c r="A3600" s="516">
        <v>89842</v>
      </c>
      <c r="B3600" s="515" t="s">
        <v>16155</v>
      </c>
      <c r="C3600" s="515" t="s">
        <v>48</v>
      </c>
      <c r="D3600" s="517" t="s">
        <v>4289</v>
      </c>
    </row>
    <row r="3601" spans="1:4" ht="13.5">
      <c r="A3601" s="516">
        <v>89844</v>
      </c>
      <c r="B3601" s="515" t="s">
        <v>16156</v>
      </c>
      <c r="C3601" s="515" t="s">
        <v>48</v>
      </c>
      <c r="D3601" s="517" t="s">
        <v>11175</v>
      </c>
    </row>
    <row r="3602" spans="1:4" ht="13.5">
      <c r="A3602" s="516">
        <v>89845</v>
      </c>
      <c r="B3602" s="515" t="s">
        <v>16157</v>
      </c>
      <c r="C3602" s="515" t="s">
        <v>48</v>
      </c>
      <c r="D3602" s="517" t="s">
        <v>13364</v>
      </c>
    </row>
    <row r="3603" spans="1:4" ht="13.5">
      <c r="A3603" s="516">
        <v>89846</v>
      </c>
      <c r="B3603" s="515" t="s">
        <v>16158</v>
      </c>
      <c r="C3603" s="515" t="s">
        <v>48</v>
      </c>
      <c r="D3603" s="517" t="s">
        <v>16159</v>
      </c>
    </row>
    <row r="3604" spans="1:4" ht="13.5">
      <c r="A3604" s="516">
        <v>89847</v>
      </c>
      <c r="B3604" s="515" t="s">
        <v>16160</v>
      </c>
      <c r="C3604" s="515" t="s">
        <v>48</v>
      </c>
      <c r="D3604" s="517" t="s">
        <v>16161</v>
      </c>
    </row>
    <row r="3605" spans="1:4" ht="13.5">
      <c r="A3605" s="516">
        <v>89850</v>
      </c>
      <c r="B3605" s="515" t="s">
        <v>16162</v>
      </c>
      <c r="C3605" s="515" t="s">
        <v>48</v>
      </c>
      <c r="D3605" s="517" t="s">
        <v>12354</v>
      </c>
    </row>
    <row r="3606" spans="1:4" ht="13.5">
      <c r="A3606" s="516">
        <v>89851</v>
      </c>
      <c r="B3606" s="515" t="s">
        <v>16163</v>
      </c>
      <c r="C3606" s="515" t="s">
        <v>48</v>
      </c>
      <c r="D3606" s="517" t="s">
        <v>14743</v>
      </c>
    </row>
    <row r="3607" spans="1:4" ht="13.5">
      <c r="A3607" s="516">
        <v>89852</v>
      </c>
      <c r="B3607" s="515" t="s">
        <v>16164</v>
      </c>
      <c r="C3607" s="515" t="s">
        <v>48</v>
      </c>
      <c r="D3607" s="517" t="s">
        <v>16165</v>
      </c>
    </row>
    <row r="3608" spans="1:4" ht="13.5">
      <c r="A3608" s="516">
        <v>89853</v>
      </c>
      <c r="B3608" s="515" t="s">
        <v>16166</v>
      </c>
      <c r="C3608" s="515" t="s">
        <v>48</v>
      </c>
      <c r="D3608" s="517" t="s">
        <v>16167</v>
      </c>
    </row>
    <row r="3609" spans="1:4" ht="13.5">
      <c r="A3609" s="516">
        <v>89854</v>
      </c>
      <c r="B3609" s="515" t="s">
        <v>16168</v>
      </c>
      <c r="C3609" s="515" t="s">
        <v>48</v>
      </c>
      <c r="D3609" s="517" t="s">
        <v>16169</v>
      </c>
    </row>
    <row r="3610" spans="1:4" ht="13.5">
      <c r="A3610" s="516">
        <v>89855</v>
      </c>
      <c r="B3610" s="515" t="s">
        <v>16170</v>
      </c>
      <c r="C3610" s="515" t="s">
        <v>48</v>
      </c>
      <c r="D3610" s="517" t="s">
        <v>16171</v>
      </c>
    </row>
    <row r="3611" spans="1:4" ht="13.5">
      <c r="A3611" s="516">
        <v>89856</v>
      </c>
      <c r="B3611" s="515" t="s">
        <v>16172</v>
      </c>
      <c r="C3611" s="515" t="s">
        <v>48</v>
      </c>
      <c r="D3611" s="517" t="s">
        <v>9395</v>
      </c>
    </row>
    <row r="3612" spans="1:4" ht="13.5">
      <c r="A3612" s="516">
        <v>89857</v>
      </c>
      <c r="B3612" s="515" t="s">
        <v>16173</v>
      </c>
      <c r="C3612" s="515" t="s">
        <v>48</v>
      </c>
      <c r="D3612" s="517" t="s">
        <v>4163</v>
      </c>
    </row>
    <row r="3613" spans="1:4" ht="13.5">
      <c r="A3613" s="516">
        <v>89859</v>
      </c>
      <c r="B3613" s="515" t="s">
        <v>16174</v>
      </c>
      <c r="C3613" s="515" t="s">
        <v>48</v>
      </c>
      <c r="D3613" s="517" t="s">
        <v>16175</v>
      </c>
    </row>
    <row r="3614" spans="1:4" ht="13.5">
      <c r="A3614" s="516">
        <v>89860</v>
      </c>
      <c r="B3614" s="515" t="s">
        <v>16176</v>
      </c>
      <c r="C3614" s="515" t="s">
        <v>48</v>
      </c>
      <c r="D3614" s="517" t="s">
        <v>6084</v>
      </c>
    </row>
    <row r="3615" spans="1:4" ht="13.5">
      <c r="A3615" s="516">
        <v>89861</v>
      </c>
      <c r="B3615" s="515" t="s">
        <v>16177</v>
      </c>
      <c r="C3615" s="515" t="s">
        <v>48</v>
      </c>
      <c r="D3615" s="517" t="s">
        <v>16178</v>
      </c>
    </row>
    <row r="3616" spans="1:4" ht="13.5">
      <c r="A3616" s="516">
        <v>89862</v>
      </c>
      <c r="B3616" s="515" t="s">
        <v>16179</v>
      </c>
      <c r="C3616" s="515" t="s">
        <v>48</v>
      </c>
      <c r="D3616" s="517" t="s">
        <v>16180</v>
      </c>
    </row>
    <row r="3617" spans="1:4" ht="13.5">
      <c r="A3617" s="516">
        <v>89863</v>
      </c>
      <c r="B3617" s="515" t="s">
        <v>16181</v>
      </c>
      <c r="C3617" s="515" t="s">
        <v>48</v>
      </c>
      <c r="D3617" s="517" t="s">
        <v>16182</v>
      </c>
    </row>
    <row r="3618" spans="1:4" ht="13.5">
      <c r="A3618" s="516">
        <v>89866</v>
      </c>
      <c r="B3618" s="515" t="s">
        <v>16183</v>
      </c>
      <c r="C3618" s="515" t="s">
        <v>48</v>
      </c>
      <c r="D3618" s="517" t="s">
        <v>6932</v>
      </c>
    </row>
    <row r="3619" spans="1:4" ht="13.5">
      <c r="A3619" s="516">
        <v>89867</v>
      </c>
      <c r="B3619" s="515" t="s">
        <v>16184</v>
      </c>
      <c r="C3619" s="515" t="s">
        <v>48</v>
      </c>
      <c r="D3619" s="517" t="s">
        <v>7519</v>
      </c>
    </row>
    <row r="3620" spans="1:4" ht="13.5">
      <c r="A3620" s="516">
        <v>89868</v>
      </c>
      <c r="B3620" s="515" t="s">
        <v>16185</v>
      </c>
      <c r="C3620" s="515" t="s">
        <v>48</v>
      </c>
      <c r="D3620" s="517" t="s">
        <v>2369</v>
      </c>
    </row>
    <row r="3621" spans="1:4" ht="13.5">
      <c r="A3621" s="516">
        <v>89869</v>
      </c>
      <c r="B3621" s="515" t="s">
        <v>16186</v>
      </c>
      <c r="C3621" s="515" t="s">
        <v>48</v>
      </c>
      <c r="D3621" s="517" t="s">
        <v>5172</v>
      </c>
    </row>
    <row r="3622" spans="1:4" ht="13.5">
      <c r="A3622" s="516">
        <v>89979</v>
      </c>
      <c r="B3622" s="515" t="s">
        <v>16187</v>
      </c>
      <c r="C3622" s="515" t="s">
        <v>48</v>
      </c>
      <c r="D3622" s="517" t="s">
        <v>7328</v>
      </c>
    </row>
    <row r="3623" spans="1:4" ht="13.5">
      <c r="A3623" s="516">
        <v>89980</v>
      </c>
      <c r="B3623" s="515" t="s">
        <v>16188</v>
      </c>
      <c r="C3623" s="515" t="s">
        <v>48</v>
      </c>
      <c r="D3623" s="517" t="s">
        <v>3918</v>
      </c>
    </row>
    <row r="3624" spans="1:4" ht="13.5">
      <c r="A3624" s="516">
        <v>89981</v>
      </c>
      <c r="B3624" s="515" t="s">
        <v>16189</v>
      </c>
      <c r="C3624" s="515" t="s">
        <v>48</v>
      </c>
      <c r="D3624" s="517" t="s">
        <v>6709</v>
      </c>
    </row>
    <row r="3625" spans="1:4" ht="13.5">
      <c r="A3625" s="516">
        <v>90373</v>
      </c>
      <c r="B3625" s="515" t="s">
        <v>16190</v>
      </c>
      <c r="C3625" s="515" t="s">
        <v>48</v>
      </c>
      <c r="D3625" s="517" t="s">
        <v>16191</v>
      </c>
    </row>
    <row r="3626" spans="1:4" ht="13.5">
      <c r="A3626" s="516">
        <v>90374</v>
      </c>
      <c r="B3626" s="515" t="s">
        <v>16192</v>
      </c>
      <c r="C3626" s="515" t="s">
        <v>48</v>
      </c>
      <c r="D3626" s="517" t="s">
        <v>1895</v>
      </c>
    </row>
    <row r="3627" spans="1:4" ht="13.5">
      <c r="A3627" s="516">
        <v>90375</v>
      </c>
      <c r="B3627" s="515" t="s">
        <v>16193</v>
      </c>
      <c r="C3627" s="515" t="s">
        <v>48</v>
      </c>
      <c r="D3627" s="517" t="s">
        <v>8665</v>
      </c>
    </row>
    <row r="3628" spans="1:4" ht="13.5">
      <c r="A3628" s="516">
        <v>92287</v>
      </c>
      <c r="B3628" s="515" t="s">
        <v>16194</v>
      </c>
      <c r="C3628" s="515" t="s">
        <v>48</v>
      </c>
      <c r="D3628" s="517" t="s">
        <v>16050</v>
      </c>
    </row>
    <row r="3629" spans="1:4" ht="13.5">
      <c r="A3629" s="516">
        <v>92288</v>
      </c>
      <c r="B3629" s="515" t="s">
        <v>16195</v>
      </c>
      <c r="C3629" s="515" t="s">
        <v>48</v>
      </c>
      <c r="D3629" s="517" t="s">
        <v>11495</v>
      </c>
    </row>
    <row r="3630" spans="1:4" ht="13.5">
      <c r="A3630" s="516">
        <v>92289</v>
      </c>
      <c r="B3630" s="515" t="s">
        <v>16196</v>
      </c>
      <c r="C3630" s="515" t="s">
        <v>48</v>
      </c>
      <c r="D3630" s="517" t="s">
        <v>8931</v>
      </c>
    </row>
    <row r="3631" spans="1:4" ht="13.5">
      <c r="A3631" s="516">
        <v>92290</v>
      </c>
      <c r="B3631" s="515" t="s">
        <v>16197</v>
      </c>
      <c r="C3631" s="515" t="s">
        <v>48</v>
      </c>
      <c r="D3631" s="517" t="s">
        <v>16198</v>
      </c>
    </row>
    <row r="3632" spans="1:4" ht="13.5">
      <c r="A3632" s="516">
        <v>92291</v>
      </c>
      <c r="B3632" s="515" t="s">
        <v>16199</v>
      </c>
      <c r="C3632" s="515" t="s">
        <v>48</v>
      </c>
      <c r="D3632" s="517" t="s">
        <v>14151</v>
      </c>
    </row>
    <row r="3633" spans="1:4" ht="13.5">
      <c r="A3633" s="516">
        <v>92292</v>
      </c>
      <c r="B3633" s="515" t="s">
        <v>16200</v>
      </c>
      <c r="C3633" s="515" t="s">
        <v>48</v>
      </c>
      <c r="D3633" s="517" t="s">
        <v>16201</v>
      </c>
    </row>
    <row r="3634" spans="1:4" ht="13.5">
      <c r="A3634" s="516">
        <v>92293</v>
      </c>
      <c r="B3634" s="515" t="s">
        <v>16202</v>
      </c>
      <c r="C3634" s="515" t="s">
        <v>48</v>
      </c>
      <c r="D3634" s="517" t="s">
        <v>13984</v>
      </c>
    </row>
    <row r="3635" spans="1:4" ht="13.5">
      <c r="A3635" s="516">
        <v>92294</v>
      </c>
      <c r="B3635" s="515" t="s">
        <v>16203</v>
      </c>
      <c r="C3635" s="515" t="s">
        <v>48</v>
      </c>
      <c r="D3635" s="517" t="s">
        <v>6329</v>
      </c>
    </row>
    <row r="3636" spans="1:4" ht="13.5">
      <c r="A3636" s="516">
        <v>92295</v>
      </c>
      <c r="B3636" s="515" t="s">
        <v>16204</v>
      </c>
      <c r="C3636" s="515" t="s">
        <v>48</v>
      </c>
      <c r="D3636" s="517" t="s">
        <v>11382</v>
      </c>
    </row>
    <row r="3637" spans="1:4" ht="13.5">
      <c r="A3637" s="516">
        <v>92296</v>
      </c>
      <c r="B3637" s="515" t="s">
        <v>16205</v>
      </c>
      <c r="C3637" s="515" t="s">
        <v>48</v>
      </c>
      <c r="D3637" s="517" t="s">
        <v>8583</v>
      </c>
    </row>
    <row r="3638" spans="1:4" ht="13.5">
      <c r="A3638" s="516">
        <v>92297</v>
      </c>
      <c r="B3638" s="515" t="s">
        <v>16206</v>
      </c>
      <c r="C3638" s="515" t="s">
        <v>48</v>
      </c>
      <c r="D3638" s="517" t="s">
        <v>1334</v>
      </c>
    </row>
    <row r="3639" spans="1:4" ht="13.5">
      <c r="A3639" s="516">
        <v>92298</v>
      </c>
      <c r="B3639" s="515" t="s">
        <v>16207</v>
      </c>
      <c r="C3639" s="515" t="s">
        <v>48</v>
      </c>
      <c r="D3639" s="517" t="s">
        <v>16208</v>
      </c>
    </row>
    <row r="3640" spans="1:4" ht="13.5">
      <c r="A3640" s="516">
        <v>92299</v>
      </c>
      <c r="B3640" s="515" t="s">
        <v>16209</v>
      </c>
      <c r="C3640" s="515" t="s">
        <v>48</v>
      </c>
      <c r="D3640" s="517" t="s">
        <v>1563</v>
      </c>
    </row>
    <row r="3641" spans="1:4" ht="13.5">
      <c r="A3641" s="516">
        <v>92300</v>
      </c>
      <c r="B3641" s="515" t="s">
        <v>16210</v>
      </c>
      <c r="C3641" s="515" t="s">
        <v>48</v>
      </c>
      <c r="D3641" s="517" t="s">
        <v>2851</v>
      </c>
    </row>
    <row r="3642" spans="1:4" ht="13.5">
      <c r="A3642" s="516">
        <v>92301</v>
      </c>
      <c r="B3642" s="515" t="s">
        <v>16211</v>
      </c>
      <c r="C3642" s="515" t="s">
        <v>48</v>
      </c>
      <c r="D3642" s="517" t="s">
        <v>16212</v>
      </c>
    </row>
    <row r="3643" spans="1:4" ht="13.5">
      <c r="A3643" s="516">
        <v>92302</v>
      </c>
      <c r="B3643" s="515" t="s">
        <v>16213</v>
      </c>
      <c r="C3643" s="515" t="s">
        <v>48</v>
      </c>
      <c r="D3643" s="517" t="s">
        <v>16214</v>
      </c>
    </row>
    <row r="3644" spans="1:4" ht="13.5">
      <c r="A3644" s="516">
        <v>92303</v>
      </c>
      <c r="B3644" s="515" t="s">
        <v>16215</v>
      </c>
      <c r="C3644" s="515" t="s">
        <v>48</v>
      </c>
      <c r="D3644" s="517" t="s">
        <v>16216</v>
      </c>
    </row>
    <row r="3645" spans="1:4" ht="13.5">
      <c r="A3645" s="516">
        <v>92304</v>
      </c>
      <c r="B3645" s="515" t="s">
        <v>16217</v>
      </c>
      <c r="C3645" s="515" t="s">
        <v>48</v>
      </c>
      <c r="D3645" s="517" t="s">
        <v>16218</v>
      </c>
    </row>
    <row r="3646" spans="1:4" ht="13.5">
      <c r="A3646" s="516">
        <v>92311</v>
      </c>
      <c r="B3646" s="515" t="s">
        <v>16219</v>
      </c>
      <c r="C3646" s="515" t="s">
        <v>48</v>
      </c>
      <c r="D3646" s="517" t="s">
        <v>2076</v>
      </c>
    </row>
    <row r="3647" spans="1:4" ht="13.5">
      <c r="A3647" s="516">
        <v>92312</v>
      </c>
      <c r="B3647" s="515" t="s">
        <v>16220</v>
      </c>
      <c r="C3647" s="515" t="s">
        <v>48</v>
      </c>
      <c r="D3647" s="517" t="s">
        <v>2150</v>
      </c>
    </row>
    <row r="3648" spans="1:4" ht="13.5">
      <c r="A3648" s="516">
        <v>92313</v>
      </c>
      <c r="B3648" s="515" t="s">
        <v>16221</v>
      </c>
      <c r="C3648" s="515" t="s">
        <v>48</v>
      </c>
      <c r="D3648" s="517" t="s">
        <v>16222</v>
      </c>
    </row>
    <row r="3649" spans="1:4" ht="13.5">
      <c r="A3649" s="516">
        <v>92314</v>
      </c>
      <c r="B3649" s="515" t="s">
        <v>16223</v>
      </c>
      <c r="C3649" s="515" t="s">
        <v>48</v>
      </c>
      <c r="D3649" s="517" t="s">
        <v>13982</v>
      </c>
    </row>
    <row r="3650" spans="1:4" ht="13.5">
      <c r="A3650" s="516">
        <v>92315</v>
      </c>
      <c r="B3650" s="515" t="s">
        <v>16224</v>
      </c>
      <c r="C3650" s="515" t="s">
        <v>48</v>
      </c>
      <c r="D3650" s="517" t="s">
        <v>2508</v>
      </c>
    </row>
    <row r="3651" spans="1:4" ht="13.5">
      <c r="A3651" s="516">
        <v>92316</v>
      </c>
      <c r="B3651" s="515" t="s">
        <v>16225</v>
      </c>
      <c r="C3651" s="515" t="s">
        <v>48</v>
      </c>
      <c r="D3651" s="517" t="s">
        <v>10389</v>
      </c>
    </row>
    <row r="3652" spans="1:4" ht="13.5">
      <c r="A3652" s="516">
        <v>92317</v>
      </c>
      <c r="B3652" s="515" t="s">
        <v>16226</v>
      </c>
      <c r="C3652" s="515" t="s">
        <v>48</v>
      </c>
      <c r="D3652" s="517" t="s">
        <v>16227</v>
      </c>
    </row>
    <row r="3653" spans="1:4" ht="13.5">
      <c r="A3653" s="516">
        <v>92318</v>
      </c>
      <c r="B3653" s="515" t="s">
        <v>16228</v>
      </c>
      <c r="C3653" s="515" t="s">
        <v>48</v>
      </c>
      <c r="D3653" s="517" t="s">
        <v>12086</v>
      </c>
    </row>
    <row r="3654" spans="1:4" ht="13.5">
      <c r="A3654" s="516">
        <v>92319</v>
      </c>
      <c r="B3654" s="515" t="s">
        <v>16229</v>
      </c>
      <c r="C3654" s="515" t="s">
        <v>48</v>
      </c>
      <c r="D3654" s="517" t="s">
        <v>2280</v>
      </c>
    </row>
    <row r="3655" spans="1:4" ht="13.5">
      <c r="A3655" s="516">
        <v>92326</v>
      </c>
      <c r="B3655" s="515" t="s">
        <v>16230</v>
      </c>
      <c r="C3655" s="515" t="s">
        <v>48</v>
      </c>
      <c r="D3655" s="517" t="s">
        <v>6030</v>
      </c>
    </row>
    <row r="3656" spans="1:4" ht="13.5">
      <c r="A3656" s="516">
        <v>92327</v>
      </c>
      <c r="B3656" s="515" t="s">
        <v>16231</v>
      </c>
      <c r="C3656" s="515" t="s">
        <v>48</v>
      </c>
      <c r="D3656" s="517" t="s">
        <v>4136</v>
      </c>
    </row>
    <row r="3657" spans="1:4" ht="13.5">
      <c r="A3657" s="516">
        <v>92328</v>
      </c>
      <c r="B3657" s="515" t="s">
        <v>16232</v>
      </c>
      <c r="C3657" s="515" t="s">
        <v>48</v>
      </c>
      <c r="D3657" s="517" t="s">
        <v>16233</v>
      </c>
    </row>
    <row r="3658" spans="1:4" ht="13.5">
      <c r="A3658" s="516">
        <v>92329</v>
      </c>
      <c r="B3658" s="515" t="s">
        <v>16234</v>
      </c>
      <c r="C3658" s="515" t="s">
        <v>48</v>
      </c>
      <c r="D3658" s="517" t="s">
        <v>5172</v>
      </c>
    </row>
    <row r="3659" spans="1:4" ht="13.5">
      <c r="A3659" s="516">
        <v>92330</v>
      </c>
      <c r="B3659" s="515" t="s">
        <v>16235</v>
      </c>
      <c r="C3659" s="515" t="s">
        <v>48</v>
      </c>
      <c r="D3659" s="517" t="s">
        <v>6214</v>
      </c>
    </row>
    <row r="3660" spans="1:4" ht="13.5">
      <c r="A3660" s="516">
        <v>92331</v>
      </c>
      <c r="B3660" s="515" t="s">
        <v>16236</v>
      </c>
      <c r="C3660" s="515" t="s">
        <v>48</v>
      </c>
      <c r="D3660" s="517" t="s">
        <v>16237</v>
      </c>
    </row>
    <row r="3661" spans="1:4" ht="13.5">
      <c r="A3661" s="516">
        <v>92332</v>
      </c>
      <c r="B3661" s="515" t="s">
        <v>16238</v>
      </c>
      <c r="C3661" s="515" t="s">
        <v>48</v>
      </c>
      <c r="D3661" s="517" t="s">
        <v>11882</v>
      </c>
    </row>
    <row r="3662" spans="1:4" ht="13.5">
      <c r="A3662" s="516">
        <v>92333</v>
      </c>
      <c r="B3662" s="515" t="s">
        <v>16239</v>
      </c>
      <c r="C3662" s="515" t="s">
        <v>48</v>
      </c>
      <c r="D3662" s="517" t="s">
        <v>16240</v>
      </c>
    </row>
    <row r="3663" spans="1:4" ht="13.5">
      <c r="A3663" s="516">
        <v>92334</v>
      </c>
      <c r="B3663" s="515" t="s">
        <v>16241</v>
      </c>
      <c r="C3663" s="515" t="s">
        <v>48</v>
      </c>
      <c r="D3663" s="517" t="s">
        <v>16242</v>
      </c>
    </row>
    <row r="3664" spans="1:4" ht="13.5">
      <c r="A3664" s="516">
        <v>92344</v>
      </c>
      <c r="B3664" s="515" t="s">
        <v>16243</v>
      </c>
      <c r="C3664" s="515" t="s">
        <v>48</v>
      </c>
      <c r="D3664" s="517" t="s">
        <v>7937</v>
      </c>
    </row>
    <row r="3665" spans="1:4" ht="13.5">
      <c r="A3665" s="516">
        <v>92345</v>
      </c>
      <c r="B3665" s="515" t="s">
        <v>16244</v>
      </c>
      <c r="C3665" s="515" t="s">
        <v>48</v>
      </c>
      <c r="D3665" s="517" t="s">
        <v>3001</v>
      </c>
    </row>
    <row r="3666" spans="1:4" ht="13.5">
      <c r="A3666" s="516">
        <v>92346</v>
      </c>
      <c r="B3666" s="515" t="s">
        <v>16245</v>
      </c>
      <c r="C3666" s="515" t="s">
        <v>48</v>
      </c>
      <c r="D3666" s="517" t="s">
        <v>16246</v>
      </c>
    </row>
    <row r="3667" spans="1:4" ht="13.5">
      <c r="A3667" s="516">
        <v>92347</v>
      </c>
      <c r="B3667" s="515" t="s">
        <v>16247</v>
      </c>
      <c r="C3667" s="515" t="s">
        <v>48</v>
      </c>
      <c r="D3667" s="517" t="s">
        <v>16248</v>
      </c>
    </row>
    <row r="3668" spans="1:4" ht="13.5">
      <c r="A3668" s="516">
        <v>92348</v>
      </c>
      <c r="B3668" s="515" t="s">
        <v>16249</v>
      </c>
      <c r="C3668" s="515" t="s">
        <v>48</v>
      </c>
      <c r="D3668" s="517" t="s">
        <v>16250</v>
      </c>
    </row>
    <row r="3669" spans="1:4" ht="13.5">
      <c r="A3669" s="516">
        <v>92349</v>
      </c>
      <c r="B3669" s="515" t="s">
        <v>16251</v>
      </c>
      <c r="C3669" s="515" t="s">
        <v>48</v>
      </c>
      <c r="D3669" s="517" t="s">
        <v>8651</v>
      </c>
    </row>
    <row r="3670" spans="1:4" ht="13.5">
      <c r="A3670" s="516">
        <v>92350</v>
      </c>
      <c r="B3670" s="515" t="s">
        <v>16252</v>
      </c>
      <c r="C3670" s="515" t="s">
        <v>48</v>
      </c>
      <c r="D3670" s="517" t="s">
        <v>8792</v>
      </c>
    </row>
    <row r="3671" spans="1:4" ht="13.5">
      <c r="A3671" s="516">
        <v>92351</v>
      </c>
      <c r="B3671" s="515" t="s">
        <v>16253</v>
      </c>
      <c r="C3671" s="515" t="s">
        <v>48</v>
      </c>
      <c r="D3671" s="517" t="s">
        <v>16254</v>
      </c>
    </row>
    <row r="3672" spans="1:4" ht="13.5">
      <c r="A3672" s="516">
        <v>92352</v>
      </c>
      <c r="B3672" s="515" t="s">
        <v>16255</v>
      </c>
      <c r="C3672" s="515" t="s">
        <v>48</v>
      </c>
      <c r="D3672" s="517" t="s">
        <v>16256</v>
      </c>
    </row>
    <row r="3673" spans="1:4" ht="13.5">
      <c r="A3673" s="516">
        <v>92353</v>
      </c>
      <c r="B3673" s="515" t="s">
        <v>16257</v>
      </c>
      <c r="C3673" s="515" t="s">
        <v>48</v>
      </c>
      <c r="D3673" s="517" t="s">
        <v>16258</v>
      </c>
    </row>
    <row r="3674" spans="1:4" ht="13.5">
      <c r="A3674" s="516">
        <v>92354</v>
      </c>
      <c r="B3674" s="515" t="s">
        <v>16259</v>
      </c>
      <c r="C3674" s="515" t="s">
        <v>48</v>
      </c>
      <c r="D3674" s="517" t="s">
        <v>16260</v>
      </c>
    </row>
    <row r="3675" spans="1:4" ht="13.5">
      <c r="A3675" s="516">
        <v>92355</v>
      </c>
      <c r="B3675" s="515" t="s">
        <v>16261</v>
      </c>
      <c r="C3675" s="515" t="s">
        <v>48</v>
      </c>
      <c r="D3675" s="517" t="s">
        <v>16262</v>
      </c>
    </row>
    <row r="3676" spans="1:4" ht="13.5">
      <c r="A3676" s="516">
        <v>92356</v>
      </c>
      <c r="B3676" s="515" t="s">
        <v>16263</v>
      </c>
      <c r="C3676" s="515" t="s">
        <v>48</v>
      </c>
      <c r="D3676" s="517" t="s">
        <v>16264</v>
      </c>
    </row>
    <row r="3677" spans="1:4" ht="13.5">
      <c r="A3677" s="516">
        <v>92357</v>
      </c>
      <c r="B3677" s="515" t="s">
        <v>16265</v>
      </c>
      <c r="C3677" s="515" t="s">
        <v>48</v>
      </c>
      <c r="D3677" s="517" t="s">
        <v>16266</v>
      </c>
    </row>
    <row r="3678" spans="1:4" ht="13.5">
      <c r="A3678" s="516">
        <v>92358</v>
      </c>
      <c r="B3678" s="515" t="s">
        <v>16267</v>
      </c>
      <c r="C3678" s="515" t="s">
        <v>48</v>
      </c>
      <c r="D3678" s="517" t="s">
        <v>16268</v>
      </c>
    </row>
    <row r="3679" spans="1:4" ht="13.5">
      <c r="A3679" s="516">
        <v>92369</v>
      </c>
      <c r="B3679" s="515" t="s">
        <v>16269</v>
      </c>
      <c r="C3679" s="515" t="s">
        <v>48</v>
      </c>
      <c r="D3679" s="517" t="s">
        <v>16270</v>
      </c>
    </row>
    <row r="3680" spans="1:4" ht="13.5">
      <c r="A3680" s="516">
        <v>92370</v>
      </c>
      <c r="B3680" s="515" t="s">
        <v>16271</v>
      </c>
      <c r="C3680" s="515" t="s">
        <v>48</v>
      </c>
      <c r="D3680" s="517" t="s">
        <v>3160</v>
      </c>
    </row>
    <row r="3681" spans="1:4" ht="13.5">
      <c r="A3681" s="516">
        <v>92371</v>
      </c>
      <c r="B3681" s="515" t="s">
        <v>16272</v>
      </c>
      <c r="C3681" s="515" t="s">
        <v>48</v>
      </c>
      <c r="D3681" s="517" t="s">
        <v>16273</v>
      </c>
    </row>
    <row r="3682" spans="1:4" ht="13.5">
      <c r="A3682" s="516">
        <v>92372</v>
      </c>
      <c r="B3682" s="515" t="s">
        <v>16274</v>
      </c>
      <c r="C3682" s="515" t="s">
        <v>48</v>
      </c>
      <c r="D3682" s="517" t="s">
        <v>3898</v>
      </c>
    </row>
    <row r="3683" spans="1:4" ht="13.5">
      <c r="A3683" s="516">
        <v>92373</v>
      </c>
      <c r="B3683" s="515" t="s">
        <v>16275</v>
      </c>
      <c r="C3683" s="515" t="s">
        <v>48</v>
      </c>
      <c r="D3683" s="517" t="s">
        <v>16178</v>
      </c>
    </row>
    <row r="3684" spans="1:4" ht="13.5">
      <c r="A3684" s="516">
        <v>92374</v>
      </c>
      <c r="B3684" s="515" t="s">
        <v>16276</v>
      </c>
      <c r="C3684" s="515" t="s">
        <v>48</v>
      </c>
      <c r="D3684" s="517" t="s">
        <v>16277</v>
      </c>
    </row>
    <row r="3685" spans="1:4" ht="13.5">
      <c r="A3685" s="516">
        <v>92375</v>
      </c>
      <c r="B3685" s="515" t="s">
        <v>16278</v>
      </c>
      <c r="C3685" s="515" t="s">
        <v>48</v>
      </c>
      <c r="D3685" s="517" t="s">
        <v>16279</v>
      </c>
    </row>
    <row r="3686" spans="1:4" ht="13.5">
      <c r="A3686" s="516">
        <v>92376</v>
      </c>
      <c r="B3686" s="515" t="s">
        <v>16280</v>
      </c>
      <c r="C3686" s="515" t="s">
        <v>48</v>
      </c>
      <c r="D3686" s="517" t="s">
        <v>16281</v>
      </c>
    </row>
    <row r="3687" spans="1:4" ht="13.5">
      <c r="A3687" s="516">
        <v>92377</v>
      </c>
      <c r="B3687" s="515" t="s">
        <v>16282</v>
      </c>
      <c r="C3687" s="515" t="s">
        <v>48</v>
      </c>
      <c r="D3687" s="517" t="s">
        <v>11233</v>
      </c>
    </row>
    <row r="3688" spans="1:4" ht="13.5">
      <c r="A3688" s="516">
        <v>92378</v>
      </c>
      <c r="B3688" s="515" t="s">
        <v>16283</v>
      </c>
      <c r="C3688" s="515" t="s">
        <v>48</v>
      </c>
      <c r="D3688" s="517" t="s">
        <v>16284</v>
      </c>
    </row>
    <row r="3689" spans="1:4" ht="13.5">
      <c r="A3689" s="516">
        <v>92379</v>
      </c>
      <c r="B3689" s="515" t="s">
        <v>16285</v>
      </c>
      <c r="C3689" s="515" t="s">
        <v>48</v>
      </c>
      <c r="D3689" s="517" t="s">
        <v>16286</v>
      </c>
    </row>
    <row r="3690" spans="1:4" ht="13.5">
      <c r="A3690" s="516">
        <v>92380</v>
      </c>
      <c r="B3690" s="515" t="s">
        <v>16287</v>
      </c>
      <c r="C3690" s="515" t="s">
        <v>48</v>
      </c>
      <c r="D3690" s="517" t="s">
        <v>16288</v>
      </c>
    </row>
    <row r="3691" spans="1:4" ht="13.5">
      <c r="A3691" s="516">
        <v>92381</v>
      </c>
      <c r="B3691" s="515" t="s">
        <v>16289</v>
      </c>
      <c r="C3691" s="515" t="s">
        <v>48</v>
      </c>
      <c r="D3691" s="517" t="s">
        <v>16290</v>
      </c>
    </row>
    <row r="3692" spans="1:4" ht="13.5">
      <c r="A3692" s="516">
        <v>92382</v>
      </c>
      <c r="B3692" s="515" t="s">
        <v>16291</v>
      </c>
      <c r="C3692" s="515" t="s">
        <v>48</v>
      </c>
      <c r="D3692" s="517" t="s">
        <v>15515</v>
      </c>
    </row>
    <row r="3693" spans="1:4" ht="13.5">
      <c r="A3693" s="516">
        <v>92383</v>
      </c>
      <c r="B3693" s="515" t="s">
        <v>16292</v>
      </c>
      <c r="C3693" s="515" t="s">
        <v>48</v>
      </c>
      <c r="D3693" s="517" t="s">
        <v>16293</v>
      </c>
    </row>
    <row r="3694" spans="1:4" ht="13.5">
      <c r="A3694" s="516">
        <v>92384</v>
      </c>
      <c r="B3694" s="515" t="s">
        <v>16294</v>
      </c>
      <c r="C3694" s="515" t="s">
        <v>48</v>
      </c>
      <c r="D3694" s="517" t="s">
        <v>178</v>
      </c>
    </row>
    <row r="3695" spans="1:4" ht="13.5">
      <c r="A3695" s="516">
        <v>92385</v>
      </c>
      <c r="B3695" s="515" t="s">
        <v>16295</v>
      </c>
      <c r="C3695" s="515" t="s">
        <v>48</v>
      </c>
      <c r="D3695" s="517" t="s">
        <v>16296</v>
      </c>
    </row>
    <row r="3696" spans="1:4" ht="13.5">
      <c r="A3696" s="516">
        <v>92386</v>
      </c>
      <c r="B3696" s="515" t="s">
        <v>16297</v>
      </c>
      <c r="C3696" s="515" t="s">
        <v>48</v>
      </c>
      <c r="D3696" s="517" t="s">
        <v>12319</v>
      </c>
    </row>
    <row r="3697" spans="1:4" ht="13.5">
      <c r="A3697" s="516">
        <v>92387</v>
      </c>
      <c r="B3697" s="515" t="s">
        <v>16298</v>
      </c>
      <c r="C3697" s="515" t="s">
        <v>48</v>
      </c>
      <c r="D3697" s="517" t="s">
        <v>16299</v>
      </c>
    </row>
    <row r="3698" spans="1:4" ht="13.5">
      <c r="A3698" s="516">
        <v>92388</v>
      </c>
      <c r="B3698" s="515" t="s">
        <v>16300</v>
      </c>
      <c r="C3698" s="515" t="s">
        <v>48</v>
      </c>
      <c r="D3698" s="517" t="s">
        <v>16301</v>
      </c>
    </row>
    <row r="3699" spans="1:4" ht="13.5">
      <c r="A3699" s="516">
        <v>92389</v>
      </c>
      <c r="B3699" s="515" t="s">
        <v>16302</v>
      </c>
      <c r="C3699" s="515" t="s">
        <v>48</v>
      </c>
      <c r="D3699" s="517" t="s">
        <v>16303</v>
      </c>
    </row>
    <row r="3700" spans="1:4" ht="13.5">
      <c r="A3700" s="516">
        <v>92390</v>
      </c>
      <c r="B3700" s="515" t="s">
        <v>16304</v>
      </c>
      <c r="C3700" s="515" t="s">
        <v>48</v>
      </c>
      <c r="D3700" s="517" t="s">
        <v>10511</v>
      </c>
    </row>
    <row r="3701" spans="1:4" ht="13.5">
      <c r="A3701" s="516">
        <v>92635</v>
      </c>
      <c r="B3701" s="515" t="s">
        <v>16305</v>
      </c>
      <c r="C3701" s="515" t="s">
        <v>48</v>
      </c>
      <c r="D3701" s="517" t="s">
        <v>16306</v>
      </c>
    </row>
    <row r="3702" spans="1:4" ht="13.5">
      <c r="A3702" s="516">
        <v>92636</v>
      </c>
      <c r="B3702" s="515" t="s">
        <v>16307</v>
      </c>
      <c r="C3702" s="515" t="s">
        <v>48</v>
      </c>
      <c r="D3702" s="517" t="s">
        <v>16308</v>
      </c>
    </row>
    <row r="3703" spans="1:4" ht="13.5">
      <c r="A3703" s="516">
        <v>92637</v>
      </c>
      <c r="B3703" s="515" t="s">
        <v>16309</v>
      </c>
      <c r="C3703" s="515" t="s">
        <v>48</v>
      </c>
      <c r="D3703" s="517" t="s">
        <v>14374</v>
      </c>
    </row>
    <row r="3704" spans="1:4" ht="13.5">
      <c r="A3704" s="516">
        <v>92638</v>
      </c>
      <c r="B3704" s="515" t="s">
        <v>16310</v>
      </c>
      <c r="C3704" s="515" t="s">
        <v>48</v>
      </c>
      <c r="D3704" s="517" t="s">
        <v>16311</v>
      </c>
    </row>
    <row r="3705" spans="1:4" ht="13.5">
      <c r="A3705" s="516">
        <v>92639</v>
      </c>
      <c r="B3705" s="515" t="s">
        <v>16312</v>
      </c>
      <c r="C3705" s="515" t="s">
        <v>48</v>
      </c>
      <c r="D3705" s="517" t="s">
        <v>16313</v>
      </c>
    </row>
    <row r="3706" spans="1:4" ht="13.5">
      <c r="A3706" s="516">
        <v>92640</v>
      </c>
      <c r="B3706" s="515" t="s">
        <v>16314</v>
      </c>
      <c r="C3706" s="515" t="s">
        <v>48</v>
      </c>
      <c r="D3706" s="517" t="s">
        <v>16315</v>
      </c>
    </row>
    <row r="3707" spans="1:4" ht="13.5">
      <c r="A3707" s="516">
        <v>92642</v>
      </c>
      <c r="B3707" s="515" t="s">
        <v>16316</v>
      </c>
      <c r="C3707" s="515" t="s">
        <v>48</v>
      </c>
      <c r="D3707" s="517" t="s">
        <v>16317</v>
      </c>
    </row>
    <row r="3708" spans="1:4" ht="13.5">
      <c r="A3708" s="516">
        <v>92644</v>
      </c>
      <c r="B3708" s="515" t="s">
        <v>16318</v>
      </c>
      <c r="C3708" s="515" t="s">
        <v>48</v>
      </c>
      <c r="D3708" s="517" t="s">
        <v>16319</v>
      </c>
    </row>
    <row r="3709" spans="1:4" ht="13.5">
      <c r="A3709" s="516">
        <v>92657</v>
      </c>
      <c r="B3709" s="515" t="s">
        <v>16320</v>
      </c>
      <c r="C3709" s="515" t="s">
        <v>48</v>
      </c>
      <c r="D3709" s="517" t="s">
        <v>980</v>
      </c>
    </row>
    <row r="3710" spans="1:4" ht="13.5">
      <c r="A3710" s="516">
        <v>92658</v>
      </c>
      <c r="B3710" s="515" t="s">
        <v>16321</v>
      </c>
      <c r="C3710" s="515" t="s">
        <v>48</v>
      </c>
      <c r="D3710" s="517" t="s">
        <v>4243</v>
      </c>
    </row>
    <row r="3711" spans="1:4" ht="13.5">
      <c r="A3711" s="516">
        <v>92659</v>
      </c>
      <c r="B3711" s="515" t="s">
        <v>16322</v>
      </c>
      <c r="C3711" s="515" t="s">
        <v>48</v>
      </c>
      <c r="D3711" s="517" t="s">
        <v>16323</v>
      </c>
    </row>
    <row r="3712" spans="1:4" ht="13.5">
      <c r="A3712" s="516">
        <v>92660</v>
      </c>
      <c r="B3712" s="515" t="s">
        <v>16324</v>
      </c>
      <c r="C3712" s="515" t="s">
        <v>48</v>
      </c>
      <c r="D3712" s="517" t="s">
        <v>16325</v>
      </c>
    </row>
    <row r="3713" spans="1:4" ht="13.5">
      <c r="A3713" s="516">
        <v>92661</v>
      </c>
      <c r="B3713" s="515" t="s">
        <v>16326</v>
      </c>
      <c r="C3713" s="515" t="s">
        <v>48</v>
      </c>
      <c r="D3713" s="517" t="s">
        <v>5681</v>
      </c>
    </row>
    <row r="3714" spans="1:4" ht="13.5">
      <c r="A3714" s="516">
        <v>92662</v>
      </c>
      <c r="B3714" s="515" t="s">
        <v>16327</v>
      </c>
      <c r="C3714" s="515" t="s">
        <v>48</v>
      </c>
      <c r="D3714" s="517" t="s">
        <v>16328</v>
      </c>
    </row>
    <row r="3715" spans="1:4" ht="13.5">
      <c r="A3715" s="516">
        <v>92663</v>
      </c>
      <c r="B3715" s="515" t="s">
        <v>16329</v>
      </c>
      <c r="C3715" s="515" t="s">
        <v>48</v>
      </c>
      <c r="D3715" s="517" t="s">
        <v>14762</v>
      </c>
    </row>
    <row r="3716" spans="1:4" ht="13.5">
      <c r="A3716" s="516">
        <v>92664</v>
      </c>
      <c r="B3716" s="515" t="s">
        <v>16330</v>
      </c>
      <c r="C3716" s="515" t="s">
        <v>48</v>
      </c>
      <c r="D3716" s="517" t="s">
        <v>4258</v>
      </c>
    </row>
    <row r="3717" spans="1:4" ht="13.5">
      <c r="A3717" s="516">
        <v>92665</v>
      </c>
      <c r="B3717" s="515" t="s">
        <v>16331</v>
      </c>
      <c r="C3717" s="515" t="s">
        <v>48</v>
      </c>
      <c r="D3717" s="517" t="s">
        <v>10543</v>
      </c>
    </row>
    <row r="3718" spans="1:4" ht="13.5">
      <c r="A3718" s="516">
        <v>92666</v>
      </c>
      <c r="B3718" s="515" t="s">
        <v>16332</v>
      </c>
      <c r="C3718" s="515" t="s">
        <v>48</v>
      </c>
      <c r="D3718" s="517" t="s">
        <v>15274</v>
      </c>
    </row>
    <row r="3719" spans="1:4" ht="13.5">
      <c r="A3719" s="516">
        <v>92667</v>
      </c>
      <c r="B3719" s="515" t="s">
        <v>16333</v>
      </c>
      <c r="C3719" s="515" t="s">
        <v>48</v>
      </c>
      <c r="D3719" s="517" t="s">
        <v>16334</v>
      </c>
    </row>
    <row r="3720" spans="1:4" ht="13.5">
      <c r="A3720" s="516">
        <v>92668</v>
      </c>
      <c r="B3720" s="515" t="s">
        <v>16335</v>
      </c>
      <c r="C3720" s="515" t="s">
        <v>48</v>
      </c>
      <c r="D3720" s="517" t="s">
        <v>16336</v>
      </c>
    </row>
    <row r="3721" spans="1:4" ht="13.5">
      <c r="A3721" s="516">
        <v>92669</v>
      </c>
      <c r="B3721" s="515" t="s">
        <v>16337</v>
      </c>
      <c r="C3721" s="515" t="s">
        <v>48</v>
      </c>
      <c r="D3721" s="517" t="s">
        <v>16338</v>
      </c>
    </row>
    <row r="3722" spans="1:4" ht="13.5">
      <c r="A3722" s="516">
        <v>92670</v>
      </c>
      <c r="B3722" s="515" t="s">
        <v>16339</v>
      </c>
      <c r="C3722" s="515" t="s">
        <v>48</v>
      </c>
      <c r="D3722" s="517" t="s">
        <v>16340</v>
      </c>
    </row>
    <row r="3723" spans="1:4" ht="13.5">
      <c r="A3723" s="516">
        <v>92671</v>
      </c>
      <c r="B3723" s="515" t="s">
        <v>16341</v>
      </c>
      <c r="C3723" s="515" t="s">
        <v>48</v>
      </c>
      <c r="D3723" s="517" t="s">
        <v>16342</v>
      </c>
    </row>
    <row r="3724" spans="1:4" ht="13.5">
      <c r="A3724" s="516">
        <v>92672</v>
      </c>
      <c r="B3724" s="515" t="s">
        <v>16343</v>
      </c>
      <c r="C3724" s="515" t="s">
        <v>48</v>
      </c>
      <c r="D3724" s="517" t="s">
        <v>6870</v>
      </c>
    </row>
    <row r="3725" spans="1:4" ht="13.5">
      <c r="A3725" s="516">
        <v>92673</v>
      </c>
      <c r="B3725" s="515" t="s">
        <v>16344</v>
      </c>
      <c r="C3725" s="515" t="s">
        <v>48</v>
      </c>
      <c r="D3725" s="517" t="s">
        <v>4088</v>
      </c>
    </row>
    <row r="3726" spans="1:4" ht="13.5">
      <c r="A3726" s="516">
        <v>92674</v>
      </c>
      <c r="B3726" s="515" t="s">
        <v>16345</v>
      </c>
      <c r="C3726" s="515" t="s">
        <v>48</v>
      </c>
      <c r="D3726" s="517" t="s">
        <v>14929</v>
      </c>
    </row>
    <row r="3727" spans="1:4" ht="13.5">
      <c r="A3727" s="516">
        <v>92675</v>
      </c>
      <c r="B3727" s="515" t="s">
        <v>16346</v>
      </c>
      <c r="C3727" s="515" t="s">
        <v>48</v>
      </c>
      <c r="D3727" s="517" t="s">
        <v>16347</v>
      </c>
    </row>
    <row r="3728" spans="1:4" ht="13.5">
      <c r="A3728" s="516">
        <v>92676</v>
      </c>
      <c r="B3728" s="515" t="s">
        <v>16348</v>
      </c>
      <c r="C3728" s="515" t="s">
        <v>48</v>
      </c>
      <c r="D3728" s="517" t="s">
        <v>16349</v>
      </c>
    </row>
    <row r="3729" spans="1:4" ht="13.5">
      <c r="A3729" s="516">
        <v>92677</v>
      </c>
      <c r="B3729" s="515" t="s">
        <v>16350</v>
      </c>
      <c r="C3729" s="515" t="s">
        <v>48</v>
      </c>
      <c r="D3729" s="517" t="s">
        <v>16351</v>
      </c>
    </row>
    <row r="3730" spans="1:4" ht="13.5">
      <c r="A3730" s="516">
        <v>92678</v>
      </c>
      <c r="B3730" s="515" t="s">
        <v>16352</v>
      </c>
      <c r="C3730" s="515" t="s">
        <v>48</v>
      </c>
      <c r="D3730" s="517" t="s">
        <v>16353</v>
      </c>
    </row>
    <row r="3731" spans="1:4" ht="13.5">
      <c r="A3731" s="516">
        <v>92679</v>
      </c>
      <c r="B3731" s="515" t="s">
        <v>16354</v>
      </c>
      <c r="C3731" s="515" t="s">
        <v>48</v>
      </c>
      <c r="D3731" s="517" t="s">
        <v>16355</v>
      </c>
    </row>
    <row r="3732" spans="1:4" ht="13.5">
      <c r="A3732" s="516">
        <v>92680</v>
      </c>
      <c r="B3732" s="515" t="s">
        <v>16356</v>
      </c>
      <c r="C3732" s="515" t="s">
        <v>48</v>
      </c>
      <c r="D3732" s="517" t="s">
        <v>16357</v>
      </c>
    </row>
    <row r="3733" spans="1:4" ht="13.5">
      <c r="A3733" s="516">
        <v>92681</v>
      </c>
      <c r="B3733" s="515" t="s">
        <v>16358</v>
      </c>
      <c r="C3733" s="515" t="s">
        <v>48</v>
      </c>
      <c r="D3733" s="517" t="s">
        <v>16359</v>
      </c>
    </row>
    <row r="3734" spans="1:4" ht="13.5">
      <c r="A3734" s="516">
        <v>92682</v>
      </c>
      <c r="B3734" s="515" t="s">
        <v>16360</v>
      </c>
      <c r="C3734" s="515" t="s">
        <v>48</v>
      </c>
      <c r="D3734" s="517" t="s">
        <v>16361</v>
      </c>
    </row>
    <row r="3735" spans="1:4" ht="13.5">
      <c r="A3735" s="516">
        <v>92683</v>
      </c>
      <c r="B3735" s="515" t="s">
        <v>16362</v>
      </c>
      <c r="C3735" s="515" t="s">
        <v>48</v>
      </c>
      <c r="D3735" s="517" t="s">
        <v>1143</v>
      </c>
    </row>
    <row r="3736" spans="1:4" ht="13.5">
      <c r="A3736" s="516">
        <v>92684</v>
      </c>
      <c r="B3736" s="515" t="s">
        <v>16363</v>
      </c>
      <c r="C3736" s="515" t="s">
        <v>48</v>
      </c>
      <c r="D3736" s="517" t="s">
        <v>9769</v>
      </c>
    </row>
    <row r="3737" spans="1:4" ht="13.5">
      <c r="A3737" s="516">
        <v>92685</v>
      </c>
      <c r="B3737" s="515" t="s">
        <v>16364</v>
      </c>
      <c r="C3737" s="515" t="s">
        <v>48</v>
      </c>
      <c r="D3737" s="517" t="s">
        <v>16365</v>
      </c>
    </row>
    <row r="3738" spans="1:4" ht="13.5">
      <c r="A3738" s="516">
        <v>92686</v>
      </c>
      <c r="B3738" s="515" t="s">
        <v>16366</v>
      </c>
      <c r="C3738" s="515" t="s">
        <v>48</v>
      </c>
      <c r="D3738" s="517" t="s">
        <v>16367</v>
      </c>
    </row>
    <row r="3739" spans="1:4" ht="13.5">
      <c r="A3739" s="516">
        <v>92692</v>
      </c>
      <c r="B3739" s="515" t="s">
        <v>16368</v>
      </c>
      <c r="C3739" s="515" t="s">
        <v>48</v>
      </c>
      <c r="D3739" s="517" t="s">
        <v>3932</v>
      </c>
    </row>
    <row r="3740" spans="1:4" ht="13.5">
      <c r="A3740" s="516">
        <v>92693</v>
      </c>
      <c r="B3740" s="515" t="s">
        <v>16369</v>
      </c>
      <c r="C3740" s="515" t="s">
        <v>48</v>
      </c>
      <c r="D3740" s="517" t="s">
        <v>1362</v>
      </c>
    </row>
    <row r="3741" spans="1:4" ht="13.5">
      <c r="A3741" s="516">
        <v>92694</v>
      </c>
      <c r="B3741" s="515" t="s">
        <v>16370</v>
      </c>
      <c r="C3741" s="515" t="s">
        <v>48</v>
      </c>
      <c r="D3741" s="517" t="s">
        <v>14731</v>
      </c>
    </row>
    <row r="3742" spans="1:4" ht="13.5">
      <c r="A3742" s="516">
        <v>92695</v>
      </c>
      <c r="B3742" s="515" t="s">
        <v>16371</v>
      </c>
      <c r="C3742" s="515" t="s">
        <v>48</v>
      </c>
      <c r="D3742" s="517" t="s">
        <v>16372</v>
      </c>
    </row>
    <row r="3743" spans="1:4" ht="13.5">
      <c r="A3743" s="516">
        <v>92696</v>
      </c>
      <c r="B3743" s="515" t="s">
        <v>16373</v>
      </c>
      <c r="C3743" s="515" t="s">
        <v>48</v>
      </c>
      <c r="D3743" s="517" t="s">
        <v>1893</v>
      </c>
    </row>
    <row r="3744" spans="1:4" ht="13.5">
      <c r="A3744" s="516">
        <v>92697</v>
      </c>
      <c r="B3744" s="515" t="s">
        <v>16374</v>
      </c>
      <c r="C3744" s="515" t="s">
        <v>48</v>
      </c>
      <c r="D3744" s="517" t="s">
        <v>16375</v>
      </c>
    </row>
    <row r="3745" spans="1:4" ht="13.5">
      <c r="A3745" s="516">
        <v>92698</v>
      </c>
      <c r="B3745" s="515" t="s">
        <v>16376</v>
      </c>
      <c r="C3745" s="515" t="s">
        <v>48</v>
      </c>
      <c r="D3745" s="517" t="s">
        <v>2830</v>
      </c>
    </row>
    <row r="3746" spans="1:4" ht="13.5">
      <c r="A3746" s="516">
        <v>92699</v>
      </c>
      <c r="B3746" s="515" t="s">
        <v>16377</v>
      </c>
      <c r="C3746" s="515" t="s">
        <v>48</v>
      </c>
      <c r="D3746" s="517" t="s">
        <v>8977</v>
      </c>
    </row>
    <row r="3747" spans="1:4" ht="13.5">
      <c r="A3747" s="516">
        <v>92700</v>
      </c>
      <c r="B3747" s="515" t="s">
        <v>16378</v>
      </c>
      <c r="C3747" s="515" t="s">
        <v>48</v>
      </c>
      <c r="D3747" s="517" t="s">
        <v>8154</v>
      </c>
    </row>
    <row r="3748" spans="1:4" ht="13.5">
      <c r="A3748" s="516">
        <v>92701</v>
      </c>
      <c r="B3748" s="515" t="s">
        <v>16379</v>
      </c>
      <c r="C3748" s="515" t="s">
        <v>48</v>
      </c>
      <c r="D3748" s="517" t="s">
        <v>7569</v>
      </c>
    </row>
    <row r="3749" spans="1:4" ht="13.5">
      <c r="A3749" s="516">
        <v>92702</v>
      </c>
      <c r="B3749" s="515" t="s">
        <v>16380</v>
      </c>
      <c r="C3749" s="515" t="s">
        <v>48</v>
      </c>
      <c r="D3749" s="517" t="s">
        <v>16381</v>
      </c>
    </row>
    <row r="3750" spans="1:4" ht="13.5">
      <c r="A3750" s="516">
        <v>92703</v>
      </c>
      <c r="B3750" s="515" t="s">
        <v>16382</v>
      </c>
      <c r="C3750" s="515" t="s">
        <v>48</v>
      </c>
      <c r="D3750" s="517" t="s">
        <v>16383</v>
      </c>
    </row>
    <row r="3751" spans="1:4" ht="13.5">
      <c r="A3751" s="516">
        <v>92704</v>
      </c>
      <c r="B3751" s="515" t="s">
        <v>16384</v>
      </c>
      <c r="C3751" s="515" t="s">
        <v>48</v>
      </c>
      <c r="D3751" s="517" t="s">
        <v>8764</v>
      </c>
    </row>
    <row r="3752" spans="1:4" ht="13.5">
      <c r="A3752" s="516">
        <v>92705</v>
      </c>
      <c r="B3752" s="515" t="s">
        <v>16385</v>
      </c>
      <c r="C3752" s="515" t="s">
        <v>48</v>
      </c>
      <c r="D3752" s="517" t="s">
        <v>16386</v>
      </c>
    </row>
    <row r="3753" spans="1:4" ht="13.5">
      <c r="A3753" s="516">
        <v>92706</v>
      </c>
      <c r="B3753" s="515" t="s">
        <v>16387</v>
      </c>
      <c r="C3753" s="515" t="s">
        <v>48</v>
      </c>
      <c r="D3753" s="517" t="s">
        <v>16388</v>
      </c>
    </row>
    <row r="3754" spans="1:4" ht="13.5">
      <c r="A3754" s="516">
        <v>92889</v>
      </c>
      <c r="B3754" s="515" t="s">
        <v>16389</v>
      </c>
      <c r="C3754" s="515" t="s">
        <v>48</v>
      </c>
      <c r="D3754" s="517" t="s">
        <v>16390</v>
      </c>
    </row>
    <row r="3755" spans="1:4" ht="13.5">
      <c r="A3755" s="516">
        <v>92890</v>
      </c>
      <c r="B3755" s="515" t="s">
        <v>16391</v>
      </c>
      <c r="C3755" s="515" t="s">
        <v>48</v>
      </c>
      <c r="D3755" s="517" t="s">
        <v>16392</v>
      </c>
    </row>
    <row r="3756" spans="1:4" ht="13.5">
      <c r="A3756" s="516">
        <v>92891</v>
      </c>
      <c r="B3756" s="515" t="s">
        <v>16393</v>
      </c>
      <c r="C3756" s="515" t="s">
        <v>48</v>
      </c>
      <c r="D3756" s="517" t="s">
        <v>10193</v>
      </c>
    </row>
    <row r="3757" spans="1:4" ht="13.5">
      <c r="A3757" s="516">
        <v>92892</v>
      </c>
      <c r="B3757" s="515" t="s">
        <v>16394</v>
      </c>
      <c r="C3757" s="515" t="s">
        <v>48</v>
      </c>
      <c r="D3757" s="517" t="s">
        <v>3945</v>
      </c>
    </row>
    <row r="3758" spans="1:4" ht="13.5">
      <c r="A3758" s="516">
        <v>92893</v>
      </c>
      <c r="B3758" s="515" t="s">
        <v>16395</v>
      </c>
      <c r="C3758" s="515" t="s">
        <v>48</v>
      </c>
      <c r="D3758" s="517" t="s">
        <v>16396</v>
      </c>
    </row>
    <row r="3759" spans="1:4" ht="13.5">
      <c r="A3759" s="516">
        <v>92894</v>
      </c>
      <c r="B3759" s="515" t="s">
        <v>16397</v>
      </c>
      <c r="C3759" s="515" t="s">
        <v>48</v>
      </c>
      <c r="D3759" s="517" t="s">
        <v>16398</v>
      </c>
    </row>
    <row r="3760" spans="1:4" ht="13.5">
      <c r="A3760" s="516">
        <v>92895</v>
      </c>
      <c r="B3760" s="515" t="s">
        <v>16399</v>
      </c>
      <c r="C3760" s="515" t="s">
        <v>48</v>
      </c>
      <c r="D3760" s="517" t="s">
        <v>16400</v>
      </c>
    </row>
    <row r="3761" spans="1:4" ht="13.5">
      <c r="A3761" s="516">
        <v>92896</v>
      </c>
      <c r="B3761" s="515" t="s">
        <v>16401</v>
      </c>
      <c r="C3761" s="515" t="s">
        <v>48</v>
      </c>
      <c r="D3761" s="517" t="s">
        <v>16402</v>
      </c>
    </row>
    <row r="3762" spans="1:4" ht="13.5">
      <c r="A3762" s="516">
        <v>92897</v>
      </c>
      <c r="B3762" s="515" t="s">
        <v>16403</v>
      </c>
      <c r="C3762" s="515" t="s">
        <v>48</v>
      </c>
      <c r="D3762" s="517" t="s">
        <v>16404</v>
      </c>
    </row>
    <row r="3763" spans="1:4" ht="13.5">
      <c r="A3763" s="516">
        <v>92898</v>
      </c>
      <c r="B3763" s="515" t="s">
        <v>16405</v>
      </c>
      <c r="C3763" s="515" t="s">
        <v>48</v>
      </c>
      <c r="D3763" s="517" t="s">
        <v>16406</v>
      </c>
    </row>
    <row r="3764" spans="1:4" ht="13.5">
      <c r="A3764" s="516">
        <v>92899</v>
      </c>
      <c r="B3764" s="515" t="s">
        <v>16407</v>
      </c>
      <c r="C3764" s="515" t="s">
        <v>48</v>
      </c>
      <c r="D3764" s="517" t="s">
        <v>16408</v>
      </c>
    </row>
    <row r="3765" spans="1:4" ht="13.5">
      <c r="A3765" s="516">
        <v>92900</v>
      </c>
      <c r="B3765" s="515" t="s">
        <v>16409</v>
      </c>
      <c r="C3765" s="515" t="s">
        <v>48</v>
      </c>
      <c r="D3765" s="517" t="s">
        <v>16410</v>
      </c>
    </row>
    <row r="3766" spans="1:4" ht="13.5">
      <c r="A3766" s="516">
        <v>92901</v>
      </c>
      <c r="B3766" s="515" t="s">
        <v>16411</v>
      </c>
      <c r="C3766" s="515" t="s">
        <v>48</v>
      </c>
      <c r="D3766" s="517" t="s">
        <v>16412</v>
      </c>
    </row>
    <row r="3767" spans="1:4" ht="13.5">
      <c r="A3767" s="516">
        <v>92902</v>
      </c>
      <c r="B3767" s="515" t="s">
        <v>16413</v>
      </c>
      <c r="C3767" s="515" t="s">
        <v>48</v>
      </c>
      <c r="D3767" s="517" t="s">
        <v>10487</v>
      </c>
    </row>
    <row r="3768" spans="1:4" ht="13.5">
      <c r="A3768" s="516">
        <v>92903</v>
      </c>
      <c r="B3768" s="515" t="s">
        <v>16414</v>
      </c>
      <c r="C3768" s="515" t="s">
        <v>48</v>
      </c>
      <c r="D3768" s="517" t="s">
        <v>12440</v>
      </c>
    </row>
    <row r="3769" spans="1:4" ht="13.5">
      <c r="A3769" s="516">
        <v>92904</v>
      </c>
      <c r="B3769" s="515" t="s">
        <v>16415</v>
      </c>
      <c r="C3769" s="515" t="s">
        <v>48</v>
      </c>
      <c r="D3769" s="517" t="s">
        <v>4126</v>
      </c>
    </row>
    <row r="3770" spans="1:4" ht="13.5">
      <c r="A3770" s="516">
        <v>92905</v>
      </c>
      <c r="B3770" s="515" t="s">
        <v>16416</v>
      </c>
      <c r="C3770" s="515" t="s">
        <v>48</v>
      </c>
      <c r="D3770" s="517" t="s">
        <v>16386</v>
      </c>
    </row>
    <row r="3771" spans="1:4" ht="13.5">
      <c r="A3771" s="516">
        <v>92906</v>
      </c>
      <c r="B3771" s="515" t="s">
        <v>16417</v>
      </c>
      <c r="C3771" s="515" t="s">
        <v>48</v>
      </c>
      <c r="D3771" s="517" t="s">
        <v>16418</v>
      </c>
    </row>
    <row r="3772" spans="1:4" ht="13.5">
      <c r="A3772" s="516">
        <v>92907</v>
      </c>
      <c r="B3772" s="515" t="s">
        <v>16419</v>
      </c>
      <c r="C3772" s="515" t="s">
        <v>48</v>
      </c>
      <c r="D3772" s="517" t="s">
        <v>5983</v>
      </c>
    </row>
    <row r="3773" spans="1:4" ht="13.5">
      <c r="A3773" s="516">
        <v>92908</v>
      </c>
      <c r="B3773" s="515" t="s">
        <v>16420</v>
      </c>
      <c r="C3773" s="515" t="s">
        <v>48</v>
      </c>
      <c r="D3773" s="517" t="s">
        <v>5983</v>
      </c>
    </row>
    <row r="3774" spans="1:4" ht="13.5">
      <c r="A3774" s="516">
        <v>92909</v>
      </c>
      <c r="B3774" s="515" t="s">
        <v>16421</v>
      </c>
      <c r="C3774" s="515" t="s">
        <v>48</v>
      </c>
      <c r="D3774" s="517" t="s">
        <v>5983</v>
      </c>
    </row>
    <row r="3775" spans="1:4" ht="13.5">
      <c r="A3775" s="516">
        <v>92910</v>
      </c>
      <c r="B3775" s="515" t="s">
        <v>16422</v>
      </c>
      <c r="C3775" s="515" t="s">
        <v>48</v>
      </c>
      <c r="D3775" s="517" t="s">
        <v>4356</v>
      </c>
    </row>
    <row r="3776" spans="1:4" ht="13.5">
      <c r="A3776" s="516">
        <v>92911</v>
      </c>
      <c r="B3776" s="515" t="s">
        <v>16423</v>
      </c>
      <c r="C3776" s="515" t="s">
        <v>48</v>
      </c>
      <c r="D3776" s="517" t="s">
        <v>4356</v>
      </c>
    </row>
    <row r="3777" spans="1:4" ht="13.5">
      <c r="A3777" s="516">
        <v>92912</v>
      </c>
      <c r="B3777" s="515" t="s">
        <v>16424</v>
      </c>
      <c r="C3777" s="515" t="s">
        <v>48</v>
      </c>
      <c r="D3777" s="517" t="s">
        <v>16425</v>
      </c>
    </row>
    <row r="3778" spans="1:4" ht="13.5">
      <c r="A3778" s="516">
        <v>92913</v>
      </c>
      <c r="B3778" s="515" t="s">
        <v>16426</v>
      </c>
      <c r="C3778" s="515" t="s">
        <v>48</v>
      </c>
      <c r="D3778" s="517" t="s">
        <v>16427</v>
      </c>
    </row>
    <row r="3779" spans="1:4" ht="13.5">
      <c r="A3779" s="516">
        <v>92914</v>
      </c>
      <c r="B3779" s="515" t="s">
        <v>16428</v>
      </c>
      <c r="C3779" s="515" t="s">
        <v>48</v>
      </c>
      <c r="D3779" s="517" t="s">
        <v>16427</v>
      </c>
    </row>
    <row r="3780" spans="1:4" ht="13.5">
      <c r="A3780" s="516">
        <v>92918</v>
      </c>
      <c r="B3780" s="515" t="s">
        <v>16429</v>
      </c>
      <c r="C3780" s="515" t="s">
        <v>48</v>
      </c>
      <c r="D3780" s="517" t="s">
        <v>8628</v>
      </c>
    </row>
    <row r="3781" spans="1:4" ht="13.5">
      <c r="A3781" s="516">
        <v>92920</v>
      </c>
      <c r="B3781" s="515" t="s">
        <v>16430</v>
      </c>
      <c r="C3781" s="515" t="s">
        <v>48</v>
      </c>
      <c r="D3781" s="517" t="s">
        <v>16431</v>
      </c>
    </row>
    <row r="3782" spans="1:4" ht="13.5">
      <c r="A3782" s="516">
        <v>92925</v>
      </c>
      <c r="B3782" s="515" t="s">
        <v>16432</v>
      </c>
      <c r="C3782" s="515" t="s">
        <v>48</v>
      </c>
      <c r="D3782" s="517" t="s">
        <v>3085</v>
      </c>
    </row>
    <row r="3783" spans="1:4" ht="13.5">
      <c r="A3783" s="516">
        <v>92926</v>
      </c>
      <c r="B3783" s="515" t="s">
        <v>16433</v>
      </c>
      <c r="C3783" s="515" t="s">
        <v>48</v>
      </c>
      <c r="D3783" s="517" t="s">
        <v>7513</v>
      </c>
    </row>
    <row r="3784" spans="1:4" ht="13.5">
      <c r="A3784" s="516">
        <v>92927</v>
      </c>
      <c r="B3784" s="515" t="s">
        <v>16433</v>
      </c>
      <c r="C3784" s="515" t="s">
        <v>48</v>
      </c>
      <c r="D3784" s="517" t="s">
        <v>7513</v>
      </c>
    </row>
    <row r="3785" spans="1:4" ht="13.5">
      <c r="A3785" s="516">
        <v>92928</v>
      </c>
      <c r="B3785" s="515" t="s">
        <v>16434</v>
      </c>
      <c r="C3785" s="515" t="s">
        <v>48</v>
      </c>
      <c r="D3785" s="517" t="s">
        <v>2731</v>
      </c>
    </row>
    <row r="3786" spans="1:4" ht="13.5">
      <c r="A3786" s="516">
        <v>92929</v>
      </c>
      <c r="B3786" s="515" t="s">
        <v>16435</v>
      </c>
      <c r="C3786" s="515" t="s">
        <v>48</v>
      </c>
      <c r="D3786" s="517" t="s">
        <v>2731</v>
      </c>
    </row>
    <row r="3787" spans="1:4" ht="13.5">
      <c r="A3787" s="516">
        <v>92930</v>
      </c>
      <c r="B3787" s="515" t="s">
        <v>16436</v>
      </c>
      <c r="C3787" s="515" t="s">
        <v>48</v>
      </c>
      <c r="D3787" s="517" t="s">
        <v>2731</v>
      </c>
    </row>
    <row r="3788" spans="1:4" ht="13.5">
      <c r="A3788" s="516">
        <v>92931</v>
      </c>
      <c r="B3788" s="515" t="s">
        <v>16437</v>
      </c>
      <c r="C3788" s="515" t="s">
        <v>48</v>
      </c>
      <c r="D3788" s="517" t="s">
        <v>1939</v>
      </c>
    </row>
    <row r="3789" spans="1:4" ht="13.5">
      <c r="A3789" s="516">
        <v>92932</v>
      </c>
      <c r="B3789" s="515" t="s">
        <v>16438</v>
      </c>
      <c r="C3789" s="515" t="s">
        <v>48</v>
      </c>
      <c r="D3789" s="517" t="s">
        <v>1939</v>
      </c>
    </row>
    <row r="3790" spans="1:4" ht="13.5">
      <c r="A3790" s="516">
        <v>92933</v>
      </c>
      <c r="B3790" s="515" t="s">
        <v>16439</v>
      </c>
      <c r="C3790" s="515" t="s">
        <v>48</v>
      </c>
      <c r="D3790" s="517" t="s">
        <v>1939</v>
      </c>
    </row>
    <row r="3791" spans="1:4" ht="13.5">
      <c r="A3791" s="516">
        <v>92934</v>
      </c>
      <c r="B3791" s="515" t="s">
        <v>16440</v>
      </c>
      <c r="C3791" s="515" t="s">
        <v>48</v>
      </c>
      <c r="D3791" s="517" t="s">
        <v>16441</v>
      </c>
    </row>
    <row r="3792" spans="1:4" ht="13.5">
      <c r="A3792" s="516">
        <v>92935</v>
      </c>
      <c r="B3792" s="515" t="s">
        <v>16442</v>
      </c>
      <c r="C3792" s="515" t="s">
        <v>48</v>
      </c>
      <c r="D3792" s="517" t="s">
        <v>16441</v>
      </c>
    </row>
    <row r="3793" spans="1:4" ht="13.5">
      <c r="A3793" s="516">
        <v>92936</v>
      </c>
      <c r="B3793" s="515" t="s">
        <v>16443</v>
      </c>
      <c r="C3793" s="515" t="s">
        <v>48</v>
      </c>
      <c r="D3793" s="517" t="s">
        <v>16444</v>
      </c>
    </row>
    <row r="3794" spans="1:4" ht="13.5">
      <c r="A3794" s="516">
        <v>92937</v>
      </c>
      <c r="B3794" s="515" t="s">
        <v>16445</v>
      </c>
      <c r="C3794" s="515" t="s">
        <v>48</v>
      </c>
      <c r="D3794" s="517" t="s">
        <v>16444</v>
      </c>
    </row>
    <row r="3795" spans="1:4" ht="13.5">
      <c r="A3795" s="516">
        <v>92938</v>
      </c>
      <c r="B3795" s="515" t="s">
        <v>16446</v>
      </c>
      <c r="C3795" s="515" t="s">
        <v>48</v>
      </c>
      <c r="D3795" s="517" t="s">
        <v>15885</v>
      </c>
    </row>
    <row r="3796" spans="1:4" ht="13.5">
      <c r="A3796" s="516">
        <v>92939</v>
      </c>
      <c r="B3796" s="515" t="s">
        <v>16447</v>
      </c>
      <c r="C3796" s="515" t="s">
        <v>48</v>
      </c>
      <c r="D3796" s="517" t="s">
        <v>14650</v>
      </c>
    </row>
    <row r="3797" spans="1:4" ht="13.5">
      <c r="A3797" s="516">
        <v>92940</v>
      </c>
      <c r="B3797" s="515" t="s">
        <v>16448</v>
      </c>
      <c r="C3797" s="515" t="s">
        <v>48</v>
      </c>
      <c r="D3797" s="517" t="s">
        <v>16449</v>
      </c>
    </row>
    <row r="3798" spans="1:4" ht="13.5">
      <c r="A3798" s="516">
        <v>92941</v>
      </c>
      <c r="B3798" s="515" t="s">
        <v>16450</v>
      </c>
      <c r="C3798" s="515" t="s">
        <v>48</v>
      </c>
      <c r="D3798" s="517" t="s">
        <v>16451</v>
      </c>
    </row>
    <row r="3799" spans="1:4" ht="13.5">
      <c r="A3799" s="516">
        <v>92942</v>
      </c>
      <c r="B3799" s="515" t="s">
        <v>16452</v>
      </c>
      <c r="C3799" s="515" t="s">
        <v>48</v>
      </c>
      <c r="D3799" s="517" t="s">
        <v>16451</v>
      </c>
    </row>
    <row r="3800" spans="1:4" ht="13.5">
      <c r="A3800" s="516">
        <v>92943</v>
      </c>
      <c r="B3800" s="515" t="s">
        <v>16453</v>
      </c>
      <c r="C3800" s="515" t="s">
        <v>48</v>
      </c>
      <c r="D3800" s="517" t="s">
        <v>11643</v>
      </c>
    </row>
    <row r="3801" spans="1:4" ht="13.5">
      <c r="A3801" s="516">
        <v>92944</v>
      </c>
      <c r="B3801" s="515" t="s">
        <v>16454</v>
      </c>
      <c r="C3801" s="515" t="s">
        <v>48</v>
      </c>
      <c r="D3801" s="517" t="s">
        <v>11643</v>
      </c>
    </row>
    <row r="3802" spans="1:4" ht="13.5">
      <c r="A3802" s="516">
        <v>92945</v>
      </c>
      <c r="B3802" s="515" t="s">
        <v>16455</v>
      </c>
      <c r="C3802" s="515" t="s">
        <v>48</v>
      </c>
      <c r="D3802" s="517" t="s">
        <v>11643</v>
      </c>
    </row>
    <row r="3803" spans="1:4" ht="13.5">
      <c r="A3803" s="516">
        <v>92946</v>
      </c>
      <c r="B3803" s="515" t="s">
        <v>16456</v>
      </c>
      <c r="C3803" s="515" t="s">
        <v>48</v>
      </c>
      <c r="D3803" s="517" t="s">
        <v>15859</v>
      </c>
    </row>
    <row r="3804" spans="1:4" ht="13.5">
      <c r="A3804" s="516">
        <v>92947</v>
      </c>
      <c r="B3804" s="515" t="s">
        <v>16457</v>
      </c>
      <c r="C3804" s="515" t="s">
        <v>48</v>
      </c>
      <c r="D3804" s="517" t="s">
        <v>15859</v>
      </c>
    </row>
    <row r="3805" spans="1:4" ht="13.5">
      <c r="A3805" s="516">
        <v>92948</v>
      </c>
      <c r="B3805" s="515" t="s">
        <v>16458</v>
      </c>
      <c r="C3805" s="515" t="s">
        <v>48</v>
      </c>
      <c r="D3805" s="517" t="s">
        <v>15859</v>
      </c>
    </row>
    <row r="3806" spans="1:4" ht="13.5">
      <c r="A3806" s="516">
        <v>92949</v>
      </c>
      <c r="B3806" s="515" t="s">
        <v>16459</v>
      </c>
      <c r="C3806" s="515" t="s">
        <v>48</v>
      </c>
      <c r="D3806" s="517" t="s">
        <v>16460</v>
      </c>
    </row>
    <row r="3807" spans="1:4" ht="13.5">
      <c r="A3807" s="516">
        <v>92950</v>
      </c>
      <c r="B3807" s="515" t="s">
        <v>16461</v>
      </c>
      <c r="C3807" s="515" t="s">
        <v>48</v>
      </c>
      <c r="D3807" s="517" t="s">
        <v>16460</v>
      </c>
    </row>
    <row r="3808" spans="1:4" ht="13.5">
      <c r="A3808" s="516">
        <v>92951</v>
      </c>
      <c r="B3808" s="515" t="s">
        <v>16462</v>
      </c>
      <c r="C3808" s="515" t="s">
        <v>48</v>
      </c>
      <c r="D3808" s="517" t="s">
        <v>16463</v>
      </c>
    </row>
    <row r="3809" spans="1:4" ht="13.5">
      <c r="A3809" s="516">
        <v>92952</v>
      </c>
      <c r="B3809" s="515" t="s">
        <v>16464</v>
      </c>
      <c r="C3809" s="515" t="s">
        <v>48</v>
      </c>
      <c r="D3809" s="517" t="s">
        <v>16463</v>
      </c>
    </row>
    <row r="3810" spans="1:4" ht="13.5">
      <c r="A3810" s="516">
        <v>92953</v>
      </c>
      <c r="B3810" s="515" t="s">
        <v>16465</v>
      </c>
      <c r="C3810" s="515" t="s">
        <v>48</v>
      </c>
      <c r="D3810" s="517" t="s">
        <v>14934</v>
      </c>
    </row>
    <row r="3811" spans="1:4" ht="13.5">
      <c r="A3811" s="516">
        <v>93050</v>
      </c>
      <c r="B3811" s="515" t="s">
        <v>16466</v>
      </c>
      <c r="C3811" s="515" t="s">
        <v>48</v>
      </c>
      <c r="D3811" s="517" t="s">
        <v>7046</v>
      </c>
    </row>
    <row r="3812" spans="1:4" ht="13.5">
      <c r="A3812" s="516">
        <v>93051</v>
      </c>
      <c r="B3812" s="515" t="s">
        <v>16467</v>
      </c>
      <c r="C3812" s="515" t="s">
        <v>48</v>
      </c>
      <c r="D3812" s="517" t="s">
        <v>13904</v>
      </c>
    </row>
    <row r="3813" spans="1:4" ht="13.5">
      <c r="A3813" s="516">
        <v>93052</v>
      </c>
      <c r="B3813" s="515" t="s">
        <v>16468</v>
      </c>
      <c r="C3813" s="515" t="s">
        <v>48</v>
      </c>
      <c r="D3813" s="517" t="s">
        <v>16469</v>
      </c>
    </row>
    <row r="3814" spans="1:4" ht="13.5">
      <c r="A3814" s="516">
        <v>93054</v>
      </c>
      <c r="B3814" s="515" t="s">
        <v>16470</v>
      </c>
      <c r="C3814" s="515" t="s">
        <v>48</v>
      </c>
      <c r="D3814" s="517" t="s">
        <v>10087</v>
      </c>
    </row>
    <row r="3815" spans="1:4" ht="13.5">
      <c r="A3815" s="516">
        <v>93055</v>
      </c>
      <c r="B3815" s="515" t="s">
        <v>16471</v>
      </c>
      <c r="C3815" s="515" t="s">
        <v>48</v>
      </c>
      <c r="D3815" s="517" t="s">
        <v>6123</v>
      </c>
    </row>
    <row r="3816" spans="1:4" ht="13.5">
      <c r="A3816" s="516">
        <v>93056</v>
      </c>
      <c r="B3816" s="515" t="s">
        <v>16472</v>
      </c>
      <c r="C3816" s="515" t="s">
        <v>48</v>
      </c>
      <c r="D3816" s="517" t="s">
        <v>6329</v>
      </c>
    </row>
    <row r="3817" spans="1:4" ht="13.5">
      <c r="A3817" s="516">
        <v>93057</v>
      </c>
      <c r="B3817" s="515" t="s">
        <v>16473</v>
      </c>
      <c r="C3817" s="515" t="s">
        <v>48</v>
      </c>
      <c r="D3817" s="517" t="s">
        <v>2078</v>
      </c>
    </row>
    <row r="3818" spans="1:4" ht="13.5">
      <c r="A3818" s="516">
        <v>93058</v>
      </c>
      <c r="B3818" s="515" t="s">
        <v>16474</v>
      </c>
      <c r="C3818" s="515" t="s">
        <v>48</v>
      </c>
      <c r="D3818" s="517" t="s">
        <v>10951</v>
      </c>
    </row>
    <row r="3819" spans="1:4" ht="13.5">
      <c r="A3819" s="516">
        <v>93059</v>
      </c>
      <c r="B3819" s="515" t="s">
        <v>16475</v>
      </c>
      <c r="C3819" s="515" t="s">
        <v>48</v>
      </c>
      <c r="D3819" s="517" t="s">
        <v>2977</v>
      </c>
    </row>
    <row r="3820" spans="1:4" ht="13.5">
      <c r="A3820" s="516">
        <v>93060</v>
      </c>
      <c r="B3820" s="515" t="s">
        <v>16476</v>
      </c>
      <c r="C3820" s="515" t="s">
        <v>48</v>
      </c>
      <c r="D3820" s="517" t="s">
        <v>16477</v>
      </c>
    </row>
    <row r="3821" spans="1:4" ht="13.5">
      <c r="A3821" s="516">
        <v>93061</v>
      </c>
      <c r="B3821" s="515" t="s">
        <v>16478</v>
      </c>
      <c r="C3821" s="515" t="s">
        <v>48</v>
      </c>
      <c r="D3821" s="517" t="s">
        <v>16479</v>
      </c>
    </row>
    <row r="3822" spans="1:4" ht="13.5">
      <c r="A3822" s="516">
        <v>93062</v>
      </c>
      <c r="B3822" s="515" t="s">
        <v>16480</v>
      </c>
      <c r="C3822" s="515" t="s">
        <v>48</v>
      </c>
      <c r="D3822" s="517" t="s">
        <v>2092</v>
      </c>
    </row>
    <row r="3823" spans="1:4" ht="13.5">
      <c r="A3823" s="516">
        <v>93063</v>
      </c>
      <c r="B3823" s="515" t="s">
        <v>16481</v>
      </c>
      <c r="C3823" s="515" t="s">
        <v>48</v>
      </c>
      <c r="D3823" s="517" t="s">
        <v>16482</v>
      </c>
    </row>
    <row r="3824" spans="1:4" ht="13.5">
      <c r="A3824" s="516">
        <v>93064</v>
      </c>
      <c r="B3824" s="515" t="s">
        <v>16483</v>
      </c>
      <c r="C3824" s="515" t="s">
        <v>48</v>
      </c>
      <c r="D3824" s="517" t="s">
        <v>16484</v>
      </c>
    </row>
    <row r="3825" spans="1:4" ht="13.5">
      <c r="A3825" s="516">
        <v>93065</v>
      </c>
      <c r="B3825" s="515" t="s">
        <v>16485</v>
      </c>
      <c r="C3825" s="515" t="s">
        <v>48</v>
      </c>
      <c r="D3825" s="517" t="s">
        <v>4798</v>
      </c>
    </row>
    <row r="3826" spans="1:4" ht="13.5">
      <c r="A3826" s="516">
        <v>93066</v>
      </c>
      <c r="B3826" s="515" t="s">
        <v>16486</v>
      </c>
      <c r="C3826" s="515" t="s">
        <v>48</v>
      </c>
      <c r="D3826" s="517" t="s">
        <v>16487</v>
      </c>
    </row>
    <row r="3827" spans="1:4" ht="13.5">
      <c r="A3827" s="516">
        <v>93067</v>
      </c>
      <c r="B3827" s="515" t="s">
        <v>16488</v>
      </c>
      <c r="C3827" s="515" t="s">
        <v>48</v>
      </c>
      <c r="D3827" s="517" t="s">
        <v>16489</v>
      </c>
    </row>
    <row r="3828" spans="1:4" ht="13.5">
      <c r="A3828" s="516">
        <v>93068</v>
      </c>
      <c r="B3828" s="515" t="s">
        <v>16490</v>
      </c>
      <c r="C3828" s="515" t="s">
        <v>48</v>
      </c>
      <c r="D3828" s="517" t="s">
        <v>5691</v>
      </c>
    </row>
    <row r="3829" spans="1:4" ht="13.5">
      <c r="A3829" s="516">
        <v>93069</v>
      </c>
      <c r="B3829" s="515" t="s">
        <v>16491</v>
      </c>
      <c r="C3829" s="515" t="s">
        <v>48</v>
      </c>
      <c r="D3829" s="517" t="s">
        <v>16492</v>
      </c>
    </row>
    <row r="3830" spans="1:4" ht="13.5">
      <c r="A3830" s="516">
        <v>93070</v>
      </c>
      <c r="B3830" s="515" t="s">
        <v>16493</v>
      </c>
      <c r="C3830" s="515" t="s">
        <v>48</v>
      </c>
      <c r="D3830" s="517" t="s">
        <v>16208</v>
      </c>
    </row>
    <row r="3831" spans="1:4" ht="13.5">
      <c r="A3831" s="516">
        <v>93071</v>
      </c>
      <c r="B3831" s="515" t="s">
        <v>16494</v>
      </c>
      <c r="C3831" s="515" t="s">
        <v>48</v>
      </c>
      <c r="D3831" s="517" t="s">
        <v>16495</v>
      </c>
    </row>
    <row r="3832" spans="1:4" ht="13.5">
      <c r="A3832" s="516">
        <v>93072</v>
      </c>
      <c r="B3832" s="515" t="s">
        <v>16496</v>
      </c>
      <c r="C3832" s="515" t="s">
        <v>48</v>
      </c>
      <c r="D3832" s="517" t="s">
        <v>16497</v>
      </c>
    </row>
    <row r="3833" spans="1:4" ht="13.5">
      <c r="A3833" s="516">
        <v>93073</v>
      </c>
      <c r="B3833" s="515" t="s">
        <v>16498</v>
      </c>
      <c r="C3833" s="515" t="s">
        <v>48</v>
      </c>
      <c r="D3833" s="517" t="s">
        <v>16499</v>
      </c>
    </row>
    <row r="3834" spans="1:4" ht="13.5">
      <c r="A3834" s="516">
        <v>93074</v>
      </c>
      <c r="B3834" s="515" t="s">
        <v>16500</v>
      </c>
      <c r="C3834" s="515" t="s">
        <v>48</v>
      </c>
      <c r="D3834" s="517" t="s">
        <v>4084</v>
      </c>
    </row>
    <row r="3835" spans="1:4" ht="13.5">
      <c r="A3835" s="516">
        <v>93075</v>
      </c>
      <c r="B3835" s="515" t="s">
        <v>16501</v>
      </c>
      <c r="C3835" s="515" t="s">
        <v>48</v>
      </c>
      <c r="D3835" s="517" t="s">
        <v>16502</v>
      </c>
    </row>
    <row r="3836" spans="1:4" ht="13.5">
      <c r="A3836" s="516">
        <v>93076</v>
      </c>
      <c r="B3836" s="515" t="s">
        <v>16503</v>
      </c>
      <c r="C3836" s="515" t="s">
        <v>48</v>
      </c>
      <c r="D3836" s="517" t="s">
        <v>4583</v>
      </c>
    </row>
    <row r="3837" spans="1:4" ht="13.5">
      <c r="A3837" s="516">
        <v>93077</v>
      </c>
      <c r="B3837" s="515" t="s">
        <v>16504</v>
      </c>
      <c r="C3837" s="515" t="s">
        <v>48</v>
      </c>
      <c r="D3837" s="517" t="s">
        <v>4238</v>
      </c>
    </row>
    <row r="3838" spans="1:4" ht="13.5">
      <c r="A3838" s="516">
        <v>93078</v>
      </c>
      <c r="B3838" s="515" t="s">
        <v>16505</v>
      </c>
      <c r="C3838" s="515" t="s">
        <v>48</v>
      </c>
      <c r="D3838" s="517" t="s">
        <v>13481</v>
      </c>
    </row>
    <row r="3839" spans="1:4" ht="13.5">
      <c r="A3839" s="516">
        <v>93079</v>
      </c>
      <c r="B3839" s="515" t="s">
        <v>16506</v>
      </c>
      <c r="C3839" s="515" t="s">
        <v>48</v>
      </c>
      <c r="D3839" s="517" t="s">
        <v>4879</v>
      </c>
    </row>
    <row r="3840" spans="1:4" ht="13.5">
      <c r="A3840" s="516">
        <v>93080</v>
      </c>
      <c r="B3840" s="515" t="s">
        <v>16507</v>
      </c>
      <c r="C3840" s="515" t="s">
        <v>48</v>
      </c>
      <c r="D3840" s="517" t="s">
        <v>4625</v>
      </c>
    </row>
    <row r="3841" spans="1:4" ht="13.5">
      <c r="A3841" s="516">
        <v>93081</v>
      </c>
      <c r="B3841" s="515" t="s">
        <v>16508</v>
      </c>
      <c r="C3841" s="515" t="s">
        <v>48</v>
      </c>
      <c r="D3841" s="517" t="s">
        <v>14897</v>
      </c>
    </row>
    <row r="3842" spans="1:4" ht="13.5">
      <c r="A3842" s="516">
        <v>93082</v>
      </c>
      <c r="B3842" s="515" t="s">
        <v>16509</v>
      </c>
      <c r="C3842" s="515" t="s">
        <v>48</v>
      </c>
      <c r="D3842" s="517" t="s">
        <v>6405</v>
      </c>
    </row>
    <row r="3843" spans="1:4" ht="13.5">
      <c r="A3843" s="516">
        <v>93083</v>
      </c>
      <c r="B3843" s="515" t="s">
        <v>16510</v>
      </c>
      <c r="C3843" s="515" t="s">
        <v>48</v>
      </c>
      <c r="D3843" s="517" t="s">
        <v>16511</v>
      </c>
    </row>
    <row r="3844" spans="1:4" ht="13.5">
      <c r="A3844" s="516">
        <v>93084</v>
      </c>
      <c r="B3844" s="515" t="s">
        <v>16512</v>
      </c>
      <c r="C3844" s="515" t="s">
        <v>48</v>
      </c>
      <c r="D3844" s="517" t="s">
        <v>11731</v>
      </c>
    </row>
    <row r="3845" spans="1:4" ht="13.5">
      <c r="A3845" s="516">
        <v>93085</v>
      </c>
      <c r="B3845" s="515" t="s">
        <v>16513</v>
      </c>
      <c r="C3845" s="515" t="s">
        <v>48</v>
      </c>
      <c r="D3845" s="517" t="s">
        <v>13868</v>
      </c>
    </row>
    <row r="3846" spans="1:4" ht="13.5">
      <c r="A3846" s="516">
        <v>93086</v>
      </c>
      <c r="B3846" s="515" t="s">
        <v>16514</v>
      </c>
      <c r="C3846" s="515" t="s">
        <v>48</v>
      </c>
      <c r="D3846" s="517" t="s">
        <v>16515</v>
      </c>
    </row>
    <row r="3847" spans="1:4" ht="13.5">
      <c r="A3847" s="516">
        <v>93087</v>
      </c>
      <c r="B3847" s="515" t="s">
        <v>16516</v>
      </c>
      <c r="C3847" s="515" t="s">
        <v>48</v>
      </c>
      <c r="D3847" s="517" t="s">
        <v>16517</v>
      </c>
    </row>
    <row r="3848" spans="1:4" ht="13.5">
      <c r="A3848" s="516">
        <v>93088</v>
      </c>
      <c r="B3848" s="515" t="s">
        <v>16518</v>
      </c>
      <c r="C3848" s="515" t="s">
        <v>48</v>
      </c>
      <c r="D3848" s="517" t="s">
        <v>11225</v>
      </c>
    </row>
    <row r="3849" spans="1:4" ht="13.5">
      <c r="A3849" s="516">
        <v>93089</v>
      </c>
      <c r="B3849" s="515" t="s">
        <v>16519</v>
      </c>
      <c r="C3849" s="515" t="s">
        <v>48</v>
      </c>
      <c r="D3849" s="517" t="s">
        <v>16520</v>
      </c>
    </row>
    <row r="3850" spans="1:4" ht="13.5">
      <c r="A3850" s="516">
        <v>93090</v>
      </c>
      <c r="B3850" s="515" t="s">
        <v>16521</v>
      </c>
      <c r="C3850" s="515" t="s">
        <v>48</v>
      </c>
      <c r="D3850" s="517" t="s">
        <v>10389</v>
      </c>
    </row>
    <row r="3851" spans="1:4" ht="13.5">
      <c r="A3851" s="516">
        <v>93091</v>
      </c>
      <c r="B3851" s="515" t="s">
        <v>16522</v>
      </c>
      <c r="C3851" s="515" t="s">
        <v>48</v>
      </c>
      <c r="D3851" s="517" t="s">
        <v>16191</v>
      </c>
    </row>
    <row r="3852" spans="1:4" ht="13.5">
      <c r="A3852" s="516">
        <v>93092</v>
      </c>
      <c r="B3852" s="515" t="s">
        <v>16523</v>
      </c>
      <c r="C3852" s="515" t="s">
        <v>48</v>
      </c>
      <c r="D3852" s="517" t="s">
        <v>16524</v>
      </c>
    </row>
    <row r="3853" spans="1:4" ht="13.5">
      <c r="A3853" s="516">
        <v>93093</v>
      </c>
      <c r="B3853" s="515" t="s">
        <v>16525</v>
      </c>
      <c r="C3853" s="515" t="s">
        <v>48</v>
      </c>
      <c r="D3853" s="517" t="s">
        <v>16526</v>
      </c>
    </row>
    <row r="3854" spans="1:4" ht="13.5">
      <c r="A3854" s="516">
        <v>93094</v>
      </c>
      <c r="B3854" s="515" t="s">
        <v>16527</v>
      </c>
      <c r="C3854" s="515" t="s">
        <v>48</v>
      </c>
      <c r="D3854" s="517" t="s">
        <v>16528</v>
      </c>
    </row>
    <row r="3855" spans="1:4" ht="13.5">
      <c r="A3855" s="516">
        <v>93095</v>
      </c>
      <c r="B3855" s="515" t="s">
        <v>16529</v>
      </c>
      <c r="C3855" s="515" t="s">
        <v>48</v>
      </c>
      <c r="D3855" s="517" t="s">
        <v>7968</v>
      </c>
    </row>
    <row r="3856" spans="1:4" ht="13.5">
      <c r="A3856" s="516">
        <v>93096</v>
      </c>
      <c r="B3856" s="515" t="s">
        <v>16530</v>
      </c>
      <c r="C3856" s="515" t="s">
        <v>48</v>
      </c>
      <c r="D3856" s="517" t="s">
        <v>16531</v>
      </c>
    </row>
    <row r="3857" spans="1:4" ht="13.5">
      <c r="A3857" s="516">
        <v>93097</v>
      </c>
      <c r="B3857" s="515" t="s">
        <v>16532</v>
      </c>
      <c r="C3857" s="515" t="s">
        <v>48</v>
      </c>
      <c r="D3857" s="517" t="s">
        <v>5555</v>
      </c>
    </row>
    <row r="3858" spans="1:4" ht="13.5">
      <c r="A3858" s="516">
        <v>93098</v>
      </c>
      <c r="B3858" s="515" t="s">
        <v>16533</v>
      </c>
      <c r="C3858" s="515" t="s">
        <v>48</v>
      </c>
      <c r="D3858" s="517" t="s">
        <v>5531</v>
      </c>
    </row>
    <row r="3859" spans="1:4" ht="13.5">
      <c r="A3859" s="516">
        <v>93099</v>
      </c>
      <c r="B3859" s="515" t="s">
        <v>16534</v>
      </c>
      <c r="C3859" s="515" t="s">
        <v>48</v>
      </c>
      <c r="D3859" s="517" t="s">
        <v>6709</v>
      </c>
    </row>
    <row r="3860" spans="1:4" ht="13.5">
      <c r="A3860" s="516">
        <v>93100</v>
      </c>
      <c r="B3860" s="515" t="s">
        <v>16535</v>
      </c>
      <c r="C3860" s="515" t="s">
        <v>48</v>
      </c>
      <c r="D3860" s="517" t="s">
        <v>4197</v>
      </c>
    </row>
    <row r="3861" spans="1:4" ht="13.5">
      <c r="A3861" s="516">
        <v>93101</v>
      </c>
      <c r="B3861" s="515" t="s">
        <v>16536</v>
      </c>
      <c r="C3861" s="515" t="s">
        <v>48</v>
      </c>
      <c r="D3861" s="517" t="s">
        <v>15525</v>
      </c>
    </row>
    <row r="3862" spans="1:4" ht="13.5">
      <c r="A3862" s="516">
        <v>93102</v>
      </c>
      <c r="B3862" s="515" t="s">
        <v>16537</v>
      </c>
      <c r="C3862" s="515" t="s">
        <v>48</v>
      </c>
      <c r="D3862" s="517" t="s">
        <v>16538</v>
      </c>
    </row>
    <row r="3863" spans="1:4" ht="13.5">
      <c r="A3863" s="516">
        <v>93103</v>
      </c>
      <c r="B3863" s="515" t="s">
        <v>16539</v>
      </c>
      <c r="C3863" s="515" t="s">
        <v>48</v>
      </c>
      <c r="D3863" s="517" t="s">
        <v>4812</v>
      </c>
    </row>
    <row r="3864" spans="1:4" ht="13.5">
      <c r="A3864" s="516">
        <v>93104</v>
      </c>
      <c r="B3864" s="515" t="s">
        <v>16540</v>
      </c>
      <c r="C3864" s="515" t="s">
        <v>48</v>
      </c>
      <c r="D3864" s="517" t="s">
        <v>2071</v>
      </c>
    </row>
    <row r="3865" spans="1:4" ht="13.5">
      <c r="A3865" s="516">
        <v>93105</v>
      </c>
      <c r="B3865" s="515" t="s">
        <v>16541</v>
      </c>
      <c r="C3865" s="515" t="s">
        <v>48</v>
      </c>
      <c r="D3865" s="517" t="s">
        <v>14570</v>
      </c>
    </row>
    <row r="3866" spans="1:4" ht="13.5">
      <c r="A3866" s="516">
        <v>93106</v>
      </c>
      <c r="B3866" s="515" t="s">
        <v>16542</v>
      </c>
      <c r="C3866" s="515" t="s">
        <v>48</v>
      </c>
      <c r="D3866" s="517" t="s">
        <v>16543</v>
      </c>
    </row>
    <row r="3867" spans="1:4" ht="13.5">
      <c r="A3867" s="516">
        <v>93107</v>
      </c>
      <c r="B3867" s="515" t="s">
        <v>16544</v>
      </c>
      <c r="C3867" s="515" t="s">
        <v>48</v>
      </c>
      <c r="D3867" s="517" t="s">
        <v>15578</v>
      </c>
    </row>
    <row r="3868" spans="1:4" ht="13.5">
      <c r="A3868" s="516">
        <v>93108</v>
      </c>
      <c r="B3868" s="515" t="s">
        <v>16545</v>
      </c>
      <c r="C3868" s="515" t="s">
        <v>48</v>
      </c>
      <c r="D3868" s="517" t="s">
        <v>1075</v>
      </c>
    </row>
    <row r="3869" spans="1:4" ht="13.5">
      <c r="A3869" s="516">
        <v>93109</v>
      </c>
      <c r="B3869" s="515" t="s">
        <v>16546</v>
      </c>
      <c r="C3869" s="515" t="s">
        <v>48</v>
      </c>
      <c r="D3869" s="517" t="s">
        <v>16547</v>
      </c>
    </row>
    <row r="3870" spans="1:4" ht="13.5">
      <c r="A3870" s="516">
        <v>93110</v>
      </c>
      <c r="B3870" s="515" t="s">
        <v>16548</v>
      </c>
      <c r="C3870" s="515" t="s">
        <v>48</v>
      </c>
      <c r="D3870" s="517" t="s">
        <v>8591</v>
      </c>
    </row>
    <row r="3871" spans="1:4" ht="13.5">
      <c r="A3871" s="516">
        <v>93111</v>
      </c>
      <c r="B3871" s="515" t="s">
        <v>16549</v>
      </c>
      <c r="C3871" s="515" t="s">
        <v>48</v>
      </c>
      <c r="D3871" s="517" t="s">
        <v>4354</v>
      </c>
    </row>
    <row r="3872" spans="1:4" ht="13.5">
      <c r="A3872" s="516">
        <v>93112</v>
      </c>
      <c r="B3872" s="515" t="s">
        <v>16550</v>
      </c>
      <c r="C3872" s="515" t="s">
        <v>48</v>
      </c>
      <c r="D3872" s="517" t="s">
        <v>4939</v>
      </c>
    </row>
    <row r="3873" spans="1:4" ht="13.5">
      <c r="A3873" s="516">
        <v>93113</v>
      </c>
      <c r="B3873" s="515" t="s">
        <v>16551</v>
      </c>
      <c r="C3873" s="515" t="s">
        <v>48</v>
      </c>
      <c r="D3873" s="517" t="s">
        <v>16237</v>
      </c>
    </row>
    <row r="3874" spans="1:4" ht="13.5">
      <c r="A3874" s="516">
        <v>93114</v>
      </c>
      <c r="B3874" s="515" t="s">
        <v>16552</v>
      </c>
      <c r="C3874" s="515" t="s">
        <v>48</v>
      </c>
      <c r="D3874" s="517" t="s">
        <v>6402</v>
      </c>
    </row>
    <row r="3875" spans="1:4" ht="13.5">
      <c r="A3875" s="516">
        <v>93115</v>
      </c>
      <c r="B3875" s="515" t="s">
        <v>16553</v>
      </c>
      <c r="C3875" s="515" t="s">
        <v>48</v>
      </c>
      <c r="D3875" s="517" t="s">
        <v>16554</v>
      </c>
    </row>
    <row r="3876" spans="1:4" ht="13.5">
      <c r="A3876" s="516">
        <v>93116</v>
      </c>
      <c r="B3876" s="515" t="s">
        <v>16555</v>
      </c>
      <c r="C3876" s="515" t="s">
        <v>48</v>
      </c>
      <c r="D3876" s="517" t="s">
        <v>16556</v>
      </c>
    </row>
    <row r="3877" spans="1:4" ht="13.5">
      <c r="A3877" s="516">
        <v>93117</v>
      </c>
      <c r="B3877" s="515" t="s">
        <v>16557</v>
      </c>
      <c r="C3877" s="515" t="s">
        <v>48</v>
      </c>
      <c r="D3877" s="517" t="s">
        <v>11167</v>
      </c>
    </row>
    <row r="3878" spans="1:4" ht="13.5">
      <c r="A3878" s="516">
        <v>93118</v>
      </c>
      <c r="B3878" s="515" t="s">
        <v>16558</v>
      </c>
      <c r="C3878" s="515" t="s">
        <v>48</v>
      </c>
      <c r="D3878" s="517" t="s">
        <v>8795</v>
      </c>
    </row>
    <row r="3879" spans="1:4" ht="13.5">
      <c r="A3879" s="516">
        <v>93119</v>
      </c>
      <c r="B3879" s="515" t="s">
        <v>16559</v>
      </c>
      <c r="C3879" s="515" t="s">
        <v>48</v>
      </c>
      <c r="D3879" s="517" t="s">
        <v>16560</v>
      </c>
    </row>
    <row r="3880" spans="1:4" ht="13.5">
      <c r="A3880" s="516">
        <v>93120</v>
      </c>
      <c r="B3880" s="515" t="s">
        <v>16561</v>
      </c>
      <c r="C3880" s="515" t="s">
        <v>48</v>
      </c>
      <c r="D3880" s="517" t="s">
        <v>16562</v>
      </c>
    </row>
    <row r="3881" spans="1:4" ht="13.5">
      <c r="A3881" s="516">
        <v>93121</v>
      </c>
      <c r="B3881" s="515" t="s">
        <v>16563</v>
      </c>
      <c r="C3881" s="515" t="s">
        <v>48</v>
      </c>
      <c r="D3881" s="517" t="s">
        <v>15683</v>
      </c>
    </row>
    <row r="3882" spans="1:4" ht="13.5">
      <c r="A3882" s="516">
        <v>93122</v>
      </c>
      <c r="B3882" s="515" t="s">
        <v>16564</v>
      </c>
      <c r="C3882" s="515" t="s">
        <v>48</v>
      </c>
      <c r="D3882" s="517" t="s">
        <v>16565</v>
      </c>
    </row>
    <row r="3883" spans="1:4" ht="13.5">
      <c r="A3883" s="516">
        <v>93123</v>
      </c>
      <c r="B3883" s="515" t="s">
        <v>16566</v>
      </c>
      <c r="C3883" s="515" t="s">
        <v>48</v>
      </c>
      <c r="D3883" s="517" t="s">
        <v>1555</v>
      </c>
    </row>
    <row r="3884" spans="1:4" ht="13.5">
      <c r="A3884" s="516">
        <v>93124</v>
      </c>
      <c r="B3884" s="515" t="s">
        <v>16567</v>
      </c>
      <c r="C3884" s="515" t="s">
        <v>48</v>
      </c>
      <c r="D3884" s="517" t="s">
        <v>16568</v>
      </c>
    </row>
    <row r="3885" spans="1:4" ht="13.5">
      <c r="A3885" s="516">
        <v>93125</v>
      </c>
      <c r="B3885" s="515" t="s">
        <v>16569</v>
      </c>
      <c r="C3885" s="515" t="s">
        <v>48</v>
      </c>
      <c r="D3885" s="517" t="s">
        <v>16570</v>
      </c>
    </row>
    <row r="3886" spans="1:4" ht="13.5">
      <c r="A3886" s="516">
        <v>93126</v>
      </c>
      <c r="B3886" s="515" t="s">
        <v>16571</v>
      </c>
      <c r="C3886" s="515" t="s">
        <v>48</v>
      </c>
      <c r="D3886" s="517" t="s">
        <v>16572</v>
      </c>
    </row>
    <row r="3887" spans="1:4" ht="13.5">
      <c r="A3887" s="516">
        <v>93133</v>
      </c>
      <c r="B3887" s="515" t="s">
        <v>16573</v>
      </c>
      <c r="C3887" s="515" t="s">
        <v>48</v>
      </c>
      <c r="D3887" s="517" t="s">
        <v>3501</v>
      </c>
    </row>
    <row r="3888" spans="1:4" ht="13.5">
      <c r="A3888" s="516">
        <v>94465</v>
      </c>
      <c r="B3888" s="515" t="s">
        <v>16574</v>
      </c>
      <c r="C3888" s="515" t="s">
        <v>48</v>
      </c>
      <c r="D3888" s="517" t="s">
        <v>16575</v>
      </c>
    </row>
    <row r="3889" spans="1:4" ht="13.5">
      <c r="A3889" s="516">
        <v>94466</v>
      </c>
      <c r="B3889" s="515" t="s">
        <v>16576</v>
      </c>
      <c r="C3889" s="515" t="s">
        <v>48</v>
      </c>
      <c r="D3889" s="517" t="s">
        <v>16577</v>
      </c>
    </row>
    <row r="3890" spans="1:4" ht="13.5">
      <c r="A3890" s="516">
        <v>94467</v>
      </c>
      <c r="B3890" s="515" t="s">
        <v>16578</v>
      </c>
      <c r="C3890" s="515" t="s">
        <v>48</v>
      </c>
      <c r="D3890" s="517" t="s">
        <v>16579</v>
      </c>
    </row>
    <row r="3891" spans="1:4" ht="13.5">
      <c r="A3891" s="516">
        <v>94468</v>
      </c>
      <c r="B3891" s="515" t="s">
        <v>16580</v>
      </c>
      <c r="C3891" s="515" t="s">
        <v>48</v>
      </c>
      <c r="D3891" s="517" t="s">
        <v>16279</v>
      </c>
    </row>
    <row r="3892" spans="1:4" ht="13.5">
      <c r="A3892" s="516">
        <v>94469</v>
      </c>
      <c r="B3892" s="515" t="s">
        <v>16581</v>
      </c>
      <c r="C3892" s="515" t="s">
        <v>48</v>
      </c>
      <c r="D3892" s="517" t="s">
        <v>16582</v>
      </c>
    </row>
    <row r="3893" spans="1:4" ht="13.5">
      <c r="A3893" s="516">
        <v>94470</v>
      </c>
      <c r="B3893" s="515" t="s">
        <v>16583</v>
      </c>
      <c r="C3893" s="515" t="s">
        <v>48</v>
      </c>
      <c r="D3893" s="517" t="s">
        <v>8044</v>
      </c>
    </row>
    <row r="3894" spans="1:4" ht="13.5">
      <c r="A3894" s="516">
        <v>94471</v>
      </c>
      <c r="B3894" s="515" t="s">
        <v>16584</v>
      </c>
      <c r="C3894" s="515" t="s">
        <v>48</v>
      </c>
      <c r="D3894" s="517" t="s">
        <v>16585</v>
      </c>
    </row>
    <row r="3895" spans="1:4" ht="13.5">
      <c r="A3895" s="516">
        <v>94472</v>
      </c>
      <c r="B3895" s="515" t="s">
        <v>16586</v>
      </c>
      <c r="C3895" s="515" t="s">
        <v>48</v>
      </c>
      <c r="D3895" s="517" t="s">
        <v>16587</v>
      </c>
    </row>
    <row r="3896" spans="1:4" ht="13.5">
      <c r="A3896" s="516">
        <v>94473</v>
      </c>
      <c r="B3896" s="515" t="s">
        <v>16588</v>
      </c>
      <c r="C3896" s="515" t="s">
        <v>48</v>
      </c>
      <c r="D3896" s="517" t="s">
        <v>16589</v>
      </c>
    </row>
    <row r="3897" spans="1:4" ht="13.5">
      <c r="A3897" s="516">
        <v>94474</v>
      </c>
      <c r="B3897" s="515" t="s">
        <v>16590</v>
      </c>
      <c r="C3897" s="515" t="s">
        <v>48</v>
      </c>
      <c r="D3897" s="517" t="s">
        <v>16591</v>
      </c>
    </row>
    <row r="3898" spans="1:4" ht="13.5">
      <c r="A3898" s="516">
        <v>94475</v>
      </c>
      <c r="B3898" s="515" t="s">
        <v>16592</v>
      </c>
      <c r="C3898" s="515" t="s">
        <v>48</v>
      </c>
      <c r="D3898" s="517" t="s">
        <v>16593</v>
      </c>
    </row>
    <row r="3899" spans="1:4" ht="13.5">
      <c r="A3899" s="516">
        <v>94476</v>
      </c>
      <c r="B3899" s="515" t="s">
        <v>16594</v>
      </c>
      <c r="C3899" s="515" t="s">
        <v>48</v>
      </c>
      <c r="D3899" s="517" t="s">
        <v>16595</v>
      </c>
    </row>
    <row r="3900" spans="1:4" ht="13.5">
      <c r="A3900" s="516">
        <v>94477</v>
      </c>
      <c r="B3900" s="515" t="s">
        <v>16596</v>
      </c>
      <c r="C3900" s="515" t="s">
        <v>48</v>
      </c>
      <c r="D3900" s="517" t="s">
        <v>16597</v>
      </c>
    </row>
    <row r="3901" spans="1:4" ht="13.5">
      <c r="A3901" s="516">
        <v>94478</v>
      </c>
      <c r="B3901" s="515" t="s">
        <v>16598</v>
      </c>
      <c r="C3901" s="515" t="s">
        <v>48</v>
      </c>
      <c r="D3901" s="517" t="s">
        <v>16599</v>
      </c>
    </row>
    <row r="3902" spans="1:4" ht="13.5">
      <c r="A3902" s="516">
        <v>94479</v>
      </c>
      <c r="B3902" s="515" t="s">
        <v>16600</v>
      </c>
      <c r="C3902" s="515" t="s">
        <v>48</v>
      </c>
      <c r="D3902" s="517" t="s">
        <v>16601</v>
      </c>
    </row>
    <row r="3903" spans="1:4" ht="13.5">
      <c r="A3903" s="516">
        <v>94606</v>
      </c>
      <c r="B3903" s="515" t="s">
        <v>16602</v>
      </c>
      <c r="C3903" s="515" t="s">
        <v>48</v>
      </c>
      <c r="D3903" s="517" t="s">
        <v>8083</v>
      </c>
    </row>
    <row r="3904" spans="1:4" ht="13.5">
      <c r="A3904" s="516">
        <v>94608</v>
      </c>
      <c r="B3904" s="515" t="s">
        <v>16603</v>
      </c>
      <c r="C3904" s="515" t="s">
        <v>48</v>
      </c>
      <c r="D3904" s="517" t="s">
        <v>16604</v>
      </c>
    </row>
    <row r="3905" spans="1:4" ht="13.5">
      <c r="A3905" s="516">
        <v>94610</v>
      </c>
      <c r="B3905" s="515" t="s">
        <v>16605</v>
      </c>
      <c r="C3905" s="515" t="s">
        <v>48</v>
      </c>
      <c r="D3905" s="517" t="s">
        <v>16606</v>
      </c>
    </row>
    <row r="3906" spans="1:4" ht="13.5">
      <c r="A3906" s="516">
        <v>94612</v>
      </c>
      <c r="B3906" s="515" t="s">
        <v>16607</v>
      </c>
      <c r="C3906" s="515" t="s">
        <v>48</v>
      </c>
      <c r="D3906" s="517" t="s">
        <v>16608</v>
      </c>
    </row>
    <row r="3907" spans="1:4" ht="13.5">
      <c r="A3907" s="516">
        <v>94614</v>
      </c>
      <c r="B3907" s="515" t="s">
        <v>16609</v>
      </c>
      <c r="C3907" s="515" t="s">
        <v>48</v>
      </c>
      <c r="D3907" s="517" t="s">
        <v>16610</v>
      </c>
    </row>
    <row r="3908" spans="1:4" ht="13.5">
      <c r="A3908" s="516">
        <v>94615</v>
      </c>
      <c r="B3908" s="515" t="s">
        <v>16611</v>
      </c>
      <c r="C3908" s="515" t="s">
        <v>48</v>
      </c>
      <c r="D3908" s="517" t="s">
        <v>16612</v>
      </c>
    </row>
    <row r="3909" spans="1:4" ht="13.5">
      <c r="A3909" s="516">
        <v>94616</v>
      </c>
      <c r="B3909" s="515" t="s">
        <v>16613</v>
      </c>
      <c r="C3909" s="515" t="s">
        <v>48</v>
      </c>
      <c r="D3909" s="517" t="s">
        <v>16614</v>
      </c>
    </row>
    <row r="3910" spans="1:4" ht="13.5">
      <c r="A3910" s="516">
        <v>94617</v>
      </c>
      <c r="B3910" s="515" t="s">
        <v>16615</v>
      </c>
      <c r="C3910" s="515" t="s">
        <v>48</v>
      </c>
      <c r="D3910" s="517" t="s">
        <v>16616</v>
      </c>
    </row>
    <row r="3911" spans="1:4" ht="13.5">
      <c r="A3911" s="516">
        <v>94618</v>
      </c>
      <c r="B3911" s="515" t="s">
        <v>16617</v>
      </c>
      <c r="C3911" s="515" t="s">
        <v>48</v>
      </c>
      <c r="D3911" s="517" t="s">
        <v>16618</v>
      </c>
    </row>
    <row r="3912" spans="1:4" ht="13.5">
      <c r="A3912" s="516">
        <v>94620</v>
      </c>
      <c r="B3912" s="515" t="s">
        <v>16619</v>
      </c>
      <c r="C3912" s="515" t="s">
        <v>48</v>
      </c>
      <c r="D3912" s="517" t="s">
        <v>16620</v>
      </c>
    </row>
    <row r="3913" spans="1:4" ht="13.5">
      <c r="A3913" s="516">
        <v>94622</v>
      </c>
      <c r="B3913" s="515" t="s">
        <v>16621</v>
      </c>
      <c r="C3913" s="515" t="s">
        <v>48</v>
      </c>
      <c r="D3913" s="517" t="s">
        <v>16622</v>
      </c>
    </row>
    <row r="3914" spans="1:4" ht="13.5">
      <c r="A3914" s="516">
        <v>94623</v>
      </c>
      <c r="B3914" s="515" t="s">
        <v>16623</v>
      </c>
      <c r="C3914" s="515" t="s">
        <v>48</v>
      </c>
      <c r="D3914" s="517" t="s">
        <v>16624</v>
      </c>
    </row>
    <row r="3915" spans="1:4" ht="13.5">
      <c r="A3915" s="516">
        <v>94624</v>
      </c>
      <c r="B3915" s="515" t="s">
        <v>16625</v>
      </c>
      <c r="C3915" s="515" t="s">
        <v>48</v>
      </c>
      <c r="D3915" s="517" t="s">
        <v>16626</v>
      </c>
    </row>
    <row r="3916" spans="1:4" ht="13.5">
      <c r="A3916" s="516">
        <v>94625</v>
      </c>
      <c r="B3916" s="515" t="s">
        <v>16627</v>
      </c>
      <c r="C3916" s="515" t="s">
        <v>48</v>
      </c>
      <c r="D3916" s="517" t="s">
        <v>16628</v>
      </c>
    </row>
    <row r="3917" spans="1:4" ht="13.5">
      <c r="A3917" s="516">
        <v>94656</v>
      </c>
      <c r="B3917" s="515" t="s">
        <v>16629</v>
      </c>
      <c r="C3917" s="515" t="s">
        <v>48</v>
      </c>
      <c r="D3917" s="517" t="s">
        <v>937</v>
      </c>
    </row>
    <row r="3918" spans="1:4" ht="13.5">
      <c r="A3918" s="516">
        <v>94657</v>
      </c>
      <c r="B3918" s="515" t="s">
        <v>16630</v>
      </c>
      <c r="C3918" s="515" t="s">
        <v>48</v>
      </c>
      <c r="D3918" s="517" t="s">
        <v>2919</v>
      </c>
    </row>
    <row r="3919" spans="1:4" ht="13.5">
      <c r="A3919" s="516">
        <v>94658</v>
      </c>
      <c r="B3919" s="515" t="s">
        <v>16631</v>
      </c>
      <c r="C3919" s="515" t="s">
        <v>48</v>
      </c>
      <c r="D3919" s="517" t="s">
        <v>11936</v>
      </c>
    </row>
    <row r="3920" spans="1:4" ht="13.5">
      <c r="A3920" s="516">
        <v>94659</v>
      </c>
      <c r="B3920" s="515" t="s">
        <v>16632</v>
      </c>
      <c r="C3920" s="515" t="s">
        <v>48</v>
      </c>
      <c r="D3920" s="517" t="s">
        <v>16633</v>
      </c>
    </row>
    <row r="3921" spans="1:4" ht="13.5">
      <c r="A3921" s="516">
        <v>94660</v>
      </c>
      <c r="B3921" s="515" t="s">
        <v>16634</v>
      </c>
      <c r="C3921" s="515" t="s">
        <v>48</v>
      </c>
      <c r="D3921" s="517" t="s">
        <v>14427</v>
      </c>
    </row>
    <row r="3922" spans="1:4" ht="13.5">
      <c r="A3922" s="516">
        <v>94661</v>
      </c>
      <c r="B3922" s="515" t="s">
        <v>16635</v>
      </c>
      <c r="C3922" s="515" t="s">
        <v>48</v>
      </c>
      <c r="D3922" s="517" t="s">
        <v>6519</v>
      </c>
    </row>
    <row r="3923" spans="1:4" ht="13.5">
      <c r="A3923" s="516">
        <v>94662</v>
      </c>
      <c r="B3923" s="515" t="s">
        <v>16636</v>
      </c>
      <c r="C3923" s="515" t="s">
        <v>48</v>
      </c>
      <c r="D3923" s="517" t="s">
        <v>1618</v>
      </c>
    </row>
    <row r="3924" spans="1:4" ht="13.5">
      <c r="A3924" s="516">
        <v>94663</v>
      </c>
      <c r="B3924" s="515" t="s">
        <v>16637</v>
      </c>
      <c r="C3924" s="515" t="s">
        <v>48</v>
      </c>
      <c r="D3924" s="517" t="s">
        <v>2221</v>
      </c>
    </row>
    <row r="3925" spans="1:4" ht="13.5">
      <c r="A3925" s="516">
        <v>94664</v>
      </c>
      <c r="B3925" s="515" t="s">
        <v>16638</v>
      </c>
      <c r="C3925" s="515" t="s">
        <v>48</v>
      </c>
      <c r="D3925" s="517" t="s">
        <v>16639</v>
      </c>
    </row>
    <row r="3926" spans="1:4" ht="13.5">
      <c r="A3926" s="516">
        <v>94665</v>
      </c>
      <c r="B3926" s="515" t="s">
        <v>16640</v>
      </c>
      <c r="C3926" s="515" t="s">
        <v>48</v>
      </c>
      <c r="D3926" s="517" t="s">
        <v>11739</v>
      </c>
    </row>
    <row r="3927" spans="1:4" ht="13.5">
      <c r="A3927" s="516">
        <v>94666</v>
      </c>
      <c r="B3927" s="515" t="s">
        <v>16641</v>
      </c>
      <c r="C3927" s="515" t="s">
        <v>48</v>
      </c>
      <c r="D3927" s="517" t="s">
        <v>2545</v>
      </c>
    </row>
    <row r="3928" spans="1:4" ht="13.5">
      <c r="A3928" s="516">
        <v>94667</v>
      </c>
      <c r="B3928" s="515" t="s">
        <v>16642</v>
      </c>
      <c r="C3928" s="515" t="s">
        <v>48</v>
      </c>
      <c r="D3928" s="517" t="s">
        <v>3146</v>
      </c>
    </row>
    <row r="3929" spans="1:4" ht="13.5">
      <c r="A3929" s="516">
        <v>94668</v>
      </c>
      <c r="B3929" s="515" t="s">
        <v>16643</v>
      </c>
      <c r="C3929" s="515" t="s">
        <v>48</v>
      </c>
      <c r="D3929" s="517" t="s">
        <v>9609</v>
      </c>
    </row>
    <row r="3930" spans="1:4" ht="13.5">
      <c r="A3930" s="516">
        <v>94669</v>
      </c>
      <c r="B3930" s="515" t="s">
        <v>16644</v>
      </c>
      <c r="C3930" s="515" t="s">
        <v>48</v>
      </c>
      <c r="D3930" s="517" t="s">
        <v>10055</v>
      </c>
    </row>
    <row r="3931" spans="1:4" ht="13.5">
      <c r="A3931" s="516">
        <v>94670</v>
      </c>
      <c r="B3931" s="515" t="s">
        <v>16645</v>
      </c>
      <c r="C3931" s="515" t="s">
        <v>48</v>
      </c>
      <c r="D3931" s="517" t="s">
        <v>16646</v>
      </c>
    </row>
    <row r="3932" spans="1:4" ht="13.5">
      <c r="A3932" s="516">
        <v>94671</v>
      </c>
      <c r="B3932" s="515" t="s">
        <v>16647</v>
      </c>
      <c r="C3932" s="515" t="s">
        <v>48</v>
      </c>
      <c r="D3932" s="517" t="s">
        <v>16648</v>
      </c>
    </row>
    <row r="3933" spans="1:4" ht="13.5">
      <c r="A3933" s="516">
        <v>94672</v>
      </c>
      <c r="B3933" s="515" t="s">
        <v>16649</v>
      </c>
      <c r="C3933" s="515" t="s">
        <v>48</v>
      </c>
      <c r="D3933" s="517" t="s">
        <v>106</v>
      </c>
    </row>
    <row r="3934" spans="1:4" ht="13.5">
      <c r="A3934" s="516">
        <v>94673</v>
      </c>
      <c r="B3934" s="515" t="s">
        <v>16650</v>
      </c>
      <c r="C3934" s="515" t="s">
        <v>48</v>
      </c>
      <c r="D3934" s="517" t="s">
        <v>2931</v>
      </c>
    </row>
    <row r="3935" spans="1:4" ht="13.5">
      <c r="A3935" s="516">
        <v>94674</v>
      </c>
      <c r="B3935" s="515" t="s">
        <v>16651</v>
      </c>
      <c r="C3935" s="515" t="s">
        <v>48</v>
      </c>
      <c r="D3935" s="517" t="s">
        <v>7114</v>
      </c>
    </row>
    <row r="3936" spans="1:4" ht="13.5">
      <c r="A3936" s="516">
        <v>94675</v>
      </c>
      <c r="B3936" s="515" t="s">
        <v>16652</v>
      </c>
      <c r="C3936" s="515" t="s">
        <v>48</v>
      </c>
      <c r="D3936" s="517" t="s">
        <v>3770</v>
      </c>
    </row>
    <row r="3937" spans="1:4" ht="13.5">
      <c r="A3937" s="516">
        <v>94676</v>
      </c>
      <c r="B3937" s="515" t="s">
        <v>16653</v>
      </c>
      <c r="C3937" s="515" t="s">
        <v>48</v>
      </c>
      <c r="D3937" s="517" t="s">
        <v>6453</v>
      </c>
    </row>
    <row r="3938" spans="1:4" ht="13.5">
      <c r="A3938" s="516">
        <v>94677</v>
      </c>
      <c r="B3938" s="515" t="s">
        <v>16654</v>
      </c>
      <c r="C3938" s="515" t="s">
        <v>48</v>
      </c>
      <c r="D3938" s="517" t="s">
        <v>15908</v>
      </c>
    </row>
    <row r="3939" spans="1:4" ht="13.5">
      <c r="A3939" s="516">
        <v>94678</v>
      </c>
      <c r="B3939" s="515" t="s">
        <v>16655</v>
      </c>
      <c r="C3939" s="515" t="s">
        <v>48</v>
      </c>
      <c r="D3939" s="517" t="s">
        <v>3470</v>
      </c>
    </row>
    <row r="3940" spans="1:4" ht="13.5">
      <c r="A3940" s="516">
        <v>94679</v>
      </c>
      <c r="B3940" s="515" t="s">
        <v>16656</v>
      </c>
      <c r="C3940" s="515" t="s">
        <v>48</v>
      </c>
      <c r="D3940" s="517" t="s">
        <v>16657</v>
      </c>
    </row>
    <row r="3941" spans="1:4" ht="13.5">
      <c r="A3941" s="516">
        <v>94680</v>
      </c>
      <c r="B3941" s="515" t="s">
        <v>16658</v>
      </c>
      <c r="C3941" s="515" t="s">
        <v>48</v>
      </c>
      <c r="D3941" s="517" t="s">
        <v>11043</v>
      </c>
    </row>
    <row r="3942" spans="1:4" ht="13.5">
      <c r="A3942" s="516">
        <v>94681</v>
      </c>
      <c r="B3942" s="515" t="s">
        <v>16659</v>
      </c>
      <c r="C3942" s="515" t="s">
        <v>48</v>
      </c>
      <c r="D3942" s="517" t="s">
        <v>2102</v>
      </c>
    </row>
    <row r="3943" spans="1:4" ht="13.5">
      <c r="A3943" s="516">
        <v>94682</v>
      </c>
      <c r="B3943" s="515" t="s">
        <v>16660</v>
      </c>
      <c r="C3943" s="515" t="s">
        <v>48</v>
      </c>
      <c r="D3943" s="517" t="s">
        <v>16661</v>
      </c>
    </row>
    <row r="3944" spans="1:4" ht="13.5">
      <c r="A3944" s="516">
        <v>94683</v>
      </c>
      <c r="B3944" s="515" t="s">
        <v>16662</v>
      </c>
      <c r="C3944" s="515" t="s">
        <v>48</v>
      </c>
      <c r="D3944" s="517" t="s">
        <v>16663</v>
      </c>
    </row>
    <row r="3945" spans="1:4" ht="13.5">
      <c r="A3945" s="516">
        <v>94684</v>
      </c>
      <c r="B3945" s="515" t="s">
        <v>16664</v>
      </c>
      <c r="C3945" s="515" t="s">
        <v>48</v>
      </c>
      <c r="D3945" s="517" t="s">
        <v>16665</v>
      </c>
    </row>
    <row r="3946" spans="1:4" ht="13.5">
      <c r="A3946" s="516">
        <v>94685</v>
      </c>
      <c r="B3946" s="515" t="s">
        <v>16666</v>
      </c>
      <c r="C3946" s="515" t="s">
        <v>48</v>
      </c>
      <c r="D3946" s="517" t="s">
        <v>16667</v>
      </c>
    </row>
    <row r="3947" spans="1:4" ht="13.5">
      <c r="A3947" s="516">
        <v>94686</v>
      </c>
      <c r="B3947" s="515" t="s">
        <v>16668</v>
      </c>
      <c r="C3947" s="515" t="s">
        <v>48</v>
      </c>
      <c r="D3947" s="517" t="s">
        <v>16669</v>
      </c>
    </row>
    <row r="3948" spans="1:4" ht="13.5">
      <c r="A3948" s="516">
        <v>94687</v>
      </c>
      <c r="B3948" s="515" t="s">
        <v>16670</v>
      </c>
      <c r="C3948" s="515" t="s">
        <v>48</v>
      </c>
      <c r="D3948" s="517" t="s">
        <v>16671</v>
      </c>
    </row>
    <row r="3949" spans="1:4" ht="13.5">
      <c r="A3949" s="516">
        <v>94688</v>
      </c>
      <c r="B3949" s="515" t="s">
        <v>16672</v>
      </c>
      <c r="C3949" s="515" t="s">
        <v>48</v>
      </c>
      <c r="D3949" s="517" t="s">
        <v>14347</v>
      </c>
    </row>
    <row r="3950" spans="1:4" ht="13.5">
      <c r="A3950" s="516">
        <v>94689</v>
      </c>
      <c r="B3950" s="515" t="s">
        <v>16673</v>
      </c>
      <c r="C3950" s="515" t="s">
        <v>48</v>
      </c>
      <c r="D3950" s="517" t="s">
        <v>6172</v>
      </c>
    </row>
    <row r="3951" spans="1:4" ht="13.5">
      <c r="A3951" s="516">
        <v>94690</v>
      </c>
      <c r="B3951" s="515" t="s">
        <v>16674</v>
      </c>
      <c r="C3951" s="515" t="s">
        <v>48</v>
      </c>
      <c r="D3951" s="517" t="s">
        <v>16675</v>
      </c>
    </row>
    <row r="3952" spans="1:4" ht="13.5">
      <c r="A3952" s="516">
        <v>94691</v>
      </c>
      <c r="B3952" s="515" t="s">
        <v>16676</v>
      </c>
      <c r="C3952" s="515" t="s">
        <v>48</v>
      </c>
      <c r="D3952" s="517" t="s">
        <v>16677</v>
      </c>
    </row>
    <row r="3953" spans="1:4" ht="13.5">
      <c r="A3953" s="516">
        <v>94692</v>
      </c>
      <c r="B3953" s="515" t="s">
        <v>16678</v>
      </c>
      <c r="C3953" s="515" t="s">
        <v>48</v>
      </c>
      <c r="D3953" s="517" t="s">
        <v>16679</v>
      </c>
    </row>
    <row r="3954" spans="1:4" ht="13.5">
      <c r="A3954" s="516">
        <v>94693</v>
      </c>
      <c r="B3954" s="515" t="s">
        <v>16680</v>
      </c>
      <c r="C3954" s="515" t="s">
        <v>48</v>
      </c>
      <c r="D3954" s="517" t="s">
        <v>12354</v>
      </c>
    </row>
    <row r="3955" spans="1:4" ht="13.5">
      <c r="A3955" s="516">
        <v>94694</v>
      </c>
      <c r="B3955" s="515" t="s">
        <v>16681</v>
      </c>
      <c r="C3955" s="515" t="s">
        <v>48</v>
      </c>
      <c r="D3955" s="517" t="s">
        <v>15530</v>
      </c>
    </row>
    <row r="3956" spans="1:4" ht="13.5">
      <c r="A3956" s="516">
        <v>94695</v>
      </c>
      <c r="B3956" s="515" t="s">
        <v>16682</v>
      </c>
      <c r="C3956" s="515" t="s">
        <v>48</v>
      </c>
      <c r="D3956" s="517" t="s">
        <v>16683</v>
      </c>
    </row>
    <row r="3957" spans="1:4" ht="13.5">
      <c r="A3957" s="516">
        <v>94696</v>
      </c>
      <c r="B3957" s="515" t="s">
        <v>16684</v>
      </c>
      <c r="C3957" s="515" t="s">
        <v>48</v>
      </c>
      <c r="D3957" s="517" t="s">
        <v>16685</v>
      </c>
    </row>
    <row r="3958" spans="1:4" ht="13.5">
      <c r="A3958" s="516">
        <v>94697</v>
      </c>
      <c r="B3958" s="515" t="s">
        <v>16686</v>
      </c>
      <c r="C3958" s="515" t="s">
        <v>48</v>
      </c>
      <c r="D3958" s="517" t="s">
        <v>16687</v>
      </c>
    </row>
    <row r="3959" spans="1:4" ht="13.5">
      <c r="A3959" s="516">
        <v>94698</v>
      </c>
      <c r="B3959" s="515" t="s">
        <v>16688</v>
      </c>
      <c r="C3959" s="515" t="s">
        <v>48</v>
      </c>
      <c r="D3959" s="517" t="s">
        <v>16689</v>
      </c>
    </row>
    <row r="3960" spans="1:4" ht="13.5">
      <c r="A3960" s="516">
        <v>94699</v>
      </c>
      <c r="B3960" s="515" t="s">
        <v>16690</v>
      </c>
      <c r="C3960" s="515" t="s">
        <v>48</v>
      </c>
      <c r="D3960" s="517" t="s">
        <v>16691</v>
      </c>
    </row>
    <row r="3961" spans="1:4" ht="13.5">
      <c r="A3961" s="516">
        <v>94700</v>
      </c>
      <c r="B3961" s="515" t="s">
        <v>16692</v>
      </c>
      <c r="C3961" s="515" t="s">
        <v>48</v>
      </c>
      <c r="D3961" s="517" t="s">
        <v>16693</v>
      </c>
    </row>
    <row r="3962" spans="1:4" ht="13.5">
      <c r="A3962" s="516">
        <v>94701</v>
      </c>
      <c r="B3962" s="515" t="s">
        <v>16694</v>
      </c>
      <c r="C3962" s="515" t="s">
        <v>48</v>
      </c>
      <c r="D3962" s="517" t="s">
        <v>16695</v>
      </c>
    </row>
    <row r="3963" spans="1:4" ht="13.5">
      <c r="A3963" s="516">
        <v>94702</v>
      </c>
      <c r="B3963" s="515" t="s">
        <v>16696</v>
      </c>
      <c r="C3963" s="515" t="s">
        <v>48</v>
      </c>
      <c r="D3963" s="517" t="s">
        <v>16697</v>
      </c>
    </row>
    <row r="3964" spans="1:4" ht="13.5">
      <c r="A3964" s="516">
        <v>94703</v>
      </c>
      <c r="B3964" s="515" t="s">
        <v>16698</v>
      </c>
      <c r="C3964" s="515" t="s">
        <v>48</v>
      </c>
      <c r="D3964" s="517" t="s">
        <v>11680</v>
      </c>
    </row>
    <row r="3965" spans="1:4" ht="13.5">
      <c r="A3965" s="516">
        <v>94704</v>
      </c>
      <c r="B3965" s="515" t="s">
        <v>16699</v>
      </c>
      <c r="C3965" s="515" t="s">
        <v>48</v>
      </c>
      <c r="D3965" s="517" t="s">
        <v>16700</v>
      </c>
    </row>
    <row r="3966" spans="1:4" ht="13.5">
      <c r="A3966" s="516">
        <v>94705</v>
      </c>
      <c r="B3966" s="515" t="s">
        <v>16701</v>
      </c>
      <c r="C3966" s="515" t="s">
        <v>48</v>
      </c>
      <c r="D3966" s="517" t="s">
        <v>16702</v>
      </c>
    </row>
    <row r="3967" spans="1:4" ht="13.5">
      <c r="A3967" s="516">
        <v>94706</v>
      </c>
      <c r="B3967" s="515" t="s">
        <v>16703</v>
      </c>
      <c r="C3967" s="515" t="s">
        <v>48</v>
      </c>
      <c r="D3967" s="517" t="s">
        <v>16704</v>
      </c>
    </row>
    <row r="3968" spans="1:4" ht="13.5">
      <c r="A3968" s="516">
        <v>94707</v>
      </c>
      <c r="B3968" s="515" t="s">
        <v>16705</v>
      </c>
      <c r="C3968" s="515" t="s">
        <v>48</v>
      </c>
      <c r="D3968" s="517" t="s">
        <v>16706</v>
      </c>
    </row>
    <row r="3969" spans="1:4" ht="13.5">
      <c r="A3969" s="516">
        <v>94708</v>
      </c>
      <c r="B3969" s="515" t="s">
        <v>16707</v>
      </c>
      <c r="C3969" s="515" t="s">
        <v>48</v>
      </c>
      <c r="D3969" s="517" t="s">
        <v>16708</v>
      </c>
    </row>
    <row r="3970" spans="1:4" ht="13.5">
      <c r="A3970" s="516">
        <v>94709</v>
      </c>
      <c r="B3970" s="515" t="s">
        <v>16709</v>
      </c>
      <c r="C3970" s="515" t="s">
        <v>48</v>
      </c>
      <c r="D3970" s="517" t="s">
        <v>7311</v>
      </c>
    </row>
    <row r="3971" spans="1:4" ht="13.5">
      <c r="A3971" s="516">
        <v>94710</v>
      </c>
      <c r="B3971" s="515" t="s">
        <v>16710</v>
      </c>
      <c r="C3971" s="515" t="s">
        <v>48</v>
      </c>
      <c r="D3971" s="517" t="s">
        <v>16711</v>
      </c>
    </row>
    <row r="3972" spans="1:4" ht="13.5">
      <c r="A3972" s="516">
        <v>94711</v>
      </c>
      <c r="B3972" s="515" t="s">
        <v>16712</v>
      </c>
      <c r="C3972" s="515" t="s">
        <v>48</v>
      </c>
      <c r="D3972" s="517" t="s">
        <v>15990</v>
      </c>
    </row>
    <row r="3973" spans="1:4" ht="13.5">
      <c r="A3973" s="516">
        <v>94712</v>
      </c>
      <c r="B3973" s="515" t="s">
        <v>16713</v>
      </c>
      <c r="C3973" s="515" t="s">
        <v>48</v>
      </c>
      <c r="D3973" s="517" t="s">
        <v>16714</v>
      </c>
    </row>
    <row r="3974" spans="1:4" ht="13.5">
      <c r="A3974" s="516">
        <v>94713</v>
      </c>
      <c r="B3974" s="515" t="s">
        <v>16715</v>
      </c>
      <c r="C3974" s="515" t="s">
        <v>48</v>
      </c>
      <c r="D3974" s="517" t="s">
        <v>16716</v>
      </c>
    </row>
    <row r="3975" spans="1:4" ht="13.5">
      <c r="A3975" s="516">
        <v>94714</v>
      </c>
      <c r="B3975" s="515" t="s">
        <v>16717</v>
      </c>
      <c r="C3975" s="515" t="s">
        <v>48</v>
      </c>
      <c r="D3975" s="517" t="s">
        <v>16718</v>
      </c>
    </row>
    <row r="3976" spans="1:4" ht="13.5">
      <c r="A3976" s="516">
        <v>94715</v>
      </c>
      <c r="B3976" s="515" t="s">
        <v>16719</v>
      </c>
      <c r="C3976" s="515" t="s">
        <v>48</v>
      </c>
      <c r="D3976" s="517" t="s">
        <v>16720</v>
      </c>
    </row>
    <row r="3977" spans="1:4" ht="13.5">
      <c r="A3977" s="516">
        <v>94724</v>
      </c>
      <c r="B3977" s="515" t="s">
        <v>16721</v>
      </c>
      <c r="C3977" s="515" t="s">
        <v>48</v>
      </c>
      <c r="D3977" s="517" t="s">
        <v>16722</v>
      </c>
    </row>
    <row r="3978" spans="1:4" ht="13.5">
      <c r="A3978" s="516">
        <v>94725</v>
      </c>
      <c r="B3978" s="515" t="s">
        <v>16723</v>
      </c>
      <c r="C3978" s="515" t="s">
        <v>48</v>
      </c>
      <c r="D3978" s="517" t="s">
        <v>3379</v>
      </c>
    </row>
    <row r="3979" spans="1:4" ht="13.5">
      <c r="A3979" s="516">
        <v>94726</v>
      </c>
      <c r="B3979" s="515" t="s">
        <v>16724</v>
      </c>
      <c r="C3979" s="515" t="s">
        <v>48</v>
      </c>
      <c r="D3979" s="517" t="s">
        <v>6866</v>
      </c>
    </row>
    <row r="3980" spans="1:4" ht="13.5">
      <c r="A3980" s="516">
        <v>94727</v>
      </c>
      <c r="B3980" s="515" t="s">
        <v>16725</v>
      </c>
      <c r="C3980" s="515" t="s">
        <v>48</v>
      </c>
      <c r="D3980" s="517" t="s">
        <v>3606</v>
      </c>
    </row>
    <row r="3981" spans="1:4" ht="13.5">
      <c r="A3981" s="516">
        <v>94728</v>
      </c>
      <c r="B3981" s="515" t="s">
        <v>16726</v>
      </c>
      <c r="C3981" s="515" t="s">
        <v>48</v>
      </c>
      <c r="D3981" s="517" t="s">
        <v>16727</v>
      </c>
    </row>
    <row r="3982" spans="1:4" ht="13.5">
      <c r="A3982" s="516">
        <v>94729</v>
      </c>
      <c r="B3982" s="515" t="s">
        <v>16728</v>
      </c>
      <c r="C3982" s="515" t="s">
        <v>48</v>
      </c>
      <c r="D3982" s="517" t="s">
        <v>1083</v>
      </c>
    </row>
    <row r="3983" spans="1:4" ht="13.5">
      <c r="A3983" s="516">
        <v>94730</v>
      </c>
      <c r="B3983" s="515" t="s">
        <v>16729</v>
      </c>
      <c r="C3983" s="515" t="s">
        <v>48</v>
      </c>
      <c r="D3983" s="517" t="s">
        <v>16730</v>
      </c>
    </row>
    <row r="3984" spans="1:4" ht="13.5">
      <c r="A3984" s="516">
        <v>94731</v>
      </c>
      <c r="B3984" s="515" t="s">
        <v>16731</v>
      </c>
      <c r="C3984" s="515" t="s">
        <v>48</v>
      </c>
      <c r="D3984" s="517" t="s">
        <v>15885</v>
      </c>
    </row>
    <row r="3985" spans="1:4" ht="13.5">
      <c r="A3985" s="516">
        <v>94733</v>
      </c>
      <c r="B3985" s="515" t="s">
        <v>16732</v>
      </c>
      <c r="C3985" s="515" t="s">
        <v>48</v>
      </c>
      <c r="D3985" s="517" t="s">
        <v>2177</v>
      </c>
    </row>
    <row r="3986" spans="1:4" ht="13.5">
      <c r="A3986" s="516">
        <v>94737</v>
      </c>
      <c r="B3986" s="515" t="s">
        <v>16733</v>
      </c>
      <c r="C3986" s="515" t="s">
        <v>48</v>
      </c>
      <c r="D3986" s="517" t="s">
        <v>16734</v>
      </c>
    </row>
    <row r="3987" spans="1:4" ht="13.5">
      <c r="A3987" s="516">
        <v>94740</v>
      </c>
      <c r="B3987" s="515" t="s">
        <v>16735</v>
      </c>
      <c r="C3987" s="515" t="s">
        <v>48</v>
      </c>
      <c r="D3987" s="517" t="s">
        <v>6321</v>
      </c>
    </row>
    <row r="3988" spans="1:4" ht="13.5">
      <c r="A3988" s="516">
        <v>94741</v>
      </c>
      <c r="B3988" s="515" t="s">
        <v>16736</v>
      </c>
      <c r="C3988" s="515" t="s">
        <v>48</v>
      </c>
      <c r="D3988" s="517" t="s">
        <v>8062</v>
      </c>
    </row>
    <row r="3989" spans="1:4" ht="13.5">
      <c r="A3989" s="516">
        <v>94742</v>
      </c>
      <c r="B3989" s="515" t="s">
        <v>16737</v>
      </c>
      <c r="C3989" s="515" t="s">
        <v>48</v>
      </c>
      <c r="D3989" s="517" t="s">
        <v>2298</v>
      </c>
    </row>
    <row r="3990" spans="1:4" ht="13.5">
      <c r="A3990" s="516">
        <v>94743</v>
      </c>
      <c r="B3990" s="515" t="s">
        <v>16738</v>
      </c>
      <c r="C3990" s="515" t="s">
        <v>48</v>
      </c>
      <c r="D3990" s="517" t="s">
        <v>11456</v>
      </c>
    </row>
    <row r="3991" spans="1:4" ht="13.5">
      <c r="A3991" s="516">
        <v>94744</v>
      </c>
      <c r="B3991" s="515" t="s">
        <v>16739</v>
      </c>
      <c r="C3991" s="515" t="s">
        <v>48</v>
      </c>
      <c r="D3991" s="517" t="s">
        <v>8415</v>
      </c>
    </row>
    <row r="3992" spans="1:4" ht="13.5">
      <c r="A3992" s="516">
        <v>94746</v>
      </c>
      <c r="B3992" s="515" t="s">
        <v>16740</v>
      </c>
      <c r="C3992" s="515" t="s">
        <v>48</v>
      </c>
      <c r="D3992" s="517" t="s">
        <v>16741</v>
      </c>
    </row>
    <row r="3993" spans="1:4" ht="13.5">
      <c r="A3993" s="516">
        <v>94748</v>
      </c>
      <c r="B3993" s="515" t="s">
        <v>16742</v>
      </c>
      <c r="C3993" s="515" t="s">
        <v>48</v>
      </c>
      <c r="D3993" s="517" t="s">
        <v>16743</v>
      </c>
    </row>
    <row r="3994" spans="1:4" ht="13.5">
      <c r="A3994" s="516">
        <v>94750</v>
      </c>
      <c r="B3994" s="515" t="s">
        <v>16744</v>
      </c>
      <c r="C3994" s="515" t="s">
        <v>48</v>
      </c>
      <c r="D3994" s="517" t="s">
        <v>16745</v>
      </c>
    </row>
    <row r="3995" spans="1:4" ht="13.5">
      <c r="A3995" s="516">
        <v>94752</v>
      </c>
      <c r="B3995" s="515" t="s">
        <v>16746</v>
      </c>
      <c r="C3995" s="515" t="s">
        <v>48</v>
      </c>
      <c r="D3995" s="517" t="s">
        <v>16747</v>
      </c>
    </row>
    <row r="3996" spans="1:4" ht="13.5">
      <c r="A3996" s="516">
        <v>94756</v>
      </c>
      <c r="B3996" s="515" t="s">
        <v>16748</v>
      </c>
      <c r="C3996" s="515" t="s">
        <v>48</v>
      </c>
      <c r="D3996" s="517" t="s">
        <v>16749</v>
      </c>
    </row>
    <row r="3997" spans="1:4" ht="13.5">
      <c r="A3997" s="516">
        <v>94757</v>
      </c>
      <c r="B3997" s="515" t="s">
        <v>16750</v>
      </c>
      <c r="C3997" s="515" t="s">
        <v>48</v>
      </c>
      <c r="D3997" s="517" t="s">
        <v>16751</v>
      </c>
    </row>
    <row r="3998" spans="1:4" ht="13.5">
      <c r="A3998" s="516">
        <v>94758</v>
      </c>
      <c r="B3998" s="515" t="s">
        <v>16752</v>
      </c>
      <c r="C3998" s="515" t="s">
        <v>48</v>
      </c>
      <c r="D3998" s="517" t="s">
        <v>16753</v>
      </c>
    </row>
    <row r="3999" spans="1:4" ht="13.5">
      <c r="A3999" s="516">
        <v>94759</v>
      </c>
      <c r="B3999" s="515" t="s">
        <v>16754</v>
      </c>
      <c r="C3999" s="515" t="s">
        <v>48</v>
      </c>
      <c r="D3999" s="517" t="s">
        <v>14710</v>
      </c>
    </row>
    <row r="4000" spans="1:4" ht="13.5">
      <c r="A4000" s="516">
        <v>94760</v>
      </c>
      <c r="B4000" s="515" t="s">
        <v>16755</v>
      </c>
      <c r="C4000" s="515" t="s">
        <v>48</v>
      </c>
      <c r="D4000" s="517" t="s">
        <v>16756</v>
      </c>
    </row>
    <row r="4001" spans="1:4" ht="13.5">
      <c r="A4001" s="516">
        <v>94761</v>
      </c>
      <c r="B4001" s="515" t="s">
        <v>16757</v>
      </c>
      <c r="C4001" s="515" t="s">
        <v>48</v>
      </c>
      <c r="D4001" s="517" t="s">
        <v>16758</v>
      </c>
    </row>
    <row r="4002" spans="1:4" ht="13.5">
      <c r="A4002" s="516">
        <v>94762</v>
      </c>
      <c r="B4002" s="515" t="s">
        <v>16759</v>
      </c>
      <c r="C4002" s="515" t="s">
        <v>48</v>
      </c>
      <c r="D4002" s="517" t="s">
        <v>16760</v>
      </c>
    </row>
    <row r="4003" spans="1:4" ht="13.5">
      <c r="A4003" s="516">
        <v>94783</v>
      </c>
      <c r="B4003" s="515" t="s">
        <v>16761</v>
      </c>
      <c r="C4003" s="515" t="s">
        <v>48</v>
      </c>
      <c r="D4003" s="517" t="s">
        <v>10953</v>
      </c>
    </row>
    <row r="4004" spans="1:4" ht="13.5">
      <c r="A4004" s="516">
        <v>94785</v>
      </c>
      <c r="B4004" s="515" t="s">
        <v>16762</v>
      </c>
      <c r="C4004" s="515" t="s">
        <v>48</v>
      </c>
      <c r="D4004" s="517" t="s">
        <v>4150</v>
      </c>
    </row>
    <row r="4005" spans="1:4" ht="13.5">
      <c r="A4005" s="516">
        <v>94786</v>
      </c>
      <c r="B4005" s="515" t="s">
        <v>16763</v>
      </c>
      <c r="C4005" s="515" t="s">
        <v>48</v>
      </c>
      <c r="D4005" s="517" t="s">
        <v>12035</v>
      </c>
    </row>
    <row r="4006" spans="1:4" ht="13.5">
      <c r="A4006" s="516">
        <v>94787</v>
      </c>
      <c r="B4006" s="515" t="s">
        <v>16764</v>
      </c>
      <c r="C4006" s="515" t="s">
        <v>48</v>
      </c>
      <c r="D4006" s="517" t="s">
        <v>16765</v>
      </c>
    </row>
    <row r="4007" spans="1:4" ht="13.5">
      <c r="A4007" s="516">
        <v>94788</v>
      </c>
      <c r="B4007" s="515" t="s">
        <v>16766</v>
      </c>
      <c r="C4007" s="515" t="s">
        <v>48</v>
      </c>
      <c r="D4007" s="517" t="s">
        <v>16767</v>
      </c>
    </row>
    <row r="4008" spans="1:4" ht="13.5">
      <c r="A4008" s="516">
        <v>94789</v>
      </c>
      <c r="B4008" s="515" t="s">
        <v>16768</v>
      </c>
      <c r="C4008" s="515" t="s">
        <v>48</v>
      </c>
      <c r="D4008" s="517" t="s">
        <v>16769</v>
      </c>
    </row>
    <row r="4009" spans="1:4" ht="13.5">
      <c r="A4009" s="516">
        <v>94790</v>
      </c>
      <c r="B4009" s="515" t="s">
        <v>16770</v>
      </c>
      <c r="C4009" s="515" t="s">
        <v>48</v>
      </c>
      <c r="D4009" s="517" t="s">
        <v>16771</v>
      </c>
    </row>
    <row r="4010" spans="1:4" ht="13.5">
      <c r="A4010" s="516">
        <v>94791</v>
      </c>
      <c r="B4010" s="515" t="s">
        <v>16772</v>
      </c>
      <c r="C4010" s="515" t="s">
        <v>48</v>
      </c>
      <c r="D4010" s="517" t="s">
        <v>16773</v>
      </c>
    </row>
    <row r="4011" spans="1:4" ht="13.5">
      <c r="A4011" s="516">
        <v>94863</v>
      </c>
      <c r="B4011" s="515" t="s">
        <v>16774</v>
      </c>
      <c r="C4011" s="515" t="s">
        <v>48</v>
      </c>
      <c r="D4011" s="517" t="s">
        <v>16775</v>
      </c>
    </row>
    <row r="4012" spans="1:4" ht="13.5">
      <c r="A4012" s="516">
        <v>95141</v>
      </c>
      <c r="B4012" s="515" t="s">
        <v>16776</v>
      </c>
      <c r="C4012" s="515" t="s">
        <v>48</v>
      </c>
      <c r="D4012" s="517" t="s">
        <v>16777</v>
      </c>
    </row>
    <row r="4013" spans="1:4" ht="13.5">
      <c r="A4013" s="516">
        <v>95237</v>
      </c>
      <c r="B4013" s="515" t="s">
        <v>16778</v>
      </c>
      <c r="C4013" s="515" t="s">
        <v>48</v>
      </c>
      <c r="D4013" s="517" t="s">
        <v>11264</v>
      </c>
    </row>
    <row r="4014" spans="1:4" ht="13.5">
      <c r="A4014" s="516">
        <v>95693</v>
      </c>
      <c r="B4014" s="515" t="s">
        <v>16779</v>
      </c>
      <c r="C4014" s="515" t="s">
        <v>48</v>
      </c>
      <c r="D4014" s="517" t="s">
        <v>16780</v>
      </c>
    </row>
    <row r="4015" spans="1:4" ht="13.5">
      <c r="A4015" s="516">
        <v>95694</v>
      </c>
      <c r="B4015" s="515" t="s">
        <v>16781</v>
      </c>
      <c r="C4015" s="515" t="s">
        <v>48</v>
      </c>
      <c r="D4015" s="517" t="s">
        <v>16782</v>
      </c>
    </row>
    <row r="4016" spans="1:4" ht="13.5">
      <c r="A4016" s="516">
        <v>95695</v>
      </c>
      <c r="B4016" s="515" t="s">
        <v>16783</v>
      </c>
      <c r="C4016" s="515" t="s">
        <v>48</v>
      </c>
      <c r="D4016" s="517" t="s">
        <v>16784</v>
      </c>
    </row>
    <row r="4017" spans="1:4" ht="13.5">
      <c r="A4017" s="516">
        <v>95696</v>
      </c>
      <c r="B4017" s="515" t="s">
        <v>16785</v>
      </c>
      <c r="C4017" s="515" t="s">
        <v>48</v>
      </c>
      <c r="D4017" s="517" t="s">
        <v>8931</v>
      </c>
    </row>
    <row r="4018" spans="1:4" ht="13.5">
      <c r="A4018" s="516">
        <v>96637</v>
      </c>
      <c r="B4018" s="515" t="s">
        <v>16786</v>
      </c>
      <c r="C4018" s="515" t="s">
        <v>48</v>
      </c>
      <c r="D4018" s="517" t="s">
        <v>1559</v>
      </c>
    </row>
    <row r="4019" spans="1:4" ht="13.5">
      <c r="A4019" s="516">
        <v>96638</v>
      </c>
      <c r="B4019" s="515" t="s">
        <v>16787</v>
      </c>
      <c r="C4019" s="515" t="s">
        <v>48</v>
      </c>
      <c r="D4019" s="517" t="s">
        <v>1511</v>
      </c>
    </row>
    <row r="4020" spans="1:4" ht="13.5">
      <c r="A4020" s="516">
        <v>96639</v>
      </c>
      <c r="B4020" s="515" t="s">
        <v>16788</v>
      </c>
      <c r="C4020" s="515" t="s">
        <v>48</v>
      </c>
      <c r="D4020" s="517" t="s">
        <v>16789</v>
      </c>
    </row>
    <row r="4021" spans="1:4" ht="13.5">
      <c r="A4021" s="516">
        <v>96640</v>
      </c>
      <c r="B4021" s="515" t="s">
        <v>16790</v>
      </c>
      <c r="C4021" s="515" t="s">
        <v>48</v>
      </c>
      <c r="D4021" s="517" t="s">
        <v>9951</v>
      </c>
    </row>
    <row r="4022" spans="1:4" ht="13.5">
      <c r="A4022" s="516">
        <v>96641</v>
      </c>
      <c r="B4022" s="515" t="s">
        <v>16791</v>
      </c>
      <c r="C4022" s="515" t="s">
        <v>48</v>
      </c>
      <c r="D4022" s="517" t="s">
        <v>16792</v>
      </c>
    </row>
    <row r="4023" spans="1:4" ht="13.5">
      <c r="A4023" s="516">
        <v>96642</v>
      </c>
      <c r="B4023" s="515" t="s">
        <v>16793</v>
      </c>
      <c r="C4023" s="515" t="s">
        <v>48</v>
      </c>
      <c r="D4023" s="517" t="s">
        <v>16794</v>
      </c>
    </row>
    <row r="4024" spans="1:4" ht="13.5">
      <c r="A4024" s="516">
        <v>96643</v>
      </c>
      <c r="B4024" s="515" t="s">
        <v>16795</v>
      </c>
      <c r="C4024" s="515" t="s">
        <v>48</v>
      </c>
      <c r="D4024" s="517" t="s">
        <v>16796</v>
      </c>
    </row>
    <row r="4025" spans="1:4" ht="13.5">
      <c r="A4025" s="516">
        <v>96650</v>
      </c>
      <c r="B4025" s="515" t="s">
        <v>16797</v>
      </c>
      <c r="C4025" s="515" t="s">
        <v>48</v>
      </c>
      <c r="D4025" s="517" t="s">
        <v>11797</v>
      </c>
    </row>
    <row r="4026" spans="1:4" ht="13.5">
      <c r="A4026" s="516">
        <v>96651</v>
      </c>
      <c r="B4026" s="515" t="s">
        <v>16798</v>
      </c>
      <c r="C4026" s="515" t="s">
        <v>48</v>
      </c>
      <c r="D4026" s="517" t="s">
        <v>7961</v>
      </c>
    </row>
    <row r="4027" spans="1:4" ht="13.5">
      <c r="A4027" s="516">
        <v>96652</v>
      </c>
      <c r="B4027" s="515" t="s">
        <v>16799</v>
      </c>
      <c r="C4027" s="515" t="s">
        <v>48</v>
      </c>
      <c r="D4027" s="517" t="s">
        <v>1491</v>
      </c>
    </row>
    <row r="4028" spans="1:4" ht="13.5">
      <c r="A4028" s="516">
        <v>96653</v>
      </c>
      <c r="B4028" s="515" t="s">
        <v>16800</v>
      </c>
      <c r="C4028" s="515" t="s">
        <v>48</v>
      </c>
      <c r="D4028" s="517" t="s">
        <v>16801</v>
      </c>
    </row>
    <row r="4029" spans="1:4" ht="13.5">
      <c r="A4029" s="516">
        <v>96654</v>
      </c>
      <c r="B4029" s="515" t="s">
        <v>16802</v>
      </c>
      <c r="C4029" s="515" t="s">
        <v>48</v>
      </c>
      <c r="D4029" s="517" t="s">
        <v>16803</v>
      </c>
    </row>
    <row r="4030" spans="1:4" ht="13.5">
      <c r="A4030" s="516">
        <v>96655</v>
      </c>
      <c r="B4030" s="515" t="s">
        <v>16804</v>
      </c>
      <c r="C4030" s="515" t="s">
        <v>48</v>
      </c>
      <c r="D4030" s="517" t="s">
        <v>16805</v>
      </c>
    </row>
    <row r="4031" spans="1:4" ht="13.5">
      <c r="A4031" s="516">
        <v>96656</v>
      </c>
      <c r="B4031" s="515" t="s">
        <v>16806</v>
      </c>
      <c r="C4031" s="515" t="s">
        <v>48</v>
      </c>
      <c r="D4031" s="517" t="s">
        <v>1029</v>
      </c>
    </row>
    <row r="4032" spans="1:4" ht="13.5">
      <c r="A4032" s="516">
        <v>96657</v>
      </c>
      <c r="B4032" s="515" t="s">
        <v>16807</v>
      </c>
      <c r="C4032" s="515" t="s">
        <v>48</v>
      </c>
      <c r="D4032" s="517" t="s">
        <v>3402</v>
      </c>
    </row>
    <row r="4033" spans="1:4" ht="13.5">
      <c r="A4033" s="516">
        <v>96658</v>
      </c>
      <c r="B4033" s="515" t="s">
        <v>16808</v>
      </c>
      <c r="C4033" s="515" t="s">
        <v>48</v>
      </c>
      <c r="D4033" s="517" t="s">
        <v>2126</v>
      </c>
    </row>
    <row r="4034" spans="1:4" ht="13.5">
      <c r="A4034" s="516">
        <v>96659</v>
      </c>
      <c r="B4034" s="515" t="s">
        <v>16809</v>
      </c>
      <c r="C4034" s="515" t="s">
        <v>48</v>
      </c>
      <c r="D4034" s="517" t="s">
        <v>3441</v>
      </c>
    </row>
    <row r="4035" spans="1:4" ht="13.5">
      <c r="A4035" s="516">
        <v>96660</v>
      </c>
      <c r="B4035" s="515" t="s">
        <v>16810</v>
      </c>
      <c r="C4035" s="515" t="s">
        <v>48</v>
      </c>
      <c r="D4035" s="517" t="s">
        <v>16811</v>
      </c>
    </row>
    <row r="4036" spans="1:4" ht="13.5">
      <c r="A4036" s="516">
        <v>96661</v>
      </c>
      <c r="B4036" s="515" t="s">
        <v>16812</v>
      </c>
      <c r="C4036" s="515" t="s">
        <v>48</v>
      </c>
      <c r="D4036" s="517" t="s">
        <v>16813</v>
      </c>
    </row>
    <row r="4037" spans="1:4" ht="13.5">
      <c r="A4037" s="516">
        <v>96662</v>
      </c>
      <c r="B4037" s="515" t="s">
        <v>16814</v>
      </c>
      <c r="C4037" s="515" t="s">
        <v>48</v>
      </c>
      <c r="D4037" s="517" t="s">
        <v>4911</v>
      </c>
    </row>
    <row r="4038" spans="1:4" ht="13.5">
      <c r="A4038" s="516">
        <v>96663</v>
      </c>
      <c r="B4038" s="515" t="s">
        <v>16815</v>
      </c>
      <c r="C4038" s="515" t="s">
        <v>48</v>
      </c>
      <c r="D4038" s="517" t="s">
        <v>13738</v>
      </c>
    </row>
    <row r="4039" spans="1:4" ht="13.5">
      <c r="A4039" s="516">
        <v>96664</v>
      </c>
      <c r="B4039" s="515" t="s">
        <v>16816</v>
      </c>
      <c r="C4039" s="515" t="s">
        <v>48</v>
      </c>
      <c r="D4039" s="517" t="s">
        <v>16817</v>
      </c>
    </row>
    <row r="4040" spans="1:4" ht="13.5">
      <c r="A4040" s="516">
        <v>96665</v>
      </c>
      <c r="B4040" s="515" t="s">
        <v>16818</v>
      </c>
      <c r="C4040" s="515" t="s">
        <v>48</v>
      </c>
      <c r="D4040" s="517" t="s">
        <v>16819</v>
      </c>
    </row>
    <row r="4041" spans="1:4" ht="13.5">
      <c r="A4041" s="516">
        <v>96666</v>
      </c>
      <c r="B4041" s="515" t="s">
        <v>16820</v>
      </c>
      <c r="C4041" s="515" t="s">
        <v>48</v>
      </c>
      <c r="D4041" s="517" t="s">
        <v>3740</v>
      </c>
    </row>
    <row r="4042" spans="1:4" ht="13.5">
      <c r="A4042" s="516">
        <v>96667</v>
      </c>
      <c r="B4042" s="515" t="s">
        <v>16821</v>
      </c>
      <c r="C4042" s="515" t="s">
        <v>48</v>
      </c>
      <c r="D4042" s="517" t="s">
        <v>11043</v>
      </c>
    </row>
    <row r="4043" spans="1:4" ht="13.5">
      <c r="A4043" s="516">
        <v>96684</v>
      </c>
      <c r="B4043" s="515" t="s">
        <v>16822</v>
      </c>
      <c r="C4043" s="515" t="s">
        <v>48</v>
      </c>
      <c r="D4043" s="517" t="s">
        <v>1849</v>
      </c>
    </row>
    <row r="4044" spans="1:4" ht="13.5">
      <c r="A4044" s="516">
        <v>96685</v>
      </c>
      <c r="B4044" s="515" t="s">
        <v>16823</v>
      </c>
      <c r="C4044" s="515" t="s">
        <v>48</v>
      </c>
      <c r="D4044" s="517" t="s">
        <v>1047</v>
      </c>
    </row>
    <row r="4045" spans="1:4" ht="13.5">
      <c r="A4045" s="516">
        <v>96686</v>
      </c>
      <c r="B4045" s="515" t="s">
        <v>16824</v>
      </c>
      <c r="C4045" s="515" t="s">
        <v>48</v>
      </c>
      <c r="D4045" s="517" t="s">
        <v>8387</v>
      </c>
    </row>
    <row r="4046" spans="1:4" ht="13.5">
      <c r="A4046" s="516">
        <v>96687</v>
      </c>
      <c r="B4046" s="515" t="s">
        <v>16825</v>
      </c>
      <c r="C4046" s="515" t="s">
        <v>48</v>
      </c>
      <c r="D4046" s="517" t="s">
        <v>2474</v>
      </c>
    </row>
    <row r="4047" spans="1:4" ht="13.5">
      <c r="A4047" s="516">
        <v>96688</v>
      </c>
      <c r="B4047" s="515" t="s">
        <v>16826</v>
      </c>
      <c r="C4047" s="515" t="s">
        <v>48</v>
      </c>
      <c r="D4047" s="517" t="s">
        <v>6030</v>
      </c>
    </row>
    <row r="4048" spans="1:4" ht="13.5">
      <c r="A4048" s="516">
        <v>96689</v>
      </c>
      <c r="B4048" s="515" t="s">
        <v>16827</v>
      </c>
      <c r="C4048" s="515" t="s">
        <v>48</v>
      </c>
      <c r="D4048" s="517" t="s">
        <v>2078</v>
      </c>
    </row>
    <row r="4049" spans="1:4" ht="13.5">
      <c r="A4049" s="516">
        <v>96690</v>
      </c>
      <c r="B4049" s="515" t="s">
        <v>16828</v>
      </c>
      <c r="C4049" s="515" t="s">
        <v>48</v>
      </c>
      <c r="D4049" s="517" t="s">
        <v>110</v>
      </c>
    </row>
    <row r="4050" spans="1:4" ht="13.5">
      <c r="A4050" s="516">
        <v>96691</v>
      </c>
      <c r="B4050" s="515" t="s">
        <v>16829</v>
      </c>
      <c r="C4050" s="515" t="s">
        <v>48</v>
      </c>
      <c r="D4050" s="517" t="s">
        <v>7048</v>
      </c>
    </row>
    <row r="4051" spans="1:4" ht="13.5">
      <c r="A4051" s="516">
        <v>96692</v>
      </c>
      <c r="B4051" s="515" t="s">
        <v>16830</v>
      </c>
      <c r="C4051" s="515" t="s">
        <v>48</v>
      </c>
      <c r="D4051" s="517" t="s">
        <v>16831</v>
      </c>
    </row>
    <row r="4052" spans="1:4" ht="13.5">
      <c r="A4052" s="516">
        <v>96693</v>
      </c>
      <c r="B4052" s="515" t="s">
        <v>16832</v>
      </c>
      <c r="C4052" s="515" t="s">
        <v>48</v>
      </c>
      <c r="D4052" s="517" t="s">
        <v>10968</v>
      </c>
    </row>
    <row r="4053" spans="1:4" ht="13.5">
      <c r="A4053" s="516">
        <v>96694</v>
      </c>
      <c r="B4053" s="515" t="s">
        <v>16833</v>
      </c>
      <c r="C4053" s="515" t="s">
        <v>48</v>
      </c>
      <c r="D4053" s="517" t="s">
        <v>16834</v>
      </c>
    </row>
    <row r="4054" spans="1:4" ht="13.5">
      <c r="A4054" s="516">
        <v>96695</v>
      </c>
      <c r="B4054" s="515" t="s">
        <v>16835</v>
      </c>
      <c r="C4054" s="515" t="s">
        <v>48</v>
      </c>
      <c r="D4054" s="517" t="s">
        <v>16836</v>
      </c>
    </row>
    <row r="4055" spans="1:4" ht="13.5">
      <c r="A4055" s="516">
        <v>96696</v>
      </c>
      <c r="B4055" s="515" t="s">
        <v>16837</v>
      </c>
      <c r="C4055" s="515" t="s">
        <v>48</v>
      </c>
      <c r="D4055" s="517" t="s">
        <v>16838</v>
      </c>
    </row>
    <row r="4056" spans="1:4" ht="13.5">
      <c r="A4056" s="516">
        <v>96697</v>
      </c>
      <c r="B4056" s="515" t="s">
        <v>16839</v>
      </c>
      <c r="C4056" s="515" t="s">
        <v>48</v>
      </c>
      <c r="D4056" s="517" t="s">
        <v>16840</v>
      </c>
    </row>
    <row r="4057" spans="1:4" ht="13.5">
      <c r="A4057" s="516">
        <v>96698</v>
      </c>
      <c r="B4057" s="515" t="s">
        <v>16841</v>
      </c>
      <c r="C4057" s="515" t="s">
        <v>48</v>
      </c>
      <c r="D4057" s="517" t="s">
        <v>6186</v>
      </c>
    </row>
    <row r="4058" spans="1:4" ht="13.5">
      <c r="A4058" s="516">
        <v>96699</v>
      </c>
      <c r="B4058" s="515" t="s">
        <v>16842</v>
      </c>
      <c r="C4058" s="515" t="s">
        <v>48</v>
      </c>
      <c r="D4058" s="517" t="s">
        <v>15734</v>
      </c>
    </row>
    <row r="4059" spans="1:4" ht="13.5">
      <c r="A4059" s="516">
        <v>96700</v>
      </c>
      <c r="B4059" s="515" t="s">
        <v>16843</v>
      </c>
      <c r="C4059" s="515" t="s">
        <v>48</v>
      </c>
      <c r="D4059" s="517" t="s">
        <v>5113</v>
      </c>
    </row>
    <row r="4060" spans="1:4" ht="13.5">
      <c r="A4060" s="516">
        <v>96701</v>
      </c>
      <c r="B4060" s="515" t="s">
        <v>16844</v>
      </c>
      <c r="C4060" s="515" t="s">
        <v>48</v>
      </c>
      <c r="D4060" s="517" t="s">
        <v>7831</v>
      </c>
    </row>
    <row r="4061" spans="1:4" ht="13.5">
      <c r="A4061" s="516">
        <v>96702</v>
      </c>
      <c r="B4061" s="515" t="s">
        <v>16845</v>
      </c>
      <c r="C4061" s="515" t="s">
        <v>48</v>
      </c>
      <c r="D4061" s="517" t="s">
        <v>9935</v>
      </c>
    </row>
    <row r="4062" spans="1:4" ht="13.5">
      <c r="A4062" s="516">
        <v>96703</v>
      </c>
      <c r="B4062" s="515" t="s">
        <v>16846</v>
      </c>
      <c r="C4062" s="515" t="s">
        <v>48</v>
      </c>
      <c r="D4062" s="517" t="s">
        <v>2875</v>
      </c>
    </row>
    <row r="4063" spans="1:4" ht="13.5">
      <c r="A4063" s="516">
        <v>96704</v>
      </c>
      <c r="B4063" s="515" t="s">
        <v>16847</v>
      </c>
      <c r="C4063" s="515" t="s">
        <v>48</v>
      </c>
      <c r="D4063" s="517" t="s">
        <v>3634</v>
      </c>
    </row>
    <row r="4064" spans="1:4" ht="13.5">
      <c r="A4064" s="516">
        <v>96705</v>
      </c>
      <c r="B4064" s="515" t="s">
        <v>16848</v>
      </c>
      <c r="C4064" s="515" t="s">
        <v>48</v>
      </c>
      <c r="D4064" s="517" t="s">
        <v>16849</v>
      </c>
    </row>
    <row r="4065" spans="1:4" ht="13.5">
      <c r="A4065" s="516">
        <v>96706</v>
      </c>
      <c r="B4065" s="515" t="s">
        <v>16850</v>
      </c>
      <c r="C4065" s="515" t="s">
        <v>48</v>
      </c>
      <c r="D4065" s="517" t="s">
        <v>6336</v>
      </c>
    </row>
    <row r="4066" spans="1:4" ht="13.5">
      <c r="A4066" s="516">
        <v>96707</v>
      </c>
      <c r="B4066" s="515" t="s">
        <v>16851</v>
      </c>
      <c r="C4066" s="515" t="s">
        <v>48</v>
      </c>
      <c r="D4066" s="517" t="s">
        <v>16852</v>
      </c>
    </row>
    <row r="4067" spans="1:4" ht="13.5">
      <c r="A4067" s="516">
        <v>96708</v>
      </c>
      <c r="B4067" s="515" t="s">
        <v>16853</v>
      </c>
      <c r="C4067" s="515" t="s">
        <v>48</v>
      </c>
      <c r="D4067" s="517" t="s">
        <v>5828</v>
      </c>
    </row>
    <row r="4068" spans="1:4" ht="13.5">
      <c r="A4068" s="516">
        <v>96709</v>
      </c>
      <c r="B4068" s="515" t="s">
        <v>16854</v>
      </c>
      <c r="C4068" s="515" t="s">
        <v>48</v>
      </c>
      <c r="D4068" s="517" t="s">
        <v>16855</v>
      </c>
    </row>
    <row r="4069" spans="1:4" ht="13.5">
      <c r="A4069" s="516">
        <v>96710</v>
      </c>
      <c r="B4069" s="515" t="s">
        <v>16856</v>
      </c>
      <c r="C4069" s="515" t="s">
        <v>48</v>
      </c>
      <c r="D4069" s="517" t="s">
        <v>993</v>
      </c>
    </row>
    <row r="4070" spans="1:4" ht="13.5">
      <c r="A4070" s="516">
        <v>96711</v>
      </c>
      <c r="B4070" s="515" t="s">
        <v>16857</v>
      </c>
      <c r="C4070" s="515" t="s">
        <v>48</v>
      </c>
      <c r="D4070" s="517" t="s">
        <v>3457</v>
      </c>
    </row>
    <row r="4071" spans="1:4" ht="13.5">
      <c r="A4071" s="516">
        <v>96712</v>
      </c>
      <c r="B4071" s="515" t="s">
        <v>16858</v>
      </c>
      <c r="C4071" s="515" t="s">
        <v>48</v>
      </c>
      <c r="D4071" s="517" t="s">
        <v>5044</v>
      </c>
    </row>
    <row r="4072" spans="1:4" ht="13.5">
      <c r="A4072" s="516">
        <v>96713</v>
      </c>
      <c r="B4072" s="515" t="s">
        <v>16859</v>
      </c>
      <c r="C4072" s="515" t="s">
        <v>48</v>
      </c>
      <c r="D4072" s="517" t="s">
        <v>13481</v>
      </c>
    </row>
    <row r="4073" spans="1:4" ht="13.5">
      <c r="A4073" s="516">
        <v>96714</v>
      </c>
      <c r="B4073" s="515" t="s">
        <v>16860</v>
      </c>
      <c r="C4073" s="515" t="s">
        <v>48</v>
      </c>
      <c r="D4073" s="517" t="s">
        <v>16861</v>
      </c>
    </row>
    <row r="4074" spans="1:4" ht="13.5">
      <c r="A4074" s="516">
        <v>96715</v>
      </c>
      <c r="B4074" s="515" t="s">
        <v>16862</v>
      </c>
      <c r="C4074" s="515" t="s">
        <v>48</v>
      </c>
      <c r="D4074" s="517" t="s">
        <v>16863</v>
      </c>
    </row>
    <row r="4075" spans="1:4" ht="13.5">
      <c r="A4075" s="516">
        <v>96716</v>
      </c>
      <c r="B4075" s="515" t="s">
        <v>16864</v>
      </c>
      <c r="C4075" s="515" t="s">
        <v>48</v>
      </c>
      <c r="D4075" s="517" t="s">
        <v>16865</v>
      </c>
    </row>
    <row r="4076" spans="1:4" ht="13.5">
      <c r="A4076" s="516">
        <v>96717</v>
      </c>
      <c r="B4076" s="515" t="s">
        <v>16866</v>
      </c>
      <c r="C4076" s="515" t="s">
        <v>48</v>
      </c>
      <c r="D4076" s="517" t="s">
        <v>16867</v>
      </c>
    </row>
    <row r="4077" spans="1:4" ht="13.5">
      <c r="A4077" s="516">
        <v>96736</v>
      </c>
      <c r="B4077" s="515" t="s">
        <v>16868</v>
      </c>
      <c r="C4077" s="515" t="s">
        <v>48</v>
      </c>
      <c r="D4077" s="517" t="s">
        <v>5242</v>
      </c>
    </row>
    <row r="4078" spans="1:4" ht="13.5">
      <c r="A4078" s="516">
        <v>96737</v>
      </c>
      <c r="B4078" s="515" t="s">
        <v>16869</v>
      </c>
      <c r="C4078" s="515" t="s">
        <v>48</v>
      </c>
      <c r="D4078" s="517" t="s">
        <v>3553</v>
      </c>
    </row>
    <row r="4079" spans="1:4" ht="13.5">
      <c r="A4079" s="516">
        <v>96738</v>
      </c>
      <c r="B4079" s="515" t="s">
        <v>16870</v>
      </c>
      <c r="C4079" s="515" t="s">
        <v>48</v>
      </c>
      <c r="D4079" s="517" t="s">
        <v>16871</v>
      </c>
    </row>
    <row r="4080" spans="1:4" ht="13.5">
      <c r="A4080" s="516">
        <v>96739</v>
      </c>
      <c r="B4080" s="515" t="s">
        <v>16872</v>
      </c>
      <c r="C4080" s="515" t="s">
        <v>48</v>
      </c>
      <c r="D4080" s="517" t="s">
        <v>2253</v>
      </c>
    </row>
    <row r="4081" spans="1:4" ht="13.5">
      <c r="A4081" s="516">
        <v>96740</v>
      </c>
      <c r="B4081" s="515" t="s">
        <v>16873</v>
      </c>
      <c r="C4081" s="515" t="s">
        <v>48</v>
      </c>
      <c r="D4081" s="517" t="s">
        <v>16874</v>
      </c>
    </row>
    <row r="4082" spans="1:4" ht="13.5">
      <c r="A4082" s="516">
        <v>96741</v>
      </c>
      <c r="B4082" s="515" t="s">
        <v>16875</v>
      </c>
      <c r="C4082" s="515" t="s">
        <v>48</v>
      </c>
      <c r="D4082" s="517" t="s">
        <v>16876</v>
      </c>
    </row>
    <row r="4083" spans="1:4" ht="13.5">
      <c r="A4083" s="516">
        <v>96742</v>
      </c>
      <c r="B4083" s="515" t="s">
        <v>16877</v>
      </c>
      <c r="C4083" s="515" t="s">
        <v>48</v>
      </c>
      <c r="D4083" s="517" t="s">
        <v>5207</v>
      </c>
    </row>
    <row r="4084" spans="1:4" ht="13.5">
      <c r="A4084" s="516">
        <v>96743</v>
      </c>
      <c r="B4084" s="515" t="s">
        <v>16878</v>
      </c>
      <c r="C4084" s="515" t="s">
        <v>48</v>
      </c>
      <c r="D4084" s="517" t="s">
        <v>5181</v>
      </c>
    </row>
    <row r="4085" spans="1:4" ht="13.5">
      <c r="A4085" s="516">
        <v>96744</v>
      </c>
      <c r="B4085" s="515" t="s">
        <v>16879</v>
      </c>
      <c r="C4085" s="515" t="s">
        <v>48</v>
      </c>
      <c r="D4085" s="517" t="s">
        <v>14927</v>
      </c>
    </row>
    <row r="4086" spans="1:4" ht="13.5">
      <c r="A4086" s="516">
        <v>96745</v>
      </c>
      <c r="B4086" s="515" t="s">
        <v>16880</v>
      </c>
      <c r="C4086" s="515" t="s">
        <v>48</v>
      </c>
      <c r="D4086" s="517" t="s">
        <v>16881</v>
      </c>
    </row>
    <row r="4087" spans="1:4" ht="13.5">
      <c r="A4087" s="516">
        <v>96746</v>
      </c>
      <c r="B4087" s="515" t="s">
        <v>16882</v>
      </c>
      <c r="C4087" s="515" t="s">
        <v>48</v>
      </c>
      <c r="D4087" s="517" t="s">
        <v>16883</v>
      </c>
    </row>
    <row r="4088" spans="1:4" ht="13.5">
      <c r="A4088" s="516">
        <v>96747</v>
      </c>
      <c r="B4088" s="515" t="s">
        <v>16884</v>
      </c>
      <c r="C4088" s="515" t="s">
        <v>48</v>
      </c>
      <c r="D4088" s="517" t="s">
        <v>3651</v>
      </c>
    </row>
    <row r="4089" spans="1:4" ht="13.5">
      <c r="A4089" s="516">
        <v>96748</v>
      </c>
      <c r="B4089" s="515" t="s">
        <v>16885</v>
      </c>
      <c r="C4089" s="515" t="s">
        <v>48</v>
      </c>
      <c r="D4089" s="517" t="s">
        <v>1316</v>
      </c>
    </row>
    <row r="4090" spans="1:4" ht="13.5">
      <c r="A4090" s="516">
        <v>96749</v>
      </c>
      <c r="B4090" s="515" t="s">
        <v>16886</v>
      </c>
      <c r="C4090" s="515" t="s">
        <v>48</v>
      </c>
      <c r="D4090" s="517" t="s">
        <v>3503</v>
      </c>
    </row>
    <row r="4091" spans="1:4" ht="13.5">
      <c r="A4091" s="516">
        <v>96750</v>
      </c>
      <c r="B4091" s="515" t="s">
        <v>16887</v>
      </c>
      <c r="C4091" s="515" t="s">
        <v>48</v>
      </c>
      <c r="D4091" s="517" t="s">
        <v>6529</v>
      </c>
    </row>
    <row r="4092" spans="1:4" ht="13.5">
      <c r="A4092" s="516">
        <v>96751</v>
      </c>
      <c r="B4092" s="515" t="s">
        <v>16888</v>
      </c>
      <c r="C4092" s="515" t="s">
        <v>48</v>
      </c>
      <c r="D4092" s="517" t="s">
        <v>15392</v>
      </c>
    </row>
    <row r="4093" spans="1:4" ht="13.5">
      <c r="A4093" s="516">
        <v>96752</v>
      </c>
      <c r="B4093" s="515" t="s">
        <v>16889</v>
      </c>
      <c r="C4093" s="515" t="s">
        <v>48</v>
      </c>
      <c r="D4093" s="517" t="s">
        <v>9752</v>
      </c>
    </row>
    <row r="4094" spans="1:4" ht="13.5">
      <c r="A4094" s="516">
        <v>96753</v>
      </c>
      <c r="B4094" s="515" t="s">
        <v>16890</v>
      </c>
      <c r="C4094" s="515" t="s">
        <v>48</v>
      </c>
      <c r="D4094" s="517" t="s">
        <v>16891</v>
      </c>
    </row>
    <row r="4095" spans="1:4" ht="13.5">
      <c r="A4095" s="516">
        <v>96754</v>
      </c>
      <c r="B4095" s="515" t="s">
        <v>16892</v>
      </c>
      <c r="C4095" s="515" t="s">
        <v>48</v>
      </c>
      <c r="D4095" s="517" t="s">
        <v>16893</v>
      </c>
    </row>
    <row r="4096" spans="1:4" ht="13.5">
      <c r="A4096" s="516">
        <v>96755</v>
      </c>
      <c r="B4096" s="515" t="s">
        <v>16894</v>
      </c>
      <c r="C4096" s="515" t="s">
        <v>48</v>
      </c>
      <c r="D4096" s="517" t="s">
        <v>16895</v>
      </c>
    </row>
    <row r="4097" spans="1:4" ht="13.5">
      <c r="A4097" s="516">
        <v>96756</v>
      </c>
      <c r="B4097" s="515" t="s">
        <v>16896</v>
      </c>
      <c r="C4097" s="515" t="s">
        <v>48</v>
      </c>
      <c r="D4097" s="517" t="s">
        <v>3476</v>
      </c>
    </row>
    <row r="4098" spans="1:4" ht="13.5">
      <c r="A4098" s="516">
        <v>96757</v>
      </c>
      <c r="B4098" s="515" t="s">
        <v>16897</v>
      </c>
      <c r="C4098" s="515" t="s">
        <v>48</v>
      </c>
      <c r="D4098" s="517" t="s">
        <v>3770</v>
      </c>
    </row>
    <row r="4099" spans="1:4" ht="13.5">
      <c r="A4099" s="516">
        <v>96758</v>
      </c>
      <c r="B4099" s="515" t="s">
        <v>16898</v>
      </c>
      <c r="C4099" s="515" t="s">
        <v>48</v>
      </c>
      <c r="D4099" s="517" t="s">
        <v>4532</v>
      </c>
    </row>
    <row r="4100" spans="1:4" ht="13.5">
      <c r="A4100" s="516">
        <v>96759</v>
      </c>
      <c r="B4100" s="515" t="s">
        <v>16899</v>
      </c>
      <c r="C4100" s="515" t="s">
        <v>48</v>
      </c>
      <c r="D4100" s="517" t="s">
        <v>10953</v>
      </c>
    </row>
    <row r="4101" spans="1:4" ht="13.5">
      <c r="A4101" s="516">
        <v>96760</v>
      </c>
      <c r="B4101" s="515" t="s">
        <v>16900</v>
      </c>
      <c r="C4101" s="515" t="s">
        <v>48</v>
      </c>
      <c r="D4101" s="517" t="s">
        <v>10120</v>
      </c>
    </row>
    <row r="4102" spans="1:4" ht="13.5">
      <c r="A4102" s="516">
        <v>96761</v>
      </c>
      <c r="B4102" s="515" t="s">
        <v>16901</v>
      </c>
      <c r="C4102" s="515" t="s">
        <v>48</v>
      </c>
      <c r="D4102" s="517" t="s">
        <v>4264</v>
      </c>
    </row>
    <row r="4103" spans="1:4" ht="13.5">
      <c r="A4103" s="516">
        <v>96762</v>
      </c>
      <c r="B4103" s="515" t="s">
        <v>16902</v>
      </c>
      <c r="C4103" s="515" t="s">
        <v>48</v>
      </c>
      <c r="D4103" s="517" t="s">
        <v>16903</v>
      </c>
    </row>
    <row r="4104" spans="1:4" ht="13.5">
      <c r="A4104" s="516">
        <v>96763</v>
      </c>
      <c r="B4104" s="515" t="s">
        <v>16904</v>
      </c>
      <c r="C4104" s="515" t="s">
        <v>48</v>
      </c>
      <c r="D4104" s="517" t="s">
        <v>9370</v>
      </c>
    </row>
    <row r="4105" spans="1:4" ht="13.5">
      <c r="A4105" s="516">
        <v>96764</v>
      </c>
      <c r="B4105" s="515" t="s">
        <v>16905</v>
      </c>
      <c r="C4105" s="515" t="s">
        <v>48</v>
      </c>
      <c r="D4105" s="517" t="s">
        <v>16906</v>
      </c>
    </row>
    <row r="4106" spans="1:4" ht="13.5">
      <c r="A4106" s="516">
        <v>96802</v>
      </c>
      <c r="B4106" s="515" t="s">
        <v>16907</v>
      </c>
      <c r="C4106" s="515" t="s">
        <v>48</v>
      </c>
      <c r="D4106" s="517" t="s">
        <v>16908</v>
      </c>
    </row>
    <row r="4107" spans="1:4" ht="13.5">
      <c r="A4107" s="516">
        <v>96803</v>
      </c>
      <c r="B4107" s="515" t="s">
        <v>16909</v>
      </c>
      <c r="C4107" s="515" t="s">
        <v>48</v>
      </c>
      <c r="D4107" s="517" t="s">
        <v>16910</v>
      </c>
    </row>
    <row r="4108" spans="1:4" ht="13.5">
      <c r="A4108" s="516">
        <v>96804</v>
      </c>
      <c r="B4108" s="515" t="s">
        <v>16911</v>
      </c>
      <c r="C4108" s="515" t="s">
        <v>48</v>
      </c>
      <c r="D4108" s="517" t="s">
        <v>16912</v>
      </c>
    </row>
    <row r="4109" spans="1:4" ht="13.5">
      <c r="A4109" s="516">
        <v>96805</v>
      </c>
      <c r="B4109" s="515" t="s">
        <v>16913</v>
      </c>
      <c r="C4109" s="515" t="s">
        <v>48</v>
      </c>
      <c r="D4109" s="517" t="s">
        <v>16914</v>
      </c>
    </row>
    <row r="4110" spans="1:4" ht="13.5">
      <c r="A4110" s="516">
        <v>96806</v>
      </c>
      <c r="B4110" s="515" t="s">
        <v>16915</v>
      </c>
      <c r="C4110" s="515" t="s">
        <v>48</v>
      </c>
      <c r="D4110" s="517" t="s">
        <v>16916</v>
      </c>
    </row>
    <row r="4111" spans="1:4" ht="13.5">
      <c r="A4111" s="516">
        <v>96807</v>
      </c>
      <c r="B4111" s="515" t="s">
        <v>16917</v>
      </c>
      <c r="C4111" s="515" t="s">
        <v>48</v>
      </c>
      <c r="D4111" s="517" t="s">
        <v>8290</v>
      </c>
    </row>
    <row r="4112" spans="1:4" ht="13.5">
      <c r="A4112" s="516">
        <v>96808</v>
      </c>
      <c r="B4112" s="515" t="s">
        <v>16918</v>
      </c>
      <c r="C4112" s="515" t="s">
        <v>48</v>
      </c>
      <c r="D4112" s="517" t="s">
        <v>5201</v>
      </c>
    </row>
    <row r="4113" spans="1:4" ht="13.5">
      <c r="A4113" s="516">
        <v>96809</v>
      </c>
      <c r="B4113" s="515" t="s">
        <v>16919</v>
      </c>
      <c r="C4113" s="515" t="s">
        <v>48</v>
      </c>
      <c r="D4113" s="517" t="s">
        <v>2158</v>
      </c>
    </row>
    <row r="4114" spans="1:4" ht="13.5">
      <c r="A4114" s="516">
        <v>96810</v>
      </c>
      <c r="B4114" s="515" t="s">
        <v>16920</v>
      </c>
      <c r="C4114" s="515" t="s">
        <v>48</v>
      </c>
      <c r="D4114" s="517" t="s">
        <v>16921</v>
      </c>
    </row>
    <row r="4115" spans="1:4" ht="13.5">
      <c r="A4115" s="516">
        <v>96811</v>
      </c>
      <c r="B4115" s="515" t="s">
        <v>16922</v>
      </c>
      <c r="C4115" s="515" t="s">
        <v>48</v>
      </c>
      <c r="D4115" s="517" t="s">
        <v>16923</v>
      </c>
    </row>
    <row r="4116" spans="1:4" ht="13.5">
      <c r="A4116" s="516">
        <v>96812</v>
      </c>
      <c r="B4116" s="515" t="s">
        <v>16924</v>
      </c>
      <c r="C4116" s="515" t="s">
        <v>48</v>
      </c>
      <c r="D4116" s="517" t="s">
        <v>8743</v>
      </c>
    </row>
    <row r="4117" spans="1:4" ht="13.5">
      <c r="A4117" s="516">
        <v>96813</v>
      </c>
      <c r="B4117" s="515" t="s">
        <v>16925</v>
      </c>
      <c r="C4117" s="515" t="s">
        <v>48</v>
      </c>
      <c r="D4117" s="517" t="s">
        <v>8921</v>
      </c>
    </row>
    <row r="4118" spans="1:4" ht="13.5">
      <c r="A4118" s="516">
        <v>96814</v>
      </c>
      <c r="B4118" s="515" t="s">
        <v>16926</v>
      </c>
      <c r="C4118" s="515" t="s">
        <v>48</v>
      </c>
      <c r="D4118" s="517" t="s">
        <v>14481</v>
      </c>
    </row>
    <row r="4119" spans="1:4" ht="13.5">
      <c r="A4119" s="516">
        <v>96815</v>
      </c>
      <c r="B4119" s="515" t="s">
        <v>16927</v>
      </c>
      <c r="C4119" s="515" t="s">
        <v>48</v>
      </c>
      <c r="D4119" s="517" t="s">
        <v>16708</v>
      </c>
    </row>
    <row r="4120" spans="1:4" ht="13.5">
      <c r="A4120" s="516">
        <v>96816</v>
      </c>
      <c r="B4120" s="515" t="s">
        <v>16928</v>
      </c>
      <c r="C4120" s="515" t="s">
        <v>48</v>
      </c>
      <c r="D4120" s="517" t="s">
        <v>16929</v>
      </c>
    </row>
    <row r="4121" spans="1:4" ht="13.5">
      <c r="A4121" s="516">
        <v>96817</v>
      </c>
      <c r="B4121" s="515" t="s">
        <v>16930</v>
      </c>
      <c r="C4121" s="515" t="s">
        <v>48</v>
      </c>
      <c r="D4121" s="517" t="s">
        <v>1782</v>
      </c>
    </row>
    <row r="4122" spans="1:4" ht="13.5">
      <c r="A4122" s="516">
        <v>96818</v>
      </c>
      <c r="B4122" s="515" t="s">
        <v>16931</v>
      </c>
      <c r="C4122" s="515" t="s">
        <v>48</v>
      </c>
      <c r="D4122" s="517" t="s">
        <v>11996</v>
      </c>
    </row>
    <row r="4123" spans="1:4" ht="13.5">
      <c r="A4123" s="516">
        <v>96819</v>
      </c>
      <c r="B4123" s="515" t="s">
        <v>16932</v>
      </c>
      <c r="C4123" s="515" t="s">
        <v>48</v>
      </c>
      <c r="D4123" s="517" t="s">
        <v>11996</v>
      </c>
    </row>
    <row r="4124" spans="1:4" ht="13.5">
      <c r="A4124" s="516">
        <v>96820</v>
      </c>
      <c r="B4124" s="515" t="s">
        <v>16933</v>
      </c>
      <c r="C4124" s="515" t="s">
        <v>48</v>
      </c>
      <c r="D4124" s="517" t="s">
        <v>16934</v>
      </c>
    </row>
    <row r="4125" spans="1:4" ht="13.5">
      <c r="A4125" s="516">
        <v>96821</v>
      </c>
      <c r="B4125" s="515" t="s">
        <v>16935</v>
      </c>
      <c r="C4125" s="515" t="s">
        <v>48</v>
      </c>
      <c r="D4125" s="517" t="s">
        <v>7904</v>
      </c>
    </row>
    <row r="4126" spans="1:4" ht="13.5">
      <c r="A4126" s="516">
        <v>96822</v>
      </c>
      <c r="B4126" s="515" t="s">
        <v>16936</v>
      </c>
      <c r="C4126" s="515" t="s">
        <v>48</v>
      </c>
      <c r="D4126" s="517" t="s">
        <v>16937</v>
      </c>
    </row>
    <row r="4127" spans="1:4" ht="13.5">
      <c r="A4127" s="516">
        <v>96823</v>
      </c>
      <c r="B4127" s="515" t="s">
        <v>16938</v>
      </c>
      <c r="C4127" s="515" t="s">
        <v>48</v>
      </c>
      <c r="D4127" s="517" t="s">
        <v>16939</v>
      </c>
    </row>
    <row r="4128" spans="1:4" ht="13.5">
      <c r="A4128" s="516">
        <v>96824</v>
      </c>
      <c r="B4128" s="515" t="s">
        <v>16940</v>
      </c>
      <c r="C4128" s="515" t="s">
        <v>48</v>
      </c>
      <c r="D4128" s="517" t="s">
        <v>16941</v>
      </c>
    </row>
    <row r="4129" spans="1:4" ht="13.5">
      <c r="A4129" s="516">
        <v>96825</v>
      </c>
      <c r="B4129" s="515" t="s">
        <v>16942</v>
      </c>
      <c r="C4129" s="515" t="s">
        <v>48</v>
      </c>
      <c r="D4129" s="517" t="s">
        <v>3580</v>
      </c>
    </row>
    <row r="4130" spans="1:4" ht="13.5">
      <c r="A4130" s="516">
        <v>96826</v>
      </c>
      <c r="B4130" s="515" t="s">
        <v>16943</v>
      </c>
      <c r="C4130" s="515" t="s">
        <v>48</v>
      </c>
      <c r="D4130" s="517" t="s">
        <v>9230</v>
      </c>
    </row>
    <row r="4131" spans="1:4" ht="13.5">
      <c r="A4131" s="516">
        <v>96827</v>
      </c>
      <c r="B4131" s="515" t="s">
        <v>16944</v>
      </c>
      <c r="C4131" s="515" t="s">
        <v>48</v>
      </c>
      <c r="D4131" s="517" t="s">
        <v>7411</v>
      </c>
    </row>
    <row r="4132" spans="1:4" ht="13.5">
      <c r="A4132" s="516">
        <v>96828</v>
      </c>
      <c r="B4132" s="515" t="s">
        <v>16945</v>
      </c>
      <c r="C4132" s="515" t="s">
        <v>48</v>
      </c>
      <c r="D4132" s="517" t="s">
        <v>16946</v>
      </c>
    </row>
    <row r="4133" spans="1:4" ht="13.5">
      <c r="A4133" s="516">
        <v>96829</v>
      </c>
      <c r="B4133" s="515" t="s">
        <v>16947</v>
      </c>
      <c r="C4133" s="515" t="s">
        <v>48</v>
      </c>
      <c r="D4133" s="517" t="s">
        <v>14792</v>
      </c>
    </row>
    <row r="4134" spans="1:4" ht="13.5">
      <c r="A4134" s="516">
        <v>96830</v>
      </c>
      <c r="B4134" s="515" t="s">
        <v>16948</v>
      </c>
      <c r="C4134" s="515" t="s">
        <v>48</v>
      </c>
      <c r="D4134" s="517" t="s">
        <v>16949</v>
      </c>
    </row>
    <row r="4135" spans="1:4" ht="13.5">
      <c r="A4135" s="516">
        <v>96831</v>
      </c>
      <c r="B4135" s="515" t="s">
        <v>16950</v>
      </c>
      <c r="C4135" s="515" t="s">
        <v>48</v>
      </c>
      <c r="D4135" s="517" t="s">
        <v>16951</v>
      </c>
    </row>
    <row r="4136" spans="1:4" ht="13.5">
      <c r="A4136" s="516">
        <v>96832</v>
      </c>
      <c r="B4136" s="515" t="s">
        <v>16952</v>
      </c>
      <c r="C4136" s="515" t="s">
        <v>48</v>
      </c>
      <c r="D4136" s="517" t="s">
        <v>16953</v>
      </c>
    </row>
    <row r="4137" spans="1:4" ht="13.5">
      <c r="A4137" s="516">
        <v>96833</v>
      </c>
      <c r="B4137" s="515" t="s">
        <v>16954</v>
      </c>
      <c r="C4137" s="515" t="s">
        <v>48</v>
      </c>
      <c r="D4137" s="517" t="s">
        <v>10499</v>
      </c>
    </row>
    <row r="4138" spans="1:4" ht="13.5">
      <c r="A4138" s="516">
        <v>96834</v>
      </c>
      <c r="B4138" s="515" t="s">
        <v>16955</v>
      </c>
      <c r="C4138" s="515" t="s">
        <v>48</v>
      </c>
      <c r="D4138" s="517" t="s">
        <v>14163</v>
      </c>
    </row>
    <row r="4139" spans="1:4" ht="13.5">
      <c r="A4139" s="516">
        <v>96835</v>
      </c>
      <c r="B4139" s="515" t="s">
        <v>16956</v>
      </c>
      <c r="C4139" s="515" t="s">
        <v>48</v>
      </c>
      <c r="D4139" s="517" t="s">
        <v>14594</v>
      </c>
    </row>
    <row r="4140" spans="1:4" ht="13.5">
      <c r="A4140" s="516">
        <v>96836</v>
      </c>
      <c r="B4140" s="515" t="s">
        <v>16957</v>
      </c>
      <c r="C4140" s="515" t="s">
        <v>48</v>
      </c>
      <c r="D4140" s="517" t="s">
        <v>15402</v>
      </c>
    </row>
    <row r="4141" spans="1:4" ht="13.5">
      <c r="A4141" s="516">
        <v>96837</v>
      </c>
      <c r="B4141" s="515" t="s">
        <v>16958</v>
      </c>
      <c r="C4141" s="515" t="s">
        <v>48</v>
      </c>
      <c r="D4141" s="517" t="s">
        <v>16959</v>
      </c>
    </row>
    <row r="4142" spans="1:4" ht="13.5">
      <c r="A4142" s="516">
        <v>96838</v>
      </c>
      <c r="B4142" s="515" t="s">
        <v>16960</v>
      </c>
      <c r="C4142" s="515" t="s">
        <v>48</v>
      </c>
      <c r="D4142" s="517" t="s">
        <v>10971</v>
      </c>
    </row>
    <row r="4143" spans="1:4" ht="13.5">
      <c r="A4143" s="516">
        <v>96839</v>
      </c>
      <c r="B4143" s="515" t="s">
        <v>16961</v>
      </c>
      <c r="C4143" s="515" t="s">
        <v>48</v>
      </c>
      <c r="D4143" s="517" t="s">
        <v>14156</v>
      </c>
    </row>
    <row r="4144" spans="1:4" ht="13.5">
      <c r="A4144" s="516">
        <v>96840</v>
      </c>
      <c r="B4144" s="515" t="s">
        <v>16962</v>
      </c>
      <c r="C4144" s="515" t="s">
        <v>48</v>
      </c>
      <c r="D4144" s="517" t="s">
        <v>16963</v>
      </c>
    </row>
    <row r="4145" spans="1:4" ht="13.5">
      <c r="A4145" s="516">
        <v>96841</v>
      </c>
      <c r="B4145" s="515" t="s">
        <v>16964</v>
      </c>
      <c r="C4145" s="515" t="s">
        <v>48</v>
      </c>
      <c r="D4145" s="517" t="s">
        <v>4243</v>
      </c>
    </row>
    <row r="4146" spans="1:4" ht="13.5">
      <c r="A4146" s="516">
        <v>96842</v>
      </c>
      <c r="B4146" s="515" t="s">
        <v>16965</v>
      </c>
      <c r="C4146" s="515" t="s">
        <v>48</v>
      </c>
      <c r="D4146" s="517" t="s">
        <v>16233</v>
      </c>
    </row>
    <row r="4147" spans="1:4" ht="13.5">
      <c r="A4147" s="516">
        <v>96843</v>
      </c>
      <c r="B4147" s="515" t="s">
        <v>16966</v>
      </c>
      <c r="C4147" s="515" t="s">
        <v>48</v>
      </c>
      <c r="D4147" s="517" t="s">
        <v>16967</v>
      </c>
    </row>
    <row r="4148" spans="1:4" ht="13.5">
      <c r="A4148" s="516">
        <v>96844</v>
      </c>
      <c r="B4148" s="515" t="s">
        <v>16968</v>
      </c>
      <c r="C4148" s="515" t="s">
        <v>48</v>
      </c>
      <c r="D4148" s="517" t="s">
        <v>16969</v>
      </c>
    </row>
    <row r="4149" spans="1:4" ht="13.5">
      <c r="A4149" s="516">
        <v>96845</v>
      </c>
      <c r="B4149" s="515" t="s">
        <v>16970</v>
      </c>
      <c r="C4149" s="515" t="s">
        <v>48</v>
      </c>
      <c r="D4149" s="517" t="s">
        <v>7782</v>
      </c>
    </row>
    <row r="4150" spans="1:4" ht="13.5">
      <c r="A4150" s="516">
        <v>96846</v>
      </c>
      <c r="B4150" s="515" t="s">
        <v>16971</v>
      </c>
      <c r="C4150" s="515" t="s">
        <v>48</v>
      </c>
      <c r="D4150" s="517" t="s">
        <v>5365</v>
      </c>
    </row>
    <row r="4151" spans="1:4" ht="13.5">
      <c r="A4151" s="516">
        <v>96847</v>
      </c>
      <c r="B4151" s="515" t="s">
        <v>16972</v>
      </c>
      <c r="C4151" s="515" t="s">
        <v>48</v>
      </c>
      <c r="D4151" s="517" t="s">
        <v>12278</v>
      </c>
    </row>
    <row r="4152" spans="1:4" ht="13.5">
      <c r="A4152" s="516">
        <v>96848</v>
      </c>
      <c r="B4152" s="515" t="s">
        <v>16973</v>
      </c>
      <c r="C4152" s="515" t="s">
        <v>48</v>
      </c>
      <c r="D4152" s="517" t="s">
        <v>16784</v>
      </c>
    </row>
    <row r="4153" spans="1:4" ht="13.5">
      <c r="A4153" s="516">
        <v>96849</v>
      </c>
      <c r="B4153" s="515" t="s">
        <v>16974</v>
      </c>
      <c r="C4153" s="515" t="s">
        <v>48</v>
      </c>
      <c r="D4153" s="517" t="s">
        <v>11177</v>
      </c>
    </row>
    <row r="4154" spans="1:4" ht="13.5">
      <c r="A4154" s="516">
        <v>96850</v>
      </c>
      <c r="B4154" s="515" t="s">
        <v>16975</v>
      </c>
      <c r="C4154" s="515" t="s">
        <v>48</v>
      </c>
      <c r="D4154" s="517" t="s">
        <v>5703</v>
      </c>
    </row>
    <row r="4155" spans="1:4" ht="13.5">
      <c r="A4155" s="516">
        <v>96851</v>
      </c>
      <c r="B4155" s="515" t="s">
        <v>16976</v>
      </c>
      <c r="C4155" s="515" t="s">
        <v>48</v>
      </c>
      <c r="D4155" s="517" t="s">
        <v>16977</v>
      </c>
    </row>
    <row r="4156" spans="1:4" ht="13.5">
      <c r="A4156" s="516">
        <v>96852</v>
      </c>
      <c r="B4156" s="515" t="s">
        <v>16978</v>
      </c>
      <c r="C4156" s="515" t="s">
        <v>48</v>
      </c>
      <c r="D4156" s="517" t="s">
        <v>6633</v>
      </c>
    </row>
    <row r="4157" spans="1:4" ht="13.5">
      <c r="A4157" s="516">
        <v>96853</v>
      </c>
      <c r="B4157" s="515" t="s">
        <v>16979</v>
      </c>
      <c r="C4157" s="515" t="s">
        <v>48</v>
      </c>
      <c r="D4157" s="517" t="s">
        <v>16980</v>
      </c>
    </row>
    <row r="4158" spans="1:4" ht="13.5">
      <c r="A4158" s="516">
        <v>96854</v>
      </c>
      <c r="B4158" s="515" t="s">
        <v>16981</v>
      </c>
      <c r="C4158" s="515" t="s">
        <v>48</v>
      </c>
      <c r="D4158" s="517" t="s">
        <v>16982</v>
      </c>
    </row>
    <row r="4159" spans="1:4" ht="13.5">
      <c r="A4159" s="516">
        <v>96855</v>
      </c>
      <c r="B4159" s="515" t="s">
        <v>16983</v>
      </c>
      <c r="C4159" s="515" t="s">
        <v>48</v>
      </c>
      <c r="D4159" s="517" t="s">
        <v>107</v>
      </c>
    </row>
    <row r="4160" spans="1:4" ht="13.5">
      <c r="A4160" s="516">
        <v>96856</v>
      </c>
      <c r="B4160" s="515" t="s">
        <v>16984</v>
      </c>
      <c r="C4160" s="515" t="s">
        <v>48</v>
      </c>
      <c r="D4160" s="517" t="s">
        <v>11643</v>
      </c>
    </row>
    <row r="4161" spans="1:4" ht="13.5">
      <c r="A4161" s="516">
        <v>96857</v>
      </c>
      <c r="B4161" s="515" t="s">
        <v>16985</v>
      </c>
      <c r="C4161" s="515" t="s">
        <v>48</v>
      </c>
      <c r="D4161" s="517" t="s">
        <v>15984</v>
      </c>
    </row>
    <row r="4162" spans="1:4" ht="13.5">
      <c r="A4162" s="516">
        <v>96858</v>
      </c>
      <c r="B4162" s="515" t="s">
        <v>16986</v>
      </c>
      <c r="C4162" s="515" t="s">
        <v>48</v>
      </c>
      <c r="D4162" s="517" t="s">
        <v>16987</v>
      </c>
    </row>
    <row r="4163" spans="1:4" ht="13.5">
      <c r="A4163" s="516">
        <v>96859</v>
      </c>
      <c r="B4163" s="515" t="s">
        <v>16988</v>
      </c>
      <c r="C4163" s="515" t="s">
        <v>48</v>
      </c>
      <c r="D4163" s="517" t="s">
        <v>16989</v>
      </c>
    </row>
    <row r="4164" spans="1:4" ht="13.5">
      <c r="A4164" s="516">
        <v>96860</v>
      </c>
      <c r="B4164" s="515" t="s">
        <v>16990</v>
      </c>
      <c r="C4164" s="515" t="s">
        <v>48</v>
      </c>
      <c r="D4164" s="517" t="s">
        <v>16991</v>
      </c>
    </row>
    <row r="4165" spans="1:4" ht="13.5">
      <c r="A4165" s="516">
        <v>96861</v>
      </c>
      <c r="B4165" s="515" t="s">
        <v>16992</v>
      </c>
      <c r="C4165" s="515" t="s">
        <v>48</v>
      </c>
      <c r="D4165" s="517" t="s">
        <v>16993</v>
      </c>
    </row>
    <row r="4166" spans="1:4" ht="13.5">
      <c r="A4166" s="516">
        <v>96862</v>
      </c>
      <c r="B4166" s="515" t="s">
        <v>16994</v>
      </c>
      <c r="C4166" s="515" t="s">
        <v>48</v>
      </c>
      <c r="D4166" s="517" t="s">
        <v>9622</v>
      </c>
    </row>
    <row r="4167" spans="1:4" ht="13.5">
      <c r="A4167" s="516">
        <v>96863</v>
      </c>
      <c r="B4167" s="515" t="s">
        <v>16995</v>
      </c>
      <c r="C4167" s="515" t="s">
        <v>48</v>
      </c>
      <c r="D4167" s="517" t="s">
        <v>11760</v>
      </c>
    </row>
    <row r="4168" spans="1:4" ht="13.5">
      <c r="A4168" s="516">
        <v>96864</v>
      </c>
      <c r="B4168" s="515" t="s">
        <v>16996</v>
      </c>
      <c r="C4168" s="515" t="s">
        <v>48</v>
      </c>
      <c r="D4168" s="517" t="s">
        <v>16997</v>
      </c>
    </row>
    <row r="4169" spans="1:4" ht="13.5">
      <c r="A4169" s="516">
        <v>96865</v>
      </c>
      <c r="B4169" s="515" t="s">
        <v>16998</v>
      </c>
      <c r="C4169" s="515" t="s">
        <v>48</v>
      </c>
      <c r="D4169" s="517" t="s">
        <v>9797</v>
      </c>
    </row>
    <row r="4170" spans="1:4" ht="13.5">
      <c r="A4170" s="516">
        <v>96866</v>
      </c>
      <c r="B4170" s="515" t="s">
        <v>16999</v>
      </c>
      <c r="C4170" s="515" t="s">
        <v>48</v>
      </c>
      <c r="D4170" s="517" t="s">
        <v>17000</v>
      </c>
    </row>
    <row r="4171" spans="1:4" ht="13.5">
      <c r="A4171" s="516">
        <v>96867</v>
      </c>
      <c r="B4171" s="515" t="s">
        <v>17001</v>
      </c>
      <c r="C4171" s="515" t="s">
        <v>48</v>
      </c>
      <c r="D4171" s="517" t="s">
        <v>17002</v>
      </c>
    </row>
    <row r="4172" spans="1:4" ht="13.5">
      <c r="A4172" s="516">
        <v>96868</v>
      </c>
      <c r="B4172" s="515" t="s">
        <v>17003</v>
      </c>
      <c r="C4172" s="515" t="s">
        <v>48</v>
      </c>
      <c r="D4172" s="517" t="s">
        <v>16977</v>
      </c>
    </row>
    <row r="4173" spans="1:4" ht="13.5">
      <c r="A4173" s="516">
        <v>96869</v>
      </c>
      <c r="B4173" s="515" t="s">
        <v>17004</v>
      </c>
      <c r="C4173" s="515" t="s">
        <v>48</v>
      </c>
      <c r="D4173" s="517" t="s">
        <v>3277</v>
      </c>
    </row>
    <row r="4174" spans="1:4" ht="13.5">
      <c r="A4174" s="516">
        <v>96870</v>
      </c>
      <c r="B4174" s="515" t="s">
        <v>17005</v>
      </c>
      <c r="C4174" s="515" t="s">
        <v>48</v>
      </c>
      <c r="D4174" s="517" t="s">
        <v>17006</v>
      </c>
    </row>
    <row r="4175" spans="1:4" ht="13.5">
      <c r="A4175" s="516">
        <v>96871</v>
      </c>
      <c r="B4175" s="515" t="s">
        <v>17007</v>
      </c>
      <c r="C4175" s="515" t="s">
        <v>48</v>
      </c>
      <c r="D4175" s="517" t="s">
        <v>17008</v>
      </c>
    </row>
    <row r="4176" spans="1:4" ht="13.5">
      <c r="A4176" s="516">
        <v>96872</v>
      </c>
      <c r="B4176" s="515" t="s">
        <v>17009</v>
      </c>
      <c r="C4176" s="515" t="s">
        <v>48</v>
      </c>
      <c r="D4176" s="517" t="s">
        <v>17010</v>
      </c>
    </row>
    <row r="4177" spans="1:4" ht="13.5">
      <c r="A4177" s="516">
        <v>96873</v>
      </c>
      <c r="B4177" s="515" t="s">
        <v>17011</v>
      </c>
      <c r="C4177" s="515" t="s">
        <v>48</v>
      </c>
      <c r="D4177" s="517" t="s">
        <v>17012</v>
      </c>
    </row>
    <row r="4178" spans="1:4" ht="13.5">
      <c r="A4178" s="516">
        <v>96874</v>
      </c>
      <c r="B4178" s="515" t="s">
        <v>17013</v>
      </c>
      <c r="C4178" s="515" t="s">
        <v>48</v>
      </c>
      <c r="D4178" s="517" t="s">
        <v>17014</v>
      </c>
    </row>
    <row r="4179" spans="1:4" ht="13.5">
      <c r="A4179" s="516">
        <v>96875</v>
      </c>
      <c r="B4179" s="515" t="s">
        <v>17015</v>
      </c>
      <c r="C4179" s="515" t="s">
        <v>48</v>
      </c>
      <c r="D4179" s="517" t="s">
        <v>17016</v>
      </c>
    </row>
    <row r="4180" spans="1:4" ht="13.5">
      <c r="A4180" s="516">
        <v>96876</v>
      </c>
      <c r="B4180" s="515" t="s">
        <v>17017</v>
      </c>
      <c r="C4180" s="515" t="s">
        <v>48</v>
      </c>
      <c r="D4180" s="517" t="s">
        <v>17018</v>
      </c>
    </row>
    <row r="4181" spans="1:4" ht="13.5">
      <c r="A4181" s="516">
        <v>96877</v>
      </c>
      <c r="B4181" s="515" t="s">
        <v>17019</v>
      </c>
      <c r="C4181" s="515" t="s">
        <v>48</v>
      </c>
      <c r="D4181" s="517" t="s">
        <v>8581</v>
      </c>
    </row>
    <row r="4182" spans="1:4" ht="13.5">
      <c r="A4182" s="516">
        <v>96878</v>
      </c>
      <c r="B4182" s="515" t="s">
        <v>17020</v>
      </c>
      <c r="C4182" s="515" t="s">
        <v>48</v>
      </c>
      <c r="D4182" s="517" t="s">
        <v>17021</v>
      </c>
    </row>
    <row r="4183" spans="1:4" ht="13.5">
      <c r="A4183" s="516">
        <v>96879</v>
      </c>
      <c r="B4183" s="515" t="s">
        <v>17022</v>
      </c>
      <c r="C4183" s="515" t="s">
        <v>48</v>
      </c>
      <c r="D4183" s="517" t="s">
        <v>17023</v>
      </c>
    </row>
    <row r="4184" spans="1:4" ht="13.5">
      <c r="A4184" s="516">
        <v>96880</v>
      </c>
      <c r="B4184" s="515" t="s">
        <v>17024</v>
      </c>
      <c r="C4184" s="515" t="s">
        <v>48</v>
      </c>
      <c r="D4184" s="517" t="s">
        <v>17025</v>
      </c>
    </row>
    <row r="4185" spans="1:4" ht="13.5">
      <c r="A4185" s="516">
        <v>96881</v>
      </c>
      <c r="B4185" s="515" t="s">
        <v>17026</v>
      </c>
      <c r="C4185" s="515" t="s">
        <v>48</v>
      </c>
      <c r="D4185" s="517" t="s">
        <v>17027</v>
      </c>
    </row>
    <row r="4186" spans="1:4" ht="13.5">
      <c r="A4186" s="516">
        <v>97425</v>
      </c>
      <c r="B4186" s="515" t="s">
        <v>17028</v>
      </c>
      <c r="C4186" s="515" t="s">
        <v>48</v>
      </c>
      <c r="D4186" s="517" t="s">
        <v>17029</v>
      </c>
    </row>
    <row r="4187" spans="1:4" ht="13.5">
      <c r="A4187" s="516">
        <v>97426</v>
      </c>
      <c r="B4187" s="515" t="s">
        <v>17030</v>
      </c>
      <c r="C4187" s="515" t="s">
        <v>48</v>
      </c>
      <c r="D4187" s="517" t="s">
        <v>6532</v>
      </c>
    </row>
    <row r="4188" spans="1:4" ht="13.5">
      <c r="A4188" s="516">
        <v>97427</v>
      </c>
      <c r="B4188" s="515" t="s">
        <v>17031</v>
      </c>
      <c r="C4188" s="515" t="s">
        <v>48</v>
      </c>
      <c r="D4188" s="517" t="s">
        <v>11554</v>
      </c>
    </row>
    <row r="4189" spans="1:4" ht="13.5">
      <c r="A4189" s="516">
        <v>97428</v>
      </c>
      <c r="B4189" s="515" t="s">
        <v>17032</v>
      </c>
      <c r="C4189" s="515" t="s">
        <v>48</v>
      </c>
      <c r="D4189" s="517" t="s">
        <v>17033</v>
      </c>
    </row>
    <row r="4190" spans="1:4" ht="13.5">
      <c r="A4190" s="516">
        <v>97429</v>
      </c>
      <c r="B4190" s="515" t="s">
        <v>17034</v>
      </c>
      <c r="C4190" s="515" t="s">
        <v>48</v>
      </c>
      <c r="D4190" s="517" t="s">
        <v>17035</v>
      </c>
    </row>
    <row r="4191" spans="1:4" ht="13.5">
      <c r="A4191" s="516">
        <v>97430</v>
      </c>
      <c r="B4191" s="515" t="s">
        <v>17036</v>
      </c>
      <c r="C4191" s="515" t="s">
        <v>48</v>
      </c>
      <c r="D4191" s="517" t="s">
        <v>9912</v>
      </c>
    </row>
    <row r="4192" spans="1:4" ht="13.5">
      <c r="A4192" s="516">
        <v>97431</v>
      </c>
      <c r="B4192" s="515" t="s">
        <v>17037</v>
      </c>
      <c r="C4192" s="515" t="s">
        <v>48</v>
      </c>
      <c r="D4192" s="517" t="s">
        <v>17038</v>
      </c>
    </row>
    <row r="4193" spans="1:4" ht="13.5">
      <c r="A4193" s="516">
        <v>97432</v>
      </c>
      <c r="B4193" s="515" t="s">
        <v>17039</v>
      </c>
      <c r="C4193" s="515" t="s">
        <v>48</v>
      </c>
      <c r="D4193" s="517" t="s">
        <v>17040</v>
      </c>
    </row>
    <row r="4194" spans="1:4" ht="13.5">
      <c r="A4194" s="516">
        <v>97433</v>
      </c>
      <c r="B4194" s="515" t="s">
        <v>17041</v>
      </c>
      <c r="C4194" s="515" t="s">
        <v>48</v>
      </c>
      <c r="D4194" s="517" t="s">
        <v>12770</v>
      </c>
    </row>
    <row r="4195" spans="1:4" ht="13.5">
      <c r="A4195" s="516">
        <v>97434</v>
      </c>
      <c r="B4195" s="515" t="s">
        <v>17042</v>
      </c>
      <c r="C4195" s="515" t="s">
        <v>48</v>
      </c>
      <c r="D4195" s="517" t="s">
        <v>17043</v>
      </c>
    </row>
    <row r="4196" spans="1:4" ht="13.5">
      <c r="A4196" s="516">
        <v>97435</v>
      </c>
      <c r="B4196" s="515" t="s">
        <v>17044</v>
      </c>
      <c r="C4196" s="515" t="s">
        <v>48</v>
      </c>
      <c r="D4196" s="517" t="s">
        <v>17045</v>
      </c>
    </row>
    <row r="4197" spans="1:4" ht="13.5">
      <c r="A4197" s="516">
        <v>97436</v>
      </c>
      <c r="B4197" s="515" t="s">
        <v>17046</v>
      </c>
      <c r="C4197" s="515" t="s">
        <v>48</v>
      </c>
      <c r="D4197" s="517" t="s">
        <v>9487</v>
      </c>
    </row>
    <row r="4198" spans="1:4" ht="13.5">
      <c r="A4198" s="516">
        <v>97437</v>
      </c>
      <c r="B4198" s="515" t="s">
        <v>17047</v>
      </c>
      <c r="C4198" s="515" t="s">
        <v>48</v>
      </c>
      <c r="D4198" s="517" t="s">
        <v>17048</v>
      </c>
    </row>
    <row r="4199" spans="1:4" ht="13.5">
      <c r="A4199" s="516">
        <v>97438</v>
      </c>
      <c r="B4199" s="515" t="s">
        <v>17049</v>
      </c>
      <c r="C4199" s="515" t="s">
        <v>48</v>
      </c>
      <c r="D4199" s="517" t="s">
        <v>17050</v>
      </c>
    </row>
    <row r="4200" spans="1:4" ht="13.5">
      <c r="A4200" s="516">
        <v>97439</v>
      </c>
      <c r="B4200" s="515" t="s">
        <v>17051</v>
      </c>
      <c r="C4200" s="515" t="s">
        <v>48</v>
      </c>
      <c r="D4200" s="517" t="s">
        <v>17052</v>
      </c>
    </row>
    <row r="4201" spans="1:4" ht="13.5">
      <c r="A4201" s="516">
        <v>97440</v>
      </c>
      <c r="B4201" s="515" t="s">
        <v>17053</v>
      </c>
      <c r="C4201" s="515" t="s">
        <v>48</v>
      </c>
      <c r="D4201" s="517" t="s">
        <v>17054</v>
      </c>
    </row>
    <row r="4202" spans="1:4" ht="13.5">
      <c r="A4202" s="516">
        <v>97442</v>
      </c>
      <c r="B4202" s="515" t="s">
        <v>17055</v>
      </c>
      <c r="C4202" s="515" t="s">
        <v>48</v>
      </c>
      <c r="D4202" s="517" t="s">
        <v>17056</v>
      </c>
    </row>
    <row r="4203" spans="1:4" ht="13.5">
      <c r="A4203" s="516">
        <v>97443</v>
      </c>
      <c r="B4203" s="515" t="s">
        <v>17057</v>
      </c>
      <c r="C4203" s="515" t="s">
        <v>48</v>
      </c>
      <c r="D4203" s="517" t="s">
        <v>17058</v>
      </c>
    </row>
    <row r="4204" spans="1:4" ht="13.5">
      <c r="A4204" s="516">
        <v>97444</v>
      </c>
      <c r="B4204" s="515" t="s">
        <v>17059</v>
      </c>
      <c r="C4204" s="515" t="s">
        <v>48</v>
      </c>
      <c r="D4204" s="517" t="s">
        <v>17060</v>
      </c>
    </row>
    <row r="4205" spans="1:4" ht="13.5">
      <c r="A4205" s="516">
        <v>97446</v>
      </c>
      <c r="B4205" s="515" t="s">
        <v>17061</v>
      </c>
      <c r="C4205" s="515" t="s">
        <v>48</v>
      </c>
      <c r="D4205" s="517" t="s">
        <v>11834</v>
      </c>
    </row>
    <row r="4206" spans="1:4" ht="13.5">
      <c r="A4206" s="516">
        <v>97447</v>
      </c>
      <c r="B4206" s="515" t="s">
        <v>17062</v>
      </c>
      <c r="C4206" s="515" t="s">
        <v>48</v>
      </c>
      <c r="D4206" s="517" t="s">
        <v>11834</v>
      </c>
    </row>
    <row r="4207" spans="1:4" ht="13.5">
      <c r="A4207" s="516">
        <v>97449</v>
      </c>
      <c r="B4207" s="515" t="s">
        <v>17063</v>
      </c>
      <c r="C4207" s="515" t="s">
        <v>48</v>
      </c>
      <c r="D4207" s="517" t="s">
        <v>17064</v>
      </c>
    </row>
    <row r="4208" spans="1:4" ht="13.5">
      <c r="A4208" s="516">
        <v>97450</v>
      </c>
      <c r="B4208" s="515" t="s">
        <v>17065</v>
      </c>
      <c r="C4208" s="515" t="s">
        <v>48</v>
      </c>
      <c r="D4208" s="517" t="s">
        <v>17066</v>
      </c>
    </row>
    <row r="4209" spans="1:4" ht="13.5">
      <c r="A4209" s="516">
        <v>97452</v>
      </c>
      <c r="B4209" s="515" t="s">
        <v>17067</v>
      </c>
      <c r="C4209" s="515" t="s">
        <v>48</v>
      </c>
      <c r="D4209" s="517" t="s">
        <v>17068</v>
      </c>
    </row>
    <row r="4210" spans="1:4" ht="13.5">
      <c r="A4210" s="516">
        <v>97453</v>
      </c>
      <c r="B4210" s="515" t="s">
        <v>17069</v>
      </c>
      <c r="C4210" s="515" t="s">
        <v>48</v>
      </c>
      <c r="D4210" s="517" t="s">
        <v>4462</v>
      </c>
    </row>
    <row r="4211" spans="1:4" ht="13.5">
      <c r="A4211" s="516">
        <v>97454</v>
      </c>
      <c r="B4211" s="515" t="s">
        <v>17070</v>
      </c>
      <c r="C4211" s="515" t="s">
        <v>48</v>
      </c>
      <c r="D4211" s="517" t="s">
        <v>17071</v>
      </c>
    </row>
    <row r="4212" spans="1:4" ht="13.5">
      <c r="A4212" s="516">
        <v>97455</v>
      </c>
      <c r="B4212" s="515" t="s">
        <v>17072</v>
      </c>
      <c r="C4212" s="515" t="s">
        <v>48</v>
      </c>
      <c r="D4212" s="517" t="s">
        <v>17073</v>
      </c>
    </row>
    <row r="4213" spans="1:4" ht="13.5">
      <c r="A4213" s="516">
        <v>97456</v>
      </c>
      <c r="B4213" s="515" t="s">
        <v>17074</v>
      </c>
      <c r="C4213" s="515" t="s">
        <v>48</v>
      </c>
      <c r="D4213" s="517" t="s">
        <v>17075</v>
      </c>
    </row>
    <row r="4214" spans="1:4" ht="13.5">
      <c r="A4214" s="516">
        <v>97457</v>
      </c>
      <c r="B4214" s="515" t="s">
        <v>17076</v>
      </c>
      <c r="C4214" s="515" t="s">
        <v>48</v>
      </c>
      <c r="D4214" s="517" t="s">
        <v>17077</v>
      </c>
    </row>
    <row r="4215" spans="1:4" ht="13.5">
      <c r="A4215" s="516">
        <v>97458</v>
      </c>
      <c r="B4215" s="515" t="s">
        <v>17078</v>
      </c>
      <c r="C4215" s="515" t="s">
        <v>48</v>
      </c>
      <c r="D4215" s="517" t="s">
        <v>17079</v>
      </c>
    </row>
    <row r="4216" spans="1:4" ht="13.5">
      <c r="A4216" s="516">
        <v>97459</v>
      </c>
      <c r="B4216" s="515" t="s">
        <v>17080</v>
      </c>
      <c r="C4216" s="515" t="s">
        <v>48</v>
      </c>
      <c r="D4216" s="517" t="s">
        <v>17081</v>
      </c>
    </row>
    <row r="4217" spans="1:4" ht="13.5">
      <c r="A4217" s="516">
        <v>97460</v>
      </c>
      <c r="B4217" s="515" t="s">
        <v>17082</v>
      </c>
      <c r="C4217" s="515" t="s">
        <v>48</v>
      </c>
      <c r="D4217" s="517" t="s">
        <v>17083</v>
      </c>
    </row>
    <row r="4218" spans="1:4" ht="13.5">
      <c r="A4218" s="516">
        <v>97461</v>
      </c>
      <c r="B4218" s="515" t="s">
        <v>17084</v>
      </c>
      <c r="C4218" s="515" t="s">
        <v>48</v>
      </c>
      <c r="D4218" s="517" t="s">
        <v>17085</v>
      </c>
    </row>
    <row r="4219" spans="1:4" ht="13.5">
      <c r="A4219" s="516">
        <v>97462</v>
      </c>
      <c r="B4219" s="515" t="s">
        <v>17086</v>
      </c>
      <c r="C4219" s="515" t="s">
        <v>48</v>
      </c>
      <c r="D4219" s="517" t="s">
        <v>2770</v>
      </c>
    </row>
    <row r="4220" spans="1:4" ht="13.5">
      <c r="A4220" s="516">
        <v>97464</v>
      </c>
      <c r="B4220" s="515" t="s">
        <v>17087</v>
      </c>
      <c r="C4220" s="515" t="s">
        <v>48</v>
      </c>
      <c r="D4220" s="517" t="s">
        <v>16386</v>
      </c>
    </row>
    <row r="4221" spans="1:4" ht="13.5">
      <c r="A4221" s="516">
        <v>97465</v>
      </c>
      <c r="B4221" s="515" t="s">
        <v>17088</v>
      </c>
      <c r="C4221" s="515" t="s">
        <v>48</v>
      </c>
      <c r="D4221" s="517" t="s">
        <v>17089</v>
      </c>
    </row>
    <row r="4222" spans="1:4" ht="13.5">
      <c r="A4222" s="516">
        <v>97467</v>
      </c>
      <c r="B4222" s="515" t="s">
        <v>17090</v>
      </c>
      <c r="C4222" s="515" t="s">
        <v>48</v>
      </c>
      <c r="D4222" s="517" t="s">
        <v>17091</v>
      </c>
    </row>
    <row r="4223" spans="1:4" ht="13.5">
      <c r="A4223" s="516">
        <v>97468</v>
      </c>
      <c r="B4223" s="515" t="s">
        <v>17092</v>
      </c>
      <c r="C4223" s="515" t="s">
        <v>48</v>
      </c>
      <c r="D4223" s="517" t="s">
        <v>17093</v>
      </c>
    </row>
    <row r="4224" spans="1:4" ht="13.5">
      <c r="A4224" s="516">
        <v>97470</v>
      </c>
      <c r="B4224" s="515" t="s">
        <v>17094</v>
      </c>
      <c r="C4224" s="515" t="s">
        <v>48</v>
      </c>
      <c r="D4224" s="517" t="s">
        <v>17095</v>
      </c>
    </row>
    <row r="4225" spans="1:4" ht="13.5">
      <c r="A4225" s="516">
        <v>97471</v>
      </c>
      <c r="B4225" s="515" t="s">
        <v>17096</v>
      </c>
      <c r="C4225" s="515" t="s">
        <v>48</v>
      </c>
      <c r="D4225" s="517" t="s">
        <v>17097</v>
      </c>
    </row>
    <row r="4226" spans="1:4" ht="13.5">
      <c r="A4226" s="516">
        <v>97474</v>
      </c>
      <c r="B4226" s="515" t="s">
        <v>17098</v>
      </c>
      <c r="C4226" s="515" t="s">
        <v>48</v>
      </c>
      <c r="D4226" s="517" t="s">
        <v>17099</v>
      </c>
    </row>
    <row r="4227" spans="1:4" ht="13.5">
      <c r="A4227" s="516">
        <v>97475</v>
      </c>
      <c r="B4227" s="515" t="s">
        <v>17100</v>
      </c>
      <c r="C4227" s="515" t="s">
        <v>48</v>
      </c>
      <c r="D4227" s="517" t="s">
        <v>17101</v>
      </c>
    </row>
    <row r="4228" spans="1:4" ht="13.5">
      <c r="A4228" s="516">
        <v>97477</v>
      </c>
      <c r="B4228" s="515" t="s">
        <v>17102</v>
      </c>
      <c r="C4228" s="515" t="s">
        <v>48</v>
      </c>
      <c r="D4228" s="517" t="s">
        <v>17103</v>
      </c>
    </row>
    <row r="4229" spans="1:4" ht="13.5">
      <c r="A4229" s="516">
        <v>97478</v>
      </c>
      <c r="B4229" s="515" t="s">
        <v>17104</v>
      </c>
      <c r="C4229" s="515" t="s">
        <v>48</v>
      </c>
      <c r="D4229" s="517" t="s">
        <v>17105</v>
      </c>
    </row>
    <row r="4230" spans="1:4" ht="13.5">
      <c r="A4230" s="516">
        <v>97479</v>
      </c>
      <c r="B4230" s="515" t="s">
        <v>17106</v>
      </c>
      <c r="C4230" s="515" t="s">
        <v>48</v>
      </c>
      <c r="D4230" s="517" t="s">
        <v>17107</v>
      </c>
    </row>
    <row r="4231" spans="1:4" ht="13.5">
      <c r="A4231" s="516">
        <v>97480</v>
      </c>
      <c r="B4231" s="515" t="s">
        <v>17108</v>
      </c>
      <c r="C4231" s="515" t="s">
        <v>48</v>
      </c>
      <c r="D4231" s="517" t="s">
        <v>17107</v>
      </c>
    </row>
    <row r="4232" spans="1:4" ht="13.5">
      <c r="A4232" s="516">
        <v>97481</v>
      </c>
      <c r="B4232" s="515" t="s">
        <v>17109</v>
      </c>
      <c r="C4232" s="515" t="s">
        <v>48</v>
      </c>
      <c r="D4232" s="517" t="s">
        <v>17110</v>
      </c>
    </row>
    <row r="4233" spans="1:4" ht="13.5">
      <c r="A4233" s="516">
        <v>97482</v>
      </c>
      <c r="B4233" s="515" t="s">
        <v>17111</v>
      </c>
      <c r="C4233" s="515" t="s">
        <v>48</v>
      </c>
      <c r="D4233" s="517" t="s">
        <v>17110</v>
      </c>
    </row>
    <row r="4234" spans="1:4" ht="13.5">
      <c r="A4234" s="516">
        <v>97483</v>
      </c>
      <c r="B4234" s="515" t="s">
        <v>17112</v>
      </c>
      <c r="C4234" s="515" t="s">
        <v>48</v>
      </c>
      <c r="D4234" s="517" t="s">
        <v>17113</v>
      </c>
    </row>
    <row r="4235" spans="1:4" ht="13.5">
      <c r="A4235" s="516">
        <v>97484</v>
      </c>
      <c r="B4235" s="515" t="s">
        <v>17114</v>
      </c>
      <c r="C4235" s="515" t="s">
        <v>48</v>
      </c>
      <c r="D4235" s="517" t="s">
        <v>17113</v>
      </c>
    </row>
    <row r="4236" spans="1:4" ht="13.5">
      <c r="A4236" s="516">
        <v>97485</v>
      </c>
      <c r="B4236" s="515" t="s">
        <v>17115</v>
      </c>
      <c r="C4236" s="515" t="s">
        <v>48</v>
      </c>
      <c r="D4236" s="517" t="s">
        <v>17116</v>
      </c>
    </row>
    <row r="4237" spans="1:4" ht="13.5">
      <c r="A4237" s="516">
        <v>97486</v>
      </c>
      <c r="B4237" s="515" t="s">
        <v>17117</v>
      </c>
      <c r="C4237" s="515" t="s">
        <v>48</v>
      </c>
      <c r="D4237" s="517" t="s">
        <v>17118</v>
      </c>
    </row>
    <row r="4238" spans="1:4" ht="13.5">
      <c r="A4238" s="516">
        <v>97487</v>
      </c>
      <c r="B4238" s="515" t="s">
        <v>17119</v>
      </c>
      <c r="C4238" s="515" t="s">
        <v>48</v>
      </c>
      <c r="D4238" s="517" t="s">
        <v>17120</v>
      </c>
    </row>
    <row r="4239" spans="1:4" ht="13.5">
      <c r="A4239" s="516">
        <v>97488</v>
      </c>
      <c r="B4239" s="515" t="s">
        <v>17121</v>
      </c>
      <c r="C4239" s="515" t="s">
        <v>48</v>
      </c>
      <c r="D4239" s="517" t="s">
        <v>17122</v>
      </c>
    </row>
    <row r="4240" spans="1:4" ht="13.5">
      <c r="A4240" s="516">
        <v>97489</v>
      </c>
      <c r="B4240" s="515" t="s">
        <v>17123</v>
      </c>
      <c r="C4240" s="515" t="s">
        <v>48</v>
      </c>
      <c r="D4240" s="517" t="s">
        <v>17124</v>
      </c>
    </row>
    <row r="4241" spans="1:4" ht="13.5">
      <c r="A4241" s="516">
        <v>97490</v>
      </c>
      <c r="B4241" s="515" t="s">
        <v>17125</v>
      </c>
      <c r="C4241" s="515" t="s">
        <v>48</v>
      </c>
      <c r="D4241" s="517" t="s">
        <v>17126</v>
      </c>
    </row>
    <row r="4242" spans="1:4" ht="13.5">
      <c r="A4242" s="516">
        <v>97491</v>
      </c>
      <c r="B4242" s="515" t="s">
        <v>17127</v>
      </c>
      <c r="C4242" s="515" t="s">
        <v>48</v>
      </c>
      <c r="D4242" s="517" t="s">
        <v>17128</v>
      </c>
    </row>
    <row r="4243" spans="1:4" ht="13.5">
      <c r="A4243" s="516">
        <v>97492</v>
      </c>
      <c r="B4243" s="515" t="s">
        <v>17129</v>
      </c>
      <c r="C4243" s="515" t="s">
        <v>48</v>
      </c>
      <c r="D4243" s="517" t="s">
        <v>17130</v>
      </c>
    </row>
    <row r="4244" spans="1:4" ht="13.5">
      <c r="A4244" s="516">
        <v>97493</v>
      </c>
      <c r="B4244" s="515" t="s">
        <v>17131</v>
      </c>
      <c r="C4244" s="515" t="s">
        <v>48</v>
      </c>
      <c r="D4244" s="517" t="s">
        <v>17132</v>
      </c>
    </row>
    <row r="4245" spans="1:4" ht="13.5">
      <c r="A4245" s="516">
        <v>97494</v>
      </c>
      <c r="B4245" s="515" t="s">
        <v>17133</v>
      </c>
      <c r="C4245" s="515" t="s">
        <v>48</v>
      </c>
      <c r="D4245" s="517" t="s">
        <v>17134</v>
      </c>
    </row>
    <row r="4246" spans="1:4" ht="13.5">
      <c r="A4246" s="516">
        <v>97495</v>
      </c>
      <c r="B4246" s="515" t="s">
        <v>17135</v>
      </c>
      <c r="C4246" s="515" t="s">
        <v>48</v>
      </c>
      <c r="D4246" s="517" t="s">
        <v>17136</v>
      </c>
    </row>
    <row r="4247" spans="1:4" ht="13.5">
      <c r="A4247" s="516">
        <v>97496</v>
      </c>
      <c r="B4247" s="515" t="s">
        <v>17137</v>
      </c>
      <c r="C4247" s="515" t="s">
        <v>48</v>
      </c>
      <c r="D4247" s="517" t="s">
        <v>17138</v>
      </c>
    </row>
    <row r="4248" spans="1:4" ht="13.5">
      <c r="A4248" s="516">
        <v>97499</v>
      </c>
      <c r="B4248" s="515" t="s">
        <v>17139</v>
      </c>
      <c r="C4248" s="515" t="s">
        <v>48</v>
      </c>
      <c r="D4248" s="517" t="s">
        <v>14598</v>
      </c>
    </row>
    <row r="4249" spans="1:4" ht="13.5">
      <c r="A4249" s="516">
        <v>97500</v>
      </c>
      <c r="B4249" s="515" t="s">
        <v>17140</v>
      </c>
      <c r="C4249" s="515" t="s">
        <v>48</v>
      </c>
      <c r="D4249" s="517" t="s">
        <v>16372</v>
      </c>
    </row>
    <row r="4250" spans="1:4" ht="13.5">
      <c r="A4250" s="516">
        <v>97502</v>
      </c>
      <c r="B4250" s="515" t="s">
        <v>17141</v>
      </c>
      <c r="C4250" s="515" t="s">
        <v>48</v>
      </c>
      <c r="D4250" s="517" t="s">
        <v>3521</v>
      </c>
    </row>
    <row r="4251" spans="1:4" ht="13.5">
      <c r="A4251" s="516">
        <v>97503</v>
      </c>
      <c r="B4251" s="515" t="s">
        <v>17142</v>
      </c>
      <c r="C4251" s="515" t="s">
        <v>48</v>
      </c>
      <c r="D4251" s="517" t="s">
        <v>17143</v>
      </c>
    </row>
    <row r="4252" spans="1:4" ht="13.5">
      <c r="A4252" s="516">
        <v>97505</v>
      </c>
      <c r="B4252" s="515" t="s">
        <v>17144</v>
      </c>
      <c r="C4252" s="515" t="s">
        <v>48</v>
      </c>
      <c r="D4252" s="517" t="s">
        <v>17145</v>
      </c>
    </row>
    <row r="4253" spans="1:4" ht="13.5">
      <c r="A4253" s="516">
        <v>97506</v>
      </c>
      <c r="B4253" s="515" t="s">
        <v>17146</v>
      </c>
      <c r="C4253" s="515" t="s">
        <v>48</v>
      </c>
      <c r="D4253" s="517" t="s">
        <v>15798</v>
      </c>
    </row>
    <row r="4254" spans="1:4" ht="13.5">
      <c r="A4254" s="516">
        <v>97508</v>
      </c>
      <c r="B4254" s="515" t="s">
        <v>17147</v>
      </c>
      <c r="C4254" s="515" t="s">
        <v>48</v>
      </c>
      <c r="D4254" s="517" t="s">
        <v>17148</v>
      </c>
    </row>
    <row r="4255" spans="1:4" ht="13.5">
      <c r="A4255" s="516">
        <v>97509</v>
      </c>
      <c r="B4255" s="515" t="s">
        <v>17149</v>
      </c>
      <c r="C4255" s="515" t="s">
        <v>48</v>
      </c>
      <c r="D4255" s="517" t="s">
        <v>17150</v>
      </c>
    </row>
    <row r="4256" spans="1:4" ht="13.5">
      <c r="A4256" s="516">
        <v>97511</v>
      </c>
      <c r="B4256" s="515" t="s">
        <v>17151</v>
      </c>
      <c r="C4256" s="515" t="s">
        <v>48</v>
      </c>
      <c r="D4256" s="517" t="s">
        <v>5353</v>
      </c>
    </row>
    <row r="4257" spans="1:4" ht="13.5">
      <c r="A4257" s="516">
        <v>97512</v>
      </c>
      <c r="B4257" s="515" t="s">
        <v>17152</v>
      </c>
      <c r="C4257" s="515" t="s">
        <v>48</v>
      </c>
      <c r="D4257" s="517" t="s">
        <v>17153</v>
      </c>
    </row>
    <row r="4258" spans="1:4" ht="13.5">
      <c r="A4258" s="516">
        <v>97514</v>
      </c>
      <c r="B4258" s="515" t="s">
        <v>17154</v>
      </c>
      <c r="C4258" s="515" t="s">
        <v>48</v>
      </c>
      <c r="D4258" s="517" t="s">
        <v>17155</v>
      </c>
    </row>
    <row r="4259" spans="1:4" ht="13.5">
      <c r="A4259" s="516">
        <v>97515</v>
      </c>
      <c r="B4259" s="515" t="s">
        <v>17156</v>
      </c>
      <c r="C4259" s="515" t="s">
        <v>48</v>
      </c>
      <c r="D4259" s="517" t="s">
        <v>17157</v>
      </c>
    </row>
    <row r="4260" spans="1:4" ht="13.5">
      <c r="A4260" s="516">
        <v>97517</v>
      </c>
      <c r="B4260" s="515" t="s">
        <v>17158</v>
      </c>
      <c r="C4260" s="515" t="s">
        <v>48</v>
      </c>
      <c r="D4260" s="517" t="s">
        <v>2765</v>
      </c>
    </row>
    <row r="4261" spans="1:4" ht="13.5">
      <c r="A4261" s="516">
        <v>97518</v>
      </c>
      <c r="B4261" s="515" t="s">
        <v>17159</v>
      </c>
      <c r="C4261" s="515" t="s">
        <v>48</v>
      </c>
      <c r="D4261" s="517" t="s">
        <v>2765</v>
      </c>
    </row>
    <row r="4262" spans="1:4" ht="13.5">
      <c r="A4262" s="516">
        <v>97519</v>
      </c>
      <c r="B4262" s="515" t="s">
        <v>17160</v>
      </c>
      <c r="C4262" s="515" t="s">
        <v>48</v>
      </c>
      <c r="D4262" s="517" t="s">
        <v>14755</v>
      </c>
    </row>
    <row r="4263" spans="1:4" ht="13.5">
      <c r="A4263" s="516">
        <v>97520</v>
      </c>
      <c r="B4263" s="515" t="s">
        <v>17161</v>
      </c>
      <c r="C4263" s="515" t="s">
        <v>48</v>
      </c>
      <c r="D4263" s="517" t="s">
        <v>14755</v>
      </c>
    </row>
    <row r="4264" spans="1:4" ht="13.5">
      <c r="A4264" s="516">
        <v>97521</v>
      </c>
      <c r="B4264" s="515" t="s">
        <v>17162</v>
      </c>
      <c r="C4264" s="515" t="s">
        <v>48</v>
      </c>
      <c r="D4264" s="517" t="s">
        <v>17163</v>
      </c>
    </row>
    <row r="4265" spans="1:4" ht="13.5">
      <c r="A4265" s="516">
        <v>97522</v>
      </c>
      <c r="B4265" s="515" t="s">
        <v>17164</v>
      </c>
      <c r="C4265" s="515" t="s">
        <v>48</v>
      </c>
      <c r="D4265" s="517" t="s">
        <v>17163</v>
      </c>
    </row>
    <row r="4266" spans="1:4" ht="13.5">
      <c r="A4266" s="516">
        <v>97523</v>
      </c>
      <c r="B4266" s="515" t="s">
        <v>17165</v>
      </c>
      <c r="C4266" s="515" t="s">
        <v>48</v>
      </c>
      <c r="D4266" s="517" t="s">
        <v>8803</v>
      </c>
    </row>
    <row r="4267" spans="1:4" ht="13.5">
      <c r="A4267" s="516">
        <v>97524</v>
      </c>
      <c r="B4267" s="515" t="s">
        <v>17166</v>
      </c>
      <c r="C4267" s="515" t="s">
        <v>48</v>
      </c>
      <c r="D4267" s="517" t="s">
        <v>17167</v>
      </c>
    </row>
    <row r="4268" spans="1:4" ht="13.5">
      <c r="A4268" s="516">
        <v>97525</v>
      </c>
      <c r="B4268" s="515" t="s">
        <v>17168</v>
      </c>
      <c r="C4268" s="515" t="s">
        <v>48</v>
      </c>
      <c r="D4268" s="517" t="s">
        <v>17169</v>
      </c>
    </row>
    <row r="4269" spans="1:4" ht="13.5">
      <c r="A4269" s="516">
        <v>97526</v>
      </c>
      <c r="B4269" s="515" t="s">
        <v>17170</v>
      </c>
      <c r="C4269" s="515" t="s">
        <v>48</v>
      </c>
      <c r="D4269" s="517" t="s">
        <v>17171</v>
      </c>
    </row>
    <row r="4270" spans="1:4" ht="13.5">
      <c r="A4270" s="516">
        <v>97527</v>
      </c>
      <c r="B4270" s="515" t="s">
        <v>17172</v>
      </c>
      <c r="C4270" s="515" t="s">
        <v>48</v>
      </c>
      <c r="D4270" s="517" t="s">
        <v>17173</v>
      </c>
    </row>
    <row r="4271" spans="1:4" ht="13.5">
      <c r="A4271" s="516">
        <v>97528</v>
      </c>
      <c r="B4271" s="515" t="s">
        <v>17174</v>
      </c>
      <c r="C4271" s="515" t="s">
        <v>48</v>
      </c>
      <c r="D4271" s="517" t="s">
        <v>17175</v>
      </c>
    </row>
    <row r="4272" spans="1:4" ht="13.5">
      <c r="A4272" s="516">
        <v>97529</v>
      </c>
      <c r="B4272" s="515" t="s">
        <v>17176</v>
      </c>
      <c r="C4272" s="515" t="s">
        <v>48</v>
      </c>
      <c r="D4272" s="517" t="s">
        <v>8911</v>
      </c>
    </row>
    <row r="4273" spans="1:4" ht="13.5">
      <c r="A4273" s="516">
        <v>97530</v>
      </c>
      <c r="B4273" s="515" t="s">
        <v>17177</v>
      </c>
      <c r="C4273" s="515" t="s">
        <v>48</v>
      </c>
      <c r="D4273" s="517" t="s">
        <v>17178</v>
      </c>
    </row>
    <row r="4274" spans="1:4" ht="13.5">
      <c r="A4274" s="516">
        <v>97531</v>
      </c>
      <c r="B4274" s="515" t="s">
        <v>17179</v>
      </c>
      <c r="C4274" s="515" t="s">
        <v>48</v>
      </c>
      <c r="D4274" s="517" t="s">
        <v>17180</v>
      </c>
    </row>
    <row r="4275" spans="1:4" ht="13.5">
      <c r="A4275" s="516">
        <v>97532</v>
      </c>
      <c r="B4275" s="515" t="s">
        <v>17181</v>
      </c>
      <c r="C4275" s="515" t="s">
        <v>48</v>
      </c>
      <c r="D4275" s="517" t="s">
        <v>17182</v>
      </c>
    </row>
    <row r="4276" spans="1:4" ht="13.5">
      <c r="A4276" s="516">
        <v>97533</v>
      </c>
      <c r="B4276" s="515" t="s">
        <v>17183</v>
      </c>
      <c r="C4276" s="515" t="s">
        <v>48</v>
      </c>
      <c r="D4276" s="517" t="s">
        <v>17184</v>
      </c>
    </row>
    <row r="4277" spans="1:4" ht="13.5">
      <c r="A4277" s="516">
        <v>97534</v>
      </c>
      <c r="B4277" s="515" t="s">
        <v>17185</v>
      </c>
      <c r="C4277" s="515" t="s">
        <v>48</v>
      </c>
      <c r="D4277" s="517" t="s">
        <v>17186</v>
      </c>
    </row>
    <row r="4278" spans="1:4" ht="13.5">
      <c r="A4278" s="516">
        <v>97537</v>
      </c>
      <c r="B4278" s="515" t="s">
        <v>17187</v>
      </c>
      <c r="C4278" s="515" t="s">
        <v>48</v>
      </c>
      <c r="D4278" s="517" t="s">
        <v>17188</v>
      </c>
    </row>
    <row r="4279" spans="1:4" ht="13.5">
      <c r="A4279" s="516">
        <v>97540</v>
      </c>
      <c r="B4279" s="515" t="s">
        <v>17189</v>
      </c>
      <c r="C4279" s="515" t="s">
        <v>48</v>
      </c>
      <c r="D4279" s="517" t="s">
        <v>5647</v>
      </c>
    </row>
    <row r="4280" spans="1:4" ht="13.5">
      <c r="A4280" s="516">
        <v>97541</v>
      </c>
      <c r="B4280" s="515" t="s">
        <v>17190</v>
      </c>
      <c r="C4280" s="515" t="s">
        <v>48</v>
      </c>
      <c r="D4280" s="517" t="s">
        <v>7947</v>
      </c>
    </row>
    <row r="4281" spans="1:4" ht="13.5">
      <c r="A4281" s="516">
        <v>97543</v>
      </c>
      <c r="B4281" s="515" t="s">
        <v>17191</v>
      </c>
      <c r="C4281" s="515" t="s">
        <v>48</v>
      </c>
      <c r="D4281" s="517" t="s">
        <v>17192</v>
      </c>
    </row>
    <row r="4282" spans="1:4" ht="13.5">
      <c r="A4282" s="516">
        <v>97544</v>
      </c>
      <c r="B4282" s="515" t="s">
        <v>17193</v>
      </c>
      <c r="C4282" s="515" t="s">
        <v>48</v>
      </c>
      <c r="D4282" s="517" t="s">
        <v>14815</v>
      </c>
    </row>
    <row r="4283" spans="1:4" ht="13.5">
      <c r="A4283" s="516">
        <v>97546</v>
      </c>
      <c r="B4283" s="515" t="s">
        <v>17194</v>
      </c>
      <c r="C4283" s="515" t="s">
        <v>48</v>
      </c>
      <c r="D4283" s="517" t="s">
        <v>17195</v>
      </c>
    </row>
    <row r="4284" spans="1:4" ht="13.5">
      <c r="A4284" s="516">
        <v>97547</v>
      </c>
      <c r="B4284" s="515" t="s">
        <v>17196</v>
      </c>
      <c r="C4284" s="515" t="s">
        <v>48</v>
      </c>
      <c r="D4284" s="517" t="s">
        <v>17195</v>
      </c>
    </row>
    <row r="4285" spans="1:4" ht="13.5">
      <c r="A4285" s="516">
        <v>97548</v>
      </c>
      <c r="B4285" s="515" t="s">
        <v>17197</v>
      </c>
      <c r="C4285" s="515" t="s">
        <v>48</v>
      </c>
      <c r="D4285" s="517" t="s">
        <v>12096</v>
      </c>
    </row>
    <row r="4286" spans="1:4" ht="13.5">
      <c r="A4286" s="516">
        <v>97549</v>
      </c>
      <c r="B4286" s="515" t="s">
        <v>17198</v>
      </c>
      <c r="C4286" s="515" t="s">
        <v>48</v>
      </c>
      <c r="D4286" s="517" t="s">
        <v>12096</v>
      </c>
    </row>
    <row r="4287" spans="1:4" ht="13.5">
      <c r="A4287" s="516">
        <v>97550</v>
      </c>
      <c r="B4287" s="515" t="s">
        <v>17199</v>
      </c>
      <c r="C4287" s="515" t="s">
        <v>48</v>
      </c>
      <c r="D4287" s="517" t="s">
        <v>17200</v>
      </c>
    </row>
    <row r="4288" spans="1:4" ht="13.5">
      <c r="A4288" s="516">
        <v>97551</v>
      </c>
      <c r="B4288" s="515" t="s">
        <v>17201</v>
      </c>
      <c r="C4288" s="515" t="s">
        <v>48</v>
      </c>
      <c r="D4288" s="517" t="s">
        <v>17200</v>
      </c>
    </row>
    <row r="4289" spans="1:4" ht="13.5">
      <c r="A4289" s="516">
        <v>97552</v>
      </c>
      <c r="B4289" s="515" t="s">
        <v>17202</v>
      </c>
      <c r="C4289" s="515" t="s">
        <v>48</v>
      </c>
      <c r="D4289" s="517" t="s">
        <v>2373</v>
      </c>
    </row>
    <row r="4290" spans="1:4" ht="13.5">
      <c r="A4290" s="516">
        <v>97553</v>
      </c>
      <c r="B4290" s="515" t="s">
        <v>17203</v>
      </c>
      <c r="C4290" s="515" t="s">
        <v>48</v>
      </c>
      <c r="D4290" s="517" t="s">
        <v>17204</v>
      </c>
    </row>
    <row r="4291" spans="1:4" ht="13.5">
      <c r="A4291" s="516">
        <v>97554</v>
      </c>
      <c r="B4291" s="515" t="s">
        <v>17205</v>
      </c>
      <c r="C4291" s="515" t="s">
        <v>48</v>
      </c>
      <c r="D4291" s="517" t="s">
        <v>17206</v>
      </c>
    </row>
    <row r="4292" spans="1:4" ht="13.5">
      <c r="A4292" s="516">
        <v>98602</v>
      </c>
      <c r="B4292" s="515" t="s">
        <v>17207</v>
      </c>
      <c r="C4292" s="515" t="s">
        <v>48</v>
      </c>
      <c r="D4292" s="517" t="s">
        <v>5408</v>
      </c>
    </row>
    <row r="4293" spans="1:4" ht="13.5">
      <c r="A4293" s="516">
        <v>6171</v>
      </c>
      <c r="B4293" s="515" t="s">
        <v>17208</v>
      </c>
      <c r="C4293" s="515" t="s">
        <v>48</v>
      </c>
      <c r="D4293" s="517" t="s">
        <v>16270</v>
      </c>
    </row>
    <row r="4294" spans="1:4" ht="13.5">
      <c r="A4294" s="515" t="s">
        <v>17209</v>
      </c>
      <c r="B4294" s="515" t="s">
        <v>17210</v>
      </c>
      <c r="C4294" s="515" t="s">
        <v>48</v>
      </c>
      <c r="D4294" s="517" t="s">
        <v>17211</v>
      </c>
    </row>
    <row r="4295" spans="1:4" ht="13.5">
      <c r="A4295" s="515" t="s">
        <v>17212</v>
      </c>
      <c r="B4295" s="515" t="s">
        <v>17213</v>
      </c>
      <c r="C4295" s="515" t="s">
        <v>48</v>
      </c>
      <c r="D4295" s="517" t="s">
        <v>17214</v>
      </c>
    </row>
    <row r="4296" spans="1:4" ht="13.5">
      <c r="A4296" s="516">
        <v>88503</v>
      </c>
      <c r="B4296" s="515" t="s">
        <v>17215</v>
      </c>
      <c r="C4296" s="515" t="s">
        <v>48</v>
      </c>
      <c r="D4296" s="517" t="s">
        <v>17216</v>
      </c>
    </row>
    <row r="4297" spans="1:4" ht="13.5">
      <c r="A4297" s="516">
        <v>88504</v>
      </c>
      <c r="B4297" s="515" t="s">
        <v>17217</v>
      </c>
      <c r="C4297" s="515" t="s">
        <v>48</v>
      </c>
      <c r="D4297" s="517" t="s">
        <v>17218</v>
      </c>
    </row>
    <row r="4298" spans="1:4" ht="13.5">
      <c r="A4298" s="516">
        <v>97900</v>
      </c>
      <c r="B4298" s="515" t="s">
        <v>17219</v>
      </c>
      <c r="C4298" s="515" t="s">
        <v>48</v>
      </c>
      <c r="D4298" s="517" t="s">
        <v>17220</v>
      </c>
    </row>
    <row r="4299" spans="1:4" ht="13.5">
      <c r="A4299" s="516">
        <v>97901</v>
      </c>
      <c r="B4299" s="515" t="s">
        <v>17221</v>
      </c>
      <c r="C4299" s="515" t="s">
        <v>48</v>
      </c>
      <c r="D4299" s="517" t="s">
        <v>17222</v>
      </c>
    </row>
    <row r="4300" spans="1:4" ht="13.5">
      <c r="A4300" s="516">
        <v>97902</v>
      </c>
      <c r="B4300" s="515" t="s">
        <v>17223</v>
      </c>
      <c r="C4300" s="515" t="s">
        <v>48</v>
      </c>
      <c r="D4300" s="517" t="s">
        <v>17224</v>
      </c>
    </row>
    <row r="4301" spans="1:4" ht="13.5">
      <c r="A4301" s="516">
        <v>97903</v>
      </c>
      <c r="B4301" s="515" t="s">
        <v>17225</v>
      </c>
      <c r="C4301" s="515" t="s">
        <v>48</v>
      </c>
      <c r="D4301" s="517" t="s">
        <v>17226</v>
      </c>
    </row>
    <row r="4302" spans="1:4" ht="13.5">
      <c r="A4302" s="516">
        <v>97904</v>
      </c>
      <c r="B4302" s="515" t="s">
        <v>17227</v>
      </c>
      <c r="C4302" s="515" t="s">
        <v>48</v>
      </c>
      <c r="D4302" s="517" t="s">
        <v>17228</v>
      </c>
    </row>
    <row r="4303" spans="1:4" ht="13.5">
      <c r="A4303" s="516">
        <v>97905</v>
      </c>
      <c r="B4303" s="515" t="s">
        <v>17229</v>
      </c>
      <c r="C4303" s="515" t="s">
        <v>48</v>
      </c>
      <c r="D4303" s="517" t="s">
        <v>17230</v>
      </c>
    </row>
    <row r="4304" spans="1:4" ht="13.5">
      <c r="A4304" s="516">
        <v>97906</v>
      </c>
      <c r="B4304" s="515" t="s">
        <v>17231</v>
      </c>
      <c r="C4304" s="515" t="s">
        <v>48</v>
      </c>
      <c r="D4304" s="517" t="s">
        <v>17232</v>
      </c>
    </row>
    <row r="4305" spans="1:4" ht="13.5">
      <c r="A4305" s="516">
        <v>97907</v>
      </c>
      <c r="B4305" s="515" t="s">
        <v>17233</v>
      </c>
      <c r="C4305" s="515" t="s">
        <v>48</v>
      </c>
      <c r="D4305" s="517" t="s">
        <v>17234</v>
      </c>
    </row>
    <row r="4306" spans="1:4" ht="13.5">
      <c r="A4306" s="516">
        <v>97908</v>
      </c>
      <c r="B4306" s="515" t="s">
        <v>17235</v>
      </c>
      <c r="C4306" s="515" t="s">
        <v>48</v>
      </c>
      <c r="D4306" s="517" t="s">
        <v>17236</v>
      </c>
    </row>
    <row r="4307" spans="1:4" ht="13.5">
      <c r="A4307" s="516">
        <v>98102</v>
      </c>
      <c r="B4307" s="515" t="s">
        <v>17237</v>
      </c>
      <c r="C4307" s="515" t="s">
        <v>48</v>
      </c>
      <c r="D4307" s="517" t="s">
        <v>17238</v>
      </c>
    </row>
    <row r="4308" spans="1:4" ht="13.5">
      <c r="A4308" s="516">
        <v>98103</v>
      </c>
      <c r="B4308" s="515" t="s">
        <v>17239</v>
      </c>
      <c r="C4308" s="515" t="s">
        <v>48</v>
      </c>
      <c r="D4308" s="517" t="s">
        <v>17240</v>
      </c>
    </row>
    <row r="4309" spans="1:4" ht="13.5">
      <c r="A4309" s="516">
        <v>98104</v>
      </c>
      <c r="B4309" s="515" t="s">
        <v>17241</v>
      </c>
      <c r="C4309" s="515" t="s">
        <v>48</v>
      </c>
      <c r="D4309" s="517" t="s">
        <v>17242</v>
      </c>
    </row>
    <row r="4310" spans="1:4" ht="13.5">
      <c r="A4310" s="516">
        <v>98105</v>
      </c>
      <c r="B4310" s="515" t="s">
        <v>17243</v>
      </c>
      <c r="C4310" s="515" t="s">
        <v>48</v>
      </c>
      <c r="D4310" s="517" t="s">
        <v>17244</v>
      </c>
    </row>
    <row r="4311" spans="1:4" ht="13.5">
      <c r="A4311" s="516">
        <v>98106</v>
      </c>
      <c r="B4311" s="515" t="s">
        <v>17245</v>
      </c>
      <c r="C4311" s="515" t="s">
        <v>48</v>
      </c>
      <c r="D4311" s="517" t="s">
        <v>17246</v>
      </c>
    </row>
    <row r="4312" spans="1:4" ht="13.5">
      <c r="A4312" s="516">
        <v>98107</v>
      </c>
      <c r="B4312" s="515" t="s">
        <v>17247</v>
      </c>
      <c r="C4312" s="515" t="s">
        <v>48</v>
      </c>
      <c r="D4312" s="517" t="s">
        <v>17248</v>
      </c>
    </row>
    <row r="4313" spans="1:4" ht="13.5">
      <c r="A4313" s="516">
        <v>98108</v>
      </c>
      <c r="B4313" s="515" t="s">
        <v>17249</v>
      </c>
      <c r="C4313" s="515" t="s">
        <v>48</v>
      </c>
      <c r="D4313" s="517" t="s">
        <v>17250</v>
      </c>
    </row>
    <row r="4314" spans="1:4" ht="13.5">
      <c r="A4314" s="516">
        <v>89482</v>
      </c>
      <c r="B4314" s="515" t="s">
        <v>17251</v>
      </c>
      <c r="C4314" s="515" t="s">
        <v>48</v>
      </c>
      <c r="D4314" s="517" t="s">
        <v>1484</v>
      </c>
    </row>
    <row r="4315" spans="1:4" ht="13.5">
      <c r="A4315" s="516">
        <v>89491</v>
      </c>
      <c r="B4315" s="515" t="s">
        <v>17252</v>
      </c>
      <c r="C4315" s="515" t="s">
        <v>48</v>
      </c>
      <c r="D4315" s="517" t="s">
        <v>4505</v>
      </c>
    </row>
    <row r="4316" spans="1:4" ht="13.5">
      <c r="A4316" s="516">
        <v>89495</v>
      </c>
      <c r="B4316" s="515" t="s">
        <v>17253</v>
      </c>
      <c r="C4316" s="515" t="s">
        <v>48</v>
      </c>
      <c r="D4316" s="517" t="s">
        <v>1387</v>
      </c>
    </row>
    <row r="4317" spans="1:4" ht="13.5">
      <c r="A4317" s="516">
        <v>89707</v>
      </c>
      <c r="B4317" s="515" t="s">
        <v>17254</v>
      </c>
      <c r="C4317" s="515" t="s">
        <v>48</v>
      </c>
      <c r="D4317" s="517" t="s">
        <v>11469</v>
      </c>
    </row>
    <row r="4318" spans="1:4" ht="13.5">
      <c r="A4318" s="516">
        <v>89708</v>
      </c>
      <c r="B4318" s="515" t="s">
        <v>17255</v>
      </c>
      <c r="C4318" s="515" t="s">
        <v>48</v>
      </c>
      <c r="D4318" s="517" t="s">
        <v>17256</v>
      </c>
    </row>
    <row r="4319" spans="1:4" ht="13.5">
      <c r="A4319" s="516">
        <v>89709</v>
      </c>
      <c r="B4319" s="515" t="s">
        <v>17257</v>
      </c>
      <c r="C4319" s="515" t="s">
        <v>48</v>
      </c>
      <c r="D4319" s="517" t="s">
        <v>17258</v>
      </c>
    </row>
    <row r="4320" spans="1:4" ht="13.5">
      <c r="A4320" s="516">
        <v>89710</v>
      </c>
      <c r="B4320" s="515" t="s">
        <v>17259</v>
      </c>
      <c r="C4320" s="515" t="s">
        <v>48</v>
      </c>
      <c r="D4320" s="517" t="s">
        <v>4597</v>
      </c>
    </row>
    <row r="4321" spans="1:4" ht="13.5">
      <c r="A4321" s="516">
        <v>72739</v>
      </c>
      <c r="B4321" s="515" t="s">
        <v>17260</v>
      </c>
      <c r="C4321" s="515" t="s">
        <v>48</v>
      </c>
      <c r="D4321" s="517" t="s">
        <v>17261</v>
      </c>
    </row>
    <row r="4322" spans="1:4" ht="13.5">
      <c r="A4322" s="515" t="s">
        <v>17262</v>
      </c>
      <c r="B4322" s="515" t="s">
        <v>17263</v>
      </c>
      <c r="C4322" s="515" t="s">
        <v>48</v>
      </c>
      <c r="D4322" s="517" t="s">
        <v>17264</v>
      </c>
    </row>
    <row r="4323" spans="1:4" ht="13.5">
      <c r="A4323" s="516">
        <v>86872</v>
      </c>
      <c r="B4323" s="515" t="s">
        <v>17265</v>
      </c>
      <c r="C4323" s="515" t="s">
        <v>48</v>
      </c>
      <c r="D4323" s="517" t="s">
        <v>17266</v>
      </c>
    </row>
    <row r="4324" spans="1:4" ht="13.5">
      <c r="A4324" s="516">
        <v>86874</v>
      </c>
      <c r="B4324" s="515" t="s">
        <v>17267</v>
      </c>
      <c r="C4324" s="515" t="s">
        <v>48</v>
      </c>
      <c r="D4324" s="517" t="s">
        <v>17268</v>
      </c>
    </row>
    <row r="4325" spans="1:4" ht="13.5">
      <c r="A4325" s="516">
        <v>86875</v>
      </c>
      <c r="B4325" s="515" t="s">
        <v>17269</v>
      </c>
      <c r="C4325" s="515" t="s">
        <v>48</v>
      </c>
      <c r="D4325" s="517" t="s">
        <v>17270</v>
      </c>
    </row>
    <row r="4326" spans="1:4" ht="13.5">
      <c r="A4326" s="516">
        <v>86876</v>
      </c>
      <c r="B4326" s="515" t="s">
        <v>17271</v>
      </c>
      <c r="C4326" s="515" t="s">
        <v>48</v>
      </c>
      <c r="D4326" s="517" t="s">
        <v>7470</v>
      </c>
    </row>
    <row r="4327" spans="1:4" ht="13.5">
      <c r="A4327" s="516">
        <v>86877</v>
      </c>
      <c r="B4327" s="515" t="s">
        <v>17272</v>
      </c>
      <c r="C4327" s="515" t="s">
        <v>48</v>
      </c>
      <c r="D4327" s="517" t="s">
        <v>1332</v>
      </c>
    </row>
    <row r="4328" spans="1:4" ht="13.5">
      <c r="A4328" s="516">
        <v>86878</v>
      </c>
      <c r="B4328" s="515" t="s">
        <v>17273</v>
      </c>
      <c r="C4328" s="515" t="s">
        <v>48</v>
      </c>
      <c r="D4328" s="517" t="s">
        <v>17274</v>
      </c>
    </row>
    <row r="4329" spans="1:4" ht="13.5">
      <c r="A4329" s="516">
        <v>86879</v>
      </c>
      <c r="B4329" s="515" t="s">
        <v>17275</v>
      </c>
      <c r="C4329" s="515" t="s">
        <v>48</v>
      </c>
      <c r="D4329" s="517" t="s">
        <v>7958</v>
      </c>
    </row>
    <row r="4330" spans="1:4" ht="13.5">
      <c r="A4330" s="516">
        <v>86880</v>
      </c>
      <c r="B4330" s="515" t="s">
        <v>17276</v>
      </c>
      <c r="C4330" s="515" t="s">
        <v>48</v>
      </c>
      <c r="D4330" s="517" t="s">
        <v>6093</v>
      </c>
    </row>
    <row r="4331" spans="1:4" ht="13.5">
      <c r="A4331" s="516">
        <v>86881</v>
      </c>
      <c r="B4331" s="515" t="s">
        <v>17277</v>
      </c>
      <c r="C4331" s="515" t="s">
        <v>48</v>
      </c>
      <c r="D4331" s="517" t="s">
        <v>17278</v>
      </c>
    </row>
    <row r="4332" spans="1:4" ht="13.5">
      <c r="A4332" s="516">
        <v>86882</v>
      </c>
      <c r="B4332" s="515" t="s">
        <v>17279</v>
      </c>
      <c r="C4332" s="515" t="s">
        <v>48</v>
      </c>
      <c r="D4332" s="517" t="s">
        <v>17280</v>
      </c>
    </row>
    <row r="4333" spans="1:4" ht="13.5">
      <c r="A4333" s="516">
        <v>86883</v>
      </c>
      <c r="B4333" s="515" t="s">
        <v>17281</v>
      </c>
      <c r="C4333" s="515" t="s">
        <v>48</v>
      </c>
      <c r="D4333" s="517" t="s">
        <v>11710</v>
      </c>
    </row>
    <row r="4334" spans="1:4" ht="13.5">
      <c r="A4334" s="516">
        <v>86884</v>
      </c>
      <c r="B4334" s="515" t="s">
        <v>17282</v>
      </c>
      <c r="C4334" s="515" t="s">
        <v>48</v>
      </c>
      <c r="D4334" s="517" t="s">
        <v>3776</v>
      </c>
    </row>
    <row r="4335" spans="1:4" ht="13.5">
      <c r="A4335" s="516">
        <v>86885</v>
      </c>
      <c r="B4335" s="515" t="s">
        <v>17283</v>
      </c>
      <c r="C4335" s="515" t="s">
        <v>48</v>
      </c>
      <c r="D4335" s="517" t="s">
        <v>17284</v>
      </c>
    </row>
    <row r="4336" spans="1:4" ht="13.5">
      <c r="A4336" s="516">
        <v>86886</v>
      </c>
      <c r="B4336" s="515" t="s">
        <v>17285</v>
      </c>
      <c r="C4336" s="515" t="s">
        <v>48</v>
      </c>
      <c r="D4336" s="517" t="s">
        <v>17286</v>
      </c>
    </row>
    <row r="4337" spans="1:4" ht="13.5">
      <c r="A4337" s="516">
        <v>86887</v>
      </c>
      <c r="B4337" s="515" t="s">
        <v>17287</v>
      </c>
      <c r="C4337" s="515" t="s">
        <v>48</v>
      </c>
      <c r="D4337" s="517" t="s">
        <v>10292</v>
      </c>
    </row>
    <row r="4338" spans="1:4" ht="13.5">
      <c r="A4338" s="516">
        <v>86888</v>
      </c>
      <c r="B4338" s="515" t="s">
        <v>17288</v>
      </c>
      <c r="C4338" s="515" t="s">
        <v>48</v>
      </c>
      <c r="D4338" s="517" t="s">
        <v>17289</v>
      </c>
    </row>
    <row r="4339" spans="1:4" ht="13.5">
      <c r="A4339" s="516">
        <v>86889</v>
      </c>
      <c r="B4339" s="515" t="s">
        <v>17290</v>
      </c>
      <c r="C4339" s="515" t="s">
        <v>48</v>
      </c>
      <c r="D4339" s="517" t="s">
        <v>17291</v>
      </c>
    </row>
    <row r="4340" spans="1:4" ht="13.5">
      <c r="A4340" s="516">
        <v>86893</v>
      </c>
      <c r="B4340" s="515" t="s">
        <v>17292</v>
      </c>
      <c r="C4340" s="515" t="s">
        <v>48</v>
      </c>
      <c r="D4340" s="517" t="s">
        <v>17293</v>
      </c>
    </row>
    <row r="4341" spans="1:4" ht="13.5">
      <c r="A4341" s="516">
        <v>86894</v>
      </c>
      <c r="B4341" s="515" t="s">
        <v>17294</v>
      </c>
      <c r="C4341" s="515" t="s">
        <v>48</v>
      </c>
      <c r="D4341" s="517" t="s">
        <v>17295</v>
      </c>
    </row>
    <row r="4342" spans="1:4" ht="13.5">
      <c r="A4342" s="516">
        <v>86895</v>
      </c>
      <c r="B4342" s="515" t="s">
        <v>17296</v>
      </c>
      <c r="C4342" s="515" t="s">
        <v>48</v>
      </c>
      <c r="D4342" s="517" t="s">
        <v>17297</v>
      </c>
    </row>
    <row r="4343" spans="1:4" ht="13.5">
      <c r="A4343" s="516">
        <v>86899</v>
      </c>
      <c r="B4343" s="515" t="s">
        <v>17298</v>
      </c>
      <c r="C4343" s="515" t="s">
        <v>48</v>
      </c>
      <c r="D4343" s="517" t="s">
        <v>17299</v>
      </c>
    </row>
    <row r="4344" spans="1:4" ht="13.5">
      <c r="A4344" s="516">
        <v>86900</v>
      </c>
      <c r="B4344" s="515" t="s">
        <v>17300</v>
      </c>
      <c r="C4344" s="515" t="s">
        <v>48</v>
      </c>
      <c r="D4344" s="517" t="s">
        <v>4366</v>
      </c>
    </row>
    <row r="4345" spans="1:4" ht="13.5">
      <c r="A4345" s="516">
        <v>86901</v>
      </c>
      <c r="B4345" s="515" t="s">
        <v>17301</v>
      </c>
      <c r="C4345" s="515" t="s">
        <v>48</v>
      </c>
      <c r="D4345" s="517" t="s">
        <v>17302</v>
      </c>
    </row>
    <row r="4346" spans="1:4" ht="13.5">
      <c r="A4346" s="516">
        <v>86902</v>
      </c>
      <c r="B4346" s="515" t="s">
        <v>17303</v>
      </c>
      <c r="C4346" s="515" t="s">
        <v>48</v>
      </c>
      <c r="D4346" s="517" t="s">
        <v>17304</v>
      </c>
    </row>
    <row r="4347" spans="1:4" ht="13.5">
      <c r="A4347" s="516">
        <v>86903</v>
      </c>
      <c r="B4347" s="515" t="s">
        <v>17305</v>
      </c>
      <c r="C4347" s="515" t="s">
        <v>48</v>
      </c>
      <c r="D4347" s="517" t="s">
        <v>17306</v>
      </c>
    </row>
    <row r="4348" spans="1:4" ht="13.5">
      <c r="A4348" s="516">
        <v>86904</v>
      </c>
      <c r="B4348" s="515" t="s">
        <v>254</v>
      </c>
      <c r="C4348" s="515" t="s">
        <v>48</v>
      </c>
      <c r="D4348" s="517" t="s">
        <v>17307</v>
      </c>
    </row>
    <row r="4349" spans="1:4" ht="13.5">
      <c r="A4349" s="516">
        <v>86905</v>
      </c>
      <c r="B4349" s="515" t="s">
        <v>17308</v>
      </c>
      <c r="C4349" s="515" t="s">
        <v>48</v>
      </c>
      <c r="D4349" s="517" t="s">
        <v>17309</v>
      </c>
    </row>
    <row r="4350" spans="1:4" ht="13.5">
      <c r="A4350" s="516">
        <v>86906</v>
      </c>
      <c r="B4350" s="515" t="s">
        <v>257</v>
      </c>
      <c r="C4350" s="515" t="s">
        <v>48</v>
      </c>
      <c r="D4350" s="517" t="s">
        <v>17310</v>
      </c>
    </row>
    <row r="4351" spans="1:4" ht="13.5">
      <c r="A4351" s="516">
        <v>86908</v>
      </c>
      <c r="B4351" s="515" t="s">
        <v>17311</v>
      </c>
      <c r="C4351" s="515" t="s">
        <v>48</v>
      </c>
      <c r="D4351" s="517" t="s">
        <v>17312</v>
      </c>
    </row>
    <row r="4352" spans="1:4" ht="13.5">
      <c r="A4352" s="516">
        <v>86909</v>
      </c>
      <c r="B4352" s="515" t="s">
        <v>17313</v>
      </c>
      <c r="C4352" s="515" t="s">
        <v>48</v>
      </c>
      <c r="D4352" s="517" t="s">
        <v>17314</v>
      </c>
    </row>
    <row r="4353" spans="1:4" ht="13.5">
      <c r="A4353" s="516">
        <v>86910</v>
      </c>
      <c r="B4353" s="515" t="s">
        <v>17315</v>
      </c>
      <c r="C4353" s="515" t="s">
        <v>48</v>
      </c>
      <c r="D4353" s="517" t="s">
        <v>17316</v>
      </c>
    </row>
    <row r="4354" spans="1:4" ht="13.5">
      <c r="A4354" s="516">
        <v>86911</v>
      </c>
      <c r="B4354" s="515" t="s">
        <v>17317</v>
      </c>
      <c r="C4354" s="515" t="s">
        <v>48</v>
      </c>
      <c r="D4354" s="517" t="s">
        <v>17318</v>
      </c>
    </row>
    <row r="4355" spans="1:4" ht="13.5">
      <c r="A4355" s="516">
        <v>86912</v>
      </c>
      <c r="B4355" s="515" t="s">
        <v>17319</v>
      </c>
      <c r="C4355" s="515" t="s">
        <v>48</v>
      </c>
      <c r="D4355" s="517" t="s">
        <v>17318</v>
      </c>
    </row>
    <row r="4356" spans="1:4" ht="13.5">
      <c r="A4356" s="516">
        <v>86913</v>
      </c>
      <c r="B4356" s="515" t="s">
        <v>17320</v>
      </c>
      <c r="C4356" s="515" t="s">
        <v>48</v>
      </c>
      <c r="D4356" s="517" t="s">
        <v>15392</v>
      </c>
    </row>
    <row r="4357" spans="1:4" ht="13.5">
      <c r="A4357" s="516">
        <v>86914</v>
      </c>
      <c r="B4357" s="515" t="s">
        <v>17321</v>
      </c>
      <c r="C4357" s="515" t="s">
        <v>48</v>
      </c>
      <c r="D4357" s="517" t="s">
        <v>17322</v>
      </c>
    </row>
    <row r="4358" spans="1:4" ht="13.5">
      <c r="A4358" s="516">
        <v>86915</v>
      </c>
      <c r="B4358" s="515" t="s">
        <v>17323</v>
      </c>
      <c r="C4358" s="515" t="s">
        <v>48</v>
      </c>
      <c r="D4358" s="517" t="s">
        <v>17324</v>
      </c>
    </row>
    <row r="4359" spans="1:4" ht="13.5">
      <c r="A4359" s="516">
        <v>86916</v>
      </c>
      <c r="B4359" s="515" t="s">
        <v>17325</v>
      </c>
      <c r="C4359" s="515" t="s">
        <v>48</v>
      </c>
      <c r="D4359" s="517" t="s">
        <v>17326</v>
      </c>
    </row>
    <row r="4360" spans="1:4" ht="13.5">
      <c r="A4360" s="516">
        <v>86919</v>
      </c>
      <c r="B4360" s="515" t="s">
        <v>17327</v>
      </c>
      <c r="C4360" s="515" t="s">
        <v>48</v>
      </c>
      <c r="D4360" s="517" t="s">
        <v>17328</v>
      </c>
    </row>
    <row r="4361" spans="1:4" ht="13.5">
      <c r="A4361" s="516">
        <v>86920</v>
      </c>
      <c r="B4361" s="515" t="s">
        <v>17329</v>
      </c>
      <c r="C4361" s="515" t="s">
        <v>48</v>
      </c>
      <c r="D4361" s="517" t="s">
        <v>17330</v>
      </c>
    </row>
    <row r="4362" spans="1:4" ht="13.5">
      <c r="A4362" s="516">
        <v>86921</v>
      </c>
      <c r="B4362" s="515" t="s">
        <v>256</v>
      </c>
      <c r="C4362" s="515" t="s">
        <v>48</v>
      </c>
      <c r="D4362" s="517" t="s">
        <v>17331</v>
      </c>
    </row>
    <row r="4363" spans="1:4" ht="13.5">
      <c r="A4363" s="516">
        <v>86922</v>
      </c>
      <c r="B4363" s="515" t="s">
        <v>17332</v>
      </c>
      <c r="C4363" s="515" t="s">
        <v>48</v>
      </c>
      <c r="D4363" s="517" t="s">
        <v>17333</v>
      </c>
    </row>
    <row r="4364" spans="1:4" ht="13.5">
      <c r="A4364" s="516">
        <v>86923</v>
      </c>
      <c r="B4364" s="515" t="s">
        <v>17334</v>
      </c>
      <c r="C4364" s="515" t="s">
        <v>48</v>
      </c>
      <c r="D4364" s="517" t="s">
        <v>17335</v>
      </c>
    </row>
    <row r="4365" spans="1:4" ht="13.5">
      <c r="A4365" s="516">
        <v>86924</v>
      </c>
      <c r="B4365" s="515" t="s">
        <v>17336</v>
      </c>
      <c r="C4365" s="515" t="s">
        <v>48</v>
      </c>
      <c r="D4365" s="517" t="s">
        <v>17337</v>
      </c>
    </row>
    <row r="4366" spans="1:4" ht="13.5">
      <c r="A4366" s="516">
        <v>86925</v>
      </c>
      <c r="B4366" s="515" t="s">
        <v>17338</v>
      </c>
      <c r="C4366" s="515" t="s">
        <v>48</v>
      </c>
      <c r="D4366" s="517" t="s">
        <v>17339</v>
      </c>
    </row>
    <row r="4367" spans="1:4" ht="13.5">
      <c r="A4367" s="516">
        <v>86926</v>
      </c>
      <c r="B4367" s="515" t="s">
        <v>17340</v>
      </c>
      <c r="C4367" s="515" t="s">
        <v>48</v>
      </c>
      <c r="D4367" s="517" t="s">
        <v>17341</v>
      </c>
    </row>
    <row r="4368" spans="1:4" ht="13.5">
      <c r="A4368" s="516">
        <v>86927</v>
      </c>
      <c r="B4368" s="515" t="s">
        <v>17342</v>
      </c>
      <c r="C4368" s="515" t="s">
        <v>48</v>
      </c>
      <c r="D4368" s="517" t="s">
        <v>2498</v>
      </c>
    </row>
    <row r="4369" spans="1:4" ht="13.5">
      <c r="A4369" s="516">
        <v>86928</v>
      </c>
      <c r="B4369" s="515" t="s">
        <v>17343</v>
      </c>
      <c r="C4369" s="515" t="s">
        <v>48</v>
      </c>
      <c r="D4369" s="517" t="s">
        <v>17344</v>
      </c>
    </row>
    <row r="4370" spans="1:4" ht="13.5">
      <c r="A4370" s="516">
        <v>86929</v>
      </c>
      <c r="B4370" s="515" t="s">
        <v>17345</v>
      </c>
      <c r="C4370" s="515" t="s">
        <v>48</v>
      </c>
      <c r="D4370" s="517" t="s">
        <v>17346</v>
      </c>
    </row>
    <row r="4371" spans="1:4" ht="13.5">
      <c r="A4371" s="516">
        <v>86930</v>
      </c>
      <c r="B4371" s="515" t="s">
        <v>17347</v>
      </c>
      <c r="C4371" s="515" t="s">
        <v>48</v>
      </c>
      <c r="D4371" s="517" t="s">
        <v>17348</v>
      </c>
    </row>
    <row r="4372" spans="1:4" ht="13.5">
      <c r="A4372" s="516">
        <v>86931</v>
      </c>
      <c r="B4372" s="515" t="s">
        <v>17349</v>
      </c>
      <c r="C4372" s="515" t="s">
        <v>48</v>
      </c>
      <c r="D4372" s="517" t="s">
        <v>17350</v>
      </c>
    </row>
    <row r="4373" spans="1:4" ht="13.5">
      <c r="A4373" s="516">
        <v>86932</v>
      </c>
      <c r="B4373" s="515" t="s">
        <v>17351</v>
      </c>
      <c r="C4373" s="515" t="s">
        <v>48</v>
      </c>
      <c r="D4373" s="517" t="s">
        <v>17352</v>
      </c>
    </row>
    <row r="4374" spans="1:4" ht="13.5">
      <c r="A4374" s="516">
        <v>86933</v>
      </c>
      <c r="B4374" s="515" t="s">
        <v>17353</v>
      </c>
      <c r="C4374" s="515" t="s">
        <v>48</v>
      </c>
      <c r="D4374" s="517" t="s">
        <v>17354</v>
      </c>
    </row>
    <row r="4375" spans="1:4" ht="13.5">
      <c r="A4375" s="516">
        <v>86934</v>
      </c>
      <c r="B4375" s="515" t="s">
        <v>17355</v>
      </c>
      <c r="C4375" s="515" t="s">
        <v>48</v>
      </c>
      <c r="D4375" s="517" t="s">
        <v>17356</v>
      </c>
    </row>
    <row r="4376" spans="1:4" ht="13.5">
      <c r="A4376" s="516">
        <v>86935</v>
      </c>
      <c r="B4376" s="515" t="s">
        <v>17357</v>
      </c>
      <c r="C4376" s="515" t="s">
        <v>48</v>
      </c>
      <c r="D4376" s="517" t="s">
        <v>17358</v>
      </c>
    </row>
    <row r="4377" spans="1:4" ht="13.5">
      <c r="A4377" s="516">
        <v>86936</v>
      </c>
      <c r="B4377" s="515" t="s">
        <v>17359</v>
      </c>
      <c r="C4377" s="515" t="s">
        <v>48</v>
      </c>
      <c r="D4377" s="517" t="s">
        <v>17360</v>
      </c>
    </row>
    <row r="4378" spans="1:4" ht="13.5">
      <c r="A4378" s="516">
        <v>86937</v>
      </c>
      <c r="B4378" s="515" t="s">
        <v>17361</v>
      </c>
      <c r="C4378" s="515" t="s">
        <v>48</v>
      </c>
      <c r="D4378" s="517" t="s">
        <v>17362</v>
      </c>
    </row>
    <row r="4379" spans="1:4" ht="13.5">
      <c r="A4379" s="516">
        <v>86938</v>
      </c>
      <c r="B4379" s="515" t="s">
        <v>17363</v>
      </c>
      <c r="C4379" s="515" t="s">
        <v>48</v>
      </c>
      <c r="D4379" s="517" t="s">
        <v>17364</v>
      </c>
    </row>
    <row r="4380" spans="1:4" ht="13.5">
      <c r="A4380" s="516">
        <v>86939</v>
      </c>
      <c r="B4380" s="515" t="s">
        <v>17365</v>
      </c>
      <c r="C4380" s="515" t="s">
        <v>48</v>
      </c>
      <c r="D4380" s="517" t="s">
        <v>17366</v>
      </c>
    </row>
    <row r="4381" spans="1:4" ht="13.5">
      <c r="A4381" s="516">
        <v>86940</v>
      </c>
      <c r="B4381" s="515" t="s">
        <v>17367</v>
      </c>
      <c r="C4381" s="515" t="s">
        <v>48</v>
      </c>
      <c r="D4381" s="517" t="s">
        <v>17368</v>
      </c>
    </row>
    <row r="4382" spans="1:4" ht="13.5">
      <c r="A4382" s="516">
        <v>86941</v>
      </c>
      <c r="B4382" s="515" t="s">
        <v>17369</v>
      </c>
      <c r="C4382" s="515" t="s">
        <v>48</v>
      </c>
      <c r="D4382" s="517" t="s">
        <v>17370</v>
      </c>
    </row>
    <row r="4383" spans="1:4" ht="13.5">
      <c r="A4383" s="516">
        <v>86942</v>
      </c>
      <c r="B4383" s="515" t="s">
        <v>17371</v>
      </c>
      <c r="C4383" s="515" t="s">
        <v>48</v>
      </c>
      <c r="D4383" s="517" t="s">
        <v>17372</v>
      </c>
    </row>
    <row r="4384" spans="1:4" ht="13.5">
      <c r="A4384" s="516">
        <v>86943</v>
      </c>
      <c r="B4384" s="515" t="s">
        <v>17373</v>
      </c>
      <c r="C4384" s="515" t="s">
        <v>48</v>
      </c>
      <c r="D4384" s="517" t="s">
        <v>17374</v>
      </c>
    </row>
    <row r="4385" spans="1:4" ht="13.5">
      <c r="A4385" s="516">
        <v>86947</v>
      </c>
      <c r="B4385" s="515" t="s">
        <v>17375</v>
      </c>
      <c r="C4385" s="515" t="s">
        <v>48</v>
      </c>
      <c r="D4385" s="517" t="s">
        <v>17376</v>
      </c>
    </row>
    <row r="4386" spans="1:4" ht="13.5">
      <c r="A4386" s="516">
        <v>88571</v>
      </c>
      <c r="B4386" s="515" t="s">
        <v>17377</v>
      </c>
      <c r="C4386" s="515" t="s">
        <v>48</v>
      </c>
      <c r="D4386" s="517" t="s">
        <v>17378</v>
      </c>
    </row>
    <row r="4387" spans="1:4" ht="13.5">
      <c r="A4387" s="516">
        <v>93396</v>
      </c>
      <c r="B4387" s="515" t="s">
        <v>17379</v>
      </c>
      <c r="C4387" s="515" t="s">
        <v>48</v>
      </c>
      <c r="D4387" s="517" t="s">
        <v>17380</v>
      </c>
    </row>
    <row r="4388" spans="1:4" ht="13.5">
      <c r="A4388" s="516">
        <v>93441</v>
      </c>
      <c r="B4388" s="515" t="s">
        <v>17381</v>
      </c>
      <c r="C4388" s="515" t="s">
        <v>48</v>
      </c>
      <c r="D4388" s="517" t="s">
        <v>17382</v>
      </c>
    </row>
    <row r="4389" spans="1:4" ht="13.5">
      <c r="A4389" s="516">
        <v>93442</v>
      </c>
      <c r="B4389" s="515" t="s">
        <v>17383</v>
      </c>
      <c r="C4389" s="515" t="s">
        <v>48</v>
      </c>
      <c r="D4389" s="517" t="s">
        <v>17384</v>
      </c>
    </row>
    <row r="4390" spans="1:4" ht="13.5">
      <c r="A4390" s="516">
        <v>95469</v>
      </c>
      <c r="B4390" s="515" t="s">
        <v>17385</v>
      </c>
      <c r="C4390" s="515" t="s">
        <v>48</v>
      </c>
      <c r="D4390" s="517" t="s">
        <v>17386</v>
      </c>
    </row>
    <row r="4391" spans="1:4" ht="13.5">
      <c r="A4391" s="516">
        <v>95470</v>
      </c>
      <c r="B4391" s="515" t="s">
        <v>17387</v>
      </c>
      <c r="C4391" s="515" t="s">
        <v>48</v>
      </c>
      <c r="D4391" s="517" t="s">
        <v>17388</v>
      </c>
    </row>
    <row r="4392" spans="1:4" ht="13.5">
      <c r="A4392" s="516">
        <v>95471</v>
      </c>
      <c r="B4392" s="515" t="s">
        <v>17389</v>
      </c>
      <c r="C4392" s="515" t="s">
        <v>48</v>
      </c>
      <c r="D4392" s="517" t="s">
        <v>17390</v>
      </c>
    </row>
    <row r="4393" spans="1:4" ht="13.5">
      <c r="A4393" s="516">
        <v>95472</v>
      </c>
      <c r="B4393" s="515" t="s">
        <v>17391</v>
      </c>
      <c r="C4393" s="515" t="s">
        <v>48</v>
      </c>
      <c r="D4393" s="517" t="s">
        <v>17392</v>
      </c>
    </row>
    <row r="4394" spans="1:4" ht="13.5">
      <c r="A4394" s="516">
        <v>95542</v>
      </c>
      <c r="B4394" s="515" t="s">
        <v>17393</v>
      </c>
      <c r="C4394" s="515" t="s">
        <v>48</v>
      </c>
      <c r="D4394" s="517" t="s">
        <v>2890</v>
      </c>
    </row>
    <row r="4395" spans="1:4" ht="13.5">
      <c r="A4395" s="516">
        <v>95543</v>
      </c>
      <c r="B4395" s="515" t="s">
        <v>17394</v>
      </c>
      <c r="C4395" s="515" t="s">
        <v>48</v>
      </c>
      <c r="D4395" s="517" t="s">
        <v>17395</v>
      </c>
    </row>
    <row r="4396" spans="1:4" ht="13.5">
      <c r="A4396" s="516">
        <v>95544</v>
      </c>
      <c r="B4396" s="515" t="s">
        <v>17396</v>
      </c>
      <c r="C4396" s="515" t="s">
        <v>48</v>
      </c>
      <c r="D4396" s="517" t="s">
        <v>17397</v>
      </c>
    </row>
    <row r="4397" spans="1:4" ht="13.5">
      <c r="A4397" s="516">
        <v>95545</v>
      </c>
      <c r="B4397" s="515" t="s">
        <v>17398</v>
      </c>
      <c r="C4397" s="515" t="s">
        <v>48</v>
      </c>
      <c r="D4397" s="517" t="s">
        <v>13735</v>
      </c>
    </row>
    <row r="4398" spans="1:4" ht="13.5">
      <c r="A4398" s="516">
        <v>95546</v>
      </c>
      <c r="B4398" s="515" t="s">
        <v>17399</v>
      </c>
      <c r="C4398" s="515" t="s">
        <v>48</v>
      </c>
      <c r="D4398" s="517" t="s">
        <v>17400</v>
      </c>
    </row>
    <row r="4399" spans="1:4" ht="13.5">
      <c r="A4399" s="516">
        <v>95547</v>
      </c>
      <c r="B4399" s="515" t="s">
        <v>17401</v>
      </c>
      <c r="C4399" s="515" t="s">
        <v>48</v>
      </c>
      <c r="D4399" s="517" t="s">
        <v>17402</v>
      </c>
    </row>
    <row r="4400" spans="1:4" ht="13.5">
      <c r="A4400" s="516">
        <v>6087</v>
      </c>
      <c r="B4400" s="515" t="s">
        <v>275</v>
      </c>
      <c r="C4400" s="515" t="s">
        <v>48</v>
      </c>
      <c r="D4400" s="517" t="s">
        <v>3414</v>
      </c>
    </row>
    <row r="4401" spans="1:4" ht="13.5">
      <c r="A4401" s="516">
        <v>98052</v>
      </c>
      <c r="B4401" s="515" t="s">
        <v>17403</v>
      </c>
      <c r="C4401" s="515" t="s">
        <v>48</v>
      </c>
      <c r="D4401" s="517" t="s">
        <v>17404</v>
      </c>
    </row>
    <row r="4402" spans="1:4" ht="13.5">
      <c r="A4402" s="516">
        <v>98053</v>
      </c>
      <c r="B4402" s="515" t="s">
        <v>17405</v>
      </c>
      <c r="C4402" s="515" t="s">
        <v>48</v>
      </c>
      <c r="D4402" s="517" t="s">
        <v>17406</v>
      </c>
    </row>
    <row r="4403" spans="1:4" ht="13.5">
      <c r="A4403" s="516">
        <v>98054</v>
      </c>
      <c r="B4403" s="515" t="s">
        <v>17407</v>
      </c>
      <c r="C4403" s="515" t="s">
        <v>48</v>
      </c>
      <c r="D4403" s="517" t="s">
        <v>17408</v>
      </c>
    </row>
    <row r="4404" spans="1:4" ht="13.5">
      <c r="A4404" s="516">
        <v>98055</v>
      </c>
      <c r="B4404" s="515" t="s">
        <v>17409</v>
      </c>
      <c r="C4404" s="515" t="s">
        <v>48</v>
      </c>
      <c r="D4404" s="517" t="s">
        <v>17410</v>
      </c>
    </row>
    <row r="4405" spans="1:4" ht="13.5">
      <c r="A4405" s="516">
        <v>98056</v>
      </c>
      <c r="B4405" s="515" t="s">
        <v>17411</v>
      </c>
      <c r="C4405" s="515" t="s">
        <v>48</v>
      </c>
      <c r="D4405" s="517" t="s">
        <v>17412</v>
      </c>
    </row>
    <row r="4406" spans="1:4" ht="13.5">
      <c r="A4406" s="516">
        <v>98057</v>
      </c>
      <c r="B4406" s="515" t="s">
        <v>17413</v>
      </c>
      <c r="C4406" s="515" t="s">
        <v>48</v>
      </c>
      <c r="D4406" s="517" t="s">
        <v>17414</v>
      </c>
    </row>
    <row r="4407" spans="1:4" ht="13.5">
      <c r="A4407" s="516">
        <v>98066</v>
      </c>
      <c r="B4407" s="515" t="s">
        <v>17415</v>
      </c>
      <c r="C4407" s="515" t="s">
        <v>48</v>
      </c>
      <c r="D4407" s="517" t="s">
        <v>17416</v>
      </c>
    </row>
    <row r="4408" spans="1:4" ht="13.5">
      <c r="A4408" s="516">
        <v>98067</v>
      </c>
      <c r="B4408" s="515" t="s">
        <v>17417</v>
      </c>
      <c r="C4408" s="515" t="s">
        <v>48</v>
      </c>
      <c r="D4408" s="517" t="s">
        <v>17418</v>
      </c>
    </row>
    <row r="4409" spans="1:4" ht="13.5">
      <c r="A4409" s="516">
        <v>98068</v>
      </c>
      <c r="B4409" s="515" t="s">
        <v>17419</v>
      </c>
      <c r="C4409" s="515" t="s">
        <v>48</v>
      </c>
      <c r="D4409" s="517" t="s">
        <v>17420</v>
      </c>
    </row>
    <row r="4410" spans="1:4" ht="13.5">
      <c r="A4410" s="516">
        <v>98069</v>
      </c>
      <c r="B4410" s="515" t="s">
        <v>17421</v>
      </c>
      <c r="C4410" s="515" t="s">
        <v>48</v>
      </c>
      <c r="D4410" s="517" t="s">
        <v>17422</v>
      </c>
    </row>
    <row r="4411" spans="1:4" ht="13.5">
      <c r="A4411" s="516">
        <v>98070</v>
      </c>
      <c r="B4411" s="515" t="s">
        <v>17423</v>
      </c>
      <c r="C4411" s="515" t="s">
        <v>48</v>
      </c>
      <c r="D4411" s="517" t="s">
        <v>17424</v>
      </c>
    </row>
    <row r="4412" spans="1:4" ht="13.5">
      <c r="A4412" s="516">
        <v>98071</v>
      </c>
      <c r="B4412" s="515" t="s">
        <v>17425</v>
      </c>
      <c r="C4412" s="515" t="s">
        <v>48</v>
      </c>
      <c r="D4412" s="517" t="s">
        <v>17426</v>
      </c>
    </row>
    <row r="4413" spans="1:4" ht="13.5">
      <c r="A4413" s="516">
        <v>98072</v>
      </c>
      <c r="B4413" s="515" t="s">
        <v>17427</v>
      </c>
      <c r="C4413" s="515" t="s">
        <v>48</v>
      </c>
      <c r="D4413" s="517" t="s">
        <v>17428</v>
      </c>
    </row>
    <row r="4414" spans="1:4" ht="13.5">
      <c r="A4414" s="516">
        <v>98073</v>
      </c>
      <c r="B4414" s="515" t="s">
        <v>17429</v>
      </c>
      <c r="C4414" s="515" t="s">
        <v>48</v>
      </c>
      <c r="D4414" s="517" t="s">
        <v>17430</v>
      </c>
    </row>
    <row r="4415" spans="1:4" ht="13.5">
      <c r="A4415" s="516">
        <v>98074</v>
      </c>
      <c r="B4415" s="515" t="s">
        <v>17431</v>
      </c>
      <c r="C4415" s="515" t="s">
        <v>48</v>
      </c>
      <c r="D4415" s="517" t="s">
        <v>17432</v>
      </c>
    </row>
    <row r="4416" spans="1:4" ht="13.5">
      <c r="A4416" s="516">
        <v>98075</v>
      </c>
      <c r="B4416" s="515" t="s">
        <v>17433</v>
      </c>
      <c r="C4416" s="515" t="s">
        <v>48</v>
      </c>
      <c r="D4416" s="517" t="s">
        <v>17434</v>
      </c>
    </row>
    <row r="4417" spans="1:9" ht="13.5">
      <c r="A4417" s="516">
        <v>98076</v>
      </c>
      <c r="B4417" s="515" t="s">
        <v>17435</v>
      </c>
      <c r="C4417" s="515" t="s">
        <v>48</v>
      </c>
      <c r="D4417" s="517" t="s">
        <v>17436</v>
      </c>
    </row>
    <row r="4418" spans="1:9" ht="13.5">
      <c r="A4418" s="516">
        <v>98077</v>
      </c>
      <c r="B4418" s="515" t="s">
        <v>17437</v>
      </c>
      <c r="C4418" s="515" t="s">
        <v>48</v>
      </c>
      <c r="D4418" s="517" t="s">
        <v>17438</v>
      </c>
    </row>
    <row r="4419" spans="1:9" ht="13.5">
      <c r="A4419" s="516">
        <v>98078</v>
      </c>
      <c r="B4419" s="515" t="s">
        <v>17439</v>
      </c>
      <c r="C4419" s="515" t="s">
        <v>48</v>
      </c>
      <c r="D4419" s="517" t="s">
        <v>17440</v>
      </c>
      <c r="F4419" s="513">
        <v>0.8</v>
      </c>
      <c r="G4419" s="513">
        <v>1.4</v>
      </c>
      <c r="H4419" s="513">
        <v>3</v>
      </c>
      <c r="I4419" s="513">
        <f t="shared" ref="I4419:I4421" si="0">F4419*G4419*H4419</f>
        <v>3.3599999999999994</v>
      </c>
    </row>
    <row r="4420" spans="1:9" ht="13.5">
      <c r="A4420" s="516">
        <v>98079</v>
      </c>
      <c r="B4420" s="515" t="s">
        <v>17441</v>
      </c>
      <c r="C4420" s="515" t="s">
        <v>48</v>
      </c>
      <c r="D4420" s="517" t="s">
        <v>17442</v>
      </c>
      <c r="F4420" s="513">
        <v>1</v>
      </c>
      <c r="G4420" s="513">
        <v>3</v>
      </c>
      <c r="H4420" s="513">
        <v>3</v>
      </c>
      <c r="I4420" s="513">
        <f t="shared" si="0"/>
        <v>9</v>
      </c>
    </row>
    <row r="4421" spans="1:9" ht="13.5">
      <c r="A4421" s="516">
        <v>98080</v>
      </c>
      <c r="B4421" s="515" t="s">
        <v>17443</v>
      </c>
      <c r="C4421" s="515" t="s">
        <v>48</v>
      </c>
      <c r="D4421" s="517" t="s">
        <v>17444</v>
      </c>
      <c r="F4421" s="513">
        <v>1.6</v>
      </c>
      <c r="G4421" s="513">
        <v>3.4</v>
      </c>
      <c r="H4421" s="513">
        <v>3</v>
      </c>
      <c r="I4421" s="513">
        <f t="shared" si="0"/>
        <v>16.32</v>
      </c>
    </row>
    <row r="4422" spans="1:9" ht="13.5">
      <c r="A4422" s="516">
        <v>98081</v>
      </c>
      <c r="B4422" s="515" t="s">
        <v>17445</v>
      </c>
      <c r="C4422" s="515" t="s">
        <v>48</v>
      </c>
      <c r="D4422" s="517" t="s">
        <v>17446</v>
      </c>
      <c r="F4422" s="513">
        <v>1.6</v>
      </c>
      <c r="G4422" s="513">
        <v>5.8</v>
      </c>
      <c r="H4422" s="518" t="s">
        <v>17447</v>
      </c>
      <c r="I4422" s="513" t="e">
        <f>F4422*G4422*H4422</f>
        <v>#VALUE!</v>
      </c>
    </row>
    <row r="4423" spans="1:9" ht="13.5">
      <c r="A4423" s="516">
        <v>98082</v>
      </c>
      <c r="B4423" s="515" t="s">
        <v>17448</v>
      </c>
      <c r="C4423" s="515" t="s">
        <v>48</v>
      </c>
      <c r="D4423" s="517" t="s">
        <v>17449</v>
      </c>
    </row>
    <row r="4424" spans="1:9" ht="13.5">
      <c r="A4424" s="516">
        <v>98083</v>
      </c>
      <c r="B4424" s="515" t="s">
        <v>17450</v>
      </c>
      <c r="C4424" s="515" t="s">
        <v>48</v>
      </c>
      <c r="D4424" s="517" t="s">
        <v>17451</v>
      </c>
    </row>
    <row r="4425" spans="1:9" ht="13.5">
      <c r="A4425" s="516">
        <v>98084</v>
      </c>
      <c r="B4425" s="515" t="s">
        <v>17452</v>
      </c>
      <c r="C4425" s="515" t="s">
        <v>48</v>
      </c>
      <c r="D4425" s="517" t="s">
        <v>17453</v>
      </c>
    </row>
    <row r="4426" spans="1:9" ht="13.5">
      <c r="A4426" s="516">
        <v>98085</v>
      </c>
      <c r="B4426" s="515" t="s">
        <v>17454</v>
      </c>
      <c r="C4426" s="515" t="s">
        <v>48</v>
      </c>
      <c r="D4426" s="517" t="s">
        <v>17455</v>
      </c>
    </row>
    <row r="4427" spans="1:9" ht="13.5">
      <c r="A4427" s="516">
        <v>98086</v>
      </c>
      <c r="B4427" s="515" t="s">
        <v>17456</v>
      </c>
      <c r="C4427" s="515" t="s">
        <v>48</v>
      </c>
      <c r="D4427" s="517" t="s">
        <v>17457</v>
      </c>
    </row>
    <row r="4428" spans="1:9" ht="13.5">
      <c r="A4428" s="516">
        <v>98087</v>
      </c>
      <c r="B4428" s="515" t="s">
        <v>17458</v>
      </c>
      <c r="C4428" s="515" t="s">
        <v>48</v>
      </c>
      <c r="D4428" s="517" t="s">
        <v>17459</v>
      </c>
    </row>
    <row r="4429" spans="1:9" ht="13.5">
      <c r="A4429" s="516">
        <v>98088</v>
      </c>
      <c r="B4429" s="515" t="s">
        <v>17460</v>
      </c>
      <c r="C4429" s="515" t="s">
        <v>48</v>
      </c>
      <c r="D4429" s="517" t="s">
        <v>17461</v>
      </c>
    </row>
    <row r="4430" spans="1:9" ht="13.5">
      <c r="A4430" s="516">
        <v>98089</v>
      </c>
      <c r="B4430" s="515" t="s">
        <v>17462</v>
      </c>
      <c r="C4430" s="515" t="s">
        <v>48</v>
      </c>
      <c r="D4430" s="517" t="s">
        <v>17463</v>
      </c>
    </row>
    <row r="4431" spans="1:9" ht="13.5">
      <c r="A4431" s="516">
        <v>98090</v>
      </c>
      <c r="B4431" s="515" t="s">
        <v>17464</v>
      </c>
      <c r="C4431" s="515" t="s">
        <v>48</v>
      </c>
      <c r="D4431" s="517" t="s">
        <v>17465</v>
      </c>
    </row>
    <row r="4432" spans="1:9" ht="13.5">
      <c r="A4432" s="516">
        <v>98091</v>
      </c>
      <c r="B4432" s="515" t="s">
        <v>17466</v>
      </c>
      <c r="C4432" s="515" t="s">
        <v>48</v>
      </c>
      <c r="D4432" s="517" t="s">
        <v>17467</v>
      </c>
    </row>
    <row r="4433" spans="1:4" ht="13.5">
      <c r="A4433" s="516">
        <v>98092</v>
      </c>
      <c r="B4433" s="515" t="s">
        <v>17468</v>
      </c>
      <c r="C4433" s="515" t="s">
        <v>48</v>
      </c>
      <c r="D4433" s="517" t="s">
        <v>17469</v>
      </c>
    </row>
    <row r="4434" spans="1:4" ht="13.5">
      <c r="A4434" s="516">
        <v>98093</v>
      </c>
      <c r="B4434" s="515" t="s">
        <v>17470</v>
      </c>
      <c r="C4434" s="515" t="s">
        <v>48</v>
      </c>
      <c r="D4434" s="517" t="s">
        <v>17471</v>
      </c>
    </row>
    <row r="4435" spans="1:4" ht="13.5">
      <c r="A4435" s="516">
        <v>98094</v>
      </c>
      <c r="B4435" s="515" t="s">
        <v>17472</v>
      </c>
      <c r="C4435" s="515" t="s">
        <v>48</v>
      </c>
      <c r="D4435" s="517" t="s">
        <v>17473</v>
      </c>
    </row>
    <row r="4436" spans="1:4" ht="13.5">
      <c r="A4436" s="516">
        <v>98099</v>
      </c>
      <c r="B4436" s="515" t="s">
        <v>17474</v>
      </c>
      <c r="C4436" s="515" t="s">
        <v>48</v>
      </c>
      <c r="D4436" s="517" t="s">
        <v>17475</v>
      </c>
    </row>
    <row r="4437" spans="1:4" ht="13.5">
      <c r="A4437" s="516">
        <v>98100</v>
      </c>
      <c r="B4437" s="515" t="s">
        <v>17476</v>
      </c>
      <c r="C4437" s="515" t="s">
        <v>48</v>
      </c>
      <c r="D4437" s="517" t="s">
        <v>17477</v>
      </c>
    </row>
    <row r="4438" spans="1:4" ht="13.5">
      <c r="A4438" s="516">
        <v>98101</v>
      </c>
      <c r="B4438" s="515" t="s">
        <v>17478</v>
      </c>
      <c r="C4438" s="515" t="s">
        <v>48</v>
      </c>
      <c r="D4438" s="517" t="s">
        <v>17479</v>
      </c>
    </row>
    <row r="4439" spans="1:4" ht="13.5">
      <c r="A4439" s="516">
        <v>98109</v>
      </c>
      <c r="B4439" s="515" t="s">
        <v>17480</v>
      </c>
      <c r="C4439" s="515" t="s">
        <v>48</v>
      </c>
      <c r="D4439" s="517" t="s">
        <v>17481</v>
      </c>
    </row>
    <row r="4440" spans="1:4" ht="13.5">
      <c r="A4440" s="516">
        <v>98110</v>
      </c>
      <c r="B4440" s="515" t="s">
        <v>17482</v>
      </c>
      <c r="C4440" s="515" t="s">
        <v>48</v>
      </c>
      <c r="D4440" s="517" t="s">
        <v>17483</v>
      </c>
    </row>
    <row r="4441" spans="1:4" ht="13.5">
      <c r="A4441" s="516">
        <v>98111</v>
      </c>
      <c r="B4441" s="515" t="s">
        <v>17484</v>
      </c>
      <c r="C4441" s="515" t="s">
        <v>48</v>
      </c>
      <c r="D4441" s="517" t="s">
        <v>17195</v>
      </c>
    </row>
    <row r="4442" spans="1:4" ht="13.5">
      <c r="A4442" s="516">
        <v>98114</v>
      </c>
      <c r="B4442" s="515" t="s">
        <v>17485</v>
      </c>
      <c r="C4442" s="515" t="s">
        <v>48</v>
      </c>
      <c r="D4442" s="517" t="s">
        <v>17486</v>
      </c>
    </row>
    <row r="4443" spans="1:4" ht="13.5">
      <c r="A4443" s="516">
        <v>98115</v>
      </c>
      <c r="B4443" s="515" t="s">
        <v>17487</v>
      </c>
      <c r="C4443" s="515" t="s">
        <v>48</v>
      </c>
      <c r="D4443" s="517" t="s">
        <v>17488</v>
      </c>
    </row>
    <row r="4444" spans="1:4" ht="13.5">
      <c r="A4444" s="516">
        <v>89957</v>
      </c>
      <c r="B4444" s="515" t="s">
        <v>17489</v>
      </c>
      <c r="C4444" s="515" t="s">
        <v>48</v>
      </c>
      <c r="D4444" s="517" t="s">
        <v>17490</v>
      </c>
    </row>
    <row r="4445" spans="1:4" ht="13.5">
      <c r="A4445" s="516">
        <v>89959</v>
      </c>
      <c r="B4445" s="515" t="s">
        <v>17491</v>
      </c>
      <c r="C4445" s="515" t="s">
        <v>48</v>
      </c>
      <c r="D4445" s="517" t="s">
        <v>17492</v>
      </c>
    </row>
    <row r="4446" spans="1:4" ht="13.5">
      <c r="A4446" s="516">
        <v>40729</v>
      </c>
      <c r="B4446" s="515" t="s">
        <v>260</v>
      </c>
      <c r="C4446" s="515" t="s">
        <v>48</v>
      </c>
      <c r="D4446" s="517" t="s">
        <v>17493</v>
      </c>
    </row>
    <row r="4447" spans="1:4" ht="13.5">
      <c r="A4447" s="515" t="s">
        <v>17494</v>
      </c>
      <c r="B4447" s="515" t="s">
        <v>17495</v>
      </c>
      <c r="C4447" s="515" t="s">
        <v>48</v>
      </c>
      <c r="D4447" s="517" t="s">
        <v>17496</v>
      </c>
    </row>
    <row r="4448" spans="1:4" ht="13.5">
      <c r="A4448" s="515" t="s">
        <v>17497</v>
      </c>
      <c r="B4448" s="515" t="s">
        <v>17498</v>
      </c>
      <c r="C4448" s="515" t="s">
        <v>48</v>
      </c>
      <c r="D4448" s="517" t="s">
        <v>17499</v>
      </c>
    </row>
    <row r="4449" spans="1:4" ht="13.5">
      <c r="A4449" s="515" t="s">
        <v>17500</v>
      </c>
      <c r="B4449" s="515" t="s">
        <v>17501</v>
      </c>
      <c r="C4449" s="515" t="s">
        <v>48</v>
      </c>
      <c r="D4449" s="517" t="s">
        <v>17502</v>
      </c>
    </row>
    <row r="4450" spans="1:4" ht="13.5">
      <c r="A4450" s="515" t="s">
        <v>17503</v>
      </c>
      <c r="B4450" s="515" t="s">
        <v>17504</v>
      </c>
      <c r="C4450" s="515" t="s">
        <v>48</v>
      </c>
      <c r="D4450" s="517" t="s">
        <v>17505</v>
      </c>
    </row>
    <row r="4451" spans="1:4" ht="13.5">
      <c r="A4451" s="515" t="s">
        <v>17506</v>
      </c>
      <c r="B4451" s="515" t="s">
        <v>17507</v>
      </c>
      <c r="C4451" s="515" t="s">
        <v>48</v>
      </c>
      <c r="D4451" s="517" t="s">
        <v>17508</v>
      </c>
    </row>
    <row r="4452" spans="1:4" ht="13.5">
      <c r="A4452" s="515" t="s">
        <v>17509</v>
      </c>
      <c r="B4452" s="515" t="s">
        <v>17510</v>
      </c>
      <c r="C4452" s="515" t="s">
        <v>48</v>
      </c>
      <c r="D4452" s="517" t="s">
        <v>17511</v>
      </c>
    </row>
    <row r="4453" spans="1:4" ht="13.5">
      <c r="A4453" s="515" t="s">
        <v>17512</v>
      </c>
      <c r="B4453" s="515" t="s">
        <v>17513</v>
      </c>
      <c r="C4453" s="515" t="s">
        <v>48</v>
      </c>
      <c r="D4453" s="517" t="s">
        <v>17514</v>
      </c>
    </row>
    <row r="4454" spans="1:4" ht="13.5">
      <c r="A4454" s="515" t="s">
        <v>17515</v>
      </c>
      <c r="B4454" s="515" t="s">
        <v>17516</v>
      </c>
      <c r="C4454" s="515" t="s">
        <v>48</v>
      </c>
      <c r="D4454" s="517" t="s">
        <v>17517</v>
      </c>
    </row>
    <row r="4455" spans="1:4" ht="13.5">
      <c r="A4455" s="515" t="s">
        <v>17518</v>
      </c>
      <c r="B4455" s="515" t="s">
        <v>17519</v>
      </c>
      <c r="C4455" s="515" t="s">
        <v>48</v>
      </c>
      <c r="D4455" s="517" t="s">
        <v>17520</v>
      </c>
    </row>
    <row r="4456" spans="1:4" ht="13.5">
      <c r="A4456" s="515" t="s">
        <v>17521</v>
      </c>
      <c r="B4456" s="515" t="s">
        <v>17522</v>
      </c>
      <c r="C4456" s="515" t="s">
        <v>48</v>
      </c>
      <c r="D4456" s="517" t="s">
        <v>17523</v>
      </c>
    </row>
    <row r="4457" spans="1:4" ht="13.5">
      <c r="A4457" s="515" t="s">
        <v>17524</v>
      </c>
      <c r="B4457" s="515" t="s">
        <v>17525</v>
      </c>
      <c r="C4457" s="515" t="s">
        <v>48</v>
      </c>
      <c r="D4457" s="517" t="s">
        <v>17526</v>
      </c>
    </row>
    <row r="4458" spans="1:4" ht="13.5">
      <c r="A4458" s="515" t="s">
        <v>17527</v>
      </c>
      <c r="B4458" s="515" t="s">
        <v>17528</v>
      </c>
      <c r="C4458" s="515" t="s">
        <v>48</v>
      </c>
      <c r="D4458" s="517" t="s">
        <v>17529</v>
      </c>
    </row>
    <row r="4459" spans="1:4" ht="13.5">
      <c r="A4459" s="515" t="s">
        <v>17530</v>
      </c>
      <c r="B4459" s="515" t="s">
        <v>17531</v>
      </c>
      <c r="C4459" s="515" t="s">
        <v>48</v>
      </c>
      <c r="D4459" s="517" t="s">
        <v>17532</v>
      </c>
    </row>
    <row r="4460" spans="1:4" ht="13.5">
      <c r="A4460" s="515" t="s">
        <v>17533</v>
      </c>
      <c r="B4460" s="515" t="s">
        <v>17534</v>
      </c>
      <c r="C4460" s="515" t="s">
        <v>48</v>
      </c>
      <c r="D4460" s="517" t="s">
        <v>17186</v>
      </c>
    </row>
    <row r="4461" spans="1:4" ht="13.5">
      <c r="A4461" s="515" t="s">
        <v>17535</v>
      </c>
      <c r="B4461" s="515" t="s">
        <v>17536</v>
      </c>
      <c r="C4461" s="515" t="s">
        <v>48</v>
      </c>
      <c r="D4461" s="517" t="s">
        <v>17537</v>
      </c>
    </row>
    <row r="4462" spans="1:4" ht="13.5">
      <c r="A4462" s="515" t="s">
        <v>17538</v>
      </c>
      <c r="B4462" s="515" t="s">
        <v>17539</v>
      </c>
      <c r="C4462" s="515" t="s">
        <v>48</v>
      </c>
      <c r="D4462" s="517" t="s">
        <v>17540</v>
      </c>
    </row>
    <row r="4463" spans="1:4" ht="13.5">
      <c r="A4463" s="515" t="s">
        <v>17541</v>
      </c>
      <c r="B4463" s="515" t="s">
        <v>17542</v>
      </c>
      <c r="C4463" s="515" t="s">
        <v>48</v>
      </c>
      <c r="D4463" s="517" t="s">
        <v>17543</v>
      </c>
    </row>
    <row r="4464" spans="1:4" ht="13.5">
      <c r="A4464" s="515" t="s">
        <v>17544</v>
      </c>
      <c r="B4464" s="515" t="s">
        <v>17545</v>
      </c>
      <c r="C4464" s="515" t="s">
        <v>48</v>
      </c>
      <c r="D4464" s="517" t="s">
        <v>17546</v>
      </c>
    </row>
    <row r="4465" spans="1:4" ht="13.5">
      <c r="A4465" s="515" t="s">
        <v>17547</v>
      </c>
      <c r="B4465" s="515" t="s">
        <v>17548</v>
      </c>
      <c r="C4465" s="515" t="s">
        <v>48</v>
      </c>
      <c r="D4465" s="517" t="s">
        <v>17549</v>
      </c>
    </row>
    <row r="4466" spans="1:4" ht="13.5">
      <c r="A4466" s="515" t="s">
        <v>17550</v>
      </c>
      <c r="B4466" s="515" t="s">
        <v>17551</v>
      </c>
      <c r="C4466" s="515" t="s">
        <v>48</v>
      </c>
      <c r="D4466" s="517" t="s">
        <v>17552</v>
      </c>
    </row>
    <row r="4467" spans="1:4" ht="13.5">
      <c r="A4467" s="515" t="s">
        <v>17553</v>
      </c>
      <c r="B4467" s="515" t="s">
        <v>17554</v>
      </c>
      <c r="C4467" s="515" t="s">
        <v>48</v>
      </c>
      <c r="D4467" s="517" t="s">
        <v>17555</v>
      </c>
    </row>
    <row r="4468" spans="1:4" ht="13.5">
      <c r="A4468" s="515" t="s">
        <v>17556</v>
      </c>
      <c r="B4468" s="515" t="s">
        <v>17557</v>
      </c>
      <c r="C4468" s="515" t="s">
        <v>48</v>
      </c>
      <c r="D4468" s="517" t="s">
        <v>17558</v>
      </c>
    </row>
    <row r="4469" spans="1:4" ht="13.5">
      <c r="A4469" s="515" t="s">
        <v>17559</v>
      </c>
      <c r="B4469" s="515" t="s">
        <v>17560</v>
      </c>
      <c r="C4469" s="515" t="s">
        <v>48</v>
      </c>
      <c r="D4469" s="517" t="s">
        <v>17561</v>
      </c>
    </row>
    <row r="4470" spans="1:4" ht="13.5">
      <c r="A4470" s="515" t="s">
        <v>17562</v>
      </c>
      <c r="B4470" s="515" t="s">
        <v>17563</v>
      </c>
      <c r="C4470" s="515" t="s">
        <v>48</v>
      </c>
      <c r="D4470" s="517" t="s">
        <v>17564</v>
      </c>
    </row>
    <row r="4471" spans="1:4" ht="13.5">
      <c r="A4471" s="515" t="s">
        <v>17565</v>
      </c>
      <c r="B4471" s="515" t="s">
        <v>17566</v>
      </c>
      <c r="C4471" s="515" t="s">
        <v>48</v>
      </c>
      <c r="D4471" s="517" t="s">
        <v>4477</v>
      </c>
    </row>
    <row r="4472" spans="1:4" ht="13.5">
      <c r="A4472" s="515" t="s">
        <v>17567</v>
      </c>
      <c r="B4472" s="515" t="s">
        <v>17568</v>
      </c>
      <c r="C4472" s="515" t="s">
        <v>48</v>
      </c>
      <c r="D4472" s="517" t="s">
        <v>17569</v>
      </c>
    </row>
    <row r="4473" spans="1:4" ht="13.5">
      <c r="A4473" s="516">
        <v>85117</v>
      </c>
      <c r="B4473" s="515" t="s">
        <v>17570</v>
      </c>
      <c r="C4473" s="515" t="s">
        <v>48</v>
      </c>
      <c r="D4473" s="517" t="s">
        <v>13552</v>
      </c>
    </row>
    <row r="4474" spans="1:4" ht="13.5">
      <c r="A4474" s="516">
        <v>89349</v>
      </c>
      <c r="B4474" s="515" t="s">
        <v>17571</v>
      </c>
      <c r="C4474" s="515" t="s">
        <v>48</v>
      </c>
      <c r="D4474" s="517" t="s">
        <v>11472</v>
      </c>
    </row>
    <row r="4475" spans="1:4" ht="13.5">
      <c r="A4475" s="516">
        <v>89351</v>
      </c>
      <c r="B4475" s="515" t="s">
        <v>17572</v>
      </c>
      <c r="C4475" s="515" t="s">
        <v>48</v>
      </c>
      <c r="D4475" s="517" t="s">
        <v>14934</v>
      </c>
    </row>
    <row r="4476" spans="1:4" ht="13.5">
      <c r="A4476" s="516">
        <v>89352</v>
      </c>
      <c r="B4476" s="515" t="s">
        <v>17573</v>
      </c>
      <c r="C4476" s="515" t="s">
        <v>48</v>
      </c>
      <c r="D4476" s="517" t="s">
        <v>7411</v>
      </c>
    </row>
    <row r="4477" spans="1:4" ht="13.5">
      <c r="A4477" s="516">
        <v>89353</v>
      </c>
      <c r="B4477" s="515" t="s">
        <v>17574</v>
      </c>
      <c r="C4477" s="515" t="s">
        <v>48</v>
      </c>
      <c r="D4477" s="517" t="s">
        <v>13383</v>
      </c>
    </row>
    <row r="4478" spans="1:4" ht="13.5">
      <c r="A4478" s="516">
        <v>89354</v>
      </c>
      <c r="B4478" s="515" t="s">
        <v>17575</v>
      </c>
      <c r="C4478" s="515" t="s">
        <v>48</v>
      </c>
      <c r="D4478" s="517" t="s">
        <v>17576</v>
      </c>
    </row>
    <row r="4479" spans="1:4" ht="13.5">
      <c r="A4479" s="516">
        <v>89969</v>
      </c>
      <c r="B4479" s="515" t="s">
        <v>17577</v>
      </c>
      <c r="C4479" s="515" t="s">
        <v>48</v>
      </c>
      <c r="D4479" s="517" t="s">
        <v>17578</v>
      </c>
    </row>
    <row r="4480" spans="1:4" ht="13.5">
      <c r="A4480" s="516">
        <v>89970</v>
      </c>
      <c r="B4480" s="515" t="s">
        <v>17579</v>
      </c>
      <c r="C4480" s="515" t="s">
        <v>48</v>
      </c>
      <c r="D4480" s="517" t="s">
        <v>8087</v>
      </c>
    </row>
    <row r="4481" spans="1:4" ht="13.5">
      <c r="A4481" s="516">
        <v>89971</v>
      </c>
      <c r="B4481" s="515" t="s">
        <v>17580</v>
      </c>
      <c r="C4481" s="515" t="s">
        <v>48</v>
      </c>
      <c r="D4481" s="517" t="s">
        <v>9350</v>
      </c>
    </row>
    <row r="4482" spans="1:4" ht="13.5">
      <c r="A4482" s="516">
        <v>89972</v>
      </c>
      <c r="B4482" s="515" t="s">
        <v>17581</v>
      </c>
      <c r="C4482" s="515" t="s">
        <v>48</v>
      </c>
      <c r="D4482" s="517" t="s">
        <v>8633</v>
      </c>
    </row>
    <row r="4483" spans="1:4" ht="13.5">
      <c r="A4483" s="516">
        <v>89973</v>
      </c>
      <c r="B4483" s="515" t="s">
        <v>17582</v>
      </c>
      <c r="C4483" s="515" t="s">
        <v>48</v>
      </c>
      <c r="D4483" s="517" t="s">
        <v>17583</v>
      </c>
    </row>
    <row r="4484" spans="1:4" ht="13.5">
      <c r="A4484" s="516">
        <v>89974</v>
      </c>
      <c r="B4484" s="515" t="s">
        <v>17584</v>
      </c>
      <c r="C4484" s="515" t="s">
        <v>48</v>
      </c>
      <c r="D4484" s="517" t="s">
        <v>17585</v>
      </c>
    </row>
    <row r="4485" spans="1:4" ht="13.5">
      <c r="A4485" s="516">
        <v>89984</v>
      </c>
      <c r="B4485" s="515" t="s">
        <v>17586</v>
      </c>
      <c r="C4485" s="515" t="s">
        <v>48</v>
      </c>
      <c r="D4485" s="517" t="s">
        <v>17587</v>
      </c>
    </row>
    <row r="4486" spans="1:4" ht="13.5">
      <c r="A4486" s="516">
        <v>89985</v>
      </c>
      <c r="B4486" s="515" t="s">
        <v>259</v>
      </c>
      <c r="C4486" s="515" t="s">
        <v>48</v>
      </c>
      <c r="D4486" s="517" t="s">
        <v>17588</v>
      </c>
    </row>
    <row r="4487" spans="1:4" ht="13.5">
      <c r="A4487" s="516">
        <v>89986</v>
      </c>
      <c r="B4487" s="515" t="s">
        <v>17589</v>
      </c>
      <c r="C4487" s="515" t="s">
        <v>48</v>
      </c>
      <c r="D4487" s="517" t="s">
        <v>9583</v>
      </c>
    </row>
    <row r="4488" spans="1:4" ht="13.5">
      <c r="A4488" s="516">
        <v>89987</v>
      </c>
      <c r="B4488" s="515" t="s">
        <v>17590</v>
      </c>
      <c r="C4488" s="515" t="s">
        <v>48</v>
      </c>
      <c r="D4488" s="517" t="s">
        <v>17591</v>
      </c>
    </row>
    <row r="4489" spans="1:4" ht="13.5">
      <c r="A4489" s="516">
        <v>90371</v>
      </c>
      <c r="B4489" s="515" t="s">
        <v>17592</v>
      </c>
      <c r="C4489" s="515" t="s">
        <v>48</v>
      </c>
      <c r="D4489" s="517" t="s">
        <v>17593</v>
      </c>
    </row>
    <row r="4490" spans="1:4" ht="13.5">
      <c r="A4490" s="516">
        <v>94489</v>
      </c>
      <c r="B4490" s="515" t="s">
        <v>17594</v>
      </c>
      <c r="C4490" s="515" t="s">
        <v>48</v>
      </c>
      <c r="D4490" s="517" t="s">
        <v>9726</v>
      </c>
    </row>
    <row r="4491" spans="1:4" ht="13.5">
      <c r="A4491" s="516">
        <v>94490</v>
      </c>
      <c r="B4491" s="515" t="s">
        <v>17595</v>
      </c>
      <c r="C4491" s="515" t="s">
        <v>48</v>
      </c>
      <c r="D4491" s="517" t="s">
        <v>8566</v>
      </c>
    </row>
    <row r="4492" spans="1:4" ht="13.5">
      <c r="A4492" s="516">
        <v>94491</v>
      </c>
      <c r="B4492" s="515" t="s">
        <v>17596</v>
      </c>
      <c r="C4492" s="515" t="s">
        <v>48</v>
      </c>
      <c r="D4492" s="517" t="s">
        <v>17597</v>
      </c>
    </row>
    <row r="4493" spans="1:4" ht="13.5">
      <c r="A4493" s="516">
        <v>94492</v>
      </c>
      <c r="B4493" s="515" t="s">
        <v>17598</v>
      </c>
      <c r="C4493" s="515" t="s">
        <v>48</v>
      </c>
      <c r="D4493" s="517" t="s">
        <v>13134</v>
      </c>
    </row>
    <row r="4494" spans="1:4" ht="13.5">
      <c r="A4494" s="516">
        <v>94493</v>
      </c>
      <c r="B4494" s="515" t="s">
        <v>17599</v>
      </c>
      <c r="C4494" s="515" t="s">
        <v>48</v>
      </c>
      <c r="D4494" s="517" t="s">
        <v>17600</v>
      </c>
    </row>
    <row r="4495" spans="1:4" ht="13.5">
      <c r="A4495" s="516">
        <v>94494</v>
      </c>
      <c r="B4495" s="515" t="s">
        <v>17601</v>
      </c>
      <c r="C4495" s="515" t="s">
        <v>48</v>
      </c>
      <c r="D4495" s="517" t="s">
        <v>17602</v>
      </c>
    </row>
    <row r="4496" spans="1:4" ht="13.5">
      <c r="A4496" s="516">
        <v>94495</v>
      </c>
      <c r="B4496" s="515" t="s">
        <v>17603</v>
      </c>
      <c r="C4496" s="515" t="s">
        <v>48</v>
      </c>
      <c r="D4496" s="517" t="s">
        <v>17604</v>
      </c>
    </row>
    <row r="4497" spans="1:4" ht="13.5">
      <c r="A4497" s="516">
        <v>94496</v>
      </c>
      <c r="B4497" s="515" t="s">
        <v>17605</v>
      </c>
      <c r="C4497" s="515" t="s">
        <v>48</v>
      </c>
      <c r="D4497" s="517" t="s">
        <v>17606</v>
      </c>
    </row>
    <row r="4498" spans="1:4" ht="13.5">
      <c r="A4498" s="516">
        <v>94497</v>
      </c>
      <c r="B4498" s="515" t="s">
        <v>17607</v>
      </c>
      <c r="C4498" s="515" t="s">
        <v>48</v>
      </c>
      <c r="D4498" s="517" t="s">
        <v>17561</v>
      </c>
    </row>
    <row r="4499" spans="1:4" ht="13.5">
      <c r="A4499" s="516">
        <v>94498</v>
      </c>
      <c r="B4499" s="515" t="s">
        <v>17608</v>
      </c>
      <c r="C4499" s="515" t="s">
        <v>48</v>
      </c>
      <c r="D4499" s="517" t="s">
        <v>17609</v>
      </c>
    </row>
    <row r="4500" spans="1:4" ht="13.5">
      <c r="A4500" s="516">
        <v>94499</v>
      </c>
      <c r="B4500" s="515" t="s">
        <v>17610</v>
      </c>
      <c r="C4500" s="515" t="s">
        <v>48</v>
      </c>
      <c r="D4500" s="517" t="s">
        <v>11125</v>
      </c>
    </row>
    <row r="4501" spans="1:4" ht="13.5">
      <c r="A4501" s="516">
        <v>94500</v>
      </c>
      <c r="B4501" s="515" t="s">
        <v>17611</v>
      </c>
      <c r="C4501" s="515" t="s">
        <v>48</v>
      </c>
      <c r="D4501" s="517" t="s">
        <v>17612</v>
      </c>
    </row>
    <row r="4502" spans="1:4" ht="13.5">
      <c r="A4502" s="516">
        <v>94501</v>
      </c>
      <c r="B4502" s="515" t="s">
        <v>17613</v>
      </c>
      <c r="C4502" s="515" t="s">
        <v>48</v>
      </c>
      <c r="D4502" s="517" t="s">
        <v>17614</v>
      </c>
    </row>
    <row r="4503" spans="1:4" ht="13.5">
      <c r="A4503" s="516">
        <v>94792</v>
      </c>
      <c r="B4503" s="515" t="s">
        <v>17615</v>
      </c>
      <c r="C4503" s="515" t="s">
        <v>48</v>
      </c>
      <c r="D4503" s="517" t="s">
        <v>17616</v>
      </c>
    </row>
    <row r="4504" spans="1:4" ht="13.5">
      <c r="A4504" s="516">
        <v>94793</v>
      </c>
      <c r="B4504" s="515" t="s">
        <v>17617</v>
      </c>
      <c r="C4504" s="515" t="s">
        <v>48</v>
      </c>
      <c r="D4504" s="517" t="s">
        <v>1513</v>
      </c>
    </row>
    <row r="4505" spans="1:4" ht="13.5">
      <c r="A4505" s="516">
        <v>94794</v>
      </c>
      <c r="B4505" s="515" t="s">
        <v>17618</v>
      </c>
      <c r="C4505" s="515" t="s">
        <v>48</v>
      </c>
      <c r="D4505" s="517" t="s">
        <v>17619</v>
      </c>
    </row>
    <row r="4506" spans="1:4" ht="13.5">
      <c r="A4506" s="516">
        <v>94795</v>
      </c>
      <c r="B4506" s="515" t="s">
        <v>17620</v>
      </c>
      <c r="C4506" s="515" t="s">
        <v>48</v>
      </c>
      <c r="D4506" s="517" t="s">
        <v>11985</v>
      </c>
    </row>
    <row r="4507" spans="1:4" ht="13.5">
      <c r="A4507" s="516">
        <v>94796</v>
      </c>
      <c r="B4507" s="515" t="s">
        <v>17621</v>
      </c>
      <c r="C4507" s="515" t="s">
        <v>48</v>
      </c>
      <c r="D4507" s="517" t="s">
        <v>17622</v>
      </c>
    </row>
    <row r="4508" spans="1:4" ht="13.5">
      <c r="A4508" s="516">
        <v>94797</v>
      </c>
      <c r="B4508" s="515" t="s">
        <v>17623</v>
      </c>
      <c r="C4508" s="515" t="s">
        <v>48</v>
      </c>
      <c r="D4508" s="517" t="s">
        <v>17624</v>
      </c>
    </row>
    <row r="4509" spans="1:4" ht="13.5">
      <c r="A4509" s="516">
        <v>94798</v>
      </c>
      <c r="B4509" s="515" t="s">
        <v>17625</v>
      </c>
      <c r="C4509" s="515" t="s">
        <v>48</v>
      </c>
      <c r="D4509" s="517" t="s">
        <v>17626</v>
      </c>
    </row>
    <row r="4510" spans="1:4" ht="13.5">
      <c r="A4510" s="516">
        <v>94799</v>
      </c>
      <c r="B4510" s="515" t="s">
        <v>17627</v>
      </c>
      <c r="C4510" s="515" t="s">
        <v>48</v>
      </c>
      <c r="D4510" s="517" t="s">
        <v>16591</v>
      </c>
    </row>
    <row r="4511" spans="1:4" ht="13.5">
      <c r="A4511" s="516">
        <v>94800</v>
      </c>
      <c r="B4511" s="515" t="s">
        <v>17628</v>
      </c>
      <c r="C4511" s="515" t="s">
        <v>48</v>
      </c>
      <c r="D4511" s="517" t="s">
        <v>17629</v>
      </c>
    </row>
    <row r="4512" spans="1:4" ht="13.5">
      <c r="A4512" s="516">
        <v>95248</v>
      </c>
      <c r="B4512" s="515" t="s">
        <v>17630</v>
      </c>
      <c r="C4512" s="515" t="s">
        <v>48</v>
      </c>
      <c r="D4512" s="517" t="s">
        <v>17631</v>
      </c>
    </row>
    <row r="4513" spans="1:4" ht="13.5">
      <c r="A4513" s="516">
        <v>95249</v>
      </c>
      <c r="B4513" s="515" t="s">
        <v>17632</v>
      </c>
      <c r="C4513" s="515" t="s">
        <v>48</v>
      </c>
      <c r="D4513" s="517" t="s">
        <v>17633</v>
      </c>
    </row>
    <row r="4514" spans="1:4" ht="13.5">
      <c r="A4514" s="516">
        <v>95250</v>
      </c>
      <c r="B4514" s="515" t="s">
        <v>17634</v>
      </c>
      <c r="C4514" s="515" t="s">
        <v>48</v>
      </c>
      <c r="D4514" s="517" t="s">
        <v>17635</v>
      </c>
    </row>
    <row r="4515" spans="1:4" ht="13.5">
      <c r="A4515" s="516">
        <v>95251</v>
      </c>
      <c r="B4515" s="515" t="s">
        <v>17636</v>
      </c>
      <c r="C4515" s="515" t="s">
        <v>48</v>
      </c>
      <c r="D4515" s="517" t="s">
        <v>17637</v>
      </c>
    </row>
    <row r="4516" spans="1:4" ht="13.5">
      <c r="A4516" s="516">
        <v>95252</v>
      </c>
      <c r="B4516" s="515" t="s">
        <v>17638</v>
      </c>
      <c r="C4516" s="515" t="s">
        <v>48</v>
      </c>
      <c r="D4516" s="517" t="s">
        <v>17639</v>
      </c>
    </row>
    <row r="4517" spans="1:4" ht="13.5">
      <c r="A4517" s="516">
        <v>95253</v>
      </c>
      <c r="B4517" s="515" t="s">
        <v>17640</v>
      </c>
      <c r="C4517" s="515" t="s">
        <v>48</v>
      </c>
      <c r="D4517" s="517" t="s">
        <v>17641</v>
      </c>
    </row>
    <row r="4518" spans="1:4" ht="13.5">
      <c r="A4518" s="516">
        <v>95634</v>
      </c>
      <c r="B4518" s="515" t="s">
        <v>17642</v>
      </c>
      <c r="C4518" s="515" t="s">
        <v>48</v>
      </c>
      <c r="D4518" s="517" t="s">
        <v>17643</v>
      </c>
    </row>
    <row r="4519" spans="1:4" ht="13.5">
      <c r="A4519" s="516">
        <v>95635</v>
      </c>
      <c r="B4519" s="515" t="s">
        <v>17644</v>
      </c>
      <c r="C4519" s="515" t="s">
        <v>48</v>
      </c>
      <c r="D4519" s="517" t="s">
        <v>17523</v>
      </c>
    </row>
    <row r="4520" spans="1:4" ht="13.5">
      <c r="A4520" s="516">
        <v>95637</v>
      </c>
      <c r="B4520" s="515" t="s">
        <v>17645</v>
      </c>
      <c r="C4520" s="515" t="s">
        <v>48</v>
      </c>
      <c r="D4520" s="517" t="s">
        <v>17646</v>
      </c>
    </row>
    <row r="4521" spans="1:4" ht="13.5">
      <c r="A4521" s="516">
        <v>95638</v>
      </c>
      <c r="B4521" s="515" t="s">
        <v>17647</v>
      </c>
      <c r="C4521" s="515" t="s">
        <v>48</v>
      </c>
      <c r="D4521" s="517" t="s">
        <v>17648</v>
      </c>
    </row>
    <row r="4522" spans="1:4" ht="13.5">
      <c r="A4522" s="516">
        <v>95639</v>
      </c>
      <c r="B4522" s="515" t="s">
        <v>17649</v>
      </c>
      <c r="C4522" s="515" t="s">
        <v>48</v>
      </c>
      <c r="D4522" s="517" t="s">
        <v>17650</v>
      </c>
    </row>
    <row r="4523" spans="1:4" ht="13.5">
      <c r="A4523" s="516">
        <v>95641</v>
      </c>
      <c r="B4523" s="515" t="s">
        <v>17651</v>
      </c>
      <c r="C4523" s="515" t="s">
        <v>48</v>
      </c>
      <c r="D4523" s="517" t="s">
        <v>17652</v>
      </c>
    </row>
    <row r="4524" spans="1:4" ht="13.5">
      <c r="A4524" s="516">
        <v>95642</v>
      </c>
      <c r="B4524" s="515" t="s">
        <v>17653</v>
      </c>
      <c r="C4524" s="515" t="s">
        <v>48</v>
      </c>
      <c r="D4524" s="517" t="s">
        <v>17654</v>
      </c>
    </row>
    <row r="4525" spans="1:4" ht="13.5">
      <c r="A4525" s="516">
        <v>95643</v>
      </c>
      <c r="B4525" s="515" t="s">
        <v>17655</v>
      </c>
      <c r="C4525" s="515" t="s">
        <v>48</v>
      </c>
      <c r="D4525" s="517" t="s">
        <v>17656</v>
      </c>
    </row>
    <row r="4526" spans="1:4" ht="13.5">
      <c r="A4526" s="516">
        <v>95644</v>
      </c>
      <c r="B4526" s="515" t="s">
        <v>17657</v>
      </c>
      <c r="C4526" s="515" t="s">
        <v>48</v>
      </c>
      <c r="D4526" s="517" t="s">
        <v>17658</v>
      </c>
    </row>
    <row r="4527" spans="1:4" ht="13.5">
      <c r="A4527" s="516">
        <v>95645</v>
      </c>
      <c r="B4527" s="515" t="s">
        <v>17659</v>
      </c>
      <c r="C4527" s="515" t="s">
        <v>48</v>
      </c>
      <c r="D4527" s="517" t="s">
        <v>17660</v>
      </c>
    </row>
    <row r="4528" spans="1:4" ht="13.5">
      <c r="A4528" s="516">
        <v>95646</v>
      </c>
      <c r="B4528" s="515" t="s">
        <v>17661</v>
      </c>
      <c r="C4528" s="515" t="s">
        <v>48</v>
      </c>
      <c r="D4528" s="517" t="s">
        <v>17662</v>
      </c>
    </row>
    <row r="4529" spans="1:4" ht="13.5">
      <c r="A4529" s="516">
        <v>95647</v>
      </c>
      <c r="B4529" s="515" t="s">
        <v>17663</v>
      </c>
      <c r="C4529" s="515" t="s">
        <v>48</v>
      </c>
      <c r="D4529" s="517" t="s">
        <v>17664</v>
      </c>
    </row>
    <row r="4530" spans="1:4" ht="13.5">
      <c r="A4530" s="516">
        <v>95673</v>
      </c>
      <c r="B4530" s="515" t="s">
        <v>17665</v>
      </c>
      <c r="C4530" s="515" t="s">
        <v>48</v>
      </c>
      <c r="D4530" s="517" t="s">
        <v>17666</v>
      </c>
    </row>
    <row r="4531" spans="1:4" ht="13.5">
      <c r="A4531" s="516">
        <v>95674</v>
      </c>
      <c r="B4531" s="515" t="s">
        <v>17667</v>
      </c>
      <c r="C4531" s="515" t="s">
        <v>48</v>
      </c>
      <c r="D4531" s="517" t="s">
        <v>17668</v>
      </c>
    </row>
    <row r="4532" spans="1:4" ht="13.5">
      <c r="A4532" s="516">
        <v>95675</v>
      </c>
      <c r="B4532" s="515" t="s">
        <v>17669</v>
      </c>
      <c r="C4532" s="515" t="s">
        <v>48</v>
      </c>
      <c r="D4532" s="517" t="s">
        <v>17670</v>
      </c>
    </row>
    <row r="4533" spans="1:4" ht="13.5">
      <c r="A4533" s="516">
        <v>95676</v>
      </c>
      <c r="B4533" s="515" t="s">
        <v>17671</v>
      </c>
      <c r="C4533" s="515" t="s">
        <v>48</v>
      </c>
      <c r="D4533" s="517" t="s">
        <v>17672</v>
      </c>
    </row>
    <row r="4534" spans="1:4" ht="13.5">
      <c r="A4534" s="516">
        <v>97741</v>
      </c>
      <c r="B4534" s="515" t="s">
        <v>17673</v>
      </c>
      <c r="C4534" s="515" t="s">
        <v>48</v>
      </c>
      <c r="D4534" s="517" t="s">
        <v>17674</v>
      </c>
    </row>
    <row r="4535" spans="1:4" ht="13.5">
      <c r="A4535" s="516">
        <v>72285</v>
      </c>
      <c r="B4535" s="515" t="s">
        <v>17675</v>
      </c>
      <c r="C4535" s="515" t="s">
        <v>48</v>
      </c>
      <c r="D4535" s="517" t="s">
        <v>17676</v>
      </c>
    </row>
    <row r="4536" spans="1:4" ht="13.5">
      <c r="A4536" s="516">
        <v>90436</v>
      </c>
      <c r="B4536" s="515" t="s">
        <v>17677</v>
      </c>
      <c r="C4536" s="515" t="s">
        <v>48</v>
      </c>
      <c r="D4536" s="517" t="s">
        <v>8775</v>
      </c>
    </row>
    <row r="4537" spans="1:4" ht="13.5">
      <c r="A4537" s="516">
        <v>90437</v>
      </c>
      <c r="B4537" s="515" t="s">
        <v>17678</v>
      </c>
      <c r="C4537" s="515" t="s">
        <v>48</v>
      </c>
      <c r="D4537" s="517" t="s">
        <v>6546</v>
      </c>
    </row>
    <row r="4538" spans="1:4" ht="13.5">
      <c r="A4538" s="516">
        <v>90438</v>
      </c>
      <c r="B4538" s="515" t="s">
        <v>17679</v>
      </c>
      <c r="C4538" s="515" t="s">
        <v>48</v>
      </c>
      <c r="D4538" s="517" t="s">
        <v>17680</v>
      </c>
    </row>
    <row r="4539" spans="1:4" ht="13.5">
      <c r="A4539" s="516">
        <v>90439</v>
      </c>
      <c r="B4539" s="515" t="s">
        <v>17681</v>
      </c>
      <c r="C4539" s="515" t="s">
        <v>48</v>
      </c>
      <c r="D4539" s="517" t="s">
        <v>17682</v>
      </c>
    </row>
    <row r="4540" spans="1:4" ht="13.5">
      <c r="A4540" s="516">
        <v>90440</v>
      </c>
      <c r="B4540" s="515" t="s">
        <v>17683</v>
      </c>
      <c r="C4540" s="515" t="s">
        <v>48</v>
      </c>
      <c r="D4540" s="517" t="s">
        <v>17684</v>
      </c>
    </row>
    <row r="4541" spans="1:4" ht="13.5">
      <c r="A4541" s="516">
        <v>90441</v>
      </c>
      <c r="B4541" s="515" t="s">
        <v>17685</v>
      </c>
      <c r="C4541" s="515" t="s">
        <v>48</v>
      </c>
      <c r="D4541" s="517" t="s">
        <v>17686</v>
      </c>
    </row>
    <row r="4542" spans="1:4" ht="13.5">
      <c r="A4542" s="516">
        <v>90443</v>
      </c>
      <c r="B4542" s="515" t="s">
        <v>17687</v>
      </c>
      <c r="C4542" s="515" t="s">
        <v>50</v>
      </c>
      <c r="D4542" s="517" t="s">
        <v>1511</v>
      </c>
    </row>
    <row r="4543" spans="1:4" ht="13.5">
      <c r="A4543" s="516">
        <v>90444</v>
      </c>
      <c r="B4543" s="515" t="s">
        <v>17688</v>
      </c>
      <c r="C4543" s="515" t="s">
        <v>50</v>
      </c>
      <c r="D4543" s="517" t="s">
        <v>8048</v>
      </c>
    </row>
    <row r="4544" spans="1:4" ht="13.5">
      <c r="A4544" s="516">
        <v>90445</v>
      </c>
      <c r="B4544" s="515" t="s">
        <v>17689</v>
      </c>
      <c r="C4544" s="515" t="s">
        <v>50</v>
      </c>
      <c r="D4544" s="517" t="s">
        <v>17690</v>
      </c>
    </row>
    <row r="4545" spans="1:4" ht="13.5">
      <c r="A4545" s="516">
        <v>90446</v>
      </c>
      <c r="B4545" s="515" t="s">
        <v>17691</v>
      </c>
      <c r="C4545" s="515" t="s">
        <v>50</v>
      </c>
      <c r="D4545" s="517" t="s">
        <v>3148</v>
      </c>
    </row>
    <row r="4546" spans="1:4" ht="13.5">
      <c r="A4546" s="516">
        <v>90447</v>
      </c>
      <c r="B4546" s="515" t="s">
        <v>17692</v>
      </c>
      <c r="C4546" s="515" t="s">
        <v>50</v>
      </c>
      <c r="D4546" s="517" t="s">
        <v>17693</v>
      </c>
    </row>
    <row r="4547" spans="1:4" ht="13.5">
      <c r="A4547" s="516">
        <v>90451</v>
      </c>
      <c r="B4547" s="515" t="s">
        <v>17694</v>
      </c>
      <c r="C4547" s="515" t="s">
        <v>48</v>
      </c>
      <c r="D4547" s="517" t="s">
        <v>8012</v>
      </c>
    </row>
    <row r="4548" spans="1:4" ht="13.5">
      <c r="A4548" s="516">
        <v>90452</v>
      </c>
      <c r="B4548" s="515" t="s">
        <v>17695</v>
      </c>
      <c r="C4548" s="515" t="s">
        <v>48</v>
      </c>
      <c r="D4548" s="517" t="s">
        <v>5542</v>
      </c>
    </row>
    <row r="4549" spans="1:4" ht="13.5">
      <c r="A4549" s="516">
        <v>90453</v>
      </c>
      <c r="B4549" s="515" t="s">
        <v>17696</v>
      </c>
      <c r="C4549" s="515" t="s">
        <v>48</v>
      </c>
      <c r="D4549" s="517" t="s">
        <v>2359</v>
      </c>
    </row>
    <row r="4550" spans="1:4" ht="13.5">
      <c r="A4550" s="516">
        <v>90454</v>
      </c>
      <c r="B4550" s="515" t="s">
        <v>17697</v>
      </c>
      <c r="C4550" s="515" t="s">
        <v>48</v>
      </c>
      <c r="D4550" s="517" t="s">
        <v>14499</v>
      </c>
    </row>
    <row r="4551" spans="1:4" ht="13.5">
      <c r="A4551" s="516">
        <v>90455</v>
      </c>
      <c r="B4551" s="515" t="s">
        <v>17698</v>
      </c>
      <c r="C4551" s="515" t="s">
        <v>48</v>
      </c>
      <c r="D4551" s="517" t="s">
        <v>17699</v>
      </c>
    </row>
    <row r="4552" spans="1:4" ht="13.5">
      <c r="A4552" s="516">
        <v>90456</v>
      </c>
      <c r="B4552" s="515" t="s">
        <v>17700</v>
      </c>
      <c r="C4552" s="515" t="s">
        <v>48</v>
      </c>
      <c r="D4552" s="517" t="s">
        <v>2668</v>
      </c>
    </row>
    <row r="4553" spans="1:4" ht="13.5">
      <c r="A4553" s="516">
        <v>90457</v>
      </c>
      <c r="B4553" s="515" t="s">
        <v>17701</v>
      </c>
      <c r="C4553" s="515" t="s">
        <v>48</v>
      </c>
      <c r="D4553" s="517" t="s">
        <v>7961</v>
      </c>
    </row>
    <row r="4554" spans="1:4" ht="13.5">
      <c r="A4554" s="516">
        <v>90458</v>
      </c>
      <c r="B4554" s="515" t="s">
        <v>17702</v>
      </c>
      <c r="C4554" s="515" t="s">
        <v>48</v>
      </c>
      <c r="D4554" s="517" t="s">
        <v>6396</v>
      </c>
    </row>
    <row r="4555" spans="1:4" ht="13.5">
      <c r="A4555" s="516">
        <v>90459</v>
      </c>
      <c r="B4555" s="515" t="s">
        <v>17703</v>
      </c>
      <c r="C4555" s="515" t="s">
        <v>48</v>
      </c>
      <c r="D4555" s="517" t="s">
        <v>17704</v>
      </c>
    </row>
    <row r="4556" spans="1:4" ht="13.5">
      <c r="A4556" s="516">
        <v>90460</v>
      </c>
      <c r="B4556" s="515" t="s">
        <v>17705</v>
      </c>
      <c r="C4556" s="515" t="s">
        <v>50</v>
      </c>
      <c r="D4556" s="517" t="s">
        <v>3173</v>
      </c>
    </row>
    <row r="4557" spans="1:4" ht="13.5">
      <c r="A4557" s="516">
        <v>90461</v>
      </c>
      <c r="B4557" s="515" t="s">
        <v>17706</v>
      </c>
      <c r="C4557" s="515" t="s">
        <v>50</v>
      </c>
      <c r="D4557" s="517" t="s">
        <v>9166</v>
      </c>
    </row>
    <row r="4558" spans="1:4" ht="13.5">
      <c r="A4558" s="516">
        <v>90462</v>
      </c>
      <c r="B4558" s="515" t="s">
        <v>17707</v>
      </c>
      <c r="C4558" s="515" t="s">
        <v>50</v>
      </c>
      <c r="D4558" s="517" t="s">
        <v>17708</v>
      </c>
    </row>
    <row r="4559" spans="1:4" ht="13.5">
      <c r="A4559" s="516">
        <v>90463</v>
      </c>
      <c r="B4559" s="515" t="s">
        <v>17709</v>
      </c>
      <c r="C4559" s="515" t="s">
        <v>50</v>
      </c>
      <c r="D4559" s="517" t="s">
        <v>904</v>
      </c>
    </row>
    <row r="4560" spans="1:4" ht="13.5">
      <c r="A4560" s="516">
        <v>90466</v>
      </c>
      <c r="B4560" s="515" t="s">
        <v>17710</v>
      </c>
      <c r="C4560" s="515" t="s">
        <v>50</v>
      </c>
      <c r="D4560" s="517" t="s">
        <v>7488</v>
      </c>
    </row>
    <row r="4561" spans="1:4" ht="13.5">
      <c r="A4561" s="516">
        <v>90467</v>
      </c>
      <c r="B4561" s="515" t="s">
        <v>17711</v>
      </c>
      <c r="C4561" s="515" t="s">
        <v>50</v>
      </c>
      <c r="D4561" s="517" t="s">
        <v>17712</v>
      </c>
    </row>
    <row r="4562" spans="1:4" ht="13.5">
      <c r="A4562" s="516">
        <v>90468</v>
      </c>
      <c r="B4562" s="515" t="s">
        <v>17713</v>
      </c>
      <c r="C4562" s="515" t="s">
        <v>50</v>
      </c>
      <c r="D4562" s="517" t="s">
        <v>1033</v>
      </c>
    </row>
    <row r="4563" spans="1:4" ht="13.5">
      <c r="A4563" s="516">
        <v>90469</v>
      </c>
      <c r="B4563" s="515" t="s">
        <v>17714</v>
      </c>
      <c r="C4563" s="515" t="s">
        <v>50</v>
      </c>
      <c r="D4563" s="517" t="s">
        <v>7114</v>
      </c>
    </row>
    <row r="4564" spans="1:4" ht="13.5">
      <c r="A4564" s="516">
        <v>90470</v>
      </c>
      <c r="B4564" s="515" t="s">
        <v>17715</v>
      </c>
      <c r="C4564" s="515" t="s">
        <v>50</v>
      </c>
      <c r="D4564" s="517" t="s">
        <v>2355</v>
      </c>
    </row>
    <row r="4565" spans="1:4" ht="13.5">
      <c r="A4565" s="516">
        <v>91166</v>
      </c>
      <c r="B4565" s="515" t="s">
        <v>17716</v>
      </c>
      <c r="C4565" s="515" t="s">
        <v>50</v>
      </c>
      <c r="D4565" s="517" t="s">
        <v>1069</v>
      </c>
    </row>
    <row r="4566" spans="1:4" ht="13.5">
      <c r="A4566" s="516">
        <v>91167</v>
      </c>
      <c r="B4566" s="515" t="s">
        <v>17717</v>
      </c>
      <c r="C4566" s="515" t="s">
        <v>50</v>
      </c>
      <c r="D4566" s="517" t="s">
        <v>17718</v>
      </c>
    </row>
    <row r="4567" spans="1:4" ht="13.5">
      <c r="A4567" s="516">
        <v>91168</v>
      </c>
      <c r="B4567" s="515" t="s">
        <v>17719</v>
      </c>
      <c r="C4567" s="515" t="s">
        <v>50</v>
      </c>
      <c r="D4567" s="517" t="s">
        <v>9960</v>
      </c>
    </row>
    <row r="4568" spans="1:4" ht="13.5">
      <c r="A4568" s="516">
        <v>91169</v>
      </c>
      <c r="B4568" s="515" t="s">
        <v>17720</v>
      </c>
      <c r="C4568" s="515" t="s">
        <v>50</v>
      </c>
      <c r="D4568" s="517" t="s">
        <v>17721</v>
      </c>
    </row>
    <row r="4569" spans="1:4" ht="13.5">
      <c r="A4569" s="516">
        <v>91170</v>
      </c>
      <c r="B4569" s="515" t="s">
        <v>17722</v>
      </c>
      <c r="C4569" s="515" t="s">
        <v>50</v>
      </c>
      <c r="D4569" s="517" t="s">
        <v>17723</v>
      </c>
    </row>
    <row r="4570" spans="1:4" ht="13.5">
      <c r="A4570" s="516">
        <v>91171</v>
      </c>
      <c r="B4570" s="515" t="s">
        <v>17724</v>
      </c>
      <c r="C4570" s="515" t="s">
        <v>50</v>
      </c>
      <c r="D4570" s="517" t="s">
        <v>9100</v>
      </c>
    </row>
    <row r="4571" spans="1:4" ht="13.5">
      <c r="A4571" s="516">
        <v>91172</v>
      </c>
      <c r="B4571" s="515" t="s">
        <v>17725</v>
      </c>
      <c r="C4571" s="515" t="s">
        <v>50</v>
      </c>
      <c r="D4571" s="517" t="s">
        <v>1870</v>
      </c>
    </row>
    <row r="4572" spans="1:4" ht="13.5">
      <c r="A4572" s="516">
        <v>91173</v>
      </c>
      <c r="B4572" s="515" t="s">
        <v>17726</v>
      </c>
      <c r="C4572" s="515" t="s">
        <v>50</v>
      </c>
      <c r="D4572" s="517" t="s">
        <v>908</v>
      </c>
    </row>
    <row r="4573" spans="1:4" ht="13.5">
      <c r="A4573" s="516">
        <v>91174</v>
      </c>
      <c r="B4573" s="515" t="s">
        <v>17727</v>
      </c>
      <c r="C4573" s="515" t="s">
        <v>50</v>
      </c>
      <c r="D4573" s="517" t="s">
        <v>11591</v>
      </c>
    </row>
    <row r="4574" spans="1:4" ht="13.5">
      <c r="A4574" s="516">
        <v>91175</v>
      </c>
      <c r="B4574" s="515" t="s">
        <v>17728</v>
      </c>
      <c r="C4574" s="515" t="s">
        <v>50</v>
      </c>
      <c r="D4574" s="517" t="s">
        <v>2672</v>
      </c>
    </row>
    <row r="4575" spans="1:4" ht="13.5">
      <c r="A4575" s="516">
        <v>91176</v>
      </c>
      <c r="B4575" s="515" t="s">
        <v>17729</v>
      </c>
      <c r="C4575" s="515" t="s">
        <v>50</v>
      </c>
      <c r="D4575" s="517" t="s">
        <v>3421</v>
      </c>
    </row>
    <row r="4576" spans="1:4" ht="13.5">
      <c r="A4576" s="516">
        <v>91177</v>
      </c>
      <c r="B4576" s="515" t="s">
        <v>17730</v>
      </c>
      <c r="C4576" s="515" t="s">
        <v>50</v>
      </c>
      <c r="D4576" s="517" t="s">
        <v>17731</v>
      </c>
    </row>
    <row r="4577" spans="1:4" ht="13.5">
      <c r="A4577" s="516">
        <v>91178</v>
      </c>
      <c r="B4577" s="515" t="s">
        <v>17732</v>
      </c>
      <c r="C4577" s="515" t="s">
        <v>50</v>
      </c>
      <c r="D4577" s="517" t="s">
        <v>11219</v>
      </c>
    </row>
    <row r="4578" spans="1:4" ht="13.5">
      <c r="A4578" s="516">
        <v>91179</v>
      </c>
      <c r="B4578" s="515" t="s">
        <v>17733</v>
      </c>
      <c r="C4578" s="515" t="s">
        <v>50</v>
      </c>
      <c r="D4578" s="517" t="s">
        <v>2508</v>
      </c>
    </row>
    <row r="4579" spans="1:4" ht="13.5">
      <c r="A4579" s="516">
        <v>91180</v>
      </c>
      <c r="B4579" s="515" t="s">
        <v>17734</v>
      </c>
      <c r="C4579" s="515" t="s">
        <v>50</v>
      </c>
      <c r="D4579" s="517" t="s">
        <v>6392</v>
      </c>
    </row>
    <row r="4580" spans="1:4" ht="13.5">
      <c r="A4580" s="516">
        <v>91181</v>
      </c>
      <c r="B4580" s="515" t="s">
        <v>17735</v>
      </c>
      <c r="C4580" s="515" t="s">
        <v>50</v>
      </c>
      <c r="D4580" s="517" t="s">
        <v>5607</v>
      </c>
    </row>
    <row r="4581" spans="1:4" ht="13.5">
      <c r="A4581" s="516">
        <v>91182</v>
      </c>
      <c r="B4581" s="515" t="s">
        <v>17736</v>
      </c>
      <c r="C4581" s="515" t="s">
        <v>50</v>
      </c>
      <c r="D4581" s="517" t="s">
        <v>12082</v>
      </c>
    </row>
    <row r="4582" spans="1:4" ht="13.5">
      <c r="A4582" s="516">
        <v>91183</v>
      </c>
      <c r="B4582" s="515" t="s">
        <v>17737</v>
      </c>
      <c r="C4582" s="515" t="s">
        <v>50</v>
      </c>
      <c r="D4582" s="517" t="s">
        <v>4662</v>
      </c>
    </row>
    <row r="4583" spans="1:4" ht="13.5">
      <c r="A4583" s="516">
        <v>91184</v>
      </c>
      <c r="B4583" s="515" t="s">
        <v>17738</v>
      </c>
      <c r="C4583" s="515" t="s">
        <v>50</v>
      </c>
      <c r="D4583" s="517" t="s">
        <v>14572</v>
      </c>
    </row>
    <row r="4584" spans="1:4" ht="13.5">
      <c r="A4584" s="516">
        <v>91185</v>
      </c>
      <c r="B4584" s="515" t="s">
        <v>17739</v>
      </c>
      <c r="C4584" s="515" t="s">
        <v>50</v>
      </c>
      <c r="D4584" s="517" t="s">
        <v>4074</v>
      </c>
    </row>
    <row r="4585" spans="1:4" ht="13.5">
      <c r="A4585" s="516">
        <v>91186</v>
      </c>
      <c r="B4585" s="515" t="s">
        <v>17740</v>
      </c>
      <c r="C4585" s="515" t="s">
        <v>50</v>
      </c>
      <c r="D4585" s="517" t="s">
        <v>960</v>
      </c>
    </row>
    <row r="4586" spans="1:4" ht="13.5">
      <c r="A4586" s="516">
        <v>91187</v>
      </c>
      <c r="B4586" s="515" t="s">
        <v>17741</v>
      </c>
      <c r="C4586" s="515" t="s">
        <v>50</v>
      </c>
      <c r="D4586" s="517" t="s">
        <v>16017</v>
      </c>
    </row>
    <row r="4587" spans="1:4" ht="13.5">
      <c r="A4587" s="516">
        <v>91188</v>
      </c>
      <c r="B4587" s="515" t="s">
        <v>17742</v>
      </c>
      <c r="C4587" s="515" t="s">
        <v>48</v>
      </c>
      <c r="D4587" s="517" t="s">
        <v>995</v>
      </c>
    </row>
    <row r="4588" spans="1:4" ht="13.5">
      <c r="A4588" s="516">
        <v>91189</v>
      </c>
      <c r="B4588" s="515" t="s">
        <v>17743</v>
      </c>
      <c r="C4588" s="515" t="s">
        <v>48</v>
      </c>
      <c r="D4588" s="517" t="s">
        <v>8117</v>
      </c>
    </row>
    <row r="4589" spans="1:4" ht="13.5">
      <c r="A4589" s="516">
        <v>91190</v>
      </c>
      <c r="B4589" s="515" t="s">
        <v>17744</v>
      </c>
      <c r="C4589" s="515" t="s">
        <v>48</v>
      </c>
      <c r="D4589" s="517" t="s">
        <v>5644</v>
      </c>
    </row>
    <row r="4590" spans="1:4" ht="13.5">
      <c r="A4590" s="516">
        <v>91191</v>
      </c>
      <c r="B4590" s="515" t="s">
        <v>17745</v>
      </c>
      <c r="C4590" s="515" t="s">
        <v>48</v>
      </c>
      <c r="D4590" s="517" t="s">
        <v>17746</v>
      </c>
    </row>
    <row r="4591" spans="1:4" ht="13.5">
      <c r="A4591" s="516">
        <v>91192</v>
      </c>
      <c r="B4591" s="515" t="s">
        <v>17747</v>
      </c>
      <c r="C4591" s="515" t="s">
        <v>48</v>
      </c>
      <c r="D4591" s="517" t="s">
        <v>2867</v>
      </c>
    </row>
    <row r="4592" spans="1:4" ht="13.5">
      <c r="A4592" s="516">
        <v>91222</v>
      </c>
      <c r="B4592" s="515" t="s">
        <v>17748</v>
      </c>
      <c r="C4592" s="515" t="s">
        <v>50</v>
      </c>
      <c r="D4592" s="517" t="s">
        <v>6849</v>
      </c>
    </row>
    <row r="4593" spans="1:4" ht="13.5">
      <c r="A4593" s="516">
        <v>94480</v>
      </c>
      <c r="B4593" s="515" t="s">
        <v>17749</v>
      </c>
      <c r="C4593" s="515" t="s">
        <v>48</v>
      </c>
      <c r="D4593" s="517" t="s">
        <v>17750</v>
      </c>
    </row>
    <row r="4594" spans="1:4" ht="13.5">
      <c r="A4594" s="516">
        <v>94481</v>
      </c>
      <c r="B4594" s="515" t="s">
        <v>17751</v>
      </c>
      <c r="C4594" s="515" t="s">
        <v>48</v>
      </c>
      <c r="D4594" s="517" t="s">
        <v>17752</v>
      </c>
    </row>
    <row r="4595" spans="1:4" ht="13.5">
      <c r="A4595" s="516">
        <v>94482</v>
      </c>
      <c r="B4595" s="515" t="s">
        <v>17753</v>
      </c>
      <c r="C4595" s="515" t="s">
        <v>48</v>
      </c>
      <c r="D4595" s="517" t="s">
        <v>17754</v>
      </c>
    </row>
    <row r="4596" spans="1:4" ht="13.5">
      <c r="A4596" s="516">
        <v>94483</v>
      </c>
      <c r="B4596" s="515" t="s">
        <v>17755</v>
      </c>
      <c r="C4596" s="515" t="s">
        <v>48</v>
      </c>
      <c r="D4596" s="517" t="s">
        <v>17756</v>
      </c>
    </row>
    <row r="4597" spans="1:4" ht="13.5">
      <c r="A4597" s="516">
        <v>95541</v>
      </c>
      <c r="B4597" s="515" t="s">
        <v>17757</v>
      </c>
      <c r="C4597" s="515" t="s">
        <v>48</v>
      </c>
      <c r="D4597" s="517" t="s">
        <v>5007</v>
      </c>
    </row>
    <row r="4598" spans="1:4" ht="13.5">
      <c r="A4598" s="516">
        <v>95573</v>
      </c>
      <c r="B4598" s="515" t="s">
        <v>17758</v>
      </c>
      <c r="C4598" s="515" t="s">
        <v>48</v>
      </c>
      <c r="D4598" s="517" t="s">
        <v>17759</v>
      </c>
    </row>
    <row r="4599" spans="1:4" ht="13.5">
      <c r="A4599" s="516">
        <v>95574</v>
      </c>
      <c r="B4599" s="515" t="s">
        <v>17760</v>
      </c>
      <c r="C4599" s="515" t="s">
        <v>48</v>
      </c>
      <c r="D4599" s="517" t="s">
        <v>14489</v>
      </c>
    </row>
    <row r="4600" spans="1:4" ht="13.5">
      <c r="A4600" s="516">
        <v>96559</v>
      </c>
      <c r="B4600" s="515" t="s">
        <v>17761</v>
      </c>
      <c r="C4600" s="515" t="s">
        <v>47</v>
      </c>
      <c r="D4600" s="517" t="s">
        <v>17762</v>
      </c>
    </row>
    <row r="4601" spans="1:4" ht="13.5">
      <c r="A4601" s="516">
        <v>96560</v>
      </c>
      <c r="B4601" s="515" t="s">
        <v>17763</v>
      </c>
      <c r="C4601" s="515" t="s">
        <v>47</v>
      </c>
      <c r="D4601" s="517" t="s">
        <v>11258</v>
      </c>
    </row>
    <row r="4602" spans="1:4" ht="13.5">
      <c r="A4602" s="516">
        <v>96561</v>
      </c>
      <c r="B4602" s="515" t="s">
        <v>17764</v>
      </c>
      <c r="C4602" s="515" t="s">
        <v>47</v>
      </c>
      <c r="D4602" s="517" t="s">
        <v>12168</v>
      </c>
    </row>
    <row r="4603" spans="1:4" ht="13.5">
      <c r="A4603" s="516">
        <v>96562</v>
      </c>
      <c r="B4603" s="515" t="s">
        <v>17765</v>
      </c>
      <c r="C4603" s="515" t="s">
        <v>50</v>
      </c>
      <c r="D4603" s="517" t="s">
        <v>9583</v>
      </c>
    </row>
    <row r="4604" spans="1:4" ht="13.5">
      <c r="A4604" s="516">
        <v>96563</v>
      </c>
      <c r="B4604" s="515" t="s">
        <v>17766</v>
      </c>
      <c r="C4604" s="515" t="s">
        <v>50</v>
      </c>
      <c r="D4604" s="517" t="s">
        <v>2098</v>
      </c>
    </row>
    <row r="4605" spans="1:4" ht="13.5">
      <c r="A4605" s="516">
        <v>98113</v>
      </c>
      <c r="B4605" s="515" t="s">
        <v>17767</v>
      </c>
      <c r="C4605" s="515" t="s">
        <v>48</v>
      </c>
      <c r="D4605" s="517" t="s">
        <v>17768</v>
      </c>
    </row>
    <row r="4606" spans="1:4" ht="13.5">
      <c r="A4606" s="515" t="s">
        <v>17769</v>
      </c>
      <c r="B4606" s="515" t="s">
        <v>17770</v>
      </c>
      <c r="C4606" s="515" t="s">
        <v>48</v>
      </c>
      <c r="D4606" s="517" t="s">
        <v>17771</v>
      </c>
    </row>
    <row r="4607" spans="1:4" ht="13.5">
      <c r="A4607" s="515" t="s">
        <v>17772</v>
      </c>
      <c r="B4607" s="515" t="s">
        <v>17773</v>
      </c>
      <c r="C4607" s="515" t="s">
        <v>48</v>
      </c>
      <c r="D4607" s="517" t="s">
        <v>17774</v>
      </c>
    </row>
    <row r="4608" spans="1:4" ht="13.5">
      <c r="A4608" s="515" t="s">
        <v>17775</v>
      </c>
      <c r="B4608" s="515" t="s">
        <v>17776</v>
      </c>
      <c r="C4608" s="515" t="s">
        <v>48</v>
      </c>
      <c r="D4608" s="517" t="s">
        <v>17777</v>
      </c>
    </row>
    <row r="4609" spans="1:4" ht="13.5">
      <c r="A4609" s="515" t="s">
        <v>17778</v>
      </c>
      <c r="B4609" s="515" t="s">
        <v>17779</v>
      </c>
      <c r="C4609" s="515" t="s">
        <v>48</v>
      </c>
      <c r="D4609" s="517" t="s">
        <v>17780</v>
      </c>
    </row>
    <row r="4610" spans="1:4" ht="13.5">
      <c r="A4610" s="515" t="s">
        <v>17781</v>
      </c>
      <c r="B4610" s="515" t="s">
        <v>17782</v>
      </c>
      <c r="C4610" s="515" t="s">
        <v>48</v>
      </c>
      <c r="D4610" s="517" t="s">
        <v>17783</v>
      </c>
    </row>
    <row r="4611" spans="1:4" ht="13.5">
      <c r="A4611" s="515" t="s">
        <v>17784</v>
      </c>
      <c r="B4611" s="515" t="s">
        <v>17785</v>
      </c>
      <c r="C4611" s="515" t="s">
        <v>48</v>
      </c>
      <c r="D4611" s="517" t="s">
        <v>17786</v>
      </c>
    </row>
    <row r="4612" spans="1:4" ht="13.5">
      <c r="A4612" s="515" t="s">
        <v>17787</v>
      </c>
      <c r="B4612" s="515" t="s">
        <v>17788</v>
      </c>
      <c r="C4612" s="515" t="s">
        <v>48</v>
      </c>
      <c r="D4612" s="517" t="s">
        <v>17789</v>
      </c>
    </row>
    <row r="4613" spans="1:4" ht="13.5">
      <c r="A4613" s="515" t="s">
        <v>17790</v>
      </c>
      <c r="B4613" s="515" t="s">
        <v>17791</v>
      </c>
      <c r="C4613" s="515" t="s">
        <v>48</v>
      </c>
      <c r="D4613" s="517" t="s">
        <v>17792</v>
      </c>
    </row>
    <row r="4614" spans="1:4" ht="13.5">
      <c r="A4614" s="515" t="s">
        <v>17793</v>
      </c>
      <c r="B4614" s="515" t="s">
        <v>17794</v>
      </c>
      <c r="C4614" s="515" t="s">
        <v>48</v>
      </c>
      <c r="D4614" s="517" t="s">
        <v>17795</v>
      </c>
    </row>
    <row r="4615" spans="1:4" ht="13.5">
      <c r="A4615" s="515" t="s">
        <v>17796</v>
      </c>
      <c r="B4615" s="515" t="s">
        <v>17797</v>
      </c>
      <c r="C4615" s="515" t="s">
        <v>48</v>
      </c>
      <c r="D4615" s="517" t="s">
        <v>17798</v>
      </c>
    </row>
    <row r="4616" spans="1:4" ht="13.5">
      <c r="A4616" s="515" t="s">
        <v>17799</v>
      </c>
      <c r="B4616" s="515" t="s">
        <v>17800</v>
      </c>
      <c r="C4616" s="515" t="s">
        <v>48</v>
      </c>
      <c r="D4616" s="517" t="s">
        <v>17801</v>
      </c>
    </row>
    <row r="4617" spans="1:4" ht="13.5">
      <c r="A4617" s="515" t="s">
        <v>17802</v>
      </c>
      <c r="B4617" s="515" t="s">
        <v>17803</v>
      </c>
      <c r="C4617" s="515" t="s">
        <v>48</v>
      </c>
      <c r="D4617" s="517" t="s">
        <v>17804</v>
      </c>
    </row>
    <row r="4618" spans="1:4" ht="13.5">
      <c r="A4618" s="515" t="s">
        <v>17805</v>
      </c>
      <c r="B4618" s="515" t="s">
        <v>17806</v>
      </c>
      <c r="C4618" s="515" t="s">
        <v>48</v>
      </c>
      <c r="D4618" s="517" t="s">
        <v>17807</v>
      </c>
    </row>
    <row r="4619" spans="1:4" ht="13.5">
      <c r="A4619" s="515" t="s">
        <v>17808</v>
      </c>
      <c r="B4619" s="515" t="s">
        <v>17809</v>
      </c>
      <c r="C4619" s="515" t="s">
        <v>48</v>
      </c>
      <c r="D4619" s="517" t="s">
        <v>17777</v>
      </c>
    </row>
    <row r="4620" spans="1:4" ht="13.5">
      <c r="A4620" s="515" t="s">
        <v>17810</v>
      </c>
      <c r="B4620" s="515" t="s">
        <v>17811</v>
      </c>
      <c r="C4620" s="515" t="s">
        <v>48</v>
      </c>
      <c r="D4620" s="517" t="s">
        <v>17812</v>
      </c>
    </row>
    <row r="4621" spans="1:4" ht="13.5">
      <c r="A4621" s="515" t="s">
        <v>17813</v>
      </c>
      <c r="B4621" s="515" t="s">
        <v>17814</v>
      </c>
      <c r="C4621" s="515" t="s">
        <v>48</v>
      </c>
      <c r="D4621" s="517" t="s">
        <v>17815</v>
      </c>
    </row>
    <row r="4622" spans="1:4" ht="13.5">
      <c r="A4622" s="516">
        <v>73612</v>
      </c>
      <c r="B4622" s="515" t="s">
        <v>17816</v>
      </c>
      <c r="C4622" s="515" t="s">
        <v>48</v>
      </c>
      <c r="D4622" s="517" t="s">
        <v>17817</v>
      </c>
    </row>
    <row r="4623" spans="1:4" ht="13.5">
      <c r="A4623" s="516">
        <v>73660</v>
      </c>
      <c r="B4623" s="515" t="s">
        <v>17818</v>
      </c>
      <c r="C4623" s="515" t="s">
        <v>47</v>
      </c>
      <c r="D4623" s="517" t="s">
        <v>5854</v>
      </c>
    </row>
    <row r="4624" spans="1:4" ht="13.5">
      <c r="A4624" s="516">
        <v>73661</v>
      </c>
      <c r="B4624" s="515" t="s">
        <v>17819</v>
      </c>
      <c r="C4624" s="515" t="s">
        <v>48</v>
      </c>
      <c r="D4624" s="517" t="s">
        <v>17820</v>
      </c>
    </row>
    <row r="4625" spans="1:4" ht="13.5">
      <c r="A4625" s="516">
        <v>73693</v>
      </c>
      <c r="B4625" s="515" t="s">
        <v>17821</v>
      </c>
      <c r="C4625" s="515" t="s">
        <v>47</v>
      </c>
      <c r="D4625" s="517" t="s">
        <v>17690</v>
      </c>
    </row>
    <row r="4626" spans="1:4" ht="13.5">
      <c r="A4626" s="516">
        <v>73694</v>
      </c>
      <c r="B4626" s="515" t="s">
        <v>17822</v>
      </c>
      <c r="C4626" s="515" t="s">
        <v>48</v>
      </c>
      <c r="D4626" s="517" t="s">
        <v>17823</v>
      </c>
    </row>
    <row r="4627" spans="1:4" ht="13.5">
      <c r="A4627" s="516">
        <v>73695</v>
      </c>
      <c r="B4627" s="515" t="s">
        <v>17824</v>
      </c>
      <c r="C4627" s="515" t="s">
        <v>48</v>
      </c>
      <c r="D4627" s="517" t="s">
        <v>6683</v>
      </c>
    </row>
    <row r="4628" spans="1:4" ht="13.5">
      <c r="A4628" s="515" t="s">
        <v>17825</v>
      </c>
      <c r="B4628" s="515" t="s">
        <v>17826</v>
      </c>
      <c r="C4628" s="515" t="s">
        <v>48</v>
      </c>
      <c r="D4628" s="517" t="s">
        <v>17817</v>
      </c>
    </row>
    <row r="4629" spans="1:4" ht="13.5">
      <c r="A4629" s="515" t="s">
        <v>17827</v>
      </c>
      <c r="B4629" s="515" t="s">
        <v>17828</v>
      </c>
      <c r="C4629" s="515" t="s">
        <v>47</v>
      </c>
      <c r="D4629" s="517" t="s">
        <v>17829</v>
      </c>
    </row>
    <row r="4630" spans="1:4" ht="13.5">
      <c r="A4630" s="515" t="s">
        <v>17830</v>
      </c>
      <c r="B4630" s="515" t="s">
        <v>17831</v>
      </c>
      <c r="C4630" s="515" t="s">
        <v>49</v>
      </c>
      <c r="D4630" s="517" t="s">
        <v>17832</v>
      </c>
    </row>
    <row r="4631" spans="1:4" ht="13.5">
      <c r="A4631" s="515" t="s">
        <v>17833</v>
      </c>
      <c r="B4631" s="515" t="s">
        <v>288</v>
      </c>
      <c r="C4631" s="515" t="s">
        <v>49</v>
      </c>
      <c r="D4631" s="517" t="s">
        <v>17834</v>
      </c>
    </row>
    <row r="4632" spans="1:4" ht="13.5">
      <c r="A4632" s="515" t="s">
        <v>17835</v>
      </c>
      <c r="B4632" s="515" t="s">
        <v>17836</v>
      </c>
      <c r="C4632" s="515" t="s">
        <v>49</v>
      </c>
      <c r="D4632" s="517" t="s">
        <v>17832</v>
      </c>
    </row>
    <row r="4633" spans="1:4" ht="13.5">
      <c r="A4633" s="515" t="s">
        <v>17837</v>
      </c>
      <c r="B4633" s="515" t="s">
        <v>17838</v>
      </c>
      <c r="C4633" s="515" t="s">
        <v>49</v>
      </c>
      <c r="D4633" s="517" t="s">
        <v>17839</v>
      </c>
    </row>
    <row r="4634" spans="1:4" ht="13.5">
      <c r="A4634" s="515" t="s">
        <v>17840</v>
      </c>
      <c r="B4634" s="515" t="s">
        <v>17841</v>
      </c>
      <c r="C4634" s="515" t="s">
        <v>49</v>
      </c>
      <c r="D4634" s="517" t="s">
        <v>17832</v>
      </c>
    </row>
    <row r="4635" spans="1:4" ht="13.5">
      <c r="A4635" s="515" t="s">
        <v>17842</v>
      </c>
      <c r="B4635" s="515" t="s">
        <v>17843</v>
      </c>
      <c r="C4635" s="515" t="s">
        <v>48</v>
      </c>
      <c r="D4635" s="517" t="s">
        <v>2341</v>
      </c>
    </row>
    <row r="4636" spans="1:4" ht="13.5">
      <c r="A4636" s="515" t="s">
        <v>17844</v>
      </c>
      <c r="B4636" s="515" t="s">
        <v>17845</v>
      </c>
      <c r="C4636" s="515" t="s">
        <v>48</v>
      </c>
      <c r="D4636" s="517" t="s">
        <v>14132</v>
      </c>
    </row>
    <row r="4637" spans="1:4" ht="13.5">
      <c r="A4637" s="515" t="s">
        <v>17846</v>
      </c>
      <c r="B4637" s="515" t="s">
        <v>17847</v>
      </c>
      <c r="C4637" s="515" t="s">
        <v>50</v>
      </c>
      <c r="D4637" s="517" t="s">
        <v>6361</v>
      </c>
    </row>
    <row r="4638" spans="1:4" ht="13.5">
      <c r="A4638" s="516">
        <v>83878</v>
      </c>
      <c r="B4638" s="515" t="s">
        <v>17848</v>
      </c>
      <c r="C4638" s="515" t="s">
        <v>48</v>
      </c>
      <c r="D4638" s="517" t="s">
        <v>17849</v>
      </c>
    </row>
    <row r="4639" spans="1:4" ht="13.5">
      <c r="A4639" s="516">
        <v>83879</v>
      </c>
      <c r="B4639" s="515" t="s">
        <v>17850</v>
      </c>
      <c r="C4639" s="515" t="s">
        <v>48</v>
      </c>
      <c r="D4639" s="517" t="s">
        <v>17851</v>
      </c>
    </row>
    <row r="4640" spans="1:4" ht="13.5">
      <c r="A4640" s="516">
        <v>73658</v>
      </c>
      <c r="B4640" s="515" t="s">
        <v>17852</v>
      </c>
      <c r="C4640" s="515" t="s">
        <v>48</v>
      </c>
      <c r="D4640" s="517" t="s">
        <v>17853</v>
      </c>
    </row>
    <row r="4641" spans="1:4" ht="13.5">
      <c r="A4641" s="516">
        <v>93350</v>
      </c>
      <c r="B4641" s="515" t="s">
        <v>17854</v>
      </c>
      <c r="C4641" s="515" t="s">
        <v>48</v>
      </c>
      <c r="D4641" s="517" t="s">
        <v>17855</v>
      </c>
    </row>
    <row r="4642" spans="1:4" ht="13.5">
      <c r="A4642" s="516">
        <v>93351</v>
      </c>
      <c r="B4642" s="515" t="s">
        <v>17856</v>
      </c>
      <c r="C4642" s="515" t="s">
        <v>48</v>
      </c>
      <c r="D4642" s="517" t="s">
        <v>17857</v>
      </c>
    </row>
    <row r="4643" spans="1:4" ht="13.5">
      <c r="A4643" s="516">
        <v>93352</v>
      </c>
      <c r="B4643" s="515" t="s">
        <v>17858</v>
      </c>
      <c r="C4643" s="515" t="s">
        <v>48</v>
      </c>
      <c r="D4643" s="517" t="s">
        <v>17859</v>
      </c>
    </row>
    <row r="4644" spans="1:4" ht="13.5">
      <c r="A4644" s="516">
        <v>93353</v>
      </c>
      <c r="B4644" s="515" t="s">
        <v>17860</v>
      </c>
      <c r="C4644" s="515" t="s">
        <v>48</v>
      </c>
      <c r="D4644" s="517" t="s">
        <v>17861</v>
      </c>
    </row>
    <row r="4645" spans="1:4" ht="13.5">
      <c r="A4645" s="516">
        <v>93354</v>
      </c>
      <c r="B4645" s="515" t="s">
        <v>17862</v>
      </c>
      <c r="C4645" s="515" t="s">
        <v>48</v>
      </c>
      <c r="D4645" s="517" t="s">
        <v>17863</v>
      </c>
    </row>
    <row r="4646" spans="1:4" ht="13.5">
      <c r="A4646" s="516">
        <v>93355</v>
      </c>
      <c r="B4646" s="515" t="s">
        <v>17864</v>
      </c>
      <c r="C4646" s="515" t="s">
        <v>48</v>
      </c>
      <c r="D4646" s="517" t="s">
        <v>17865</v>
      </c>
    </row>
    <row r="4647" spans="1:4" ht="13.5">
      <c r="A4647" s="516">
        <v>93356</v>
      </c>
      <c r="B4647" s="515" t="s">
        <v>17866</v>
      </c>
      <c r="C4647" s="515" t="s">
        <v>48</v>
      </c>
      <c r="D4647" s="517" t="s">
        <v>17867</v>
      </c>
    </row>
    <row r="4648" spans="1:4" ht="13.5">
      <c r="A4648" s="516">
        <v>93357</v>
      </c>
      <c r="B4648" s="515" t="s">
        <v>17868</v>
      </c>
      <c r="C4648" s="515" t="s">
        <v>48</v>
      </c>
      <c r="D4648" s="517" t="s">
        <v>17869</v>
      </c>
    </row>
    <row r="4649" spans="1:4" ht="13.5">
      <c r="A4649" s="516">
        <v>83335</v>
      </c>
      <c r="B4649" s="515" t="s">
        <v>17870</v>
      </c>
      <c r="C4649" s="515" t="s">
        <v>49</v>
      </c>
      <c r="D4649" s="517" t="s">
        <v>17871</v>
      </c>
    </row>
    <row r="4650" spans="1:4" ht="13.5">
      <c r="A4650" s="516">
        <v>88548</v>
      </c>
      <c r="B4650" s="515" t="s">
        <v>17872</v>
      </c>
      <c r="C4650" s="515" t="s">
        <v>49</v>
      </c>
      <c r="D4650" s="517" t="s">
        <v>17873</v>
      </c>
    </row>
    <row r="4651" spans="1:4" ht="13.5">
      <c r="A4651" s="515" t="s">
        <v>17874</v>
      </c>
      <c r="B4651" s="515" t="s">
        <v>17875</v>
      </c>
      <c r="C4651" s="515" t="s">
        <v>47</v>
      </c>
      <c r="D4651" s="517" t="s">
        <v>7555</v>
      </c>
    </row>
    <row r="4652" spans="1:4" ht="13.5">
      <c r="A4652" s="515" t="s">
        <v>17876</v>
      </c>
      <c r="B4652" s="515" t="s">
        <v>17877</v>
      </c>
      <c r="C4652" s="515" t="s">
        <v>49</v>
      </c>
      <c r="D4652" s="517" t="s">
        <v>4977</v>
      </c>
    </row>
    <row r="4653" spans="1:4" ht="13.5">
      <c r="A4653" s="515" t="s">
        <v>17878</v>
      </c>
      <c r="B4653" s="515" t="s">
        <v>17879</v>
      </c>
      <c r="C4653" s="515" t="s">
        <v>49</v>
      </c>
      <c r="D4653" s="517" t="s">
        <v>4859</v>
      </c>
    </row>
    <row r="4654" spans="1:4" ht="13.5">
      <c r="A4654" s="515" t="s">
        <v>17880</v>
      </c>
      <c r="B4654" s="515" t="s">
        <v>17881</v>
      </c>
      <c r="C4654" s="515" t="s">
        <v>47</v>
      </c>
      <c r="D4654" s="517" t="s">
        <v>2054</v>
      </c>
    </row>
    <row r="4655" spans="1:4" ht="13.5">
      <c r="A4655" s="515" t="s">
        <v>17882</v>
      </c>
      <c r="B4655" s="515" t="s">
        <v>17883</v>
      </c>
      <c r="C4655" s="515" t="s">
        <v>49</v>
      </c>
      <c r="D4655" s="517" t="s">
        <v>937</v>
      </c>
    </row>
    <row r="4656" spans="1:4" ht="13.5">
      <c r="A4656" s="515" t="s">
        <v>17884</v>
      </c>
      <c r="B4656" s="515" t="s">
        <v>17885</v>
      </c>
      <c r="C4656" s="515" t="s">
        <v>49</v>
      </c>
      <c r="D4656" s="517" t="s">
        <v>2258</v>
      </c>
    </row>
    <row r="4657" spans="1:4" ht="13.5">
      <c r="A4657" s="515" t="s">
        <v>17886</v>
      </c>
      <c r="B4657" s="515" t="s">
        <v>17887</v>
      </c>
      <c r="C4657" s="515" t="s">
        <v>49</v>
      </c>
      <c r="D4657" s="517" t="s">
        <v>7524</v>
      </c>
    </row>
    <row r="4658" spans="1:4" ht="13.5">
      <c r="A4658" s="515" t="s">
        <v>17888</v>
      </c>
      <c r="B4658" s="515" t="s">
        <v>17889</v>
      </c>
      <c r="C4658" s="515" t="s">
        <v>49</v>
      </c>
      <c r="D4658" s="517" t="s">
        <v>1278</v>
      </c>
    </row>
    <row r="4659" spans="1:4" ht="13.5">
      <c r="A4659" s="516">
        <v>79472</v>
      </c>
      <c r="B4659" s="515" t="s">
        <v>17890</v>
      </c>
      <c r="C4659" s="515" t="s">
        <v>47</v>
      </c>
      <c r="D4659" s="517" t="s">
        <v>10112</v>
      </c>
    </row>
    <row r="4660" spans="1:4" ht="13.5">
      <c r="A4660" s="516">
        <v>79473</v>
      </c>
      <c r="B4660" s="515" t="s">
        <v>17891</v>
      </c>
      <c r="C4660" s="515" t="s">
        <v>49</v>
      </c>
      <c r="D4660" s="517" t="s">
        <v>2084</v>
      </c>
    </row>
    <row r="4661" spans="1:4" ht="13.5">
      <c r="A4661" s="516">
        <v>79480</v>
      </c>
      <c r="B4661" s="515" t="s">
        <v>17892</v>
      </c>
      <c r="C4661" s="515" t="s">
        <v>49</v>
      </c>
      <c r="D4661" s="517" t="s">
        <v>1853</v>
      </c>
    </row>
    <row r="4662" spans="1:4" ht="13.5">
      <c r="A4662" s="516">
        <v>83336</v>
      </c>
      <c r="B4662" s="515" t="s">
        <v>17893</v>
      </c>
      <c r="C4662" s="515" t="s">
        <v>49</v>
      </c>
      <c r="D4662" s="517" t="s">
        <v>2867</v>
      </c>
    </row>
    <row r="4663" spans="1:4" ht="13.5">
      <c r="A4663" s="516">
        <v>83338</v>
      </c>
      <c r="B4663" s="515" t="s">
        <v>17894</v>
      </c>
      <c r="C4663" s="515" t="s">
        <v>49</v>
      </c>
      <c r="D4663" s="517" t="s">
        <v>17895</v>
      </c>
    </row>
    <row r="4664" spans="1:4" ht="13.5">
      <c r="A4664" s="516">
        <v>89885</v>
      </c>
      <c r="B4664" s="515" t="s">
        <v>17896</v>
      </c>
      <c r="C4664" s="515" t="s">
        <v>49</v>
      </c>
      <c r="D4664" s="517" t="s">
        <v>7007</v>
      </c>
    </row>
    <row r="4665" spans="1:4" ht="13.5">
      <c r="A4665" s="516">
        <v>89886</v>
      </c>
      <c r="B4665" s="515" t="s">
        <v>17897</v>
      </c>
      <c r="C4665" s="515" t="s">
        <v>49</v>
      </c>
      <c r="D4665" s="517" t="s">
        <v>9823</v>
      </c>
    </row>
    <row r="4666" spans="1:4" ht="13.5">
      <c r="A4666" s="516">
        <v>89887</v>
      </c>
      <c r="B4666" s="515" t="s">
        <v>17898</v>
      </c>
      <c r="C4666" s="515" t="s">
        <v>49</v>
      </c>
      <c r="D4666" s="517" t="s">
        <v>17899</v>
      </c>
    </row>
    <row r="4667" spans="1:4" ht="13.5">
      <c r="A4667" s="516">
        <v>89888</v>
      </c>
      <c r="B4667" s="515" t="s">
        <v>17900</v>
      </c>
      <c r="C4667" s="515" t="s">
        <v>49</v>
      </c>
      <c r="D4667" s="517" t="s">
        <v>12809</v>
      </c>
    </row>
    <row r="4668" spans="1:4" ht="13.5">
      <c r="A4668" s="516">
        <v>89889</v>
      </c>
      <c r="B4668" s="515" t="s">
        <v>17901</v>
      </c>
      <c r="C4668" s="515" t="s">
        <v>49</v>
      </c>
      <c r="D4668" s="517" t="s">
        <v>13960</v>
      </c>
    </row>
    <row r="4669" spans="1:4" ht="13.5">
      <c r="A4669" s="516">
        <v>89890</v>
      </c>
      <c r="B4669" s="515" t="s">
        <v>17902</v>
      </c>
      <c r="C4669" s="515" t="s">
        <v>49</v>
      </c>
      <c r="D4669" s="517" t="s">
        <v>11882</v>
      </c>
    </row>
    <row r="4670" spans="1:4" ht="13.5">
      <c r="A4670" s="516">
        <v>89893</v>
      </c>
      <c r="B4670" s="515" t="s">
        <v>17903</v>
      </c>
      <c r="C4670" s="515" t="s">
        <v>49</v>
      </c>
      <c r="D4670" s="517" t="s">
        <v>14508</v>
      </c>
    </row>
    <row r="4671" spans="1:4" ht="13.5">
      <c r="A4671" s="516">
        <v>89894</v>
      </c>
      <c r="B4671" s="515" t="s">
        <v>17904</v>
      </c>
      <c r="C4671" s="515" t="s">
        <v>49</v>
      </c>
      <c r="D4671" s="517" t="s">
        <v>17905</v>
      </c>
    </row>
    <row r="4672" spans="1:4" ht="13.5">
      <c r="A4672" s="516">
        <v>89895</v>
      </c>
      <c r="B4672" s="515" t="s">
        <v>17906</v>
      </c>
      <c r="C4672" s="515" t="s">
        <v>49</v>
      </c>
      <c r="D4672" s="517" t="s">
        <v>6224</v>
      </c>
    </row>
    <row r="4673" spans="1:4" ht="13.5">
      <c r="A4673" s="516">
        <v>89903</v>
      </c>
      <c r="B4673" s="515" t="s">
        <v>17907</v>
      </c>
      <c r="C4673" s="515" t="s">
        <v>49</v>
      </c>
      <c r="D4673" s="517" t="s">
        <v>1387</v>
      </c>
    </row>
    <row r="4674" spans="1:4" ht="13.5">
      <c r="A4674" s="516">
        <v>89904</v>
      </c>
      <c r="B4674" s="515" t="s">
        <v>17908</v>
      </c>
      <c r="C4674" s="515" t="s">
        <v>49</v>
      </c>
      <c r="D4674" s="517" t="s">
        <v>17909</v>
      </c>
    </row>
    <row r="4675" spans="1:4" ht="13.5">
      <c r="A4675" s="516">
        <v>89905</v>
      </c>
      <c r="B4675" s="515" t="s">
        <v>17910</v>
      </c>
      <c r="C4675" s="515" t="s">
        <v>49</v>
      </c>
      <c r="D4675" s="517" t="s">
        <v>14435</v>
      </c>
    </row>
    <row r="4676" spans="1:4" ht="13.5">
      <c r="A4676" s="516">
        <v>89906</v>
      </c>
      <c r="B4676" s="515" t="s">
        <v>17911</v>
      </c>
      <c r="C4676" s="515" t="s">
        <v>49</v>
      </c>
      <c r="D4676" s="517" t="s">
        <v>10405</v>
      </c>
    </row>
    <row r="4677" spans="1:4" ht="13.5">
      <c r="A4677" s="516">
        <v>89907</v>
      </c>
      <c r="B4677" s="515" t="s">
        <v>17912</v>
      </c>
      <c r="C4677" s="515" t="s">
        <v>49</v>
      </c>
      <c r="D4677" s="517" t="s">
        <v>17913</v>
      </c>
    </row>
    <row r="4678" spans="1:4" ht="13.5">
      <c r="A4678" s="516">
        <v>89908</v>
      </c>
      <c r="B4678" s="515" t="s">
        <v>17914</v>
      </c>
      <c r="C4678" s="515" t="s">
        <v>49</v>
      </c>
      <c r="D4678" s="517" t="s">
        <v>10389</v>
      </c>
    </row>
    <row r="4679" spans="1:4" ht="13.5">
      <c r="A4679" s="516">
        <v>89911</v>
      </c>
      <c r="B4679" s="515" t="s">
        <v>17915</v>
      </c>
      <c r="C4679" s="515" t="s">
        <v>49</v>
      </c>
      <c r="D4679" s="517" t="s">
        <v>17916</v>
      </c>
    </row>
    <row r="4680" spans="1:4" ht="13.5">
      <c r="A4680" s="516">
        <v>89912</v>
      </c>
      <c r="B4680" s="515" t="s">
        <v>17917</v>
      </c>
      <c r="C4680" s="515" t="s">
        <v>49</v>
      </c>
      <c r="D4680" s="517" t="s">
        <v>8040</v>
      </c>
    </row>
    <row r="4681" spans="1:4" ht="13.5">
      <c r="A4681" s="516">
        <v>89913</v>
      </c>
      <c r="B4681" s="515" t="s">
        <v>17918</v>
      </c>
      <c r="C4681" s="515" t="s">
        <v>49</v>
      </c>
      <c r="D4681" s="517" t="s">
        <v>2302</v>
      </c>
    </row>
    <row r="4682" spans="1:4" ht="13.5">
      <c r="A4682" s="516">
        <v>89921</v>
      </c>
      <c r="B4682" s="515" t="s">
        <v>17919</v>
      </c>
      <c r="C4682" s="515" t="s">
        <v>49</v>
      </c>
      <c r="D4682" s="517" t="s">
        <v>3495</v>
      </c>
    </row>
    <row r="4683" spans="1:4" ht="13.5">
      <c r="A4683" s="516">
        <v>89922</v>
      </c>
      <c r="B4683" s="515" t="s">
        <v>17920</v>
      </c>
      <c r="C4683" s="515" t="s">
        <v>49</v>
      </c>
      <c r="D4683" s="517" t="s">
        <v>966</v>
      </c>
    </row>
    <row r="4684" spans="1:4" ht="13.5">
      <c r="A4684" s="516">
        <v>89923</v>
      </c>
      <c r="B4684" s="515" t="s">
        <v>17921</v>
      </c>
      <c r="C4684" s="515" t="s">
        <v>49</v>
      </c>
      <c r="D4684" s="517" t="s">
        <v>17922</v>
      </c>
    </row>
    <row r="4685" spans="1:4" ht="13.5">
      <c r="A4685" s="516">
        <v>89924</v>
      </c>
      <c r="B4685" s="515" t="s">
        <v>17923</v>
      </c>
      <c r="C4685" s="515" t="s">
        <v>49</v>
      </c>
      <c r="D4685" s="517" t="s">
        <v>11598</v>
      </c>
    </row>
    <row r="4686" spans="1:4" ht="13.5">
      <c r="A4686" s="516">
        <v>89925</v>
      </c>
      <c r="B4686" s="515" t="s">
        <v>17924</v>
      </c>
      <c r="C4686" s="515" t="s">
        <v>49</v>
      </c>
      <c r="D4686" s="517" t="s">
        <v>1217</v>
      </c>
    </row>
    <row r="4687" spans="1:4" ht="13.5">
      <c r="A4687" s="516">
        <v>89926</v>
      </c>
      <c r="B4687" s="515" t="s">
        <v>17925</v>
      </c>
      <c r="C4687" s="515" t="s">
        <v>49</v>
      </c>
      <c r="D4687" s="517" t="s">
        <v>7795</v>
      </c>
    </row>
    <row r="4688" spans="1:4" ht="13.5">
      <c r="A4688" s="516">
        <v>89929</v>
      </c>
      <c r="B4688" s="515" t="s">
        <v>17926</v>
      </c>
      <c r="C4688" s="515" t="s">
        <v>49</v>
      </c>
      <c r="D4688" s="517" t="s">
        <v>11472</v>
      </c>
    </row>
    <row r="4689" spans="1:4" ht="13.5">
      <c r="A4689" s="516">
        <v>89930</v>
      </c>
      <c r="B4689" s="515" t="s">
        <v>17927</v>
      </c>
      <c r="C4689" s="515" t="s">
        <v>49</v>
      </c>
      <c r="D4689" s="517" t="s">
        <v>17928</v>
      </c>
    </row>
    <row r="4690" spans="1:4" ht="13.5">
      <c r="A4690" s="516">
        <v>89931</v>
      </c>
      <c r="B4690" s="515" t="s">
        <v>17929</v>
      </c>
      <c r="C4690" s="515" t="s">
        <v>49</v>
      </c>
      <c r="D4690" s="517" t="s">
        <v>17930</v>
      </c>
    </row>
    <row r="4691" spans="1:4" ht="13.5">
      <c r="A4691" s="516">
        <v>89939</v>
      </c>
      <c r="B4691" s="515" t="s">
        <v>17931</v>
      </c>
      <c r="C4691" s="515" t="s">
        <v>49</v>
      </c>
      <c r="D4691" s="517" t="s">
        <v>3408</v>
      </c>
    </row>
    <row r="4692" spans="1:4" ht="13.5">
      <c r="A4692" s="516">
        <v>89940</v>
      </c>
      <c r="B4692" s="515" t="s">
        <v>17932</v>
      </c>
      <c r="C4692" s="515" t="s">
        <v>49</v>
      </c>
      <c r="D4692" s="517" t="s">
        <v>3837</v>
      </c>
    </row>
    <row r="4693" spans="1:4" ht="13.5">
      <c r="A4693" s="516">
        <v>89941</v>
      </c>
      <c r="B4693" s="515" t="s">
        <v>17933</v>
      </c>
      <c r="C4693" s="515" t="s">
        <v>49</v>
      </c>
      <c r="D4693" s="517" t="s">
        <v>15999</v>
      </c>
    </row>
    <row r="4694" spans="1:4" ht="13.5">
      <c r="A4694" s="516">
        <v>89942</v>
      </c>
      <c r="B4694" s="515" t="s">
        <v>17934</v>
      </c>
      <c r="C4694" s="515" t="s">
        <v>49</v>
      </c>
      <c r="D4694" s="517" t="s">
        <v>10920</v>
      </c>
    </row>
    <row r="4695" spans="1:4" ht="13.5">
      <c r="A4695" s="516">
        <v>89943</v>
      </c>
      <c r="B4695" s="515" t="s">
        <v>17935</v>
      </c>
      <c r="C4695" s="515" t="s">
        <v>49</v>
      </c>
      <c r="D4695" s="517" t="s">
        <v>8642</v>
      </c>
    </row>
    <row r="4696" spans="1:4" ht="13.5">
      <c r="A4696" s="516">
        <v>89944</v>
      </c>
      <c r="B4696" s="515" t="s">
        <v>17936</v>
      </c>
      <c r="C4696" s="515" t="s">
        <v>49</v>
      </c>
      <c r="D4696" s="517" t="s">
        <v>8282</v>
      </c>
    </row>
    <row r="4697" spans="1:4" ht="13.5">
      <c r="A4697" s="516">
        <v>89947</v>
      </c>
      <c r="B4697" s="515" t="s">
        <v>17937</v>
      </c>
      <c r="C4697" s="515" t="s">
        <v>49</v>
      </c>
      <c r="D4697" s="517" t="s">
        <v>3385</v>
      </c>
    </row>
    <row r="4698" spans="1:4" ht="13.5">
      <c r="A4698" s="516">
        <v>89948</v>
      </c>
      <c r="B4698" s="515" t="s">
        <v>17938</v>
      </c>
      <c r="C4698" s="515" t="s">
        <v>49</v>
      </c>
      <c r="D4698" s="517" t="s">
        <v>17939</v>
      </c>
    </row>
    <row r="4699" spans="1:4" ht="13.5">
      <c r="A4699" s="516">
        <v>89949</v>
      </c>
      <c r="B4699" s="515" t="s">
        <v>17940</v>
      </c>
      <c r="C4699" s="515" t="s">
        <v>49</v>
      </c>
      <c r="D4699" s="517" t="s">
        <v>16657</v>
      </c>
    </row>
    <row r="4700" spans="1:4" ht="13.5">
      <c r="A4700" s="516">
        <v>96520</v>
      </c>
      <c r="B4700" s="515" t="s">
        <v>17941</v>
      </c>
      <c r="C4700" s="515" t="s">
        <v>49</v>
      </c>
      <c r="D4700" s="517" t="s">
        <v>17942</v>
      </c>
    </row>
    <row r="4701" spans="1:4" ht="13.5">
      <c r="A4701" s="516">
        <v>96521</v>
      </c>
      <c r="B4701" s="515" t="s">
        <v>17943</v>
      </c>
      <c r="C4701" s="515" t="s">
        <v>49</v>
      </c>
      <c r="D4701" s="517" t="s">
        <v>17944</v>
      </c>
    </row>
    <row r="4702" spans="1:4" ht="13.5">
      <c r="A4702" s="516">
        <v>96522</v>
      </c>
      <c r="B4702" s="515" t="s">
        <v>17945</v>
      </c>
      <c r="C4702" s="515" t="s">
        <v>49</v>
      </c>
      <c r="D4702" s="517" t="s">
        <v>17946</v>
      </c>
    </row>
    <row r="4703" spans="1:4" ht="13.5">
      <c r="A4703" s="516">
        <v>96523</v>
      </c>
      <c r="B4703" s="515" t="s">
        <v>17947</v>
      </c>
      <c r="C4703" s="515" t="s">
        <v>49</v>
      </c>
      <c r="D4703" s="517" t="s">
        <v>9542</v>
      </c>
    </row>
    <row r="4704" spans="1:4" ht="13.5">
      <c r="A4704" s="516">
        <v>96524</v>
      </c>
      <c r="B4704" s="515" t="s">
        <v>17948</v>
      </c>
      <c r="C4704" s="515" t="s">
        <v>49</v>
      </c>
      <c r="D4704" s="517" t="s">
        <v>17949</v>
      </c>
    </row>
    <row r="4705" spans="1:4" ht="13.5">
      <c r="A4705" s="516">
        <v>96525</v>
      </c>
      <c r="B4705" s="515" t="s">
        <v>17950</v>
      </c>
      <c r="C4705" s="515" t="s">
        <v>49</v>
      </c>
      <c r="D4705" s="517" t="s">
        <v>10691</v>
      </c>
    </row>
    <row r="4706" spans="1:4" ht="13.5">
      <c r="A4706" s="516">
        <v>96526</v>
      </c>
      <c r="B4706" s="515" t="s">
        <v>17951</v>
      </c>
      <c r="C4706" s="515" t="s">
        <v>49</v>
      </c>
      <c r="D4706" s="517" t="s">
        <v>4469</v>
      </c>
    </row>
    <row r="4707" spans="1:4" ht="13.5">
      <c r="A4707" s="516">
        <v>96527</v>
      </c>
      <c r="B4707" s="515" t="s">
        <v>17952</v>
      </c>
      <c r="C4707" s="515" t="s">
        <v>49</v>
      </c>
      <c r="D4707" s="517" t="s">
        <v>14536</v>
      </c>
    </row>
    <row r="4708" spans="1:4" ht="13.5">
      <c r="A4708" s="516">
        <v>96528</v>
      </c>
      <c r="B4708" s="515" t="s">
        <v>17953</v>
      </c>
      <c r="C4708" s="515" t="s">
        <v>47</v>
      </c>
      <c r="D4708" s="517" t="s">
        <v>17954</v>
      </c>
    </row>
    <row r="4709" spans="1:4" ht="13.5">
      <c r="A4709" s="516">
        <v>98116</v>
      </c>
      <c r="B4709" s="515" t="s">
        <v>17955</v>
      </c>
      <c r="C4709" s="515" t="s">
        <v>49</v>
      </c>
      <c r="D4709" s="517" t="s">
        <v>8743</v>
      </c>
    </row>
    <row r="4710" spans="1:4" ht="13.5">
      <c r="A4710" s="516">
        <v>98117</v>
      </c>
      <c r="B4710" s="515" t="s">
        <v>17956</v>
      </c>
      <c r="C4710" s="515" t="s">
        <v>49</v>
      </c>
      <c r="D4710" s="517" t="s">
        <v>15363</v>
      </c>
    </row>
    <row r="4711" spans="1:4" ht="13.5">
      <c r="A4711" s="516">
        <v>98118</v>
      </c>
      <c r="B4711" s="515" t="s">
        <v>17957</v>
      </c>
      <c r="C4711" s="515" t="s">
        <v>49</v>
      </c>
      <c r="D4711" s="517" t="s">
        <v>10621</v>
      </c>
    </row>
    <row r="4712" spans="1:4" ht="13.5">
      <c r="A4712" s="516">
        <v>98119</v>
      </c>
      <c r="B4712" s="515" t="s">
        <v>17958</v>
      </c>
      <c r="C4712" s="515" t="s">
        <v>49</v>
      </c>
      <c r="D4712" s="517" t="s">
        <v>6090</v>
      </c>
    </row>
    <row r="4713" spans="1:4" ht="13.5">
      <c r="A4713" s="516">
        <v>72915</v>
      </c>
      <c r="B4713" s="515" t="s">
        <v>17959</v>
      </c>
      <c r="C4713" s="515" t="s">
        <v>49</v>
      </c>
      <c r="D4713" s="517" t="s">
        <v>9387</v>
      </c>
    </row>
    <row r="4714" spans="1:4" ht="13.5">
      <c r="A4714" s="516">
        <v>72917</v>
      </c>
      <c r="B4714" s="515" t="s">
        <v>17960</v>
      </c>
      <c r="C4714" s="515" t="s">
        <v>49</v>
      </c>
      <c r="D4714" s="517" t="s">
        <v>9166</v>
      </c>
    </row>
    <row r="4715" spans="1:4" ht="13.5">
      <c r="A4715" s="516">
        <v>72918</v>
      </c>
      <c r="B4715" s="515" t="s">
        <v>17961</v>
      </c>
      <c r="C4715" s="515" t="s">
        <v>49</v>
      </c>
      <c r="D4715" s="517" t="s">
        <v>2448</v>
      </c>
    </row>
    <row r="4716" spans="1:4" ht="13.5">
      <c r="A4716" s="515" t="s">
        <v>17962</v>
      </c>
      <c r="B4716" s="515" t="s">
        <v>17963</v>
      </c>
      <c r="C4716" s="515" t="s">
        <v>49</v>
      </c>
      <c r="D4716" s="517" t="s">
        <v>17964</v>
      </c>
    </row>
    <row r="4717" spans="1:4" ht="13.5">
      <c r="A4717" s="515" t="s">
        <v>17965</v>
      </c>
      <c r="B4717" s="515" t="s">
        <v>17966</v>
      </c>
      <c r="C4717" s="515" t="s">
        <v>49</v>
      </c>
      <c r="D4717" s="517" t="s">
        <v>17967</v>
      </c>
    </row>
    <row r="4718" spans="1:4" ht="13.5">
      <c r="A4718" s="515" t="s">
        <v>17968</v>
      </c>
      <c r="B4718" s="515" t="s">
        <v>17969</v>
      </c>
      <c r="C4718" s="515" t="s">
        <v>49</v>
      </c>
      <c r="D4718" s="517" t="s">
        <v>17970</v>
      </c>
    </row>
    <row r="4719" spans="1:4" ht="13.5">
      <c r="A4719" s="515" t="s">
        <v>17971</v>
      </c>
      <c r="B4719" s="515" t="s">
        <v>17972</v>
      </c>
      <c r="C4719" s="515" t="s">
        <v>49</v>
      </c>
      <c r="D4719" s="517" t="s">
        <v>4706</v>
      </c>
    </row>
    <row r="4720" spans="1:4" ht="13.5">
      <c r="A4720" s="516">
        <v>83343</v>
      </c>
      <c r="B4720" s="515" t="s">
        <v>17973</v>
      </c>
      <c r="C4720" s="515" t="s">
        <v>49</v>
      </c>
      <c r="D4720" s="517" t="s">
        <v>13484</v>
      </c>
    </row>
    <row r="4721" spans="1:4" ht="13.5">
      <c r="A4721" s="516">
        <v>90082</v>
      </c>
      <c r="B4721" s="515" t="s">
        <v>17974</v>
      </c>
      <c r="C4721" s="515" t="s">
        <v>49</v>
      </c>
      <c r="D4721" s="517" t="s">
        <v>3623</v>
      </c>
    </row>
    <row r="4722" spans="1:4" ht="13.5">
      <c r="A4722" s="516">
        <v>90084</v>
      </c>
      <c r="B4722" s="515" t="s">
        <v>17975</v>
      </c>
      <c r="C4722" s="515" t="s">
        <v>49</v>
      </c>
      <c r="D4722" s="517" t="s">
        <v>7837</v>
      </c>
    </row>
    <row r="4723" spans="1:4" ht="13.5">
      <c r="A4723" s="516">
        <v>90085</v>
      </c>
      <c r="B4723" s="515" t="s">
        <v>17976</v>
      </c>
      <c r="C4723" s="515" t="s">
        <v>49</v>
      </c>
      <c r="D4723" s="517" t="s">
        <v>8740</v>
      </c>
    </row>
    <row r="4724" spans="1:4" ht="13.5">
      <c r="A4724" s="516">
        <v>90086</v>
      </c>
      <c r="B4724" s="515" t="s">
        <v>17977</v>
      </c>
      <c r="C4724" s="515" t="s">
        <v>49</v>
      </c>
      <c r="D4724" s="517" t="s">
        <v>2482</v>
      </c>
    </row>
    <row r="4725" spans="1:4" ht="13.5">
      <c r="A4725" s="516">
        <v>90087</v>
      </c>
      <c r="B4725" s="515" t="s">
        <v>17978</v>
      </c>
      <c r="C4725" s="515" t="s">
        <v>49</v>
      </c>
      <c r="D4725" s="517" t="s">
        <v>4864</v>
      </c>
    </row>
    <row r="4726" spans="1:4" ht="13.5">
      <c r="A4726" s="516">
        <v>90088</v>
      </c>
      <c r="B4726" s="515" t="s">
        <v>17979</v>
      </c>
      <c r="C4726" s="515" t="s">
        <v>49</v>
      </c>
      <c r="D4726" s="517" t="s">
        <v>966</v>
      </c>
    </row>
    <row r="4727" spans="1:4" ht="13.5">
      <c r="A4727" s="516">
        <v>90090</v>
      </c>
      <c r="B4727" s="515" t="s">
        <v>17980</v>
      </c>
      <c r="C4727" s="515" t="s">
        <v>49</v>
      </c>
      <c r="D4727" s="517" t="s">
        <v>4927</v>
      </c>
    </row>
    <row r="4728" spans="1:4" ht="13.5">
      <c r="A4728" s="516">
        <v>90091</v>
      </c>
      <c r="B4728" s="515" t="s">
        <v>17981</v>
      </c>
      <c r="C4728" s="515" t="s">
        <v>49</v>
      </c>
      <c r="D4728" s="517" t="s">
        <v>7835</v>
      </c>
    </row>
    <row r="4729" spans="1:4" ht="13.5">
      <c r="A4729" s="516">
        <v>90092</v>
      </c>
      <c r="B4729" s="515" t="s">
        <v>17982</v>
      </c>
      <c r="C4729" s="515" t="s">
        <v>49</v>
      </c>
      <c r="D4729" s="517" t="s">
        <v>10396</v>
      </c>
    </row>
    <row r="4730" spans="1:4" ht="13.5">
      <c r="A4730" s="516">
        <v>90093</v>
      </c>
      <c r="B4730" s="515" t="s">
        <v>17983</v>
      </c>
      <c r="C4730" s="515" t="s">
        <v>49</v>
      </c>
      <c r="D4730" s="517" t="s">
        <v>8010</v>
      </c>
    </row>
    <row r="4731" spans="1:4" ht="13.5">
      <c r="A4731" s="516">
        <v>90094</v>
      </c>
      <c r="B4731" s="515" t="s">
        <v>17984</v>
      </c>
      <c r="C4731" s="515" t="s">
        <v>49</v>
      </c>
      <c r="D4731" s="517" t="s">
        <v>6270</v>
      </c>
    </row>
    <row r="4732" spans="1:4" ht="13.5">
      <c r="A4732" s="516">
        <v>90095</v>
      </c>
      <c r="B4732" s="515" t="s">
        <v>17985</v>
      </c>
      <c r="C4732" s="515" t="s">
        <v>49</v>
      </c>
      <c r="D4732" s="517" t="s">
        <v>1299</v>
      </c>
    </row>
    <row r="4733" spans="1:4" ht="13.5">
      <c r="A4733" s="516">
        <v>90096</v>
      </c>
      <c r="B4733" s="515" t="s">
        <v>17986</v>
      </c>
      <c r="C4733" s="515" t="s">
        <v>49</v>
      </c>
      <c r="D4733" s="517" t="s">
        <v>1870</v>
      </c>
    </row>
    <row r="4734" spans="1:4" ht="13.5">
      <c r="A4734" s="516">
        <v>90098</v>
      </c>
      <c r="B4734" s="515" t="s">
        <v>17987</v>
      </c>
      <c r="C4734" s="515" t="s">
        <v>49</v>
      </c>
      <c r="D4734" s="517" t="s">
        <v>1073</v>
      </c>
    </row>
    <row r="4735" spans="1:4" ht="13.5">
      <c r="A4735" s="516">
        <v>90099</v>
      </c>
      <c r="B4735" s="515" t="s">
        <v>17988</v>
      </c>
      <c r="C4735" s="515" t="s">
        <v>49</v>
      </c>
      <c r="D4735" s="517" t="s">
        <v>17989</v>
      </c>
    </row>
    <row r="4736" spans="1:4" ht="13.5">
      <c r="A4736" s="516">
        <v>90100</v>
      </c>
      <c r="B4736" s="515" t="s">
        <v>17990</v>
      </c>
      <c r="C4736" s="515" t="s">
        <v>49</v>
      </c>
      <c r="D4736" s="517" t="s">
        <v>4352</v>
      </c>
    </row>
    <row r="4737" spans="1:4" ht="13.5">
      <c r="A4737" s="516">
        <v>90101</v>
      </c>
      <c r="B4737" s="515" t="s">
        <v>17991</v>
      </c>
      <c r="C4737" s="515" t="s">
        <v>49</v>
      </c>
      <c r="D4737" s="517" t="s">
        <v>9659</v>
      </c>
    </row>
    <row r="4738" spans="1:4" ht="13.5">
      <c r="A4738" s="516">
        <v>90102</v>
      </c>
      <c r="B4738" s="515" t="s">
        <v>17992</v>
      </c>
      <c r="C4738" s="515" t="s">
        <v>49</v>
      </c>
      <c r="D4738" s="517" t="s">
        <v>3451</v>
      </c>
    </row>
    <row r="4739" spans="1:4" ht="13.5">
      <c r="A4739" s="516">
        <v>90105</v>
      </c>
      <c r="B4739" s="515" t="s">
        <v>17993</v>
      </c>
      <c r="C4739" s="515" t="s">
        <v>49</v>
      </c>
      <c r="D4739" s="517" t="s">
        <v>9960</v>
      </c>
    </row>
    <row r="4740" spans="1:4" ht="13.5">
      <c r="A4740" s="516">
        <v>90106</v>
      </c>
      <c r="B4740" s="515" t="s">
        <v>17994</v>
      </c>
      <c r="C4740" s="515" t="s">
        <v>49</v>
      </c>
      <c r="D4740" s="517" t="s">
        <v>2565</v>
      </c>
    </row>
    <row r="4741" spans="1:4" ht="13.5">
      <c r="A4741" s="516">
        <v>90107</v>
      </c>
      <c r="B4741" s="515" t="s">
        <v>17995</v>
      </c>
      <c r="C4741" s="515" t="s">
        <v>49</v>
      </c>
      <c r="D4741" s="517" t="s">
        <v>4543</v>
      </c>
    </row>
    <row r="4742" spans="1:4" ht="13.5">
      <c r="A4742" s="516">
        <v>90108</v>
      </c>
      <c r="B4742" s="515" t="s">
        <v>17996</v>
      </c>
      <c r="C4742" s="515" t="s">
        <v>49</v>
      </c>
      <c r="D4742" s="517" t="s">
        <v>11179</v>
      </c>
    </row>
    <row r="4743" spans="1:4" ht="13.5">
      <c r="A4743" s="516">
        <v>93358</v>
      </c>
      <c r="B4743" s="515" t="s">
        <v>17997</v>
      </c>
      <c r="C4743" s="515" t="s">
        <v>49</v>
      </c>
      <c r="D4743" s="517" t="s">
        <v>17998</v>
      </c>
    </row>
    <row r="4744" spans="1:4" ht="13.5">
      <c r="A4744" s="516">
        <v>79482</v>
      </c>
      <c r="B4744" s="515" t="s">
        <v>17999</v>
      </c>
      <c r="C4744" s="515" t="s">
        <v>49</v>
      </c>
      <c r="D4744" s="517" t="s">
        <v>18000</v>
      </c>
    </row>
    <row r="4745" spans="1:4" ht="13.5">
      <c r="A4745" s="516">
        <v>94304</v>
      </c>
      <c r="B4745" s="515" t="s">
        <v>18001</v>
      </c>
      <c r="C4745" s="515" t="s">
        <v>49</v>
      </c>
      <c r="D4745" s="517" t="s">
        <v>18002</v>
      </c>
    </row>
    <row r="4746" spans="1:4" ht="13.5">
      <c r="A4746" s="516">
        <v>94305</v>
      </c>
      <c r="B4746" s="515" t="s">
        <v>18003</v>
      </c>
      <c r="C4746" s="515" t="s">
        <v>49</v>
      </c>
      <c r="D4746" s="517" t="s">
        <v>15053</v>
      </c>
    </row>
    <row r="4747" spans="1:4" ht="13.5">
      <c r="A4747" s="516">
        <v>94306</v>
      </c>
      <c r="B4747" s="515" t="s">
        <v>18004</v>
      </c>
      <c r="C4747" s="515" t="s">
        <v>49</v>
      </c>
      <c r="D4747" s="517" t="s">
        <v>4197</v>
      </c>
    </row>
    <row r="4748" spans="1:4" ht="13.5">
      <c r="A4748" s="516">
        <v>94307</v>
      </c>
      <c r="B4748" s="515" t="s">
        <v>18005</v>
      </c>
      <c r="C4748" s="515" t="s">
        <v>49</v>
      </c>
      <c r="D4748" s="517" t="s">
        <v>15359</v>
      </c>
    </row>
    <row r="4749" spans="1:4" ht="13.5">
      <c r="A4749" s="516">
        <v>94308</v>
      </c>
      <c r="B4749" s="515" t="s">
        <v>18006</v>
      </c>
      <c r="C4749" s="515" t="s">
        <v>49</v>
      </c>
      <c r="D4749" s="517" t="s">
        <v>18007</v>
      </c>
    </row>
    <row r="4750" spans="1:4" ht="13.5">
      <c r="A4750" s="516">
        <v>94309</v>
      </c>
      <c r="B4750" s="515" t="s">
        <v>18008</v>
      </c>
      <c r="C4750" s="515" t="s">
        <v>49</v>
      </c>
      <c r="D4750" s="517" t="s">
        <v>9389</v>
      </c>
    </row>
    <row r="4751" spans="1:4" ht="13.5">
      <c r="A4751" s="516">
        <v>94310</v>
      </c>
      <c r="B4751" s="515" t="s">
        <v>18009</v>
      </c>
      <c r="C4751" s="515" t="s">
        <v>49</v>
      </c>
      <c r="D4751" s="517" t="s">
        <v>14576</v>
      </c>
    </row>
    <row r="4752" spans="1:4" ht="13.5">
      <c r="A4752" s="516">
        <v>94315</v>
      </c>
      <c r="B4752" s="515" t="s">
        <v>18010</v>
      </c>
      <c r="C4752" s="515" t="s">
        <v>49</v>
      </c>
      <c r="D4752" s="517" t="s">
        <v>18011</v>
      </c>
    </row>
    <row r="4753" spans="1:4" ht="13.5">
      <c r="A4753" s="516">
        <v>94316</v>
      </c>
      <c r="B4753" s="515" t="s">
        <v>18012</v>
      </c>
      <c r="C4753" s="515" t="s">
        <v>49</v>
      </c>
      <c r="D4753" s="517" t="s">
        <v>5767</v>
      </c>
    </row>
    <row r="4754" spans="1:4" ht="13.5">
      <c r="A4754" s="516">
        <v>94317</v>
      </c>
      <c r="B4754" s="515" t="s">
        <v>18013</v>
      </c>
      <c r="C4754" s="515" t="s">
        <v>49</v>
      </c>
      <c r="D4754" s="517" t="s">
        <v>16449</v>
      </c>
    </row>
    <row r="4755" spans="1:4" ht="13.5">
      <c r="A4755" s="516">
        <v>94318</v>
      </c>
      <c r="B4755" s="515" t="s">
        <v>18014</v>
      </c>
      <c r="C4755" s="515" t="s">
        <v>49</v>
      </c>
      <c r="D4755" s="517" t="s">
        <v>2496</v>
      </c>
    </row>
    <row r="4756" spans="1:4" ht="13.5">
      <c r="A4756" s="516">
        <v>94319</v>
      </c>
      <c r="B4756" s="515" t="s">
        <v>18015</v>
      </c>
      <c r="C4756" s="515" t="s">
        <v>49</v>
      </c>
      <c r="D4756" s="517" t="s">
        <v>18016</v>
      </c>
    </row>
    <row r="4757" spans="1:4" ht="13.5">
      <c r="A4757" s="516">
        <v>94327</v>
      </c>
      <c r="B4757" s="515" t="s">
        <v>18017</v>
      </c>
      <c r="C4757" s="515" t="s">
        <v>49</v>
      </c>
      <c r="D4757" s="517" t="s">
        <v>18018</v>
      </c>
    </row>
    <row r="4758" spans="1:4" ht="13.5">
      <c r="A4758" s="516">
        <v>94328</v>
      </c>
      <c r="B4758" s="515" t="s">
        <v>18019</v>
      </c>
      <c r="C4758" s="515" t="s">
        <v>49</v>
      </c>
      <c r="D4758" s="517" t="s">
        <v>18020</v>
      </c>
    </row>
    <row r="4759" spans="1:4" ht="13.5">
      <c r="A4759" s="516">
        <v>94329</v>
      </c>
      <c r="B4759" s="515" t="s">
        <v>18021</v>
      </c>
      <c r="C4759" s="515" t="s">
        <v>49</v>
      </c>
      <c r="D4759" s="517" t="s">
        <v>2643</v>
      </c>
    </row>
    <row r="4760" spans="1:4" ht="13.5">
      <c r="A4760" s="516">
        <v>94330</v>
      </c>
      <c r="B4760" s="515" t="s">
        <v>18022</v>
      </c>
      <c r="C4760" s="515" t="s">
        <v>49</v>
      </c>
      <c r="D4760" s="517" t="s">
        <v>18023</v>
      </c>
    </row>
    <row r="4761" spans="1:4" ht="13.5">
      <c r="A4761" s="516">
        <v>94331</v>
      </c>
      <c r="B4761" s="515" t="s">
        <v>18024</v>
      </c>
      <c r="C4761" s="515" t="s">
        <v>49</v>
      </c>
      <c r="D4761" s="517" t="s">
        <v>18025</v>
      </c>
    </row>
    <row r="4762" spans="1:4" ht="13.5">
      <c r="A4762" s="516">
        <v>94332</v>
      </c>
      <c r="B4762" s="515" t="s">
        <v>18026</v>
      </c>
      <c r="C4762" s="515" t="s">
        <v>49</v>
      </c>
      <c r="D4762" s="517" t="s">
        <v>17762</v>
      </c>
    </row>
    <row r="4763" spans="1:4" ht="13.5">
      <c r="A4763" s="516">
        <v>94333</v>
      </c>
      <c r="B4763" s="515" t="s">
        <v>18027</v>
      </c>
      <c r="C4763" s="515" t="s">
        <v>49</v>
      </c>
      <c r="D4763" s="517" t="s">
        <v>18028</v>
      </c>
    </row>
    <row r="4764" spans="1:4" ht="13.5">
      <c r="A4764" s="516">
        <v>94338</v>
      </c>
      <c r="B4764" s="515" t="s">
        <v>18029</v>
      </c>
      <c r="C4764" s="515" t="s">
        <v>49</v>
      </c>
      <c r="D4764" s="517" t="s">
        <v>18030</v>
      </c>
    </row>
    <row r="4765" spans="1:4" ht="13.5">
      <c r="A4765" s="516">
        <v>94339</v>
      </c>
      <c r="B4765" s="515" t="s">
        <v>18031</v>
      </c>
      <c r="C4765" s="515" t="s">
        <v>49</v>
      </c>
      <c r="D4765" s="517" t="s">
        <v>18032</v>
      </c>
    </row>
    <row r="4766" spans="1:4" ht="13.5">
      <c r="A4766" s="516">
        <v>94340</v>
      </c>
      <c r="B4766" s="515" t="s">
        <v>18033</v>
      </c>
      <c r="C4766" s="515" t="s">
        <v>49</v>
      </c>
      <c r="D4766" s="517" t="s">
        <v>17672</v>
      </c>
    </row>
    <row r="4767" spans="1:4" ht="13.5">
      <c r="A4767" s="516">
        <v>94341</v>
      </c>
      <c r="B4767" s="515" t="s">
        <v>18034</v>
      </c>
      <c r="C4767" s="515" t="s">
        <v>49</v>
      </c>
      <c r="D4767" s="517" t="s">
        <v>18035</v>
      </c>
    </row>
    <row r="4768" spans="1:4" ht="13.5">
      <c r="A4768" s="516">
        <v>94342</v>
      </c>
      <c r="B4768" s="515" t="s">
        <v>18036</v>
      </c>
      <c r="C4768" s="515" t="s">
        <v>49</v>
      </c>
      <c r="D4768" s="517" t="s">
        <v>18037</v>
      </c>
    </row>
    <row r="4769" spans="1:4" ht="13.5">
      <c r="A4769" s="516">
        <v>96385</v>
      </c>
      <c r="B4769" s="515" t="s">
        <v>18038</v>
      </c>
      <c r="C4769" s="515" t="s">
        <v>49</v>
      </c>
      <c r="D4769" s="517" t="s">
        <v>1022</v>
      </c>
    </row>
    <row r="4770" spans="1:4" ht="13.5">
      <c r="A4770" s="516">
        <v>96386</v>
      </c>
      <c r="B4770" s="515" t="s">
        <v>18039</v>
      </c>
      <c r="C4770" s="515" t="s">
        <v>49</v>
      </c>
      <c r="D4770" s="517" t="s">
        <v>18040</v>
      </c>
    </row>
    <row r="4771" spans="1:4" ht="13.5">
      <c r="A4771" s="516">
        <v>83346</v>
      </c>
      <c r="B4771" s="515" t="s">
        <v>18041</v>
      </c>
      <c r="C4771" s="515" t="s">
        <v>49</v>
      </c>
      <c r="D4771" s="517" t="s">
        <v>6725</v>
      </c>
    </row>
    <row r="4772" spans="1:4" ht="13.5">
      <c r="A4772" s="516">
        <v>93360</v>
      </c>
      <c r="B4772" s="515" t="s">
        <v>18042</v>
      </c>
      <c r="C4772" s="515" t="s">
        <v>49</v>
      </c>
      <c r="D4772" s="517" t="s">
        <v>16801</v>
      </c>
    </row>
    <row r="4773" spans="1:4" ht="13.5">
      <c r="A4773" s="516">
        <v>93361</v>
      </c>
      <c r="B4773" s="515" t="s">
        <v>18043</v>
      </c>
      <c r="C4773" s="515" t="s">
        <v>49</v>
      </c>
      <c r="D4773" s="517" t="s">
        <v>111</v>
      </c>
    </row>
    <row r="4774" spans="1:4" ht="13.5">
      <c r="A4774" s="516">
        <v>93362</v>
      </c>
      <c r="B4774" s="515" t="s">
        <v>18044</v>
      </c>
      <c r="C4774" s="515" t="s">
        <v>49</v>
      </c>
      <c r="D4774" s="517" t="s">
        <v>11731</v>
      </c>
    </row>
    <row r="4775" spans="1:4" ht="13.5">
      <c r="A4775" s="516">
        <v>93363</v>
      </c>
      <c r="B4775" s="515" t="s">
        <v>18045</v>
      </c>
      <c r="C4775" s="515" t="s">
        <v>49</v>
      </c>
      <c r="D4775" s="517" t="s">
        <v>9615</v>
      </c>
    </row>
    <row r="4776" spans="1:4" ht="13.5">
      <c r="A4776" s="516">
        <v>93364</v>
      </c>
      <c r="B4776" s="515" t="s">
        <v>18046</v>
      </c>
      <c r="C4776" s="515" t="s">
        <v>49</v>
      </c>
      <c r="D4776" s="517" t="s">
        <v>8740</v>
      </c>
    </row>
    <row r="4777" spans="1:4" ht="13.5">
      <c r="A4777" s="516">
        <v>93365</v>
      </c>
      <c r="B4777" s="515" t="s">
        <v>18047</v>
      </c>
      <c r="C4777" s="515" t="s">
        <v>49</v>
      </c>
      <c r="D4777" s="517" t="s">
        <v>1206</v>
      </c>
    </row>
    <row r="4778" spans="1:4" ht="13.5">
      <c r="A4778" s="516">
        <v>93366</v>
      </c>
      <c r="B4778" s="515" t="s">
        <v>18048</v>
      </c>
      <c r="C4778" s="515" t="s">
        <v>49</v>
      </c>
      <c r="D4778" s="517" t="s">
        <v>3530</v>
      </c>
    </row>
    <row r="4779" spans="1:4" ht="13.5">
      <c r="A4779" s="516">
        <v>93367</v>
      </c>
      <c r="B4779" s="515" t="s">
        <v>18049</v>
      </c>
      <c r="C4779" s="515" t="s">
        <v>49</v>
      </c>
      <c r="D4779" s="517" t="s">
        <v>6405</v>
      </c>
    </row>
    <row r="4780" spans="1:4" ht="13.5">
      <c r="A4780" s="516">
        <v>93368</v>
      </c>
      <c r="B4780" s="515" t="s">
        <v>18050</v>
      </c>
      <c r="C4780" s="515" t="s">
        <v>49</v>
      </c>
      <c r="D4780" s="517" t="s">
        <v>5713</v>
      </c>
    </row>
    <row r="4781" spans="1:4" ht="13.5">
      <c r="A4781" s="516">
        <v>93369</v>
      </c>
      <c r="B4781" s="515" t="s">
        <v>18051</v>
      </c>
      <c r="C4781" s="515" t="s">
        <v>49</v>
      </c>
      <c r="D4781" s="517" t="s">
        <v>8892</v>
      </c>
    </row>
    <row r="4782" spans="1:4" ht="13.5">
      <c r="A4782" s="516">
        <v>93370</v>
      </c>
      <c r="B4782" s="515" t="s">
        <v>18052</v>
      </c>
      <c r="C4782" s="515" t="s">
        <v>49</v>
      </c>
      <c r="D4782" s="517" t="s">
        <v>12809</v>
      </c>
    </row>
    <row r="4783" spans="1:4" ht="13.5">
      <c r="A4783" s="516">
        <v>93371</v>
      </c>
      <c r="B4783" s="515" t="s">
        <v>18053</v>
      </c>
      <c r="C4783" s="515" t="s">
        <v>49</v>
      </c>
      <c r="D4783" s="517" t="s">
        <v>9044</v>
      </c>
    </row>
    <row r="4784" spans="1:4" ht="13.5">
      <c r="A4784" s="516">
        <v>93372</v>
      </c>
      <c r="B4784" s="515" t="s">
        <v>18054</v>
      </c>
      <c r="C4784" s="515" t="s">
        <v>49</v>
      </c>
      <c r="D4784" s="517" t="s">
        <v>18055</v>
      </c>
    </row>
    <row r="4785" spans="1:4" ht="13.5">
      <c r="A4785" s="516">
        <v>93373</v>
      </c>
      <c r="B4785" s="515" t="s">
        <v>18056</v>
      </c>
      <c r="C4785" s="515" t="s">
        <v>49</v>
      </c>
      <c r="D4785" s="517" t="s">
        <v>6526</v>
      </c>
    </row>
    <row r="4786" spans="1:4" ht="13.5">
      <c r="A4786" s="516">
        <v>93374</v>
      </c>
      <c r="B4786" s="515" t="s">
        <v>18057</v>
      </c>
      <c r="C4786" s="515" t="s">
        <v>49</v>
      </c>
      <c r="D4786" s="517" t="s">
        <v>11264</v>
      </c>
    </row>
    <row r="4787" spans="1:4" ht="13.5">
      <c r="A4787" s="516">
        <v>93375</v>
      </c>
      <c r="B4787" s="515" t="s">
        <v>18058</v>
      </c>
      <c r="C4787" s="515" t="s">
        <v>49</v>
      </c>
      <c r="D4787" s="517" t="s">
        <v>18059</v>
      </c>
    </row>
    <row r="4788" spans="1:4" ht="13.5">
      <c r="A4788" s="516">
        <v>93376</v>
      </c>
      <c r="B4788" s="515" t="s">
        <v>18060</v>
      </c>
      <c r="C4788" s="515" t="s">
        <v>49</v>
      </c>
      <c r="D4788" s="517" t="s">
        <v>10379</v>
      </c>
    </row>
    <row r="4789" spans="1:4" ht="13.5">
      <c r="A4789" s="516">
        <v>93377</v>
      </c>
      <c r="B4789" s="515" t="s">
        <v>18061</v>
      </c>
      <c r="C4789" s="515" t="s">
        <v>49</v>
      </c>
      <c r="D4789" s="517" t="s">
        <v>2567</v>
      </c>
    </row>
    <row r="4790" spans="1:4" ht="13.5">
      <c r="A4790" s="516">
        <v>93378</v>
      </c>
      <c r="B4790" s="515" t="s">
        <v>18062</v>
      </c>
      <c r="C4790" s="515" t="s">
        <v>49</v>
      </c>
      <c r="D4790" s="517" t="s">
        <v>2615</v>
      </c>
    </row>
    <row r="4791" spans="1:4" ht="13.5">
      <c r="A4791" s="516">
        <v>93379</v>
      </c>
      <c r="B4791" s="515" t="s">
        <v>18063</v>
      </c>
      <c r="C4791" s="515" t="s">
        <v>49</v>
      </c>
      <c r="D4791" s="517" t="s">
        <v>18064</v>
      </c>
    </row>
    <row r="4792" spans="1:4" ht="13.5">
      <c r="A4792" s="516">
        <v>93380</v>
      </c>
      <c r="B4792" s="515" t="s">
        <v>18065</v>
      </c>
      <c r="C4792" s="515" t="s">
        <v>49</v>
      </c>
      <c r="D4792" s="517" t="s">
        <v>3896</v>
      </c>
    </row>
    <row r="4793" spans="1:4" ht="13.5">
      <c r="A4793" s="516">
        <v>93381</v>
      </c>
      <c r="B4793" s="515" t="s">
        <v>18066</v>
      </c>
      <c r="C4793" s="515" t="s">
        <v>49</v>
      </c>
      <c r="D4793" s="517" t="s">
        <v>9960</v>
      </c>
    </row>
    <row r="4794" spans="1:4" ht="13.5">
      <c r="A4794" s="516">
        <v>93382</v>
      </c>
      <c r="B4794" s="515" t="s">
        <v>18067</v>
      </c>
      <c r="C4794" s="515" t="s">
        <v>49</v>
      </c>
      <c r="D4794" s="517" t="s">
        <v>2543</v>
      </c>
    </row>
    <row r="4795" spans="1:4" ht="13.5">
      <c r="A4795" s="516">
        <v>96995</v>
      </c>
      <c r="B4795" s="515" t="s">
        <v>18068</v>
      </c>
      <c r="C4795" s="515" t="s">
        <v>49</v>
      </c>
      <c r="D4795" s="517" t="s">
        <v>10031</v>
      </c>
    </row>
    <row r="4796" spans="1:4" ht="13.5">
      <c r="A4796" s="516">
        <v>72838</v>
      </c>
      <c r="B4796" s="515" t="s">
        <v>18069</v>
      </c>
      <c r="C4796" s="515" t="s">
        <v>18070</v>
      </c>
      <c r="D4796" s="517" t="s">
        <v>2924</v>
      </c>
    </row>
    <row r="4797" spans="1:4" ht="13.5">
      <c r="A4797" s="516">
        <v>72839</v>
      </c>
      <c r="B4797" s="515" t="s">
        <v>18071</v>
      </c>
      <c r="C4797" s="515" t="s">
        <v>18070</v>
      </c>
      <c r="D4797" s="517" t="s">
        <v>11718</v>
      </c>
    </row>
    <row r="4798" spans="1:4" ht="13.5">
      <c r="A4798" s="516">
        <v>72840</v>
      </c>
      <c r="B4798" s="515" t="s">
        <v>18072</v>
      </c>
      <c r="C4798" s="515" t="s">
        <v>18070</v>
      </c>
      <c r="D4798" s="517" t="s">
        <v>1547</v>
      </c>
    </row>
    <row r="4799" spans="1:4" ht="13.5">
      <c r="A4799" s="516">
        <v>72844</v>
      </c>
      <c r="B4799" s="515" t="s">
        <v>18073</v>
      </c>
      <c r="C4799" s="515" t="s">
        <v>18074</v>
      </c>
      <c r="D4799" s="517" t="s">
        <v>2387</v>
      </c>
    </row>
    <row r="4800" spans="1:4" ht="13.5">
      <c r="A4800" s="516">
        <v>72845</v>
      </c>
      <c r="B4800" s="515" t="s">
        <v>18075</v>
      </c>
      <c r="C4800" s="515" t="s">
        <v>18074</v>
      </c>
      <c r="D4800" s="517" t="s">
        <v>16017</v>
      </c>
    </row>
    <row r="4801" spans="1:4" ht="13.5">
      <c r="A4801" s="516">
        <v>72846</v>
      </c>
      <c r="B4801" s="515" t="s">
        <v>18076</v>
      </c>
      <c r="C4801" s="515" t="s">
        <v>18074</v>
      </c>
      <c r="D4801" s="517" t="s">
        <v>1005</v>
      </c>
    </row>
    <row r="4802" spans="1:4" ht="13.5">
      <c r="A4802" s="516">
        <v>72847</v>
      </c>
      <c r="B4802" s="515" t="s">
        <v>18077</v>
      </c>
      <c r="C4802" s="515" t="s">
        <v>18074</v>
      </c>
      <c r="D4802" s="517" t="s">
        <v>11667</v>
      </c>
    </row>
    <row r="4803" spans="1:4" ht="13.5">
      <c r="A4803" s="516">
        <v>72848</v>
      </c>
      <c r="B4803" s="515" t="s">
        <v>18078</v>
      </c>
      <c r="C4803" s="515" t="s">
        <v>18074</v>
      </c>
      <c r="D4803" s="517" t="s">
        <v>17723</v>
      </c>
    </row>
    <row r="4804" spans="1:4" ht="13.5">
      <c r="A4804" s="516">
        <v>72849</v>
      </c>
      <c r="B4804" s="515" t="s">
        <v>18079</v>
      </c>
      <c r="C4804" s="515" t="s">
        <v>18074</v>
      </c>
      <c r="D4804" s="517" t="s">
        <v>5747</v>
      </c>
    </row>
    <row r="4805" spans="1:4" ht="13.5">
      <c r="A4805" s="516">
        <v>72850</v>
      </c>
      <c r="B4805" s="515" t="s">
        <v>18080</v>
      </c>
      <c r="C4805" s="515" t="s">
        <v>18074</v>
      </c>
      <c r="D4805" s="517" t="s">
        <v>6189</v>
      </c>
    </row>
    <row r="4806" spans="1:4" ht="13.5">
      <c r="A4806" s="516">
        <v>72882</v>
      </c>
      <c r="B4806" s="515" t="s">
        <v>18069</v>
      </c>
      <c r="C4806" s="515" t="s">
        <v>18081</v>
      </c>
      <c r="D4806" s="517" t="s">
        <v>2347</v>
      </c>
    </row>
    <row r="4807" spans="1:4" ht="13.5">
      <c r="A4807" s="516">
        <v>72883</v>
      </c>
      <c r="B4807" s="515" t="s">
        <v>18071</v>
      </c>
      <c r="C4807" s="515" t="s">
        <v>18081</v>
      </c>
      <c r="D4807" s="517" t="s">
        <v>4581</v>
      </c>
    </row>
    <row r="4808" spans="1:4" ht="13.5">
      <c r="A4808" s="516">
        <v>72884</v>
      </c>
      <c r="B4808" s="515" t="s">
        <v>18072</v>
      </c>
      <c r="C4808" s="515" t="s">
        <v>18081</v>
      </c>
      <c r="D4808" s="517" t="s">
        <v>2924</v>
      </c>
    </row>
    <row r="4809" spans="1:4" ht="13.5">
      <c r="A4809" s="516">
        <v>72888</v>
      </c>
      <c r="B4809" s="515" t="s">
        <v>18073</v>
      </c>
      <c r="C4809" s="515" t="s">
        <v>49</v>
      </c>
      <c r="D4809" s="517" t="s">
        <v>3574</v>
      </c>
    </row>
    <row r="4810" spans="1:4" ht="13.5">
      <c r="A4810" s="516">
        <v>72890</v>
      </c>
      <c r="B4810" s="515" t="s">
        <v>18082</v>
      </c>
      <c r="C4810" s="515" t="s">
        <v>49</v>
      </c>
      <c r="D4810" s="517" t="s">
        <v>11797</v>
      </c>
    </row>
    <row r="4811" spans="1:4" ht="13.5">
      <c r="A4811" s="516">
        <v>72891</v>
      </c>
      <c r="B4811" s="515" t="s">
        <v>18083</v>
      </c>
      <c r="C4811" s="515" t="s">
        <v>49</v>
      </c>
      <c r="D4811" s="517" t="s">
        <v>9728</v>
      </c>
    </row>
    <row r="4812" spans="1:4" ht="13.5">
      <c r="A4812" s="516">
        <v>72892</v>
      </c>
      <c r="B4812" s="515" t="s">
        <v>18084</v>
      </c>
      <c r="C4812" s="515" t="s">
        <v>49</v>
      </c>
      <c r="D4812" s="517" t="s">
        <v>5531</v>
      </c>
    </row>
    <row r="4813" spans="1:4" ht="13.5">
      <c r="A4813" s="516">
        <v>72893</v>
      </c>
      <c r="B4813" s="515" t="s">
        <v>18085</v>
      </c>
      <c r="C4813" s="515" t="s">
        <v>49</v>
      </c>
      <c r="D4813" s="517" t="s">
        <v>11617</v>
      </c>
    </row>
    <row r="4814" spans="1:4" ht="13.5">
      <c r="A4814" s="516">
        <v>72894</v>
      </c>
      <c r="B4814" s="515" t="s">
        <v>18086</v>
      </c>
      <c r="C4814" s="515" t="s">
        <v>49</v>
      </c>
      <c r="D4814" s="517" t="s">
        <v>4529</v>
      </c>
    </row>
    <row r="4815" spans="1:4" ht="13.5">
      <c r="A4815" s="516">
        <v>72895</v>
      </c>
      <c r="B4815" s="515" t="s">
        <v>18087</v>
      </c>
      <c r="C4815" s="515" t="s">
        <v>49</v>
      </c>
      <c r="D4815" s="517" t="s">
        <v>18088</v>
      </c>
    </row>
    <row r="4816" spans="1:4" ht="13.5">
      <c r="A4816" s="516">
        <v>72897</v>
      </c>
      <c r="B4816" s="515" t="s">
        <v>18089</v>
      </c>
      <c r="C4816" s="515" t="s">
        <v>49</v>
      </c>
      <c r="D4816" s="517" t="s">
        <v>18090</v>
      </c>
    </row>
    <row r="4817" spans="1:4" ht="13.5">
      <c r="A4817" s="516">
        <v>72898</v>
      </c>
      <c r="B4817" s="515" t="s">
        <v>18091</v>
      </c>
      <c r="C4817" s="515" t="s">
        <v>49</v>
      </c>
      <c r="D4817" s="517" t="s">
        <v>18092</v>
      </c>
    </row>
    <row r="4818" spans="1:4" ht="13.5">
      <c r="A4818" s="516">
        <v>72899</v>
      </c>
      <c r="B4818" s="515" t="s">
        <v>18093</v>
      </c>
      <c r="C4818" s="515" t="s">
        <v>49</v>
      </c>
      <c r="D4818" s="517" t="s">
        <v>4250</v>
      </c>
    </row>
    <row r="4819" spans="1:4" ht="13.5">
      <c r="A4819" s="516">
        <v>72900</v>
      </c>
      <c r="B4819" s="515" t="s">
        <v>299</v>
      </c>
      <c r="C4819" s="515" t="s">
        <v>49</v>
      </c>
      <c r="D4819" s="517" t="s">
        <v>3762</v>
      </c>
    </row>
    <row r="4820" spans="1:4" ht="13.5">
      <c r="A4820" s="515" t="s">
        <v>18094</v>
      </c>
      <c r="B4820" s="515" t="s">
        <v>18095</v>
      </c>
      <c r="C4820" s="515" t="s">
        <v>49</v>
      </c>
      <c r="D4820" s="517" t="s">
        <v>1542</v>
      </c>
    </row>
    <row r="4821" spans="1:4" ht="13.5">
      <c r="A4821" s="515" t="s">
        <v>18096</v>
      </c>
      <c r="B4821" s="515" t="s">
        <v>18097</v>
      </c>
      <c r="C4821" s="515" t="s">
        <v>49</v>
      </c>
      <c r="D4821" s="517" t="s">
        <v>4236</v>
      </c>
    </row>
    <row r="4822" spans="1:4" ht="13.5">
      <c r="A4822" s="516">
        <v>83356</v>
      </c>
      <c r="B4822" s="515" t="s">
        <v>18098</v>
      </c>
      <c r="C4822" s="515" t="s">
        <v>18081</v>
      </c>
      <c r="D4822" s="517" t="s">
        <v>11408</v>
      </c>
    </row>
    <row r="4823" spans="1:4" ht="13.5">
      <c r="A4823" s="516">
        <v>83358</v>
      </c>
      <c r="B4823" s="515" t="s">
        <v>18099</v>
      </c>
      <c r="C4823" s="515" t="s">
        <v>18081</v>
      </c>
      <c r="D4823" s="517" t="s">
        <v>1273</v>
      </c>
    </row>
    <row r="4824" spans="1:4" ht="13.5">
      <c r="A4824" s="516">
        <v>95303</v>
      </c>
      <c r="B4824" s="515" t="s">
        <v>18100</v>
      </c>
      <c r="C4824" s="515" t="s">
        <v>18081</v>
      </c>
      <c r="D4824" s="517" t="s">
        <v>2239</v>
      </c>
    </row>
    <row r="4825" spans="1:4" ht="13.5">
      <c r="A4825" s="516">
        <v>97912</v>
      </c>
      <c r="B4825" s="515" t="s">
        <v>18101</v>
      </c>
      <c r="C4825" s="515" t="s">
        <v>18081</v>
      </c>
      <c r="D4825" s="517" t="s">
        <v>900</v>
      </c>
    </row>
    <row r="4826" spans="1:4" ht="13.5">
      <c r="A4826" s="516">
        <v>97913</v>
      </c>
      <c r="B4826" s="515" t="s">
        <v>18102</v>
      </c>
      <c r="C4826" s="515" t="s">
        <v>18081</v>
      </c>
      <c r="D4826" s="517" t="s">
        <v>1065</v>
      </c>
    </row>
    <row r="4827" spans="1:4" ht="13.5">
      <c r="A4827" s="516">
        <v>97914</v>
      </c>
      <c r="B4827" s="515" t="s">
        <v>18103</v>
      </c>
      <c r="C4827" s="515" t="s">
        <v>18081</v>
      </c>
      <c r="D4827" s="517" t="s">
        <v>1542</v>
      </c>
    </row>
    <row r="4828" spans="1:4" ht="13.5">
      <c r="A4828" s="516">
        <v>97915</v>
      </c>
      <c r="B4828" s="515" t="s">
        <v>18104</v>
      </c>
      <c r="C4828" s="515" t="s">
        <v>18081</v>
      </c>
      <c r="D4828" s="517" t="s">
        <v>4610</v>
      </c>
    </row>
    <row r="4829" spans="1:4" ht="13.5">
      <c r="A4829" s="516">
        <v>97916</v>
      </c>
      <c r="B4829" s="515" t="s">
        <v>18105</v>
      </c>
      <c r="C4829" s="515" t="s">
        <v>18070</v>
      </c>
      <c r="D4829" s="517" t="s">
        <v>1897</v>
      </c>
    </row>
    <row r="4830" spans="1:4" ht="13.5">
      <c r="A4830" s="516">
        <v>97917</v>
      </c>
      <c r="B4830" s="515" t="s">
        <v>18106</v>
      </c>
      <c r="C4830" s="515" t="s">
        <v>18070</v>
      </c>
      <c r="D4830" s="517" t="s">
        <v>4610</v>
      </c>
    </row>
    <row r="4831" spans="1:4" ht="13.5">
      <c r="A4831" s="516">
        <v>97918</v>
      </c>
      <c r="B4831" s="515" t="s">
        <v>18107</v>
      </c>
      <c r="C4831" s="515" t="s">
        <v>18070</v>
      </c>
      <c r="D4831" s="517" t="s">
        <v>52</v>
      </c>
    </row>
    <row r="4832" spans="1:4" ht="13.5">
      <c r="A4832" s="516">
        <v>97919</v>
      </c>
      <c r="B4832" s="515" t="s">
        <v>18108</v>
      </c>
      <c r="C4832" s="515" t="s">
        <v>18070</v>
      </c>
      <c r="D4832" s="517" t="s">
        <v>18109</v>
      </c>
    </row>
    <row r="4833" spans="1:4" ht="13.5">
      <c r="A4833" s="516">
        <v>94097</v>
      </c>
      <c r="B4833" s="515" t="s">
        <v>18110</v>
      </c>
      <c r="C4833" s="515" t="s">
        <v>47</v>
      </c>
      <c r="D4833" s="517" t="s">
        <v>5617</v>
      </c>
    </row>
    <row r="4834" spans="1:4" ht="13.5">
      <c r="A4834" s="516">
        <v>94098</v>
      </c>
      <c r="B4834" s="515" t="s">
        <v>18111</v>
      </c>
      <c r="C4834" s="515" t="s">
        <v>47</v>
      </c>
      <c r="D4834" s="517" t="s">
        <v>6967</v>
      </c>
    </row>
    <row r="4835" spans="1:4" ht="13.5">
      <c r="A4835" s="516">
        <v>94099</v>
      </c>
      <c r="B4835" s="515" t="s">
        <v>269</v>
      </c>
      <c r="C4835" s="515" t="s">
        <v>47</v>
      </c>
      <c r="D4835" s="517" t="s">
        <v>1853</v>
      </c>
    </row>
    <row r="4836" spans="1:4" ht="13.5">
      <c r="A4836" s="516">
        <v>94100</v>
      </c>
      <c r="B4836" s="515" t="s">
        <v>18112</v>
      </c>
      <c r="C4836" s="515" t="s">
        <v>47</v>
      </c>
      <c r="D4836" s="517" t="s">
        <v>8437</v>
      </c>
    </row>
    <row r="4837" spans="1:4" ht="13.5">
      <c r="A4837" s="516">
        <v>94102</v>
      </c>
      <c r="B4837" s="515" t="s">
        <v>18113</v>
      </c>
      <c r="C4837" s="515" t="s">
        <v>49</v>
      </c>
      <c r="D4837" s="517" t="s">
        <v>18114</v>
      </c>
    </row>
    <row r="4838" spans="1:4" ht="13.5">
      <c r="A4838" s="516">
        <v>94103</v>
      </c>
      <c r="B4838" s="515" t="s">
        <v>18115</v>
      </c>
      <c r="C4838" s="515" t="s">
        <v>49</v>
      </c>
      <c r="D4838" s="517" t="s">
        <v>18116</v>
      </c>
    </row>
    <row r="4839" spans="1:4" ht="13.5">
      <c r="A4839" s="516">
        <v>94104</v>
      </c>
      <c r="B4839" s="515" t="s">
        <v>18117</v>
      </c>
      <c r="C4839" s="515" t="s">
        <v>49</v>
      </c>
      <c r="D4839" s="517" t="s">
        <v>18118</v>
      </c>
    </row>
    <row r="4840" spans="1:4" ht="13.5">
      <c r="A4840" s="516">
        <v>94105</v>
      </c>
      <c r="B4840" s="515" t="s">
        <v>18119</v>
      </c>
      <c r="C4840" s="515" t="s">
        <v>49</v>
      </c>
      <c r="D4840" s="517" t="s">
        <v>18120</v>
      </c>
    </row>
    <row r="4841" spans="1:4" ht="13.5">
      <c r="A4841" s="516">
        <v>94106</v>
      </c>
      <c r="B4841" s="515" t="s">
        <v>18121</v>
      </c>
      <c r="C4841" s="515" t="s">
        <v>49</v>
      </c>
      <c r="D4841" s="517" t="s">
        <v>18122</v>
      </c>
    </row>
    <row r="4842" spans="1:4" ht="13.5">
      <c r="A4842" s="516">
        <v>94107</v>
      </c>
      <c r="B4842" s="515" t="s">
        <v>18123</v>
      </c>
      <c r="C4842" s="515" t="s">
        <v>49</v>
      </c>
      <c r="D4842" s="517" t="s">
        <v>18124</v>
      </c>
    </row>
    <row r="4843" spans="1:4" ht="13.5">
      <c r="A4843" s="516">
        <v>94108</v>
      </c>
      <c r="B4843" s="515" t="s">
        <v>18125</v>
      </c>
      <c r="C4843" s="515" t="s">
        <v>49</v>
      </c>
      <c r="D4843" s="517" t="s">
        <v>18126</v>
      </c>
    </row>
    <row r="4844" spans="1:4" ht="13.5">
      <c r="A4844" s="516">
        <v>94110</v>
      </c>
      <c r="B4844" s="515" t="s">
        <v>18127</v>
      </c>
      <c r="C4844" s="515" t="s">
        <v>49</v>
      </c>
      <c r="D4844" s="517" t="s">
        <v>18128</v>
      </c>
    </row>
    <row r="4845" spans="1:4" ht="13.5">
      <c r="A4845" s="516">
        <v>94111</v>
      </c>
      <c r="B4845" s="515" t="s">
        <v>18129</v>
      </c>
      <c r="C4845" s="515" t="s">
        <v>49</v>
      </c>
      <c r="D4845" s="517" t="s">
        <v>18130</v>
      </c>
    </row>
    <row r="4846" spans="1:4" ht="13.5">
      <c r="A4846" s="516">
        <v>94112</v>
      </c>
      <c r="B4846" s="515" t="s">
        <v>18131</v>
      </c>
      <c r="C4846" s="515" t="s">
        <v>49</v>
      </c>
      <c r="D4846" s="517" t="s">
        <v>18132</v>
      </c>
    </row>
    <row r="4847" spans="1:4" ht="13.5">
      <c r="A4847" s="516">
        <v>94113</v>
      </c>
      <c r="B4847" s="515" t="s">
        <v>18133</v>
      </c>
      <c r="C4847" s="515" t="s">
        <v>49</v>
      </c>
      <c r="D4847" s="517" t="s">
        <v>18134</v>
      </c>
    </row>
    <row r="4848" spans="1:4" ht="13.5">
      <c r="A4848" s="516">
        <v>94114</v>
      </c>
      <c r="B4848" s="515" t="s">
        <v>18135</v>
      </c>
      <c r="C4848" s="515" t="s">
        <v>49</v>
      </c>
      <c r="D4848" s="517" t="s">
        <v>18136</v>
      </c>
    </row>
    <row r="4849" spans="1:4" ht="13.5">
      <c r="A4849" s="516">
        <v>94115</v>
      </c>
      <c r="B4849" s="515" t="s">
        <v>18137</v>
      </c>
      <c r="C4849" s="515" t="s">
        <v>49</v>
      </c>
      <c r="D4849" s="517" t="s">
        <v>18138</v>
      </c>
    </row>
    <row r="4850" spans="1:4" ht="13.5">
      <c r="A4850" s="516">
        <v>94116</v>
      </c>
      <c r="B4850" s="515" t="s">
        <v>18139</v>
      </c>
      <c r="C4850" s="515" t="s">
        <v>49</v>
      </c>
      <c r="D4850" s="517" t="s">
        <v>18140</v>
      </c>
    </row>
    <row r="4851" spans="1:4" ht="13.5">
      <c r="A4851" s="516">
        <v>94117</v>
      </c>
      <c r="B4851" s="515" t="s">
        <v>18141</v>
      </c>
      <c r="C4851" s="515" t="s">
        <v>49</v>
      </c>
      <c r="D4851" s="517" t="s">
        <v>18142</v>
      </c>
    </row>
    <row r="4852" spans="1:4" ht="13.5">
      <c r="A4852" s="516">
        <v>94118</v>
      </c>
      <c r="B4852" s="515" t="s">
        <v>18143</v>
      </c>
      <c r="C4852" s="515" t="s">
        <v>49</v>
      </c>
      <c r="D4852" s="517" t="s">
        <v>18144</v>
      </c>
    </row>
    <row r="4853" spans="1:4" ht="13.5">
      <c r="A4853" s="516">
        <v>6514</v>
      </c>
      <c r="B4853" s="515" t="s">
        <v>18145</v>
      </c>
      <c r="C4853" s="515" t="s">
        <v>49</v>
      </c>
      <c r="D4853" s="517" t="s">
        <v>18146</v>
      </c>
    </row>
    <row r="4854" spans="1:4" ht="13.5">
      <c r="A4854" s="516">
        <v>88549</v>
      </c>
      <c r="B4854" s="515" t="s">
        <v>18147</v>
      </c>
      <c r="C4854" s="515" t="s">
        <v>49</v>
      </c>
      <c r="D4854" s="517" t="s">
        <v>18148</v>
      </c>
    </row>
    <row r="4855" spans="1:4" ht="13.5">
      <c r="A4855" s="516">
        <v>41721</v>
      </c>
      <c r="B4855" s="515" t="s">
        <v>18149</v>
      </c>
      <c r="C4855" s="515" t="s">
        <v>49</v>
      </c>
      <c r="D4855" s="517" t="s">
        <v>1847</v>
      </c>
    </row>
    <row r="4856" spans="1:4" ht="13.5">
      <c r="A4856" s="516">
        <v>41722</v>
      </c>
      <c r="B4856" s="515" t="s">
        <v>18150</v>
      </c>
      <c r="C4856" s="515" t="s">
        <v>49</v>
      </c>
      <c r="D4856" s="517" t="s">
        <v>5401</v>
      </c>
    </row>
    <row r="4857" spans="1:4" ht="13.5">
      <c r="A4857" s="515" t="s">
        <v>18151</v>
      </c>
      <c r="B4857" s="515" t="s">
        <v>18152</v>
      </c>
      <c r="C4857" s="515" t="s">
        <v>49</v>
      </c>
      <c r="D4857" s="517" t="s">
        <v>8010</v>
      </c>
    </row>
    <row r="4858" spans="1:4" ht="13.5">
      <c r="A4858" s="515" t="s">
        <v>18153</v>
      </c>
      <c r="B4858" s="515" t="s">
        <v>18154</v>
      </c>
      <c r="C4858" s="515" t="s">
        <v>49</v>
      </c>
      <c r="D4858" s="517" t="s">
        <v>1029</v>
      </c>
    </row>
    <row r="4859" spans="1:4" ht="13.5">
      <c r="A4859" s="515" t="s">
        <v>18155</v>
      </c>
      <c r="B4859" s="515" t="s">
        <v>18156</v>
      </c>
      <c r="C4859" s="515" t="s">
        <v>49</v>
      </c>
      <c r="D4859" s="517" t="s">
        <v>4578</v>
      </c>
    </row>
    <row r="4860" spans="1:4" ht="13.5">
      <c r="A4860" s="516">
        <v>83344</v>
      </c>
      <c r="B4860" s="515" t="s">
        <v>18157</v>
      </c>
      <c r="C4860" s="515" t="s">
        <v>49</v>
      </c>
      <c r="D4860" s="517" t="s">
        <v>11420</v>
      </c>
    </row>
    <row r="4861" spans="1:4" ht="13.5">
      <c r="A4861" s="516">
        <v>95606</v>
      </c>
      <c r="B4861" s="515" t="s">
        <v>18158</v>
      </c>
      <c r="C4861" s="515" t="s">
        <v>49</v>
      </c>
      <c r="D4861" s="517" t="s">
        <v>888</v>
      </c>
    </row>
    <row r="4862" spans="1:4" ht="13.5">
      <c r="A4862" s="516">
        <v>72131</v>
      </c>
      <c r="B4862" s="515" t="s">
        <v>272</v>
      </c>
      <c r="C4862" s="515" t="s">
        <v>47</v>
      </c>
      <c r="D4862" s="517" t="s">
        <v>6024</v>
      </c>
    </row>
    <row r="4863" spans="1:4" ht="13.5">
      <c r="A4863" s="516">
        <v>72132</v>
      </c>
      <c r="B4863" s="515" t="s">
        <v>273</v>
      </c>
      <c r="C4863" s="515" t="s">
        <v>47</v>
      </c>
      <c r="D4863" s="517" t="s">
        <v>18159</v>
      </c>
    </row>
    <row r="4864" spans="1:4" ht="13.5">
      <c r="A4864" s="516">
        <v>72133</v>
      </c>
      <c r="B4864" s="515" t="s">
        <v>18160</v>
      </c>
      <c r="C4864" s="515" t="s">
        <v>47</v>
      </c>
      <c r="D4864" s="517" t="s">
        <v>18161</v>
      </c>
    </row>
    <row r="4865" spans="1:4" ht="13.5">
      <c r="A4865" s="516">
        <v>87471</v>
      </c>
      <c r="B4865" s="515" t="s">
        <v>18162</v>
      </c>
      <c r="C4865" s="515" t="s">
        <v>47</v>
      </c>
      <c r="D4865" s="517" t="s">
        <v>18163</v>
      </c>
    </row>
    <row r="4866" spans="1:4" ht="13.5">
      <c r="A4866" s="516">
        <v>87472</v>
      </c>
      <c r="B4866" s="515" t="s">
        <v>18164</v>
      </c>
      <c r="C4866" s="515" t="s">
        <v>47</v>
      </c>
      <c r="D4866" s="517" t="s">
        <v>3137</v>
      </c>
    </row>
    <row r="4867" spans="1:4" ht="13.5">
      <c r="A4867" s="516">
        <v>87473</v>
      </c>
      <c r="B4867" s="515" t="s">
        <v>18165</v>
      </c>
      <c r="C4867" s="515" t="s">
        <v>47</v>
      </c>
      <c r="D4867" s="517" t="s">
        <v>18166</v>
      </c>
    </row>
    <row r="4868" spans="1:4" ht="13.5">
      <c r="A4868" s="516">
        <v>87474</v>
      </c>
      <c r="B4868" s="515" t="s">
        <v>18167</v>
      </c>
      <c r="C4868" s="515" t="s">
        <v>47</v>
      </c>
      <c r="D4868" s="517" t="s">
        <v>18168</v>
      </c>
    </row>
    <row r="4869" spans="1:4" ht="13.5">
      <c r="A4869" s="516">
        <v>87475</v>
      </c>
      <c r="B4869" s="515" t="s">
        <v>18169</v>
      </c>
      <c r="C4869" s="515" t="s">
        <v>47</v>
      </c>
      <c r="D4869" s="517" t="s">
        <v>3845</v>
      </c>
    </row>
    <row r="4870" spans="1:4" ht="13.5">
      <c r="A4870" s="516">
        <v>87476</v>
      </c>
      <c r="B4870" s="515" t="s">
        <v>18170</v>
      </c>
      <c r="C4870" s="515" t="s">
        <v>47</v>
      </c>
      <c r="D4870" s="517" t="s">
        <v>18171</v>
      </c>
    </row>
    <row r="4871" spans="1:4" ht="13.5">
      <c r="A4871" s="516">
        <v>87477</v>
      </c>
      <c r="B4871" s="515" t="s">
        <v>18172</v>
      </c>
      <c r="C4871" s="515" t="s">
        <v>47</v>
      </c>
      <c r="D4871" s="517" t="s">
        <v>11069</v>
      </c>
    </row>
    <row r="4872" spans="1:4" ht="13.5">
      <c r="A4872" s="516">
        <v>87478</v>
      </c>
      <c r="B4872" s="515" t="s">
        <v>18173</v>
      </c>
      <c r="C4872" s="515" t="s">
        <v>47</v>
      </c>
      <c r="D4872" s="517" t="s">
        <v>18174</v>
      </c>
    </row>
    <row r="4873" spans="1:4" ht="13.5">
      <c r="A4873" s="516">
        <v>87479</v>
      </c>
      <c r="B4873" s="515" t="s">
        <v>18175</v>
      </c>
      <c r="C4873" s="515" t="s">
        <v>47</v>
      </c>
      <c r="D4873" s="517" t="s">
        <v>18176</v>
      </c>
    </row>
    <row r="4874" spans="1:4" ht="13.5">
      <c r="A4874" s="516">
        <v>87480</v>
      </c>
      <c r="B4874" s="515" t="s">
        <v>18177</v>
      </c>
      <c r="C4874" s="515" t="s">
        <v>47</v>
      </c>
      <c r="D4874" s="517" t="s">
        <v>1623</v>
      </c>
    </row>
    <row r="4875" spans="1:4" ht="13.5">
      <c r="A4875" s="516">
        <v>87481</v>
      </c>
      <c r="B4875" s="515" t="s">
        <v>18178</v>
      </c>
      <c r="C4875" s="515" t="s">
        <v>47</v>
      </c>
      <c r="D4875" s="517" t="s">
        <v>18179</v>
      </c>
    </row>
    <row r="4876" spans="1:4" ht="13.5">
      <c r="A4876" s="516">
        <v>87482</v>
      </c>
      <c r="B4876" s="515" t="s">
        <v>18180</v>
      </c>
      <c r="C4876" s="515" t="s">
        <v>47</v>
      </c>
      <c r="D4876" s="517" t="s">
        <v>18181</v>
      </c>
    </row>
    <row r="4877" spans="1:4" ht="13.5">
      <c r="A4877" s="516">
        <v>87483</v>
      </c>
      <c r="B4877" s="515" t="s">
        <v>18182</v>
      </c>
      <c r="C4877" s="515" t="s">
        <v>47</v>
      </c>
      <c r="D4877" s="517" t="s">
        <v>18183</v>
      </c>
    </row>
    <row r="4878" spans="1:4" ht="13.5">
      <c r="A4878" s="516">
        <v>87484</v>
      </c>
      <c r="B4878" s="515" t="s">
        <v>18184</v>
      </c>
      <c r="C4878" s="515" t="s">
        <v>47</v>
      </c>
      <c r="D4878" s="517" t="s">
        <v>8728</v>
      </c>
    </row>
    <row r="4879" spans="1:4" ht="13.5">
      <c r="A4879" s="516">
        <v>87485</v>
      </c>
      <c r="B4879" s="515" t="s">
        <v>18185</v>
      </c>
      <c r="C4879" s="515" t="s">
        <v>47</v>
      </c>
      <c r="D4879" s="517" t="s">
        <v>18186</v>
      </c>
    </row>
    <row r="4880" spans="1:4" ht="13.5">
      <c r="A4880" s="516">
        <v>87487</v>
      </c>
      <c r="B4880" s="515" t="s">
        <v>18187</v>
      </c>
      <c r="C4880" s="515" t="s">
        <v>47</v>
      </c>
      <c r="D4880" s="517" t="s">
        <v>18188</v>
      </c>
    </row>
    <row r="4881" spans="1:4" ht="13.5">
      <c r="A4881" s="516">
        <v>87488</v>
      </c>
      <c r="B4881" s="515" t="s">
        <v>18189</v>
      </c>
      <c r="C4881" s="515" t="s">
        <v>47</v>
      </c>
      <c r="D4881" s="517" t="s">
        <v>18190</v>
      </c>
    </row>
    <row r="4882" spans="1:4" ht="13.5">
      <c r="A4882" s="516">
        <v>87489</v>
      </c>
      <c r="B4882" s="515" t="s">
        <v>18191</v>
      </c>
      <c r="C4882" s="515" t="s">
        <v>47</v>
      </c>
      <c r="D4882" s="517" t="s">
        <v>14840</v>
      </c>
    </row>
    <row r="4883" spans="1:4" ht="13.5">
      <c r="A4883" s="516">
        <v>87490</v>
      </c>
      <c r="B4883" s="515" t="s">
        <v>18192</v>
      </c>
      <c r="C4883" s="515" t="s">
        <v>47</v>
      </c>
      <c r="D4883" s="517" t="s">
        <v>18193</v>
      </c>
    </row>
    <row r="4884" spans="1:4" ht="13.5">
      <c r="A4884" s="516">
        <v>87491</v>
      </c>
      <c r="B4884" s="515" t="s">
        <v>18194</v>
      </c>
      <c r="C4884" s="515" t="s">
        <v>47</v>
      </c>
      <c r="D4884" s="517" t="s">
        <v>18195</v>
      </c>
    </row>
    <row r="4885" spans="1:4" ht="13.5">
      <c r="A4885" s="516">
        <v>87492</v>
      </c>
      <c r="B4885" s="515" t="s">
        <v>18196</v>
      </c>
      <c r="C4885" s="515" t="s">
        <v>47</v>
      </c>
      <c r="D4885" s="517" t="s">
        <v>18197</v>
      </c>
    </row>
    <row r="4886" spans="1:4" ht="13.5">
      <c r="A4886" s="516">
        <v>87493</v>
      </c>
      <c r="B4886" s="515" t="s">
        <v>18198</v>
      </c>
      <c r="C4886" s="515" t="s">
        <v>47</v>
      </c>
      <c r="D4886" s="517" t="s">
        <v>18199</v>
      </c>
    </row>
    <row r="4887" spans="1:4" ht="13.5">
      <c r="A4887" s="516">
        <v>87494</v>
      </c>
      <c r="B4887" s="515" t="s">
        <v>18200</v>
      </c>
      <c r="C4887" s="515" t="s">
        <v>47</v>
      </c>
      <c r="D4887" s="517" t="s">
        <v>18201</v>
      </c>
    </row>
    <row r="4888" spans="1:4" ht="13.5">
      <c r="A4888" s="516">
        <v>87495</v>
      </c>
      <c r="B4888" s="515" t="s">
        <v>18202</v>
      </c>
      <c r="C4888" s="515" t="s">
        <v>47</v>
      </c>
      <c r="D4888" s="517" t="s">
        <v>18203</v>
      </c>
    </row>
    <row r="4889" spans="1:4" ht="13.5">
      <c r="A4889" s="516">
        <v>87496</v>
      </c>
      <c r="B4889" s="515" t="s">
        <v>18204</v>
      </c>
      <c r="C4889" s="515" t="s">
        <v>47</v>
      </c>
      <c r="D4889" s="517" t="s">
        <v>18205</v>
      </c>
    </row>
    <row r="4890" spans="1:4" ht="13.5">
      <c r="A4890" s="516">
        <v>87497</v>
      </c>
      <c r="B4890" s="515" t="s">
        <v>18206</v>
      </c>
      <c r="C4890" s="515" t="s">
        <v>47</v>
      </c>
      <c r="D4890" s="517" t="s">
        <v>18207</v>
      </c>
    </row>
    <row r="4891" spans="1:4" ht="13.5">
      <c r="A4891" s="516">
        <v>87498</v>
      </c>
      <c r="B4891" s="515" t="s">
        <v>18208</v>
      </c>
      <c r="C4891" s="515" t="s">
        <v>47</v>
      </c>
      <c r="D4891" s="517" t="s">
        <v>18209</v>
      </c>
    </row>
    <row r="4892" spans="1:4" ht="13.5">
      <c r="A4892" s="516">
        <v>87499</v>
      </c>
      <c r="B4892" s="515" t="s">
        <v>18210</v>
      </c>
      <c r="C4892" s="515" t="s">
        <v>47</v>
      </c>
      <c r="D4892" s="517" t="s">
        <v>18211</v>
      </c>
    </row>
    <row r="4893" spans="1:4" ht="13.5">
      <c r="A4893" s="516">
        <v>87500</v>
      </c>
      <c r="B4893" s="515" t="s">
        <v>18212</v>
      </c>
      <c r="C4893" s="515" t="s">
        <v>47</v>
      </c>
      <c r="D4893" s="517" t="s">
        <v>18213</v>
      </c>
    </row>
    <row r="4894" spans="1:4" ht="13.5">
      <c r="A4894" s="516">
        <v>87501</v>
      </c>
      <c r="B4894" s="515" t="s">
        <v>18214</v>
      </c>
      <c r="C4894" s="515" t="s">
        <v>47</v>
      </c>
      <c r="D4894" s="517" t="s">
        <v>18215</v>
      </c>
    </row>
    <row r="4895" spans="1:4" ht="13.5">
      <c r="A4895" s="516">
        <v>87502</v>
      </c>
      <c r="B4895" s="515" t="s">
        <v>18216</v>
      </c>
      <c r="C4895" s="515" t="s">
        <v>47</v>
      </c>
      <c r="D4895" s="517" t="s">
        <v>12334</v>
      </c>
    </row>
    <row r="4896" spans="1:4" ht="13.5">
      <c r="A4896" s="516">
        <v>87503</v>
      </c>
      <c r="B4896" s="515" t="s">
        <v>18217</v>
      </c>
      <c r="C4896" s="515" t="s">
        <v>47</v>
      </c>
      <c r="D4896" s="517" t="s">
        <v>18218</v>
      </c>
    </row>
    <row r="4897" spans="1:4" ht="13.5">
      <c r="A4897" s="516">
        <v>87504</v>
      </c>
      <c r="B4897" s="515" t="s">
        <v>198</v>
      </c>
      <c r="C4897" s="515" t="s">
        <v>47</v>
      </c>
      <c r="D4897" s="517" t="s">
        <v>18219</v>
      </c>
    </row>
    <row r="4898" spans="1:4" ht="13.5">
      <c r="A4898" s="516">
        <v>87505</v>
      </c>
      <c r="B4898" s="515" t="s">
        <v>18220</v>
      </c>
      <c r="C4898" s="515" t="s">
        <v>47</v>
      </c>
      <c r="D4898" s="517" t="s">
        <v>105</v>
      </c>
    </row>
    <row r="4899" spans="1:4" ht="13.5">
      <c r="A4899" s="516">
        <v>87506</v>
      </c>
      <c r="B4899" s="515" t="s">
        <v>18221</v>
      </c>
      <c r="C4899" s="515" t="s">
        <v>47</v>
      </c>
      <c r="D4899" s="517" t="s">
        <v>7070</v>
      </c>
    </row>
    <row r="4900" spans="1:4" ht="13.5">
      <c r="A4900" s="516">
        <v>87507</v>
      </c>
      <c r="B4900" s="515" t="s">
        <v>18222</v>
      </c>
      <c r="C4900" s="515" t="s">
        <v>47</v>
      </c>
      <c r="D4900" s="517" t="s">
        <v>18223</v>
      </c>
    </row>
    <row r="4901" spans="1:4" ht="13.5">
      <c r="A4901" s="516">
        <v>87508</v>
      </c>
      <c r="B4901" s="515" t="s">
        <v>18224</v>
      </c>
      <c r="C4901" s="515" t="s">
        <v>47</v>
      </c>
      <c r="D4901" s="517" t="s">
        <v>18225</v>
      </c>
    </row>
    <row r="4902" spans="1:4" ht="13.5">
      <c r="A4902" s="516">
        <v>87509</v>
      </c>
      <c r="B4902" s="515" t="s">
        <v>18226</v>
      </c>
      <c r="C4902" s="515" t="s">
        <v>47</v>
      </c>
      <c r="D4902" s="517" t="s">
        <v>18227</v>
      </c>
    </row>
    <row r="4903" spans="1:4" ht="13.5">
      <c r="A4903" s="516">
        <v>87510</v>
      </c>
      <c r="B4903" s="515" t="s">
        <v>18228</v>
      </c>
      <c r="C4903" s="515" t="s">
        <v>47</v>
      </c>
      <c r="D4903" s="517" t="s">
        <v>6018</v>
      </c>
    </row>
    <row r="4904" spans="1:4" ht="13.5">
      <c r="A4904" s="516">
        <v>87511</v>
      </c>
      <c r="B4904" s="515" t="s">
        <v>18229</v>
      </c>
      <c r="C4904" s="515" t="s">
        <v>47</v>
      </c>
      <c r="D4904" s="517" t="s">
        <v>18230</v>
      </c>
    </row>
    <row r="4905" spans="1:4" ht="13.5">
      <c r="A4905" s="516">
        <v>87512</v>
      </c>
      <c r="B4905" s="515" t="s">
        <v>18231</v>
      </c>
      <c r="C4905" s="515" t="s">
        <v>47</v>
      </c>
      <c r="D4905" s="517" t="s">
        <v>18232</v>
      </c>
    </row>
    <row r="4906" spans="1:4" ht="13.5">
      <c r="A4906" s="516">
        <v>87513</v>
      </c>
      <c r="B4906" s="515" t="s">
        <v>18233</v>
      </c>
      <c r="C4906" s="515" t="s">
        <v>47</v>
      </c>
      <c r="D4906" s="517" t="s">
        <v>18234</v>
      </c>
    </row>
    <row r="4907" spans="1:4" ht="13.5">
      <c r="A4907" s="516">
        <v>87514</v>
      </c>
      <c r="B4907" s="515" t="s">
        <v>18235</v>
      </c>
      <c r="C4907" s="515" t="s">
        <v>47</v>
      </c>
      <c r="D4907" s="517" t="s">
        <v>18236</v>
      </c>
    </row>
    <row r="4908" spans="1:4" ht="13.5">
      <c r="A4908" s="516">
        <v>87515</v>
      </c>
      <c r="B4908" s="515" t="s">
        <v>18237</v>
      </c>
      <c r="C4908" s="515" t="s">
        <v>47</v>
      </c>
      <c r="D4908" s="517" t="s">
        <v>18238</v>
      </c>
    </row>
    <row r="4909" spans="1:4" ht="13.5">
      <c r="A4909" s="516">
        <v>87516</v>
      </c>
      <c r="B4909" s="515" t="s">
        <v>18239</v>
      </c>
      <c r="C4909" s="515" t="s">
        <v>47</v>
      </c>
      <c r="D4909" s="517" t="s">
        <v>11030</v>
      </c>
    </row>
    <row r="4910" spans="1:4" ht="13.5">
      <c r="A4910" s="516">
        <v>87517</v>
      </c>
      <c r="B4910" s="515" t="s">
        <v>18240</v>
      </c>
      <c r="C4910" s="515" t="s">
        <v>47</v>
      </c>
      <c r="D4910" s="517" t="s">
        <v>18241</v>
      </c>
    </row>
    <row r="4911" spans="1:4" ht="13.5">
      <c r="A4911" s="516">
        <v>87518</v>
      </c>
      <c r="B4911" s="515" t="s">
        <v>18242</v>
      </c>
      <c r="C4911" s="515" t="s">
        <v>47</v>
      </c>
      <c r="D4911" s="517" t="s">
        <v>18243</v>
      </c>
    </row>
    <row r="4912" spans="1:4" ht="13.5">
      <c r="A4912" s="516">
        <v>87519</v>
      </c>
      <c r="B4912" s="515" t="s">
        <v>18244</v>
      </c>
      <c r="C4912" s="515" t="s">
        <v>47</v>
      </c>
      <c r="D4912" s="517" t="s">
        <v>18245</v>
      </c>
    </row>
    <row r="4913" spans="1:4" ht="13.5">
      <c r="A4913" s="516">
        <v>87520</v>
      </c>
      <c r="B4913" s="515" t="s">
        <v>18246</v>
      </c>
      <c r="C4913" s="515" t="s">
        <v>47</v>
      </c>
      <c r="D4913" s="517" t="s">
        <v>18247</v>
      </c>
    </row>
    <row r="4914" spans="1:4" ht="13.5">
      <c r="A4914" s="516">
        <v>87521</v>
      </c>
      <c r="B4914" s="515" t="s">
        <v>18248</v>
      </c>
      <c r="C4914" s="515" t="s">
        <v>47</v>
      </c>
      <c r="D4914" s="517" t="s">
        <v>18249</v>
      </c>
    </row>
    <row r="4915" spans="1:4" ht="13.5">
      <c r="A4915" s="516">
        <v>87522</v>
      </c>
      <c r="B4915" s="515" t="s">
        <v>18250</v>
      </c>
      <c r="C4915" s="515" t="s">
        <v>47</v>
      </c>
      <c r="D4915" s="517" t="s">
        <v>18251</v>
      </c>
    </row>
    <row r="4916" spans="1:4" ht="13.5">
      <c r="A4916" s="516">
        <v>87523</v>
      </c>
      <c r="B4916" s="515" t="s">
        <v>18252</v>
      </c>
      <c r="C4916" s="515" t="s">
        <v>47</v>
      </c>
      <c r="D4916" s="517" t="s">
        <v>18253</v>
      </c>
    </row>
    <row r="4917" spans="1:4" ht="13.5">
      <c r="A4917" s="516">
        <v>87524</v>
      </c>
      <c r="B4917" s="515" t="s">
        <v>18254</v>
      </c>
      <c r="C4917" s="515" t="s">
        <v>47</v>
      </c>
      <c r="D4917" s="517" t="s">
        <v>8538</v>
      </c>
    </row>
    <row r="4918" spans="1:4" ht="13.5">
      <c r="A4918" s="516">
        <v>87525</v>
      </c>
      <c r="B4918" s="515" t="s">
        <v>18255</v>
      </c>
      <c r="C4918" s="515" t="s">
        <v>47</v>
      </c>
      <c r="D4918" s="517" t="s">
        <v>18256</v>
      </c>
    </row>
    <row r="4919" spans="1:4" ht="13.5">
      <c r="A4919" s="516">
        <v>87526</v>
      </c>
      <c r="B4919" s="515" t="s">
        <v>18257</v>
      </c>
      <c r="C4919" s="515" t="s">
        <v>47</v>
      </c>
      <c r="D4919" s="517" t="s">
        <v>18258</v>
      </c>
    </row>
    <row r="4920" spans="1:4" ht="13.5">
      <c r="A4920" s="516">
        <v>89043</v>
      </c>
      <c r="B4920" s="515" t="s">
        <v>18259</v>
      </c>
      <c r="C4920" s="515" t="s">
        <v>47</v>
      </c>
      <c r="D4920" s="517" t="s">
        <v>2506</v>
      </c>
    </row>
    <row r="4921" spans="1:4" ht="13.5">
      <c r="A4921" s="516">
        <v>89168</v>
      </c>
      <c r="B4921" s="515" t="s">
        <v>18260</v>
      </c>
      <c r="C4921" s="515" t="s">
        <v>47</v>
      </c>
      <c r="D4921" s="517" t="s">
        <v>18261</v>
      </c>
    </row>
    <row r="4922" spans="1:4" ht="13.5">
      <c r="A4922" s="516">
        <v>89977</v>
      </c>
      <c r="B4922" s="515" t="s">
        <v>18262</v>
      </c>
      <c r="C4922" s="515" t="s">
        <v>47</v>
      </c>
      <c r="D4922" s="517" t="s">
        <v>18263</v>
      </c>
    </row>
    <row r="4923" spans="1:4" ht="13.5">
      <c r="A4923" s="516">
        <v>90112</v>
      </c>
      <c r="B4923" s="515" t="s">
        <v>18264</v>
      </c>
      <c r="C4923" s="515" t="s">
        <v>47</v>
      </c>
      <c r="D4923" s="517" t="s">
        <v>18265</v>
      </c>
    </row>
    <row r="4924" spans="1:4" ht="13.5">
      <c r="A4924" s="516">
        <v>95474</v>
      </c>
      <c r="B4924" s="515" t="s">
        <v>18266</v>
      </c>
      <c r="C4924" s="515" t="s">
        <v>49</v>
      </c>
      <c r="D4924" s="517" t="s">
        <v>18267</v>
      </c>
    </row>
    <row r="4925" spans="1:4" ht="13.5">
      <c r="A4925" s="516">
        <v>89282</v>
      </c>
      <c r="B4925" s="515" t="s">
        <v>18268</v>
      </c>
      <c r="C4925" s="515" t="s">
        <v>47</v>
      </c>
      <c r="D4925" s="517" t="s">
        <v>16133</v>
      </c>
    </row>
    <row r="4926" spans="1:4" ht="13.5">
      <c r="A4926" s="516">
        <v>89283</v>
      </c>
      <c r="B4926" s="515" t="s">
        <v>18269</v>
      </c>
      <c r="C4926" s="515" t="s">
        <v>47</v>
      </c>
      <c r="D4926" s="517" t="s">
        <v>18270</v>
      </c>
    </row>
    <row r="4927" spans="1:4" ht="13.5">
      <c r="A4927" s="516">
        <v>89284</v>
      </c>
      <c r="B4927" s="515" t="s">
        <v>18271</v>
      </c>
      <c r="C4927" s="515" t="s">
        <v>47</v>
      </c>
      <c r="D4927" s="517" t="s">
        <v>18272</v>
      </c>
    </row>
    <row r="4928" spans="1:4" ht="13.5">
      <c r="A4928" s="516">
        <v>89285</v>
      </c>
      <c r="B4928" s="515" t="s">
        <v>18273</v>
      </c>
      <c r="C4928" s="515" t="s">
        <v>47</v>
      </c>
      <c r="D4928" s="517" t="s">
        <v>10273</v>
      </c>
    </row>
    <row r="4929" spans="1:4" ht="13.5">
      <c r="A4929" s="516">
        <v>89286</v>
      </c>
      <c r="B4929" s="515" t="s">
        <v>18274</v>
      </c>
      <c r="C4929" s="515" t="s">
        <v>47</v>
      </c>
      <c r="D4929" s="517" t="s">
        <v>18275</v>
      </c>
    </row>
    <row r="4930" spans="1:4" ht="13.5">
      <c r="A4930" s="516">
        <v>89287</v>
      </c>
      <c r="B4930" s="515" t="s">
        <v>18276</v>
      </c>
      <c r="C4930" s="515" t="s">
        <v>47</v>
      </c>
      <c r="D4930" s="517" t="s">
        <v>18277</v>
      </c>
    </row>
    <row r="4931" spans="1:4" ht="13.5">
      <c r="A4931" s="516">
        <v>89288</v>
      </c>
      <c r="B4931" s="515" t="s">
        <v>18278</v>
      </c>
      <c r="C4931" s="515" t="s">
        <v>47</v>
      </c>
      <c r="D4931" s="517" t="s">
        <v>1956</v>
      </c>
    </row>
    <row r="4932" spans="1:4" ht="13.5">
      <c r="A4932" s="516">
        <v>89289</v>
      </c>
      <c r="B4932" s="515" t="s">
        <v>18279</v>
      </c>
      <c r="C4932" s="515" t="s">
        <v>47</v>
      </c>
      <c r="D4932" s="517" t="s">
        <v>18280</v>
      </c>
    </row>
    <row r="4933" spans="1:4" ht="13.5">
      <c r="A4933" s="516">
        <v>89290</v>
      </c>
      <c r="B4933" s="515" t="s">
        <v>18281</v>
      </c>
      <c r="C4933" s="515" t="s">
        <v>47</v>
      </c>
      <c r="D4933" s="517" t="s">
        <v>17002</v>
      </c>
    </row>
    <row r="4934" spans="1:4" ht="13.5">
      <c r="A4934" s="516">
        <v>89291</v>
      </c>
      <c r="B4934" s="515" t="s">
        <v>18282</v>
      </c>
      <c r="C4934" s="515" t="s">
        <v>47</v>
      </c>
      <c r="D4934" s="517" t="s">
        <v>10765</v>
      </c>
    </row>
    <row r="4935" spans="1:4" ht="13.5">
      <c r="A4935" s="516">
        <v>89292</v>
      </c>
      <c r="B4935" s="515" t="s">
        <v>18283</v>
      </c>
      <c r="C4935" s="515" t="s">
        <v>47</v>
      </c>
      <c r="D4935" s="517" t="s">
        <v>18284</v>
      </c>
    </row>
    <row r="4936" spans="1:4" ht="13.5">
      <c r="A4936" s="516">
        <v>89293</v>
      </c>
      <c r="B4936" s="515" t="s">
        <v>18285</v>
      </c>
      <c r="C4936" s="515" t="s">
        <v>47</v>
      </c>
      <c r="D4936" s="517" t="s">
        <v>18286</v>
      </c>
    </row>
    <row r="4937" spans="1:4" ht="13.5">
      <c r="A4937" s="516">
        <v>89294</v>
      </c>
      <c r="B4937" s="515" t="s">
        <v>18287</v>
      </c>
      <c r="C4937" s="515" t="s">
        <v>47</v>
      </c>
      <c r="D4937" s="517" t="s">
        <v>18288</v>
      </c>
    </row>
    <row r="4938" spans="1:4" ht="13.5">
      <c r="A4938" s="516">
        <v>89295</v>
      </c>
      <c r="B4938" s="515" t="s">
        <v>18289</v>
      </c>
      <c r="C4938" s="515" t="s">
        <v>47</v>
      </c>
      <c r="D4938" s="517" t="s">
        <v>18290</v>
      </c>
    </row>
    <row r="4939" spans="1:4" ht="13.5">
      <c r="A4939" s="516">
        <v>89296</v>
      </c>
      <c r="B4939" s="515" t="s">
        <v>18291</v>
      </c>
      <c r="C4939" s="515" t="s">
        <v>47</v>
      </c>
      <c r="D4939" s="517" t="s">
        <v>18292</v>
      </c>
    </row>
    <row r="4940" spans="1:4" ht="13.5">
      <c r="A4940" s="516">
        <v>89297</v>
      </c>
      <c r="B4940" s="515" t="s">
        <v>18293</v>
      </c>
      <c r="C4940" s="515" t="s">
        <v>47</v>
      </c>
      <c r="D4940" s="517" t="s">
        <v>18294</v>
      </c>
    </row>
    <row r="4941" spans="1:4" ht="13.5">
      <c r="A4941" s="516">
        <v>89298</v>
      </c>
      <c r="B4941" s="515" t="s">
        <v>18295</v>
      </c>
      <c r="C4941" s="515" t="s">
        <v>47</v>
      </c>
      <c r="D4941" s="517" t="s">
        <v>18296</v>
      </c>
    </row>
    <row r="4942" spans="1:4" ht="13.5">
      <c r="A4942" s="516">
        <v>89299</v>
      </c>
      <c r="B4942" s="515" t="s">
        <v>18297</v>
      </c>
      <c r="C4942" s="515" t="s">
        <v>47</v>
      </c>
      <c r="D4942" s="517" t="s">
        <v>18298</v>
      </c>
    </row>
    <row r="4943" spans="1:4" ht="13.5">
      <c r="A4943" s="516">
        <v>89300</v>
      </c>
      <c r="B4943" s="515" t="s">
        <v>18299</v>
      </c>
      <c r="C4943" s="515" t="s">
        <v>47</v>
      </c>
      <c r="D4943" s="517" t="s">
        <v>4368</v>
      </c>
    </row>
    <row r="4944" spans="1:4" ht="13.5">
      <c r="A4944" s="516">
        <v>89301</v>
      </c>
      <c r="B4944" s="515" t="s">
        <v>18300</v>
      </c>
      <c r="C4944" s="515" t="s">
        <v>47</v>
      </c>
      <c r="D4944" s="517" t="s">
        <v>18301</v>
      </c>
    </row>
    <row r="4945" spans="1:4" ht="13.5">
      <c r="A4945" s="516">
        <v>89302</v>
      </c>
      <c r="B4945" s="515" t="s">
        <v>18302</v>
      </c>
      <c r="C4945" s="515" t="s">
        <v>47</v>
      </c>
      <c r="D4945" s="517" t="s">
        <v>15953</v>
      </c>
    </row>
    <row r="4946" spans="1:4" ht="13.5">
      <c r="A4946" s="516">
        <v>89303</v>
      </c>
      <c r="B4946" s="515" t="s">
        <v>18303</v>
      </c>
      <c r="C4946" s="515" t="s">
        <v>47</v>
      </c>
      <c r="D4946" s="517" t="s">
        <v>14318</v>
      </c>
    </row>
    <row r="4947" spans="1:4" ht="13.5">
      <c r="A4947" s="516">
        <v>89304</v>
      </c>
      <c r="B4947" s="515" t="s">
        <v>18304</v>
      </c>
      <c r="C4947" s="515" t="s">
        <v>47</v>
      </c>
      <c r="D4947" s="517" t="s">
        <v>18305</v>
      </c>
    </row>
    <row r="4948" spans="1:4" ht="13.5">
      <c r="A4948" s="516">
        <v>89305</v>
      </c>
      <c r="B4948" s="515" t="s">
        <v>18306</v>
      </c>
      <c r="C4948" s="515" t="s">
        <v>47</v>
      </c>
      <c r="D4948" s="517" t="s">
        <v>18307</v>
      </c>
    </row>
    <row r="4949" spans="1:4" ht="13.5">
      <c r="A4949" s="516">
        <v>89306</v>
      </c>
      <c r="B4949" s="515" t="s">
        <v>18308</v>
      </c>
      <c r="C4949" s="515" t="s">
        <v>47</v>
      </c>
      <c r="D4949" s="517" t="s">
        <v>18309</v>
      </c>
    </row>
    <row r="4950" spans="1:4" ht="13.5">
      <c r="A4950" s="516">
        <v>89307</v>
      </c>
      <c r="B4950" s="515" t="s">
        <v>18310</v>
      </c>
      <c r="C4950" s="515" t="s">
        <v>47</v>
      </c>
      <c r="D4950" s="517" t="s">
        <v>13612</v>
      </c>
    </row>
    <row r="4951" spans="1:4" ht="13.5">
      <c r="A4951" s="516">
        <v>89308</v>
      </c>
      <c r="B4951" s="515" t="s">
        <v>18311</v>
      </c>
      <c r="C4951" s="515" t="s">
        <v>47</v>
      </c>
      <c r="D4951" s="517" t="s">
        <v>18312</v>
      </c>
    </row>
    <row r="4952" spans="1:4" ht="13.5">
      <c r="A4952" s="516">
        <v>89309</v>
      </c>
      <c r="B4952" s="515" t="s">
        <v>18313</v>
      </c>
      <c r="C4952" s="515" t="s">
        <v>47</v>
      </c>
      <c r="D4952" s="517" t="s">
        <v>18314</v>
      </c>
    </row>
    <row r="4953" spans="1:4" ht="13.5">
      <c r="A4953" s="516">
        <v>89310</v>
      </c>
      <c r="B4953" s="515" t="s">
        <v>18315</v>
      </c>
      <c r="C4953" s="515" t="s">
        <v>47</v>
      </c>
      <c r="D4953" s="517" t="s">
        <v>16648</v>
      </c>
    </row>
    <row r="4954" spans="1:4" ht="13.5">
      <c r="A4954" s="516">
        <v>89311</v>
      </c>
      <c r="B4954" s="515" t="s">
        <v>18316</v>
      </c>
      <c r="C4954" s="515" t="s">
        <v>47</v>
      </c>
      <c r="D4954" s="517" t="s">
        <v>18317</v>
      </c>
    </row>
    <row r="4955" spans="1:4" ht="13.5">
      <c r="A4955" s="516">
        <v>89312</v>
      </c>
      <c r="B4955" s="515" t="s">
        <v>18318</v>
      </c>
      <c r="C4955" s="515" t="s">
        <v>47</v>
      </c>
      <c r="D4955" s="517" t="s">
        <v>18319</v>
      </c>
    </row>
    <row r="4956" spans="1:4" ht="13.5">
      <c r="A4956" s="516">
        <v>89313</v>
      </c>
      <c r="B4956" s="515" t="s">
        <v>18320</v>
      </c>
      <c r="C4956" s="515" t="s">
        <v>47</v>
      </c>
      <c r="D4956" s="517" t="s">
        <v>18321</v>
      </c>
    </row>
    <row r="4957" spans="1:4" ht="13.5">
      <c r="A4957" s="516">
        <v>95465</v>
      </c>
      <c r="B4957" s="515" t="s">
        <v>18322</v>
      </c>
      <c r="C4957" s="515" t="s">
        <v>47</v>
      </c>
      <c r="D4957" s="517" t="s">
        <v>18323</v>
      </c>
    </row>
    <row r="4958" spans="1:4" ht="13.5">
      <c r="A4958" s="516">
        <v>87447</v>
      </c>
      <c r="B4958" s="515" t="s">
        <v>18324</v>
      </c>
      <c r="C4958" s="515" t="s">
        <v>47</v>
      </c>
      <c r="D4958" s="517" t="s">
        <v>18325</v>
      </c>
    </row>
    <row r="4959" spans="1:4" ht="13.5">
      <c r="A4959" s="516">
        <v>87448</v>
      </c>
      <c r="B4959" s="515" t="s">
        <v>18326</v>
      </c>
      <c r="C4959" s="515" t="s">
        <v>47</v>
      </c>
      <c r="D4959" s="517" t="s">
        <v>16169</v>
      </c>
    </row>
    <row r="4960" spans="1:4" ht="13.5">
      <c r="A4960" s="516">
        <v>87449</v>
      </c>
      <c r="B4960" s="515" t="s">
        <v>18327</v>
      </c>
      <c r="C4960" s="515" t="s">
        <v>47</v>
      </c>
      <c r="D4960" s="517" t="s">
        <v>18328</v>
      </c>
    </row>
    <row r="4961" spans="1:4" ht="13.5">
      <c r="A4961" s="516">
        <v>87450</v>
      </c>
      <c r="B4961" s="515" t="s">
        <v>18329</v>
      </c>
      <c r="C4961" s="515" t="s">
        <v>47</v>
      </c>
      <c r="D4961" s="517" t="s">
        <v>3509</v>
      </c>
    </row>
    <row r="4962" spans="1:4" ht="13.5">
      <c r="A4962" s="516">
        <v>87451</v>
      </c>
      <c r="B4962" s="515" t="s">
        <v>18330</v>
      </c>
      <c r="C4962" s="515" t="s">
        <v>47</v>
      </c>
      <c r="D4962" s="517" t="s">
        <v>6918</v>
      </c>
    </row>
    <row r="4963" spans="1:4" ht="13.5">
      <c r="A4963" s="516">
        <v>87452</v>
      </c>
      <c r="B4963" s="515" t="s">
        <v>18331</v>
      </c>
      <c r="C4963" s="515" t="s">
        <v>47</v>
      </c>
      <c r="D4963" s="517" t="s">
        <v>18332</v>
      </c>
    </row>
    <row r="4964" spans="1:4" ht="13.5">
      <c r="A4964" s="516">
        <v>87453</v>
      </c>
      <c r="B4964" s="515" t="s">
        <v>18333</v>
      </c>
      <c r="C4964" s="515" t="s">
        <v>47</v>
      </c>
      <c r="D4964" s="517" t="s">
        <v>18334</v>
      </c>
    </row>
    <row r="4965" spans="1:4" ht="13.5">
      <c r="A4965" s="516">
        <v>87454</v>
      </c>
      <c r="B4965" s="515" t="s">
        <v>18335</v>
      </c>
      <c r="C4965" s="515" t="s">
        <v>47</v>
      </c>
      <c r="D4965" s="517" t="s">
        <v>5932</v>
      </c>
    </row>
    <row r="4966" spans="1:4" ht="13.5">
      <c r="A4966" s="516">
        <v>87455</v>
      </c>
      <c r="B4966" s="515" t="s">
        <v>18336</v>
      </c>
      <c r="C4966" s="515" t="s">
        <v>47</v>
      </c>
      <c r="D4966" s="517" t="s">
        <v>18337</v>
      </c>
    </row>
    <row r="4967" spans="1:4" ht="13.5">
      <c r="A4967" s="516">
        <v>87456</v>
      </c>
      <c r="B4967" s="515" t="s">
        <v>18338</v>
      </c>
      <c r="C4967" s="515" t="s">
        <v>47</v>
      </c>
      <c r="D4967" s="517" t="s">
        <v>18339</v>
      </c>
    </row>
    <row r="4968" spans="1:4" ht="13.5">
      <c r="A4968" s="516">
        <v>87457</v>
      </c>
      <c r="B4968" s="515" t="s">
        <v>18340</v>
      </c>
      <c r="C4968" s="515" t="s">
        <v>47</v>
      </c>
      <c r="D4968" s="517" t="s">
        <v>18341</v>
      </c>
    </row>
    <row r="4969" spans="1:4" ht="13.5">
      <c r="A4969" s="516">
        <v>87458</v>
      </c>
      <c r="B4969" s="515" t="s">
        <v>18342</v>
      </c>
      <c r="C4969" s="515" t="s">
        <v>47</v>
      </c>
      <c r="D4969" s="517" t="s">
        <v>18343</v>
      </c>
    </row>
    <row r="4970" spans="1:4" ht="13.5">
      <c r="A4970" s="516">
        <v>87459</v>
      </c>
      <c r="B4970" s="515" t="s">
        <v>18344</v>
      </c>
      <c r="C4970" s="515" t="s">
        <v>47</v>
      </c>
      <c r="D4970" s="517" t="s">
        <v>18345</v>
      </c>
    </row>
    <row r="4971" spans="1:4" ht="13.5">
      <c r="A4971" s="516">
        <v>87460</v>
      </c>
      <c r="B4971" s="515" t="s">
        <v>18346</v>
      </c>
      <c r="C4971" s="515" t="s">
        <v>47</v>
      </c>
      <c r="D4971" s="517" t="s">
        <v>1960</v>
      </c>
    </row>
    <row r="4972" spans="1:4" ht="13.5">
      <c r="A4972" s="516">
        <v>87461</v>
      </c>
      <c r="B4972" s="515" t="s">
        <v>18347</v>
      </c>
      <c r="C4972" s="515" t="s">
        <v>47</v>
      </c>
      <c r="D4972" s="517" t="s">
        <v>1330</v>
      </c>
    </row>
    <row r="4973" spans="1:4" ht="13.5">
      <c r="A4973" s="516">
        <v>87462</v>
      </c>
      <c r="B4973" s="515" t="s">
        <v>18348</v>
      </c>
      <c r="C4973" s="515" t="s">
        <v>47</v>
      </c>
      <c r="D4973" s="517" t="s">
        <v>18349</v>
      </c>
    </row>
    <row r="4974" spans="1:4" ht="13.5">
      <c r="A4974" s="516">
        <v>87463</v>
      </c>
      <c r="B4974" s="515" t="s">
        <v>18350</v>
      </c>
      <c r="C4974" s="515" t="s">
        <v>47</v>
      </c>
      <c r="D4974" s="517" t="s">
        <v>18351</v>
      </c>
    </row>
    <row r="4975" spans="1:4" ht="13.5">
      <c r="A4975" s="516">
        <v>87464</v>
      </c>
      <c r="B4975" s="515" t="s">
        <v>18352</v>
      </c>
      <c r="C4975" s="515" t="s">
        <v>47</v>
      </c>
      <c r="D4975" s="517" t="s">
        <v>18353</v>
      </c>
    </row>
    <row r="4976" spans="1:4" ht="13.5">
      <c r="A4976" s="516">
        <v>87465</v>
      </c>
      <c r="B4976" s="515" t="s">
        <v>18354</v>
      </c>
      <c r="C4976" s="515" t="s">
        <v>47</v>
      </c>
      <c r="D4976" s="517" t="s">
        <v>11100</v>
      </c>
    </row>
    <row r="4977" spans="1:4" ht="13.5">
      <c r="A4977" s="516">
        <v>87466</v>
      </c>
      <c r="B4977" s="515" t="s">
        <v>18355</v>
      </c>
      <c r="C4977" s="515" t="s">
        <v>47</v>
      </c>
      <c r="D4977" s="517" t="s">
        <v>14778</v>
      </c>
    </row>
    <row r="4978" spans="1:4" ht="13.5">
      <c r="A4978" s="516">
        <v>87467</v>
      </c>
      <c r="B4978" s="515" t="s">
        <v>18356</v>
      </c>
      <c r="C4978" s="515" t="s">
        <v>47</v>
      </c>
      <c r="D4978" s="517" t="s">
        <v>7913</v>
      </c>
    </row>
    <row r="4979" spans="1:4" ht="13.5">
      <c r="A4979" s="516">
        <v>87468</v>
      </c>
      <c r="B4979" s="515" t="s">
        <v>18357</v>
      </c>
      <c r="C4979" s="515" t="s">
        <v>47</v>
      </c>
      <c r="D4979" s="517" t="s">
        <v>18358</v>
      </c>
    </row>
    <row r="4980" spans="1:4" ht="13.5">
      <c r="A4980" s="516">
        <v>87469</v>
      </c>
      <c r="B4980" s="515" t="s">
        <v>18359</v>
      </c>
      <c r="C4980" s="515" t="s">
        <v>47</v>
      </c>
      <c r="D4980" s="517" t="s">
        <v>18360</v>
      </c>
    </row>
    <row r="4981" spans="1:4" ht="13.5">
      <c r="A4981" s="516">
        <v>87470</v>
      </c>
      <c r="B4981" s="515" t="s">
        <v>18361</v>
      </c>
      <c r="C4981" s="515" t="s">
        <v>47</v>
      </c>
      <c r="D4981" s="517" t="s">
        <v>14952</v>
      </c>
    </row>
    <row r="4982" spans="1:4" ht="13.5">
      <c r="A4982" s="516">
        <v>89044</v>
      </c>
      <c r="B4982" s="515" t="s">
        <v>18362</v>
      </c>
      <c r="C4982" s="515" t="s">
        <v>47</v>
      </c>
      <c r="D4982" s="517" t="s">
        <v>18363</v>
      </c>
    </row>
    <row r="4983" spans="1:4" ht="13.5">
      <c r="A4983" s="516">
        <v>89169</v>
      </c>
      <c r="B4983" s="515" t="s">
        <v>18364</v>
      </c>
      <c r="C4983" s="515" t="s">
        <v>47</v>
      </c>
      <c r="D4983" s="517" t="s">
        <v>18365</v>
      </c>
    </row>
    <row r="4984" spans="1:4" ht="13.5">
      <c r="A4984" s="516">
        <v>89978</v>
      </c>
      <c r="B4984" s="515" t="s">
        <v>18366</v>
      </c>
      <c r="C4984" s="515" t="s">
        <v>47</v>
      </c>
      <c r="D4984" s="517" t="s">
        <v>18367</v>
      </c>
    </row>
    <row r="4985" spans="1:4" ht="13.5">
      <c r="A4985" s="515" t="s">
        <v>18368</v>
      </c>
      <c r="B4985" s="515" t="s">
        <v>18369</v>
      </c>
      <c r="C4985" s="515" t="s">
        <v>47</v>
      </c>
      <c r="D4985" s="517" t="s">
        <v>18370</v>
      </c>
    </row>
    <row r="4986" spans="1:4" ht="13.5">
      <c r="A4986" s="515" t="s">
        <v>18371</v>
      </c>
      <c r="B4986" s="515" t="s">
        <v>18372</v>
      </c>
      <c r="C4986" s="515" t="s">
        <v>47</v>
      </c>
      <c r="D4986" s="517" t="s">
        <v>18373</v>
      </c>
    </row>
    <row r="4987" spans="1:4" ht="13.5">
      <c r="A4987" s="515" t="s">
        <v>18374</v>
      </c>
      <c r="B4987" s="515" t="s">
        <v>18375</v>
      </c>
      <c r="C4987" s="515" t="s">
        <v>47</v>
      </c>
      <c r="D4987" s="517" t="s">
        <v>18376</v>
      </c>
    </row>
    <row r="4988" spans="1:4" ht="13.5">
      <c r="A4988" s="516">
        <v>89453</v>
      </c>
      <c r="B4988" s="515" t="s">
        <v>18377</v>
      </c>
      <c r="C4988" s="515" t="s">
        <v>47</v>
      </c>
      <c r="D4988" s="517" t="s">
        <v>18378</v>
      </c>
    </row>
    <row r="4989" spans="1:4" ht="13.5">
      <c r="A4989" s="516">
        <v>89454</v>
      </c>
      <c r="B4989" s="515" t="s">
        <v>18379</v>
      </c>
      <c r="C4989" s="515" t="s">
        <v>47</v>
      </c>
      <c r="D4989" s="517" t="s">
        <v>18380</v>
      </c>
    </row>
    <row r="4990" spans="1:4" ht="13.5">
      <c r="A4990" s="516">
        <v>89455</v>
      </c>
      <c r="B4990" s="515" t="s">
        <v>18381</v>
      </c>
      <c r="C4990" s="515" t="s">
        <v>47</v>
      </c>
      <c r="D4990" s="517" t="s">
        <v>12310</v>
      </c>
    </row>
    <row r="4991" spans="1:4" ht="13.5">
      <c r="A4991" s="516">
        <v>89456</v>
      </c>
      <c r="B4991" s="515" t="s">
        <v>18382</v>
      </c>
      <c r="C4991" s="515" t="s">
        <v>47</v>
      </c>
      <c r="D4991" s="517" t="s">
        <v>18383</v>
      </c>
    </row>
    <row r="4992" spans="1:4" ht="13.5">
      <c r="A4992" s="516">
        <v>89457</v>
      </c>
      <c r="B4992" s="515" t="s">
        <v>18384</v>
      </c>
      <c r="C4992" s="515" t="s">
        <v>47</v>
      </c>
      <c r="D4992" s="517" t="s">
        <v>18385</v>
      </c>
    </row>
    <row r="4993" spans="1:4" ht="13.5">
      <c r="A4993" s="516">
        <v>89458</v>
      </c>
      <c r="B4993" s="515" t="s">
        <v>18386</v>
      </c>
      <c r="C4993" s="515" t="s">
        <v>47</v>
      </c>
      <c r="D4993" s="517" t="s">
        <v>18387</v>
      </c>
    </row>
    <row r="4994" spans="1:4" ht="13.5">
      <c r="A4994" s="516">
        <v>89459</v>
      </c>
      <c r="B4994" s="515" t="s">
        <v>18388</v>
      </c>
      <c r="C4994" s="515" t="s">
        <v>47</v>
      </c>
      <c r="D4994" s="517" t="s">
        <v>6020</v>
      </c>
    </row>
    <row r="4995" spans="1:4" ht="13.5">
      <c r="A4995" s="516">
        <v>89460</v>
      </c>
      <c r="B4995" s="515" t="s">
        <v>18389</v>
      </c>
      <c r="C4995" s="515" t="s">
        <v>47</v>
      </c>
      <c r="D4995" s="517" t="s">
        <v>18390</v>
      </c>
    </row>
    <row r="4996" spans="1:4" ht="13.5">
      <c r="A4996" s="516">
        <v>89462</v>
      </c>
      <c r="B4996" s="515" t="s">
        <v>18391</v>
      </c>
      <c r="C4996" s="515" t="s">
        <v>47</v>
      </c>
      <c r="D4996" s="517" t="s">
        <v>18392</v>
      </c>
    </row>
    <row r="4997" spans="1:4" ht="13.5">
      <c r="A4997" s="516">
        <v>89463</v>
      </c>
      <c r="B4997" s="515" t="s">
        <v>18393</v>
      </c>
      <c r="C4997" s="515" t="s">
        <v>47</v>
      </c>
      <c r="D4997" s="517" t="s">
        <v>18394</v>
      </c>
    </row>
    <row r="4998" spans="1:4" ht="13.5">
      <c r="A4998" s="516">
        <v>89464</v>
      </c>
      <c r="B4998" s="515" t="s">
        <v>18395</v>
      </c>
      <c r="C4998" s="515" t="s">
        <v>47</v>
      </c>
      <c r="D4998" s="517" t="s">
        <v>18396</v>
      </c>
    </row>
    <row r="4999" spans="1:4" ht="13.5">
      <c r="A4999" s="516">
        <v>89465</v>
      </c>
      <c r="B4999" s="515" t="s">
        <v>18397</v>
      </c>
      <c r="C4999" s="515" t="s">
        <v>47</v>
      </c>
      <c r="D4999" s="517" t="s">
        <v>18398</v>
      </c>
    </row>
    <row r="5000" spans="1:4" ht="13.5">
      <c r="A5000" s="516">
        <v>89466</v>
      </c>
      <c r="B5000" s="515" t="s">
        <v>18399</v>
      </c>
      <c r="C5000" s="515" t="s">
        <v>47</v>
      </c>
      <c r="D5000" s="517" t="s">
        <v>18400</v>
      </c>
    </row>
    <row r="5001" spans="1:4" ht="13.5">
      <c r="A5001" s="516">
        <v>89467</v>
      </c>
      <c r="B5001" s="515" t="s">
        <v>18401</v>
      </c>
      <c r="C5001" s="515" t="s">
        <v>47</v>
      </c>
      <c r="D5001" s="517" t="s">
        <v>18402</v>
      </c>
    </row>
    <row r="5002" spans="1:4" ht="13.5">
      <c r="A5002" s="516">
        <v>89468</v>
      </c>
      <c r="B5002" s="515" t="s">
        <v>18403</v>
      </c>
      <c r="C5002" s="515" t="s">
        <v>47</v>
      </c>
      <c r="D5002" s="517" t="s">
        <v>18404</v>
      </c>
    </row>
    <row r="5003" spans="1:4" ht="13.5">
      <c r="A5003" s="516">
        <v>89469</v>
      </c>
      <c r="B5003" s="515" t="s">
        <v>18405</v>
      </c>
      <c r="C5003" s="515" t="s">
        <v>47</v>
      </c>
      <c r="D5003" s="517" t="s">
        <v>18406</v>
      </c>
    </row>
    <row r="5004" spans="1:4" ht="13.5">
      <c r="A5004" s="516">
        <v>89470</v>
      </c>
      <c r="B5004" s="515" t="s">
        <v>18407</v>
      </c>
      <c r="C5004" s="515" t="s">
        <v>47</v>
      </c>
      <c r="D5004" s="517" t="s">
        <v>18408</v>
      </c>
    </row>
    <row r="5005" spans="1:4" ht="13.5">
      <c r="A5005" s="516">
        <v>89471</v>
      </c>
      <c r="B5005" s="515" t="s">
        <v>18409</v>
      </c>
      <c r="C5005" s="515" t="s">
        <v>47</v>
      </c>
      <c r="D5005" s="517" t="s">
        <v>18402</v>
      </c>
    </row>
    <row r="5006" spans="1:4" ht="13.5">
      <c r="A5006" s="516">
        <v>89472</v>
      </c>
      <c r="B5006" s="515" t="s">
        <v>18410</v>
      </c>
      <c r="C5006" s="515" t="s">
        <v>47</v>
      </c>
      <c r="D5006" s="517" t="s">
        <v>18411</v>
      </c>
    </row>
    <row r="5007" spans="1:4" ht="13.5">
      <c r="A5007" s="516">
        <v>89473</v>
      </c>
      <c r="B5007" s="515" t="s">
        <v>18412</v>
      </c>
      <c r="C5007" s="515" t="s">
        <v>47</v>
      </c>
      <c r="D5007" s="517" t="s">
        <v>18413</v>
      </c>
    </row>
    <row r="5008" spans="1:4" ht="13.5">
      <c r="A5008" s="516">
        <v>89474</v>
      </c>
      <c r="B5008" s="515" t="s">
        <v>18414</v>
      </c>
      <c r="C5008" s="515" t="s">
        <v>47</v>
      </c>
      <c r="D5008" s="517" t="s">
        <v>11131</v>
      </c>
    </row>
    <row r="5009" spans="1:4" ht="13.5">
      <c r="A5009" s="516">
        <v>89475</v>
      </c>
      <c r="B5009" s="515" t="s">
        <v>18415</v>
      </c>
      <c r="C5009" s="515" t="s">
        <v>47</v>
      </c>
      <c r="D5009" s="517" t="s">
        <v>18416</v>
      </c>
    </row>
    <row r="5010" spans="1:4" ht="13.5">
      <c r="A5010" s="516">
        <v>89476</v>
      </c>
      <c r="B5010" s="515" t="s">
        <v>18417</v>
      </c>
      <c r="C5010" s="515" t="s">
        <v>47</v>
      </c>
      <c r="D5010" s="517" t="s">
        <v>18418</v>
      </c>
    </row>
    <row r="5011" spans="1:4" ht="13.5">
      <c r="A5011" s="516">
        <v>89477</v>
      </c>
      <c r="B5011" s="515" t="s">
        <v>18419</v>
      </c>
      <c r="C5011" s="515" t="s">
        <v>47</v>
      </c>
      <c r="D5011" s="517" t="s">
        <v>18420</v>
      </c>
    </row>
    <row r="5012" spans="1:4" ht="13.5">
      <c r="A5012" s="516">
        <v>89478</v>
      </c>
      <c r="B5012" s="515" t="s">
        <v>18421</v>
      </c>
      <c r="C5012" s="515" t="s">
        <v>47</v>
      </c>
      <c r="D5012" s="517" t="s">
        <v>18422</v>
      </c>
    </row>
    <row r="5013" spans="1:4" ht="13.5">
      <c r="A5013" s="516">
        <v>89479</v>
      </c>
      <c r="B5013" s="515" t="s">
        <v>18423</v>
      </c>
      <c r="C5013" s="515" t="s">
        <v>47</v>
      </c>
      <c r="D5013" s="517" t="s">
        <v>18424</v>
      </c>
    </row>
    <row r="5014" spans="1:4" ht="13.5">
      <c r="A5014" s="516">
        <v>89480</v>
      </c>
      <c r="B5014" s="515" t="s">
        <v>18425</v>
      </c>
      <c r="C5014" s="515" t="s">
        <v>47</v>
      </c>
      <c r="D5014" s="517" t="s">
        <v>18426</v>
      </c>
    </row>
    <row r="5015" spans="1:4" ht="13.5">
      <c r="A5015" s="516">
        <v>89483</v>
      </c>
      <c r="B5015" s="515" t="s">
        <v>18427</v>
      </c>
      <c r="C5015" s="515" t="s">
        <v>47</v>
      </c>
      <c r="D5015" s="517" t="s">
        <v>18428</v>
      </c>
    </row>
    <row r="5016" spans="1:4" ht="13.5">
      <c r="A5016" s="516">
        <v>89484</v>
      </c>
      <c r="B5016" s="515" t="s">
        <v>18429</v>
      </c>
      <c r="C5016" s="515" t="s">
        <v>47</v>
      </c>
      <c r="D5016" s="517" t="s">
        <v>18430</v>
      </c>
    </row>
    <row r="5017" spans="1:4" ht="13.5">
      <c r="A5017" s="516">
        <v>89486</v>
      </c>
      <c r="B5017" s="515" t="s">
        <v>18431</v>
      </c>
      <c r="C5017" s="515" t="s">
        <v>47</v>
      </c>
      <c r="D5017" s="517" t="s">
        <v>8651</v>
      </c>
    </row>
    <row r="5018" spans="1:4" ht="13.5">
      <c r="A5018" s="516">
        <v>89487</v>
      </c>
      <c r="B5018" s="515" t="s">
        <v>18432</v>
      </c>
      <c r="C5018" s="515" t="s">
        <v>47</v>
      </c>
      <c r="D5018" s="517" t="s">
        <v>13606</v>
      </c>
    </row>
    <row r="5019" spans="1:4" ht="13.5">
      <c r="A5019" s="516">
        <v>89488</v>
      </c>
      <c r="B5019" s="515" t="s">
        <v>18433</v>
      </c>
      <c r="C5019" s="515" t="s">
        <v>47</v>
      </c>
      <c r="D5019" s="517" t="s">
        <v>18434</v>
      </c>
    </row>
    <row r="5020" spans="1:4" ht="13.5">
      <c r="A5020" s="516">
        <v>91815</v>
      </c>
      <c r="B5020" s="515" t="s">
        <v>18435</v>
      </c>
      <c r="C5020" s="515" t="s">
        <v>47</v>
      </c>
      <c r="D5020" s="517" t="s">
        <v>15163</v>
      </c>
    </row>
    <row r="5021" spans="1:4" ht="13.5">
      <c r="A5021" s="516">
        <v>91816</v>
      </c>
      <c r="B5021" s="515" t="s">
        <v>18436</v>
      </c>
      <c r="C5021" s="515" t="s">
        <v>47</v>
      </c>
      <c r="D5021" s="517" t="s">
        <v>18437</v>
      </c>
    </row>
    <row r="5022" spans="1:4" ht="13.5">
      <c r="A5022" s="516">
        <v>72139</v>
      </c>
      <c r="B5022" s="515" t="s">
        <v>18438</v>
      </c>
      <c r="C5022" s="515" t="s">
        <v>47</v>
      </c>
      <c r="D5022" s="517" t="s">
        <v>18439</v>
      </c>
    </row>
    <row r="5023" spans="1:4" ht="13.5">
      <c r="A5023" s="516">
        <v>72175</v>
      </c>
      <c r="B5023" s="515" t="s">
        <v>18440</v>
      </c>
      <c r="C5023" s="515" t="s">
        <v>47</v>
      </c>
      <c r="D5023" s="517" t="s">
        <v>18441</v>
      </c>
    </row>
    <row r="5024" spans="1:4" ht="13.5">
      <c r="A5024" s="516">
        <v>72176</v>
      </c>
      <c r="B5024" s="515" t="s">
        <v>18442</v>
      </c>
      <c r="C5024" s="515" t="s">
        <v>47</v>
      </c>
      <c r="D5024" s="517" t="s">
        <v>18443</v>
      </c>
    </row>
    <row r="5025" spans="1:4" ht="13.5">
      <c r="A5025" s="516">
        <v>72178</v>
      </c>
      <c r="B5025" s="515" t="s">
        <v>18444</v>
      </c>
      <c r="C5025" s="515" t="s">
        <v>47</v>
      </c>
      <c r="D5025" s="517" t="s">
        <v>15792</v>
      </c>
    </row>
    <row r="5026" spans="1:4" ht="13.5">
      <c r="A5026" s="516">
        <v>72179</v>
      </c>
      <c r="B5026" s="515" t="s">
        <v>18445</v>
      </c>
      <c r="C5026" s="515" t="s">
        <v>47</v>
      </c>
      <c r="D5026" s="517" t="s">
        <v>18446</v>
      </c>
    </row>
    <row r="5027" spans="1:4" ht="13.5">
      <c r="A5027" s="516">
        <v>72180</v>
      </c>
      <c r="B5027" s="515" t="s">
        <v>18447</v>
      </c>
      <c r="C5027" s="515" t="s">
        <v>47</v>
      </c>
      <c r="D5027" s="517" t="s">
        <v>12825</v>
      </c>
    </row>
    <row r="5028" spans="1:4" ht="13.5">
      <c r="A5028" s="516">
        <v>72181</v>
      </c>
      <c r="B5028" s="515" t="s">
        <v>18448</v>
      </c>
      <c r="C5028" s="515" t="s">
        <v>47</v>
      </c>
      <c r="D5028" s="517" t="s">
        <v>10262</v>
      </c>
    </row>
    <row r="5029" spans="1:4" ht="13.5">
      <c r="A5029" s="515" t="s">
        <v>18449</v>
      </c>
      <c r="B5029" s="515" t="s">
        <v>18450</v>
      </c>
      <c r="C5029" s="515" t="s">
        <v>47</v>
      </c>
      <c r="D5029" s="517" t="s">
        <v>18451</v>
      </c>
    </row>
    <row r="5030" spans="1:4" ht="13.5">
      <c r="A5030" s="515" t="s">
        <v>18452</v>
      </c>
      <c r="B5030" s="515" t="s">
        <v>18453</v>
      </c>
      <c r="C5030" s="515" t="s">
        <v>47</v>
      </c>
      <c r="D5030" s="517" t="s">
        <v>18454</v>
      </c>
    </row>
    <row r="5031" spans="1:4" ht="13.5">
      <c r="A5031" s="515" t="s">
        <v>18455</v>
      </c>
      <c r="B5031" s="515" t="s">
        <v>18456</v>
      </c>
      <c r="C5031" s="515" t="s">
        <v>47</v>
      </c>
      <c r="D5031" s="517" t="s">
        <v>18457</v>
      </c>
    </row>
    <row r="5032" spans="1:4" ht="13.5">
      <c r="A5032" s="516">
        <v>79627</v>
      </c>
      <c r="B5032" s="515" t="s">
        <v>18458</v>
      </c>
      <c r="C5032" s="515" t="s">
        <v>47</v>
      </c>
      <c r="D5032" s="517" t="s">
        <v>18459</v>
      </c>
    </row>
    <row r="5033" spans="1:4" ht="13.5">
      <c r="A5033" s="516">
        <v>96358</v>
      </c>
      <c r="B5033" s="515" t="s">
        <v>18460</v>
      </c>
      <c r="C5033" s="515" t="s">
        <v>47</v>
      </c>
      <c r="D5033" s="517" t="s">
        <v>18461</v>
      </c>
    </row>
    <row r="5034" spans="1:4" ht="13.5">
      <c r="A5034" s="516">
        <v>96359</v>
      </c>
      <c r="B5034" s="515" t="s">
        <v>18462</v>
      </c>
      <c r="C5034" s="515" t="s">
        <v>47</v>
      </c>
      <c r="D5034" s="517" t="s">
        <v>18463</v>
      </c>
    </row>
    <row r="5035" spans="1:4" ht="13.5">
      <c r="A5035" s="516">
        <v>96360</v>
      </c>
      <c r="B5035" s="515" t="s">
        <v>18464</v>
      </c>
      <c r="C5035" s="515" t="s">
        <v>47</v>
      </c>
      <c r="D5035" s="517" t="s">
        <v>18465</v>
      </c>
    </row>
    <row r="5036" spans="1:4" ht="13.5">
      <c r="A5036" s="516">
        <v>96361</v>
      </c>
      <c r="B5036" s="515" t="s">
        <v>18466</v>
      </c>
      <c r="C5036" s="515" t="s">
        <v>47</v>
      </c>
      <c r="D5036" s="517" t="s">
        <v>18467</v>
      </c>
    </row>
    <row r="5037" spans="1:4" ht="13.5">
      <c r="A5037" s="516">
        <v>96362</v>
      </c>
      <c r="B5037" s="515" t="s">
        <v>18468</v>
      </c>
      <c r="C5037" s="515" t="s">
        <v>47</v>
      </c>
      <c r="D5037" s="517" t="s">
        <v>18469</v>
      </c>
    </row>
    <row r="5038" spans="1:4" ht="13.5">
      <c r="A5038" s="516">
        <v>96363</v>
      </c>
      <c r="B5038" s="515" t="s">
        <v>18470</v>
      </c>
      <c r="C5038" s="515" t="s">
        <v>47</v>
      </c>
      <c r="D5038" s="517" t="s">
        <v>18471</v>
      </c>
    </row>
    <row r="5039" spans="1:4" ht="13.5">
      <c r="A5039" s="516">
        <v>96364</v>
      </c>
      <c r="B5039" s="515" t="s">
        <v>18472</v>
      </c>
      <c r="C5039" s="515" t="s">
        <v>47</v>
      </c>
      <c r="D5039" s="517" t="s">
        <v>18473</v>
      </c>
    </row>
    <row r="5040" spans="1:4" ht="13.5">
      <c r="A5040" s="516">
        <v>96365</v>
      </c>
      <c r="B5040" s="515" t="s">
        <v>18474</v>
      </c>
      <c r="C5040" s="515" t="s">
        <v>47</v>
      </c>
      <c r="D5040" s="517" t="s">
        <v>18475</v>
      </c>
    </row>
    <row r="5041" spans="1:4" ht="13.5">
      <c r="A5041" s="516">
        <v>96366</v>
      </c>
      <c r="B5041" s="515" t="s">
        <v>18476</v>
      </c>
      <c r="C5041" s="515" t="s">
        <v>47</v>
      </c>
      <c r="D5041" s="517" t="s">
        <v>18477</v>
      </c>
    </row>
    <row r="5042" spans="1:4" ht="13.5">
      <c r="A5042" s="516">
        <v>96367</v>
      </c>
      <c r="B5042" s="515" t="s">
        <v>18478</v>
      </c>
      <c r="C5042" s="515" t="s">
        <v>47</v>
      </c>
      <c r="D5042" s="517" t="s">
        <v>18479</v>
      </c>
    </row>
    <row r="5043" spans="1:4" ht="13.5">
      <c r="A5043" s="516">
        <v>96368</v>
      </c>
      <c r="B5043" s="515" t="s">
        <v>18480</v>
      </c>
      <c r="C5043" s="515" t="s">
        <v>47</v>
      </c>
      <c r="D5043" s="517" t="s">
        <v>18481</v>
      </c>
    </row>
    <row r="5044" spans="1:4" ht="13.5">
      <c r="A5044" s="516">
        <v>96369</v>
      </c>
      <c r="B5044" s="515" t="s">
        <v>18482</v>
      </c>
      <c r="C5044" s="515" t="s">
        <v>47</v>
      </c>
      <c r="D5044" s="517" t="s">
        <v>18483</v>
      </c>
    </row>
    <row r="5045" spans="1:4" ht="13.5">
      <c r="A5045" s="516">
        <v>96370</v>
      </c>
      <c r="B5045" s="515" t="s">
        <v>18484</v>
      </c>
      <c r="C5045" s="515" t="s">
        <v>47</v>
      </c>
      <c r="D5045" s="517" t="s">
        <v>18485</v>
      </c>
    </row>
    <row r="5046" spans="1:4" ht="13.5">
      <c r="A5046" s="516">
        <v>96371</v>
      </c>
      <c r="B5046" s="515" t="s">
        <v>18486</v>
      </c>
      <c r="C5046" s="515" t="s">
        <v>47</v>
      </c>
      <c r="D5046" s="517" t="s">
        <v>2643</v>
      </c>
    </row>
    <row r="5047" spans="1:4" ht="13.5">
      <c r="A5047" s="516">
        <v>96372</v>
      </c>
      <c r="B5047" s="515" t="s">
        <v>18487</v>
      </c>
      <c r="C5047" s="515" t="s">
        <v>47</v>
      </c>
      <c r="D5047" s="517" t="s">
        <v>1125</v>
      </c>
    </row>
    <row r="5048" spans="1:4" ht="13.5">
      <c r="A5048" s="516">
        <v>96373</v>
      </c>
      <c r="B5048" s="515" t="s">
        <v>18488</v>
      </c>
      <c r="C5048" s="515" t="s">
        <v>50</v>
      </c>
      <c r="D5048" s="517" t="s">
        <v>3459</v>
      </c>
    </row>
    <row r="5049" spans="1:4" ht="13.5">
      <c r="A5049" s="516">
        <v>96374</v>
      </c>
      <c r="B5049" s="515" t="s">
        <v>18489</v>
      </c>
      <c r="C5049" s="515" t="s">
        <v>50</v>
      </c>
      <c r="D5049" s="517" t="s">
        <v>2162</v>
      </c>
    </row>
    <row r="5050" spans="1:4" ht="13.5">
      <c r="A5050" s="515" t="s">
        <v>18490</v>
      </c>
      <c r="B5050" s="515" t="s">
        <v>18491</v>
      </c>
      <c r="C5050" s="515" t="s">
        <v>47</v>
      </c>
      <c r="D5050" s="517" t="s">
        <v>18492</v>
      </c>
    </row>
    <row r="5051" spans="1:4" ht="13.5">
      <c r="A5051" s="515" t="s">
        <v>18493</v>
      </c>
      <c r="B5051" s="515" t="s">
        <v>18494</v>
      </c>
      <c r="C5051" s="515" t="s">
        <v>47</v>
      </c>
      <c r="D5051" s="517" t="s">
        <v>10043</v>
      </c>
    </row>
    <row r="5052" spans="1:4" ht="13.5">
      <c r="A5052" s="515" t="s">
        <v>18495</v>
      </c>
      <c r="B5052" s="515" t="s">
        <v>18496</v>
      </c>
      <c r="C5052" s="515" t="s">
        <v>47</v>
      </c>
      <c r="D5052" s="517" t="s">
        <v>7375</v>
      </c>
    </row>
    <row r="5053" spans="1:4" ht="13.5">
      <c r="A5053" s="515" t="s">
        <v>18497</v>
      </c>
      <c r="B5053" s="515" t="s">
        <v>18498</v>
      </c>
      <c r="C5053" s="515" t="s">
        <v>47</v>
      </c>
      <c r="D5053" s="517" t="s">
        <v>18499</v>
      </c>
    </row>
    <row r="5054" spans="1:4" ht="13.5">
      <c r="A5054" s="516">
        <v>83694</v>
      </c>
      <c r="B5054" s="515" t="s">
        <v>18500</v>
      </c>
      <c r="C5054" s="515" t="s">
        <v>47</v>
      </c>
      <c r="D5054" s="517" t="s">
        <v>16801</v>
      </c>
    </row>
    <row r="5055" spans="1:4" ht="13.5">
      <c r="A5055" s="515" t="s">
        <v>18501</v>
      </c>
      <c r="B5055" s="515" t="s">
        <v>18502</v>
      </c>
      <c r="C5055" s="515" t="s">
        <v>47</v>
      </c>
      <c r="D5055" s="517" t="s">
        <v>18503</v>
      </c>
    </row>
    <row r="5056" spans="1:4" ht="13.5">
      <c r="A5056" s="516">
        <v>83771</v>
      </c>
      <c r="B5056" s="515" t="s">
        <v>18504</v>
      </c>
      <c r="C5056" s="515" t="s">
        <v>49</v>
      </c>
      <c r="D5056" s="517" t="s">
        <v>3993</v>
      </c>
    </row>
    <row r="5057" spans="1:4" ht="13.5">
      <c r="A5057" s="516">
        <v>92970</v>
      </c>
      <c r="B5057" s="515" t="s">
        <v>18505</v>
      </c>
      <c r="C5057" s="515" t="s">
        <v>47</v>
      </c>
      <c r="D5057" s="517" t="s">
        <v>18506</v>
      </c>
    </row>
    <row r="5058" spans="1:4" ht="13.5">
      <c r="A5058" s="516">
        <v>41879</v>
      </c>
      <c r="B5058" s="515" t="s">
        <v>18507</v>
      </c>
      <c r="C5058" s="515" t="s">
        <v>47</v>
      </c>
      <c r="D5058" s="517" t="s">
        <v>7103</v>
      </c>
    </row>
    <row r="5059" spans="1:4" ht="13.5">
      <c r="A5059" s="516">
        <v>72916</v>
      </c>
      <c r="B5059" s="515" t="s">
        <v>18508</v>
      </c>
      <c r="C5059" s="515" t="s">
        <v>49</v>
      </c>
      <c r="D5059" s="517" t="s">
        <v>17192</v>
      </c>
    </row>
    <row r="5060" spans="1:4" ht="13.5">
      <c r="A5060" s="516">
        <v>72919</v>
      </c>
      <c r="B5060" s="515" t="s">
        <v>18509</v>
      </c>
      <c r="C5060" s="515" t="s">
        <v>49</v>
      </c>
      <c r="D5060" s="517" t="s">
        <v>18510</v>
      </c>
    </row>
    <row r="5061" spans="1:4" ht="13.5">
      <c r="A5061" s="516">
        <v>72922</v>
      </c>
      <c r="B5061" s="515" t="s">
        <v>18511</v>
      </c>
      <c r="C5061" s="515" t="s">
        <v>49</v>
      </c>
      <c r="D5061" s="517" t="s">
        <v>18290</v>
      </c>
    </row>
    <row r="5062" spans="1:4" ht="13.5">
      <c r="A5062" s="516">
        <v>72923</v>
      </c>
      <c r="B5062" s="515" t="s">
        <v>18512</v>
      </c>
      <c r="C5062" s="515" t="s">
        <v>49</v>
      </c>
      <c r="D5062" s="517" t="s">
        <v>18513</v>
      </c>
    </row>
    <row r="5063" spans="1:4" ht="13.5">
      <c r="A5063" s="516">
        <v>72924</v>
      </c>
      <c r="B5063" s="515" t="s">
        <v>18514</v>
      </c>
      <c r="C5063" s="515" t="s">
        <v>49</v>
      </c>
      <c r="D5063" s="517" t="s">
        <v>13826</v>
      </c>
    </row>
    <row r="5064" spans="1:4" ht="13.5">
      <c r="A5064" s="516">
        <v>72961</v>
      </c>
      <c r="B5064" s="515" t="s">
        <v>18515</v>
      </c>
      <c r="C5064" s="515" t="s">
        <v>47</v>
      </c>
      <c r="D5064" s="517" t="s">
        <v>888</v>
      </c>
    </row>
    <row r="5065" spans="1:4" ht="13.5">
      <c r="A5065" s="516">
        <v>96387</v>
      </c>
      <c r="B5065" s="515" t="s">
        <v>18516</v>
      </c>
      <c r="C5065" s="515" t="s">
        <v>49</v>
      </c>
      <c r="D5065" s="517" t="s">
        <v>3632</v>
      </c>
    </row>
    <row r="5066" spans="1:4" ht="13.5">
      <c r="A5066" s="516">
        <v>96388</v>
      </c>
      <c r="B5066" s="515" t="s">
        <v>18517</v>
      </c>
      <c r="C5066" s="515" t="s">
        <v>49</v>
      </c>
      <c r="D5066" s="517" t="s">
        <v>5624</v>
      </c>
    </row>
    <row r="5067" spans="1:4" ht="13.5">
      <c r="A5067" s="516">
        <v>96389</v>
      </c>
      <c r="B5067" s="515" t="s">
        <v>18518</v>
      </c>
      <c r="C5067" s="515" t="s">
        <v>49</v>
      </c>
      <c r="D5067" s="517" t="s">
        <v>9877</v>
      </c>
    </row>
    <row r="5068" spans="1:4" ht="13.5">
      <c r="A5068" s="516">
        <v>96390</v>
      </c>
      <c r="B5068" s="515" t="s">
        <v>18519</v>
      </c>
      <c r="C5068" s="515" t="s">
        <v>49</v>
      </c>
      <c r="D5068" s="517" t="s">
        <v>18520</v>
      </c>
    </row>
    <row r="5069" spans="1:4" ht="13.5">
      <c r="A5069" s="516">
        <v>96391</v>
      </c>
      <c r="B5069" s="515" t="s">
        <v>18521</v>
      </c>
      <c r="C5069" s="515" t="s">
        <v>49</v>
      </c>
      <c r="D5069" s="517" t="s">
        <v>9841</v>
      </c>
    </row>
    <row r="5070" spans="1:4" ht="13.5">
      <c r="A5070" s="516">
        <v>96392</v>
      </c>
      <c r="B5070" s="515" t="s">
        <v>18522</v>
      </c>
      <c r="C5070" s="515" t="s">
        <v>49</v>
      </c>
      <c r="D5070" s="517" t="s">
        <v>18523</v>
      </c>
    </row>
    <row r="5071" spans="1:4" ht="13.5">
      <c r="A5071" s="516">
        <v>96396</v>
      </c>
      <c r="B5071" s="515" t="s">
        <v>18524</v>
      </c>
      <c r="C5071" s="515" t="s">
        <v>49</v>
      </c>
      <c r="D5071" s="517" t="s">
        <v>18525</v>
      </c>
    </row>
    <row r="5072" spans="1:4" ht="13.5">
      <c r="A5072" s="516">
        <v>96397</v>
      </c>
      <c r="B5072" s="515" t="s">
        <v>18526</v>
      </c>
      <c r="C5072" s="515" t="s">
        <v>49</v>
      </c>
      <c r="D5072" s="517" t="s">
        <v>18527</v>
      </c>
    </row>
    <row r="5073" spans="1:4" ht="13.5">
      <c r="A5073" s="516">
        <v>96398</v>
      </c>
      <c r="B5073" s="515" t="s">
        <v>18528</v>
      </c>
      <c r="C5073" s="515" t="s">
        <v>49</v>
      </c>
      <c r="D5073" s="517" t="s">
        <v>18529</v>
      </c>
    </row>
    <row r="5074" spans="1:4" ht="13.5">
      <c r="A5074" s="516">
        <v>96399</v>
      </c>
      <c r="B5074" s="515" t="s">
        <v>18530</v>
      </c>
      <c r="C5074" s="515" t="s">
        <v>49</v>
      </c>
      <c r="D5074" s="517" t="s">
        <v>18531</v>
      </c>
    </row>
    <row r="5075" spans="1:4" ht="13.5">
      <c r="A5075" s="516">
        <v>96400</v>
      </c>
      <c r="B5075" s="515" t="s">
        <v>18532</v>
      </c>
      <c r="C5075" s="515" t="s">
        <v>49</v>
      </c>
      <c r="D5075" s="517" t="s">
        <v>18533</v>
      </c>
    </row>
    <row r="5076" spans="1:4" ht="13.5">
      <c r="A5076" s="516">
        <v>96401</v>
      </c>
      <c r="B5076" s="515" t="s">
        <v>18534</v>
      </c>
      <c r="C5076" s="515" t="s">
        <v>47</v>
      </c>
      <c r="D5076" s="517" t="s">
        <v>2565</v>
      </c>
    </row>
    <row r="5077" spans="1:4" ht="13.5">
      <c r="A5077" s="516">
        <v>96402</v>
      </c>
      <c r="B5077" s="515" t="s">
        <v>18535</v>
      </c>
      <c r="C5077" s="515" t="s">
        <v>47</v>
      </c>
      <c r="D5077" s="517" t="s">
        <v>2217</v>
      </c>
    </row>
    <row r="5078" spans="1:4" ht="13.5">
      <c r="A5078" s="516">
        <v>72799</v>
      </c>
      <c r="B5078" s="515" t="s">
        <v>18536</v>
      </c>
      <c r="C5078" s="515" t="s">
        <v>47</v>
      </c>
      <c r="D5078" s="517" t="s">
        <v>18537</v>
      </c>
    </row>
    <row r="5079" spans="1:4" ht="13.5">
      <c r="A5079" s="516">
        <v>72942</v>
      </c>
      <c r="B5079" s="515" t="s">
        <v>18538</v>
      </c>
      <c r="C5079" s="515" t="s">
        <v>47</v>
      </c>
      <c r="D5079" s="517" t="s">
        <v>2347</v>
      </c>
    </row>
    <row r="5080" spans="1:4" ht="13.5">
      <c r="A5080" s="516">
        <v>72943</v>
      </c>
      <c r="B5080" s="515" t="s">
        <v>18539</v>
      </c>
      <c r="C5080" s="515" t="s">
        <v>47</v>
      </c>
      <c r="D5080" s="517" t="s">
        <v>1542</v>
      </c>
    </row>
    <row r="5081" spans="1:4" ht="13.5">
      <c r="A5081" s="516">
        <v>72972</v>
      </c>
      <c r="B5081" s="515" t="s">
        <v>18540</v>
      </c>
      <c r="C5081" s="515" t="s">
        <v>47</v>
      </c>
      <c r="D5081" s="517" t="s">
        <v>9669</v>
      </c>
    </row>
    <row r="5082" spans="1:4" ht="13.5">
      <c r="A5082" s="516">
        <v>72973</v>
      </c>
      <c r="B5082" s="515" t="s">
        <v>18541</v>
      </c>
      <c r="C5082" s="515" t="s">
        <v>50</v>
      </c>
      <c r="D5082" s="517" t="s">
        <v>1278</v>
      </c>
    </row>
    <row r="5083" spans="1:4" ht="13.5">
      <c r="A5083" s="516">
        <v>72974</v>
      </c>
      <c r="B5083" s="515" t="s">
        <v>18542</v>
      </c>
      <c r="C5083" s="515" t="s">
        <v>47</v>
      </c>
      <c r="D5083" s="517" t="s">
        <v>18543</v>
      </c>
    </row>
    <row r="5084" spans="1:4" ht="13.5">
      <c r="A5084" s="516">
        <v>72975</v>
      </c>
      <c r="B5084" s="515" t="s">
        <v>18544</v>
      </c>
      <c r="C5084" s="515" t="s">
        <v>47</v>
      </c>
      <c r="D5084" s="517" t="s">
        <v>1609</v>
      </c>
    </row>
    <row r="5085" spans="1:4" ht="13.5">
      <c r="A5085" s="516">
        <v>72978</v>
      </c>
      <c r="B5085" s="515" t="s">
        <v>18545</v>
      </c>
      <c r="C5085" s="515" t="s">
        <v>50</v>
      </c>
      <c r="D5085" s="517" t="s">
        <v>18543</v>
      </c>
    </row>
    <row r="5086" spans="1:4" ht="13.5">
      <c r="A5086" s="516">
        <v>72979</v>
      </c>
      <c r="B5086" s="515" t="s">
        <v>18546</v>
      </c>
      <c r="C5086" s="515" t="s">
        <v>47</v>
      </c>
      <c r="D5086" s="517" t="s">
        <v>1511</v>
      </c>
    </row>
    <row r="5087" spans="1:4" ht="13.5">
      <c r="A5087" s="515" t="s">
        <v>18547</v>
      </c>
      <c r="B5087" s="515" t="s">
        <v>18548</v>
      </c>
      <c r="C5087" s="515" t="s">
        <v>47</v>
      </c>
      <c r="D5087" s="517" t="s">
        <v>2853</v>
      </c>
    </row>
    <row r="5088" spans="1:4" ht="13.5">
      <c r="A5088" s="515" t="s">
        <v>18549</v>
      </c>
      <c r="B5088" s="515" t="s">
        <v>18550</v>
      </c>
      <c r="C5088" s="515" t="s">
        <v>49</v>
      </c>
      <c r="D5088" s="517" t="s">
        <v>18551</v>
      </c>
    </row>
    <row r="5089" spans="1:4" ht="13.5">
      <c r="A5089" s="515" t="s">
        <v>18552</v>
      </c>
      <c r="B5089" s="515" t="s">
        <v>18553</v>
      </c>
      <c r="C5089" s="515" t="s">
        <v>49</v>
      </c>
      <c r="D5089" s="517" t="s">
        <v>18554</v>
      </c>
    </row>
    <row r="5090" spans="1:4" ht="13.5">
      <c r="A5090" s="516">
        <v>92391</v>
      </c>
      <c r="B5090" s="515" t="s">
        <v>18555</v>
      </c>
      <c r="C5090" s="515" t="s">
        <v>47</v>
      </c>
      <c r="D5090" s="517" t="s">
        <v>13799</v>
      </c>
    </row>
    <row r="5091" spans="1:4" ht="13.5">
      <c r="A5091" s="516">
        <v>92392</v>
      </c>
      <c r="B5091" s="515" t="s">
        <v>18556</v>
      </c>
      <c r="C5091" s="515" t="s">
        <v>47</v>
      </c>
      <c r="D5091" s="517" t="s">
        <v>18557</v>
      </c>
    </row>
    <row r="5092" spans="1:4" ht="13.5">
      <c r="A5092" s="516">
        <v>92393</v>
      </c>
      <c r="B5092" s="515" t="s">
        <v>18558</v>
      </c>
      <c r="C5092" s="515" t="s">
        <v>47</v>
      </c>
      <c r="D5092" s="517" t="s">
        <v>18559</v>
      </c>
    </row>
    <row r="5093" spans="1:4" ht="13.5">
      <c r="A5093" s="516">
        <v>92394</v>
      </c>
      <c r="B5093" s="515" t="s">
        <v>18560</v>
      </c>
      <c r="C5093" s="515" t="s">
        <v>47</v>
      </c>
      <c r="D5093" s="517" t="s">
        <v>8712</v>
      </c>
    </row>
    <row r="5094" spans="1:4" ht="13.5">
      <c r="A5094" s="516">
        <v>92395</v>
      </c>
      <c r="B5094" s="515" t="s">
        <v>18561</v>
      </c>
      <c r="C5094" s="515" t="s">
        <v>47</v>
      </c>
      <c r="D5094" s="517" t="s">
        <v>17626</v>
      </c>
    </row>
    <row r="5095" spans="1:4" ht="13.5">
      <c r="A5095" s="516">
        <v>92396</v>
      </c>
      <c r="B5095" s="515" t="s">
        <v>18562</v>
      </c>
      <c r="C5095" s="515" t="s">
        <v>47</v>
      </c>
      <c r="D5095" s="517" t="s">
        <v>18563</v>
      </c>
    </row>
    <row r="5096" spans="1:4" ht="13.5">
      <c r="A5096" s="516">
        <v>92397</v>
      </c>
      <c r="B5096" s="515" t="s">
        <v>18564</v>
      </c>
      <c r="C5096" s="515" t="s">
        <v>47</v>
      </c>
      <c r="D5096" s="517" t="s">
        <v>18197</v>
      </c>
    </row>
    <row r="5097" spans="1:4" ht="13.5">
      <c r="A5097" s="516">
        <v>92398</v>
      </c>
      <c r="B5097" s="515" t="s">
        <v>18565</v>
      </c>
      <c r="C5097" s="515" t="s">
        <v>47</v>
      </c>
      <c r="D5097" s="517" t="s">
        <v>3845</v>
      </c>
    </row>
    <row r="5098" spans="1:4" ht="13.5">
      <c r="A5098" s="516">
        <v>92399</v>
      </c>
      <c r="B5098" s="515" t="s">
        <v>18566</v>
      </c>
      <c r="C5098" s="515" t="s">
        <v>47</v>
      </c>
      <c r="D5098" s="517" t="s">
        <v>15441</v>
      </c>
    </row>
    <row r="5099" spans="1:4" ht="13.5">
      <c r="A5099" s="516">
        <v>92400</v>
      </c>
      <c r="B5099" s="515" t="s">
        <v>18567</v>
      </c>
      <c r="C5099" s="515" t="s">
        <v>47</v>
      </c>
      <c r="D5099" s="517" t="s">
        <v>13366</v>
      </c>
    </row>
    <row r="5100" spans="1:4" ht="13.5">
      <c r="A5100" s="516">
        <v>92401</v>
      </c>
      <c r="B5100" s="515" t="s">
        <v>18568</v>
      </c>
      <c r="C5100" s="515" t="s">
        <v>47</v>
      </c>
      <c r="D5100" s="517" t="s">
        <v>18569</v>
      </c>
    </row>
    <row r="5101" spans="1:4" ht="13.5">
      <c r="A5101" s="516">
        <v>92402</v>
      </c>
      <c r="B5101" s="515" t="s">
        <v>18570</v>
      </c>
      <c r="C5101" s="515" t="s">
        <v>47</v>
      </c>
      <c r="D5101" s="517" t="s">
        <v>4901</v>
      </c>
    </row>
    <row r="5102" spans="1:4" ht="13.5">
      <c r="A5102" s="516">
        <v>92403</v>
      </c>
      <c r="B5102" s="515" t="s">
        <v>18571</v>
      </c>
      <c r="C5102" s="515" t="s">
        <v>47</v>
      </c>
      <c r="D5102" s="517" t="s">
        <v>5040</v>
      </c>
    </row>
    <row r="5103" spans="1:4" ht="13.5">
      <c r="A5103" s="516">
        <v>92404</v>
      </c>
      <c r="B5103" s="515" t="s">
        <v>18572</v>
      </c>
      <c r="C5103" s="515" t="s">
        <v>47</v>
      </c>
      <c r="D5103" s="517" t="s">
        <v>18159</v>
      </c>
    </row>
    <row r="5104" spans="1:4" ht="13.5">
      <c r="A5104" s="516">
        <v>92405</v>
      </c>
      <c r="B5104" s="515" t="s">
        <v>18573</v>
      </c>
      <c r="C5104" s="515" t="s">
        <v>47</v>
      </c>
      <c r="D5104" s="517" t="s">
        <v>18574</v>
      </c>
    </row>
    <row r="5105" spans="1:4" ht="13.5">
      <c r="A5105" s="516">
        <v>92406</v>
      </c>
      <c r="B5105" s="515" t="s">
        <v>18575</v>
      </c>
      <c r="C5105" s="515" t="s">
        <v>47</v>
      </c>
      <c r="D5105" s="517" t="s">
        <v>18576</v>
      </c>
    </row>
    <row r="5106" spans="1:4" ht="13.5">
      <c r="A5106" s="516">
        <v>92407</v>
      </c>
      <c r="B5106" s="515" t="s">
        <v>18577</v>
      </c>
      <c r="C5106" s="515" t="s">
        <v>47</v>
      </c>
      <c r="D5106" s="517" t="s">
        <v>18578</v>
      </c>
    </row>
    <row r="5107" spans="1:4" ht="13.5">
      <c r="A5107" s="516">
        <v>93679</v>
      </c>
      <c r="B5107" s="515" t="s">
        <v>18579</v>
      </c>
      <c r="C5107" s="515" t="s">
        <v>47</v>
      </c>
      <c r="D5107" s="517" t="s">
        <v>18390</v>
      </c>
    </row>
    <row r="5108" spans="1:4" ht="13.5">
      <c r="A5108" s="516">
        <v>93680</v>
      </c>
      <c r="B5108" s="515" t="s">
        <v>18580</v>
      </c>
      <c r="C5108" s="515" t="s">
        <v>47</v>
      </c>
      <c r="D5108" s="517" t="s">
        <v>15487</v>
      </c>
    </row>
    <row r="5109" spans="1:4" ht="13.5">
      <c r="A5109" s="516">
        <v>93681</v>
      </c>
      <c r="B5109" s="515" t="s">
        <v>18581</v>
      </c>
      <c r="C5109" s="515" t="s">
        <v>47</v>
      </c>
      <c r="D5109" s="517" t="s">
        <v>5420</v>
      </c>
    </row>
    <row r="5110" spans="1:4" ht="13.5">
      <c r="A5110" s="516">
        <v>93682</v>
      </c>
      <c r="B5110" s="515" t="s">
        <v>18582</v>
      </c>
      <c r="C5110" s="515" t="s">
        <v>47</v>
      </c>
      <c r="D5110" s="517" t="s">
        <v>14692</v>
      </c>
    </row>
    <row r="5111" spans="1:4" ht="13.5">
      <c r="A5111" s="516">
        <v>97114</v>
      </c>
      <c r="B5111" s="515" t="s">
        <v>18583</v>
      </c>
      <c r="C5111" s="515" t="s">
        <v>50</v>
      </c>
      <c r="D5111" s="517" t="s">
        <v>7165</v>
      </c>
    </row>
    <row r="5112" spans="1:4" ht="13.5">
      <c r="A5112" s="516">
        <v>97115</v>
      </c>
      <c r="B5112" s="515" t="s">
        <v>18584</v>
      </c>
      <c r="C5112" s="515" t="s">
        <v>51</v>
      </c>
      <c r="D5112" s="517" t="s">
        <v>16029</v>
      </c>
    </row>
    <row r="5113" spans="1:4" ht="13.5">
      <c r="A5113" s="516">
        <v>97120</v>
      </c>
      <c r="B5113" s="515" t="s">
        <v>18585</v>
      </c>
      <c r="C5113" s="515" t="s">
        <v>51</v>
      </c>
      <c r="D5113" s="517" t="s">
        <v>1287</v>
      </c>
    </row>
    <row r="5114" spans="1:4" ht="13.5">
      <c r="A5114" s="516">
        <v>97802</v>
      </c>
      <c r="B5114" s="515" t="s">
        <v>18586</v>
      </c>
      <c r="C5114" s="515" t="s">
        <v>47</v>
      </c>
      <c r="D5114" s="517" t="s">
        <v>2849</v>
      </c>
    </row>
    <row r="5115" spans="1:4" ht="13.5">
      <c r="A5115" s="516">
        <v>97803</v>
      </c>
      <c r="B5115" s="515" t="s">
        <v>18587</v>
      </c>
      <c r="C5115" s="515" t="s">
        <v>47</v>
      </c>
      <c r="D5115" s="517" t="s">
        <v>2140</v>
      </c>
    </row>
    <row r="5116" spans="1:4" ht="13.5">
      <c r="A5116" s="516">
        <v>97805</v>
      </c>
      <c r="B5116" s="515" t="s">
        <v>18588</v>
      </c>
      <c r="C5116" s="515" t="s">
        <v>47</v>
      </c>
      <c r="D5116" s="517" t="s">
        <v>3073</v>
      </c>
    </row>
    <row r="5117" spans="1:4" ht="13.5">
      <c r="A5117" s="516">
        <v>97806</v>
      </c>
      <c r="B5117" s="515" t="s">
        <v>18589</v>
      </c>
      <c r="C5117" s="515" t="s">
        <v>47</v>
      </c>
      <c r="D5117" s="517" t="s">
        <v>5819</v>
      </c>
    </row>
    <row r="5118" spans="1:4" ht="13.5">
      <c r="A5118" s="516">
        <v>97807</v>
      </c>
      <c r="B5118" s="515" t="s">
        <v>18590</v>
      </c>
      <c r="C5118" s="515" t="s">
        <v>47</v>
      </c>
      <c r="D5118" s="517" t="s">
        <v>14453</v>
      </c>
    </row>
    <row r="5119" spans="1:4" ht="13.5">
      <c r="A5119" s="516">
        <v>97809</v>
      </c>
      <c r="B5119" s="515" t="s">
        <v>18591</v>
      </c>
      <c r="C5119" s="515" t="s">
        <v>47</v>
      </c>
      <c r="D5119" s="517" t="s">
        <v>16794</v>
      </c>
    </row>
    <row r="5120" spans="1:4" ht="13.5">
      <c r="A5120" s="516">
        <v>97810</v>
      </c>
      <c r="B5120" s="515" t="s">
        <v>18592</v>
      </c>
      <c r="C5120" s="515" t="s">
        <v>47</v>
      </c>
      <c r="D5120" s="517" t="s">
        <v>100</v>
      </c>
    </row>
    <row r="5121" spans="1:4" ht="13.5">
      <c r="A5121" s="516">
        <v>97811</v>
      </c>
      <c r="B5121" s="515" t="s">
        <v>18593</v>
      </c>
      <c r="C5121" s="515" t="s">
        <v>47</v>
      </c>
      <c r="D5121" s="517" t="s">
        <v>11264</v>
      </c>
    </row>
    <row r="5122" spans="1:4" ht="13.5">
      <c r="A5122" s="516">
        <v>97813</v>
      </c>
      <c r="B5122" s="515" t="s">
        <v>18594</v>
      </c>
      <c r="C5122" s="515" t="s">
        <v>47</v>
      </c>
      <c r="D5122" s="517" t="s">
        <v>1606</v>
      </c>
    </row>
    <row r="5123" spans="1:4" ht="13.5">
      <c r="A5123" s="516">
        <v>97814</v>
      </c>
      <c r="B5123" s="515" t="s">
        <v>18595</v>
      </c>
      <c r="C5123" s="515" t="s">
        <v>47</v>
      </c>
      <c r="D5123" s="517" t="s">
        <v>2486</v>
      </c>
    </row>
    <row r="5124" spans="1:4" ht="13.5">
      <c r="A5124" s="516">
        <v>97816</v>
      </c>
      <c r="B5124" s="515" t="s">
        <v>18596</v>
      </c>
      <c r="C5124" s="515" t="s">
        <v>47</v>
      </c>
      <c r="D5124" s="517" t="s">
        <v>3653</v>
      </c>
    </row>
    <row r="5125" spans="1:4" ht="13.5">
      <c r="A5125" s="516">
        <v>97817</v>
      </c>
      <c r="B5125" s="515" t="s">
        <v>18597</v>
      </c>
      <c r="C5125" s="515" t="s">
        <v>47</v>
      </c>
      <c r="D5125" s="517" t="s">
        <v>9615</v>
      </c>
    </row>
    <row r="5126" spans="1:4" ht="13.5">
      <c r="A5126" s="516">
        <v>97818</v>
      </c>
      <c r="B5126" s="515" t="s">
        <v>18598</v>
      </c>
      <c r="C5126" s="515" t="s">
        <v>47</v>
      </c>
      <c r="D5126" s="517" t="s">
        <v>7132</v>
      </c>
    </row>
    <row r="5127" spans="1:4" ht="13.5">
      <c r="A5127" s="516">
        <v>97820</v>
      </c>
      <c r="B5127" s="515" t="s">
        <v>18599</v>
      </c>
      <c r="C5127" s="515" t="s">
        <v>47</v>
      </c>
      <c r="D5127" s="517" t="s">
        <v>14450</v>
      </c>
    </row>
    <row r="5128" spans="1:4" ht="13.5">
      <c r="A5128" s="516">
        <v>97821</v>
      </c>
      <c r="B5128" s="515" t="s">
        <v>18600</v>
      </c>
      <c r="C5128" s="515" t="s">
        <v>47</v>
      </c>
      <c r="D5128" s="517" t="s">
        <v>16019</v>
      </c>
    </row>
    <row r="5129" spans="1:4" ht="13.5">
      <c r="A5129" s="516">
        <v>97822</v>
      </c>
      <c r="B5129" s="515" t="s">
        <v>18601</v>
      </c>
      <c r="C5129" s="515" t="s">
        <v>47</v>
      </c>
      <c r="D5129" s="517" t="s">
        <v>5703</v>
      </c>
    </row>
    <row r="5130" spans="1:4" ht="13.5">
      <c r="A5130" s="516">
        <v>72947</v>
      </c>
      <c r="B5130" s="515" t="s">
        <v>18602</v>
      </c>
      <c r="C5130" s="515" t="s">
        <v>47</v>
      </c>
      <c r="D5130" s="517" t="s">
        <v>18603</v>
      </c>
    </row>
    <row r="5131" spans="1:4" ht="13.5">
      <c r="A5131" s="516">
        <v>83693</v>
      </c>
      <c r="B5131" s="515" t="s">
        <v>18604</v>
      </c>
      <c r="C5131" s="515" t="s">
        <v>47</v>
      </c>
      <c r="D5131" s="517" t="s">
        <v>2613</v>
      </c>
    </row>
    <row r="5132" spans="1:4" ht="13.5">
      <c r="A5132" s="515" t="s">
        <v>18605</v>
      </c>
      <c r="B5132" s="515" t="s">
        <v>18606</v>
      </c>
      <c r="C5132" s="515" t="s">
        <v>50</v>
      </c>
      <c r="D5132" s="517" t="s">
        <v>18607</v>
      </c>
    </row>
    <row r="5133" spans="1:4" ht="13.5">
      <c r="A5133" s="515" t="s">
        <v>18608</v>
      </c>
      <c r="B5133" s="515" t="s">
        <v>18609</v>
      </c>
      <c r="C5133" s="515" t="s">
        <v>50</v>
      </c>
      <c r="D5133" s="517" t="s">
        <v>18610</v>
      </c>
    </row>
    <row r="5134" spans="1:4" ht="13.5">
      <c r="A5134" s="515" t="s">
        <v>18611</v>
      </c>
      <c r="B5134" s="515" t="s">
        <v>18612</v>
      </c>
      <c r="C5134" s="515" t="s">
        <v>47</v>
      </c>
      <c r="D5134" s="517" t="s">
        <v>4144</v>
      </c>
    </row>
    <row r="5135" spans="1:4" ht="13.5">
      <c r="A5135" s="516">
        <v>72962</v>
      </c>
      <c r="B5135" s="515" t="s">
        <v>18613</v>
      </c>
      <c r="C5135" s="515" t="s">
        <v>18074</v>
      </c>
      <c r="D5135" s="517" t="s">
        <v>18614</v>
      </c>
    </row>
    <row r="5136" spans="1:4" ht="13.5">
      <c r="A5136" s="516">
        <v>72963</v>
      </c>
      <c r="B5136" s="515" t="s">
        <v>18615</v>
      </c>
      <c r="C5136" s="515" t="s">
        <v>18074</v>
      </c>
      <c r="D5136" s="517" t="s">
        <v>18616</v>
      </c>
    </row>
    <row r="5137" spans="1:4" ht="13.5">
      <c r="A5137" s="516">
        <v>95990</v>
      </c>
      <c r="B5137" s="515" t="s">
        <v>18617</v>
      </c>
      <c r="C5137" s="515" t="s">
        <v>49</v>
      </c>
      <c r="D5137" s="517" t="s">
        <v>18618</v>
      </c>
    </row>
    <row r="5138" spans="1:4" ht="13.5">
      <c r="A5138" s="516">
        <v>95992</v>
      </c>
      <c r="B5138" s="515" t="s">
        <v>18619</v>
      </c>
      <c r="C5138" s="515" t="s">
        <v>49</v>
      </c>
      <c r="D5138" s="517" t="s">
        <v>18620</v>
      </c>
    </row>
    <row r="5139" spans="1:4" ht="13.5">
      <c r="A5139" s="516">
        <v>95993</v>
      </c>
      <c r="B5139" s="515" t="s">
        <v>18621</v>
      </c>
      <c r="C5139" s="515" t="s">
        <v>49</v>
      </c>
      <c r="D5139" s="517" t="s">
        <v>18622</v>
      </c>
    </row>
    <row r="5140" spans="1:4" ht="13.5">
      <c r="A5140" s="516">
        <v>95994</v>
      </c>
      <c r="B5140" s="515" t="s">
        <v>18623</v>
      </c>
      <c r="C5140" s="515" t="s">
        <v>49</v>
      </c>
      <c r="D5140" s="517" t="s">
        <v>18624</v>
      </c>
    </row>
    <row r="5141" spans="1:4" ht="13.5">
      <c r="A5141" s="516">
        <v>95995</v>
      </c>
      <c r="B5141" s="515" t="s">
        <v>18625</v>
      </c>
      <c r="C5141" s="515" t="s">
        <v>49</v>
      </c>
      <c r="D5141" s="517" t="s">
        <v>18626</v>
      </c>
    </row>
    <row r="5142" spans="1:4" ht="13.5">
      <c r="A5142" s="516">
        <v>95996</v>
      </c>
      <c r="B5142" s="515" t="s">
        <v>18627</v>
      </c>
      <c r="C5142" s="515" t="s">
        <v>49</v>
      </c>
      <c r="D5142" s="517" t="s">
        <v>18628</v>
      </c>
    </row>
    <row r="5143" spans="1:4" ht="13.5">
      <c r="A5143" s="516">
        <v>95997</v>
      </c>
      <c r="B5143" s="515" t="s">
        <v>18629</v>
      </c>
      <c r="C5143" s="515" t="s">
        <v>49</v>
      </c>
      <c r="D5143" s="517" t="s">
        <v>18630</v>
      </c>
    </row>
    <row r="5144" spans="1:4" ht="13.5">
      <c r="A5144" s="516">
        <v>95998</v>
      </c>
      <c r="B5144" s="515" t="s">
        <v>18631</v>
      </c>
      <c r="C5144" s="515" t="s">
        <v>49</v>
      </c>
      <c r="D5144" s="517" t="s">
        <v>18632</v>
      </c>
    </row>
    <row r="5145" spans="1:4" ht="13.5">
      <c r="A5145" s="516">
        <v>95999</v>
      </c>
      <c r="B5145" s="515" t="s">
        <v>18633</v>
      </c>
      <c r="C5145" s="515" t="s">
        <v>49</v>
      </c>
      <c r="D5145" s="517" t="s">
        <v>18634</v>
      </c>
    </row>
    <row r="5146" spans="1:4" ht="13.5">
      <c r="A5146" s="516">
        <v>96000</v>
      </c>
      <c r="B5146" s="515" t="s">
        <v>18635</v>
      </c>
      <c r="C5146" s="515" t="s">
        <v>49</v>
      </c>
      <c r="D5146" s="517" t="s">
        <v>18636</v>
      </c>
    </row>
    <row r="5147" spans="1:4" ht="13.5">
      <c r="A5147" s="516">
        <v>96001</v>
      </c>
      <c r="B5147" s="515" t="s">
        <v>18637</v>
      </c>
      <c r="C5147" s="515" t="s">
        <v>47</v>
      </c>
      <c r="D5147" s="517" t="s">
        <v>999</v>
      </c>
    </row>
    <row r="5148" spans="1:4" ht="13.5">
      <c r="A5148" s="516">
        <v>96002</v>
      </c>
      <c r="B5148" s="515" t="s">
        <v>18638</v>
      </c>
      <c r="C5148" s="515" t="s">
        <v>47</v>
      </c>
      <c r="D5148" s="517" t="s">
        <v>3031</v>
      </c>
    </row>
    <row r="5149" spans="1:4" ht="13.5">
      <c r="A5149" s="516">
        <v>96393</v>
      </c>
      <c r="B5149" s="515" t="s">
        <v>18639</v>
      </c>
      <c r="C5149" s="515" t="s">
        <v>49</v>
      </c>
      <c r="D5149" s="517" t="s">
        <v>18640</v>
      </c>
    </row>
    <row r="5150" spans="1:4" ht="13.5">
      <c r="A5150" s="516">
        <v>96394</v>
      </c>
      <c r="B5150" s="515" t="s">
        <v>18641</v>
      </c>
      <c r="C5150" s="515" t="s">
        <v>49</v>
      </c>
      <c r="D5150" s="517" t="s">
        <v>18642</v>
      </c>
    </row>
    <row r="5151" spans="1:4" ht="13.5">
      <c r="A5151" s="516">
        <v>96395</v>
      </c>
      <c r="B5151" s="515" t="s">
        <v>18643</v>
      </c>
      <c r="C5151" s="515" t="s">
        <v>49</v>
      </c>
      <c r="D5151" s="517" t="s">
        <v>18644</v>
      </c>
    </row>
    <row r="5152" spans="1:4" ht="13.5">
      <c r="A5152" s="516">
        <v>73445</v>
      </c>
      <c r="B5152" s="515" t="s">
        <v>18645</v>
      </c>
      <c r="C5152" s="515" t="s">
        <v>47</v>
      </c>
      <c r="D5152" s="517" t="s">
        <v>18646</v>
      </c>
    </row>
    <row r="5153" spans="1:4" ht="13.5">
      <c r="A5153" s="516">
        <v>73446</v>
      </c>
      <c r="B5153" s="515" t="s">
        <v>18647</v>
      </c>
      <c r="C5153" s="515" t="s">
        <v>47</v>
      </c>
      <c r="D5153" s="517" t="s">
        <v>18648</v>
      </c>
    </row>
    <row r="5154" spans="1:4" ht="13.5">
      <c r="A5154" s="515" t="s">
        <v>18649</v>
      </c>
      <c r="B5154" s="515" t="s">
        <v>18650</v>
      </c>
      <c r="C5154" s="515" t="s">
        <v>47</v>
      </c>
      <c r="D5154" s="517" t="s">
        <v>18651</v>
      </c>
    </row>
    <row r="5155" spans="1:4" ht="13.5">
      <c r="A5155" s="515" t="s">
        <v>18652</v>
      </c>
      <c r="B5155" s="515" t="s">
        <v>18653</v>
      </c>
      <c r="C5155" s="515" t="s">
        <v>47</v>
      </c>
      <c r="D5155" s="517" t="s">
        <v>3786</v>
      </c>
    </row>
    <row r="5156" spans="1:4" ht="13.5">
      <c r="A5156" s="516">
        <v>79462</v>
      </c>
      <c r="B5156" s="515" t="s">
        <v>18654</v>
      </c>
      <c r="C5156" s="515" t="s">
        <v>47</v>
      </c>
      <c r="D5156" s="517" t="s">
        <v>18655</v>
      </c>
    </row>
    <row r="5157" spans="1:4" ht="13.5">
      <c r="A5157" s="515" t="s">
        <v>18656</v>
      </c>
      <c r="B5157" s="515" t="s">
        <v>18657</v>
      </c>
      <c r="C5157" s="515" t="s">
        <v>47</v>
      </c>
      <c r="D5157" s="517" t="s">
        <v>2162</v>
      </c>
    </row>
    <row r="5158" spans="1:4" ht="13.5">
      <c r="A5158" s="516">
        <v>84651</v>
      </c>
      <c r="B5158" s="515" t="s">
        <v>18658</v>
      </c>
      <c r="C5158" s="515" t="s">
        <v>47</v>
      </c>
      <c r="D5158" s="517" t="s">
        <v>14694</v>
      </c>
    </row>
    <row r="5159" spans="1:4" ht="13.5">
      <c r="A5159" s="516">
        <v>88411</v>
      </c>
      <c r="B5159" s="515" t="s">
        <v>18659</v>
      </c>
      <c r="C5159" s="515" t="s">
        <v>47</v>
      </c>
      <c r="D5159" s="517" t="s">
        <v>2670</v>
      </c>
    </row>
    <row r="5160" spans="1:4" ht="13.5">
      <c r="A5160" s="516">
        <v>88412</v>
      </c>
      <c r="B5160" s="515" t="s">
        <v>18660</v>
      </c>
      <c r="C5160" s="515" t="s">
        <v>47</v>
      </c>
      <c r="D5160" s="517" t="s">
        <v>4570</v>
      </c>
    </row>
    <row r="5161" spans="1:4" ht="13.5">
      <c r="A5161" s="516">
        <v>88413</v>
      </c>
      <c r="B5161" s="515" t="s">
        <v>18661</v>
      </c>
      <c r="C5161" s="515" t="s">
        <v>47</v>
      </c>
      <c r="D5161" s="517" t="s">
        <v>3715</v>
      </c>
    </row>
    <row r="5162" spans="1:4" ht="13.5">
      <c r="A5162" s="516">
        <v>88414</v>
      </c>
      <c r="B5162" s="515" t="s">
        <v>18662</v>
      </c>
      <c r="C5162" s="515" t="s">
        <v>47</v>
      </c>
      <c r="D5162" s="517" t="s">
        <v>4236</v>
      </c>
    </row>
    <row r="5163" spans="1:4" ht="13.5">
      <c r="A5163" s="516">
        <v>88415</v>
      </c>
      <c r="B5163" s="515" t="s">
        <v>18663</v>
      </c>
      <c r="C5163" s="515" t="s">
        <v>47</v>
      </c>
      <c r="D5163" s="517" t="s">
        <v>5614</v>
      </c>
    </row>
    <row r="5164" spans="1:4" ht="13.5">
      <c r="A5164" s="516">
        <v>88416</v>
      </c>
      <c r="B5164" s="515" t="s">
        <v>18664</v>
      </c>
      <c r="C5164" s="515" t="s">
        <v>47</v>
      </c>
      <c r="D5164" s="517" t="s">
        <v>1563</v>
      </c>
    </row>
    <row r="5165" spans="1:4" ht="13.5">
      <c r="A5165" s="516">
        <v>88417</v>
      </c>
      <c r="B5165" s="515" t="s">
        <v>18665</v>
      </c>
      <c r="C5165" s="515" t="s">
        <v>47</v>
      </c>
      <c r="D5165" s="517" t="s">
        <v>6291</v>
      </c>
    </row>
    <row r="5166" spans="1:4" ht="13.5">
      <c r="A5166" s="516">
        <v>88420</v>
      </c>
      <c r="B5166" s="515" t="s">
        <v>18666</v>
      </c>
      <c r="C5166" s="515" t="s">
        <v>47</v>
      </c>
      <c r="D5166" s="517" t="s">
        <v>11567</v>
      </c>
    </row>
    <row r="5167" spans="1:4" ht="13.5">
      <c r="A5167" s="516">
        <v>88421</v>
      </c>
      <c r="B5167" s="515" t="s">
        <v>18667</v>
      </c>
      <c r="C5167" s="515" t="s">
        <v>47</v>
      </c>
      <c r="D5167" s="517" t="s">
        <v>18668</v>
      </c>
    </row>
    <row r="5168" spans="1:4" ht="13.5">
      <c r="A5168" s="516">
        <v>88423</v>
      </c>
      <c r="B5168" s="515" t="s">
        <v>221</v>
      </c>
      <c r="C5168" s="515" t="s">
        <v>47</v>
      </c>
      <c r="D5168" s="517" t="s">
        <v>16063</v>
      </c>
    </row>
    <row r="5169" spans="1:4" ht="13.5">
      <c r="A5169" s="516">
        <v>88424</v>
      </c>
      <c r="B5169" s="515" t="s">
        <v>18669</v>
      </c>
      <c r="C5169" s="515" t="s">
        <v>47</v>
      </c>
      <c r="D5169" s="517" t="s">
        <v>18670</v>
      </c>
    </row>
    <row r="5170" spans="1:4" ht="13.5">
      <c r="A5170" s="516">
        <v>88426</v>
      </c>
      <c r="B5170" s="515" t="s">
        <v>18671</v>
      </c>
      <c r="C5170" s="515" t="s">
        <v>47</v>
      </c>
      <c r="D5170" s="517" t="s">
        <v>1145</v>
      </c>
    </row>
    <row r="5171" spans="1:4" ht="13.5">
      <c r="A5171" s="516">
        <v>88428</v>
      </c>
      <c r="B5171" s="515" t="s">
        <v>18672</v>
      </c>
      <c r="C5171" s="515" t="s">
        <v>47</v>
      </c>
      <c r="D5171" s="517" t="s">
        <v>14354</v>
      </c>
    </row>
    <row r="5172" spans="1:4" ht="13.5">
      <c r="A5172" s="516">
        <v>88429</v>
      </c>
      <c r="B5172" s="515" t="s">
        <v>18673</v>
      </c>
      <c r="C5172" s="515" t="s">
        <v>47</v>
      </c>
      <c r="D5172" s="517" t="s">
        <v>3250</v>
      </c>
    </row>
    <row r="5173" spans="1:4" ht="13.5">
      <c r="A5173" s="516">
        <v>88431</v>
      </c>
      <c r="B5173" s="515" t="s">
        <v>18674</v>
      </c>
      <c r="C5173" s="515" t="s">
        <v>47</v>
      </c>
      <c r="D5173" s="517" t="s">
        <v>16959</v>
      </c>
    </row>
    <row r="5174" spans="1:4" ht="13.5">
      <c r="A5174" s="516">
        <v>88432</v>
      </c>
      <c r="B5174" s="515" t="s">
        <v>18675</v>
      </c>
      <c r="C5174" s="515" t="s">
        <v>47</v>
      </c>
      <c r="D5174" s="517" t="s">
        <v>18676</v>
      </c>
    </row>
    <row r="5175" spans="1:4" ht="13.5">
      <c r="A5175" s="516">
        <v>88482</v>
      </c>
      <c r="B5175" s="515" t="s">
        <v>18677</v>
      </c>
      <c r="C5175" s="515" t="s">
        <v>47</v>
      </c>
      <c r="D5175" s="517" t="s">
        <v>900</v>
      </c>
    </row>
    <row r="5176" spans="1:4" ht="13.5">
      <c r="A5176" s="516">
        <v>88483</v>
      </c>
      <c r="B5176" s="515" t="s">
        <v>18678</v>
      </c>
      <c r="C5176" s="515" t="s">
        <v>47</v>
      </c>
      <c r="D5176" s="517" t="s">
        <v>1912</v>
      </c>
    </row>
    <row r="5177" spans="1:4" ht="13.5">
      <c r="A5177" s="516">
        <v>88484</v>
      </c>
      <c r="B5177" s="515" t="s">
        <v>18679</v>
      </c>
      <c r="C5177" s="515" t="s">
        <v>47</v>
      </c>
      <c r="D5177" s="517" t="s">
        <v>1920</v>
      </c>
    </row>
    <row r="5178" spans="1:4" ht="13.5">
      <c r="A5178" s="516">
        <v>88485</v>
      </c>
      <c r="B5178" s="515" t="s">
        <v>18680</v>
      </c>
      <c r="C5178" s="515" t="s">
        <v>47</v>
      </c>
      <c r="D5178" s="517" t="s">
        <v>10626</v>
      </c>
    </row>
    <row r="5179" spans="1:4" ht="13.5">
      <c r="A5179" s="516">
        <v>88486</v>
      </c>
      <c r="B5179" s="515" t="s">
        <v>18681</v>
      </c>
      <c r="C5179" s="515" t="s">
        <v>47</v>
      </c>
      <c r="D5179" s="517" t="s">
        <v>3541</v>
      </c>
    </row>
    <row r="5180" spans="1:4" ht="13.5">
      <c r="A5180" s="516">
        <v>88487</v>
      </c>
      <c r="B5180" s="515" t="s">
        <v>18682</v>
      </c>
      <c r="C5180" s="515" t="s">
        <v>47</v>
      </c>
      <c r="D5180" s="517" t="s">
        <v>7134</v>
      </c>
    </row>
    <row r="5181" spans="1:4" ht="13.5">
      <c r="A5181" s="516">
        <v>88488</v>
      </c>
      <c r="B5181" s="515" t="s">
        <v>220</v>
      </c>
      <c r="C5181" s="515" t="s">
        <v>47</v>
      </c>
      <c r="D5181" s="517" t="s">
        <v>7792</v>
      </c>
    </row>
    <row r="5182" spans="1:4" ht="13.5">
      <c r="A5182" s="516">
        <v>88489</v>
      </c>
      <c r="B5182" s="515" t="s">
        <v>216</v>
      </c>
      <c r="C5182" s="515" t="s">
        <v>47</v>
      </c>
      <c r="D5182" s="517" t="s">
        <v>14453</v>
      </c>
    </row>
    <row r="5183" spans="1:4" ht="13.5">
      <c r="A5183" s="516">
        <v>88490</v>
      </c>
      <c r="B5183" s="515" t="s">
        <v>18683</v>
      </c>
      <c r="C5183" s="515" t="s">
        <v>47</v>
      </c>
      <c r="D5183" s="517" t="s">
        <v>3037</v>
      </c>
    </row>
    <row r="5184" spans="1:4" ht="13.5">
      <c r="A5184" s="516">
        <v>88491</v>
      </c>
      <c r="B5184" s="515" t="s">
        <v>18684</v>
      </c>
      <c r="C5184" s="515" t="s">
        <v>47</v>
      </c>
      <c r="D5184" s="517" t="s">
        <v>9960</v>
      </c>
    </row>
    <row r="5185" spans="1:4" ht="13.5">
      <c r="A5185" s="516">
        <v>88492</v>
      </c>
      <c r="B5185" s="515" t="s">
        <v>18685</v>
      </c>
      <c r="C5185" s="515" t="s">
        <v>47</v>
      </c>
      <c r="D5185" s="517" t="s">
        <v>4630</v>
      </c>
    </row>
    <row r="5186" spans="1:4" ht="13.5">
      <c r="A5186" s="516">
        <v>88493</v>
      </c>
      <c r="B5186" s="515" t="s">
        <v>18686</v>
      </c>
      <c r="C5186" s="515" t="s">
        <v>47</v>
      </c>
      <c r="D5186" s="517" t="s">
        <v>8892</v>
      </c>
    </row>
    <row r="5187" spans="1:4" ht="13.5">
      <c r="A5187" s="516">
        <v>88494</v>
      </c>
      <c r="B5187" s="515" t="s">
        <v>18687</v>
      </c>
      <c r="C5187" s="515" t="s">
        <v>47</v>
      </c>
      <c r="D5187" s="517" t="s">
        <v>8618</v>
      </c>
    </row>
    <row r="5188" spans="1:4" ht="13.5">
      <c r="A5188" s="516">
        <v>88495</v>
      </c>
      <c r="B5188" s="515" t="s">
        <v>18688</v>
      </c>
      <c r="C5188" s="515" t="s">
        <v>47</v>
      </c>
      <c r="D5188" s="517" t="s">
        <v>11954</v>
      </c>
    </row>
    <row r="5189" spans="1:4" ht="13.5">
      <c r="A5189" s="516">
        <v>88496</v>
      </c>
      <c r="B5189" s="515" t="s">
        <v>18689</v>
      </c>
      <c r="C5189" s="515" t="s">
        <v>47</v>
      </c>
      <c r="D5189" s="517" t="s">
        <v>18690</v>
      </c>
    </row>
    <row r="5190" spans="1:4" ht="13.5">
      <c r="A5190" s="516">
        <v>88497</v>
      </c>
      <c r="B5190" s="515" t="s">
        <v>18691</v>
      </c>
      <c r="C5190" s="515" t="s">
        <v>47</v>
      </c>
      <c r="D5190" s="517" t="s">
        <v>6331</v>
      </c>
    </row>
    <row r="5191" spans="1:4" ht="13.5">
      <c r="A5191" s="516">
        <v>95305</v>
      </c>
      <c r="B5191" s="515" t="s">
        <v>18692</v>
      </c>
      <c r="C5191" s="515" t="s">
        <v>47</v>
      </c>
      <c r="D5191" s="517" t="s">
        <v>15754</v>
      </c>
    </row>
    <row r="5192" spans="1:4" ht="13.5">
      <c r="A5192" s="516">
        <v>95306</v>
      </c>
      <c r="B5192" s="515" t="s">
        <v>18693</v>
      </c>
      <c r="C5192" s="515" t="s">
        <v>47</v>
      </c>
      <c r="D5192" s="517" t="s">
        <v>1154</v>
      </c>
    </row>
    <row r="5193" spans="1:4" ht="13.5">
      <c r="A5193" s="516">
        <v>95622</v>
      </c>
      <c r="B5193" s="515" t="s">
        <v>18694</v>
      </c>
      <c r="C5193" s="515" t="s">
        <v>47</v>
      </c>
      <c r="D5193" s="517" t="s">
        <v>3638</v>
      </c>
    </row>
    <row r="5194" spans="1:4" ht="13.5">
      <c r="A5194" s="516">
        <v>95623</v>
      </c>
      <c r="B5194" s="515" t="s">
        <v>18695</v>
      </c>
      <c r="C5194" s="515" t="s">
        <v>47</v>
      </c>
      <c r="D5194" s="517" t="s">
        <v>2508</v>
      </c>
    </row>
    <row r="5195" spans="1:4" ht="13.5">
      <c r="A5195" s="516">
        <v>95624</v>
      </c>
      <c r="B5195" s="515" t="s">
        <v>18696</v>
      </c>
      <c r="C5195" s="515" t="s">
        <v>47</v>
      </c>
      <c r="D5195" s="517" t="s">
        <v>1891</v>
      </c>
    </row>
    <row r="5196" spans="1:4" ht="13.5">
      <c r="A5196" s="516">
        <v>95625</v>
      </c>
      <c r="B5196" s="515" t="s">
        <v>18697</v>
      </c>
      <c r="C5196" s="515" t="s">
        <v>47</v>
      </c>
      <c r="D5196" s="517" t="s">
        <v>7178</v>
      </c>
    </row>
    <row r="5197" spans="1:4" ht="13.5">
      <c r="A5197" s="516">
        <v>95626</v>
      </c>
      <c r="B5197" s="515" t="s">
        <v>18698</v>
      </c>
      <c r="C5197" s="515" t="s">
        <v>47</v>
      </c>
      <c r="D5197" s="517" t="s">
        <v>2071</v>
      </c>
    </row>
    <row r="5198" spans="1:4" ht="13.5">
      <c r="A5198" s="516">
        <v>96126</v>
      </c>
      <c r="B5198" s="515" t="s">
        <v>18699</v>
      </c>
      <c r="C5198" s="515" t="s">
        <v>47</v>
      </c>
      <c r="D5198" s="517" t="s">
        <v>1764</v>
      </c>
    </row>
    <row r="5199" spans="1:4" ht="13.5">
      <c r="A5199" s="516">
        <v>96127</v>
      </c>
      <c r="B5199" s="515" t="s">
        <v>18700</v>
      </c>
      <c r="C5199" s="515" t="s">
        <v>47</v>
      </c>
      <c r="D5199" s="517" t="s">
        <v>3231</v>
      </c>
    </row>
    <row r="5200" spans="1:4" ht="13.5">
      <c r="A5200" s="516">
        <v>96128</v>
      </c>
      <c r="B5200" s="515" t="s">
        <v>18701</v>
      </c>
      <c r="C5200" s="515" t="s">
        <v>47</v>
      </c>
      <c r="D5200" s="517" t="s">
        <v>18702</v>
      </c>
    </row>
    <row r="5201" spans="1:4" ht="13.5">
      <c r="A5201" s="516">
        <v>96129</v>
      </c>
      <c r="B5201" s="515" t="s">
        <v>18703</v>
      </c>
      <c r="C5201" s="515" t="s">
        <v>47</v>
      </c>
      <c r="D5201" s="517" t="s">
        <v>18704</v>
      </c>
    </row>
    <row r="5202" spans="1:4" ht="13.5">
      <c r="A5202" s="516">
        <v>96130</v>
      </c>
      <c r="B5202" s="515" t="s">
        <v>18705</v>
      </c>
      <c r="C5202" s="515" t="s">
        <v>47</v>
      </c>
      <c r="D5202" s="517" t="s">
        <v>5207</v>
      </c>
    </row>
    <row r="5203" spans="1:4" ht="13.5">
      <c r="A5203" s="516">
        <v>96131</v>
      </c>
      <c r="B5203" s="515" t="s">
        <v>18706</v>
      </c>
      <c r="C5203" s="515" t="s">
        <v>47</v>
      </c>
      <c r="D5203" s="517" t="s">
        <v>5181</v>
      </c>
    </row>
    <row r="5204" spans="1:4" ht="13.5">
      <c r="A5204" s="516">
        <v>96132</v>
      </c>
      <c r="B5204" s="515" t="s">
        <v>18707</v>
      </c>
      <c r="C5204" s="515" t="s">
        <v>47</v>
      </c>
      <c r="D5204" s="517" t="s">
        <v>3596</v>
      </c>
    </row>
    <row r="5205" spans="1:4" ht="13.5">
      <c r="A5205" s="516">
        <v>96133</v>
      </c>
      <c r="B5205" s="515" t="s">
        <v>18708</v>
      </c>
      <c r="C5205" s="515" t="s">
        <v>47</v>
      </c>
      <c r="D5205" s="517" t="s">
        <v>15758</v>
      </c>
    </row>
    <row r="5206" spans="1:4" ht="13.5">
      <c r="A5206" s="516">
        <v>96134</v>
      </c>
      <c r="B5206" s="515" t="s">
        <v>18709</v>
      </c>
      <c r="C5206" s="515" t="s">
        <v>47</v>
      </c>
      <c r="D5206" s="517" t="s">
        <v>18710</v>
      </c>
    </row>
    <row r="5207" spans="1:4" ht="13.5">
      <c r="A5207" s="516">
        <v>96135</v>
      </c>
      <c r="B5207" s="515" t="s">
        <v>18711</v>
      </c>
      <c r="C5207" s="515" t="s">
        <v>47</v>
      </c>
      <c r="D5207" s="517" t="s">
        <v>18712</v>
      </c>
    </row>
    <row r="5208" spans="1:4" ht="13.5">
      <c r="A5208" s="516">
        <v>79460</v>
      </c>
      <c r="B5208" s="515" t="s">
        <v>222</v>
      </c>
      <c r="C5208" s="515" t="s">
        <v>47</v>
      </c>
      <c r="D5208" s="517" t="s">
        <v>18713</v>
      </c>
    </row>
    <row r="5209" spans="1:4" ht="13.5">
      <c r="A5209" s="516">
        <v>79465</v>
      </c>
      <c r="B5209" s="515" t="s">
        <v>18714</v>
      </c>
      <c r="C5209" s="515" t="s">
        <v>47</v>
      </c>
      <c r="D5209" s="517" t="s">
        <v>18715</v>
      </c>
    </row>
    <row r="5210" spans="1:4" ht="13.5">
      <c r="A5210" s="515" t="s">
        <v>18716</v>
      </c>
      <c r="B5210" s="515" t="s">
        <v>18717</v>
      </c>
      <c r="C5210" s="515" t="s">
        <v>47</v>
      </c>
      <c r="D5210" s="517" t="s">
        <v>6524</v>
      </c>
    </row>
    <row r="5211" spans="1:4" ht="13.5">
      <c r="A5211" s="516">
        <v>84647</v>
      </c>
      <c r="B5211" s="515" t="s">
        <v>18718</v>
      </c>
      <c r="C5211" s="515" t="s">
        <v>47</v>
      </c>
      <c r="D5211" s="517" t="s">
        <v>18719</v>
      </c>
    </row>
    <row r="5212" spans="1:4" ht="13.5">
      <c r="A5212" s="516">
        <v>84656</v>
      </c>
      <c r="B5212" s="515" t="s">
        <v>18720</v>
      </c>
      <c r="C5212" s="515" t="s">
        <v>47</v>
      </c>
      <c r="D5212" s="517" t="s">
        <v>884</v>
      </c>
    </row>
    <row r="5213" spans="1:4" ht="13.5">
      <c r="A5213" s="516">
        <v>84677</v>
      </c>
      <c r="B5213" s="515" t="s">
        <v>18721</v>
      </c>
      <c r="C5213" s="515" t="s">
        <v>47</v>
      </c>
      <c r="D5213" s="517" t="s">
        <v>5567</v>
      </c>
    </row>
    <row r="5214" spans="1:4" ht="13.5">
      <c r="A5214" s="516">
        <v>84678</v>
      </c>
      <c r="B5214" s="515" t="s">
        <v>18722</v>
      </c>
      <c r="C5214" s="515" t="s">
        <v>47</v>
      </c>
      <c r="D5214" s="517" t="s">
        <v>11382</v>
      </c>
    </row>
    <row r="5215" spans="1:4" ht="13.5">
      <c r="A5215" s="516">
        <v>6082</v>
      </c>
      <c r="B5215" s="515" t="s">
        <v>18723</v>
      </c>
      <c r="C5215" s="515" t="s">
        <v>47</v>
      </c>
      <c r="D5215" s="517" t="s">
        <v>2615</v>
      </c>
    </row>
    <row r="5216" spans="1:4" ht="13.5">
      <c r="A5216" s="516">
        <v>40905</v>
      </c>
      <c r="B5216" s="515" t="s">
        <v>18724</v>
      </c>
      <c r="C5216" s="515" t="s">
        <v>47</v>
      </c>
      <c r="D5216" s="517" t="s">
        <v>18725</v>
      </c>
    </row>
    <row r="5217" spans="1:4" ht="13.5">
      <c r="A5217" s="515" t="s">
        <v>18726</v>
      </c>
      <c r="B5217" s="515" t="s">
        <v>18727</v>
      </c>
      <c r="C5217" s="515" t="s">
        <v>47</v>
      </c>
      <c r="D5217" s="517" t="s">
        <v>18651</v>
      </c>
    </row>
    <row r="5218" spans="1:4" ht="13.5">
      <c r="A5218" s="515" t="s">
        <v>18728</v>
      </c>
      <c r="B5218" s="515" t="s">
        <v>18729</v>
      </c>
      <c r="C5218" s="515" t="s">
        <v>47</v>
      </c>
      <c r="D5218" s="517" t="s">
        <v>3087</v>
      </c>
    </row>
    <row r="5219" spans="1:4" ht="13.5">
      <c r="A5219" s="515" t="s">
        <v>18730</v>
      </c>
      <c r="B5219" s="515" t="s">
        <v>18731</v>
      </c>
      <c r="C5219" s="515" t="s">
        <v>47</v>
      </c>
      <c r="D5219" s="517" t="s">
        <v>4163</v>
      </c>
    </row>
    <row r="5220" spans="1:4" ht="13.5">
      <c r="A5220" s="515" t="s">
        <v>18732</v>
      </c>
      <c r="B5220" s="515" t="s">
        <v>228</v>
      </c>
      <c r="C5220" s="515" t="s">
        <v>47</v>
      </c>
      <c r="D5220" s="517" t="s">
        <v>3940</v>
      </c>
    </row>
    <row r="5221" spans="1:4" ht="13.5">
      <c r="A5221" s="516">
        <v>79463</v>
      </c>
      <c r="B5221" s="515" t="s">
        <v>18733</v>
      </c>
      <c r="C5221" s="515" t="s">
        <v>47</v>
      </c>
      <c r="D5221" s="517" t="s">
        <v>6047</v>
      </c>
    </row>
    <row r="5222" spans="1:4" ht="13.5">
      <c r="A5222" s="516">
        <v>79464</v>
      </c>
      <c r="B5222" s="515" t="s">
        <v>18734</v>
      </c>
      <c r="C5222" s="515" t="s">
        <v>47</v>
      </c>
      <c r="D5222" s="517" t="s">
        <v>2065</v>
      </c>
    </row>
    <row r="5223" spans="1:4" ht="13.5">
      <c r="A5223" s="516">
        <v>79466</v>
      </c>
      <c r="B5223" s="515" t="s">
        <v>18735</v>
      </c>
      <c r="C5223" s="515" t="s">
        <v>47</v>
      </c>
      <c r="D5223" s="517" t="s">
        <v>13744</v>
      </c>
    </row>
    <row r="5224" spans="1:4" ht="13.5">
      <c r="A5224" s="515" t="s">
        <v>18736</v>
      </c>
      <c r="B5224" s="515" t="s">
        <v>18737</v>
      </c>
      <c r="C5224" s="515" t="s">
        <v>47</v>
      </c>
      <c r="D5224" s="517" t="s">
        <v>12954</v>
      </c>
    </row>
    <row r="5225" spans="1:4" ht="13.5">
      <c r="A5225" s="516">
        <v>84645</v>
      </c>
      <c r="B5225" s="515" t="s">
        <v>18738</v>
      </c>
      <c r="C5225" s="515" t="s">
        <v>47</v>
      </c>
      <c r="D5225" s="517" t="s">
        <v>15843</v>
      </c>
    </row>
    <row r="5226" spans="1:4" ht="13.5">
      <c r="A5226" s="516">
        <v>84657</v>
      </c>
      <c r="B5226" s="515" t="s">
        <v>18739</v>
      </c>
      <c r="C5226" s="515" t="s">
        <v>47</v>
      </c>
      <c r="D5226" s="517" t="s">
        <v>17718</v>
      </c>
    </row>
    <row r="5227" spans="1:4" ht="13.5">
      <c r="A5227" s="516">
        <v>84659</v>
      </c>
      <c r="B5227" s="515" t="s">
        <v>18740</v>
      </c>
      <c r="C5227" s="515" t="s">
        <v>47</v>
      </c>
      <c r="D5227" s="517" t="s">
        <v>18741</v>
      </c>
    </row>
    <row r="5228" spans="1:4" ht="13.5">
      <c r="A5228" s="516">
        <v>84679</v>
      </c>
      <c r="B5228" s="515" t="s">
        <v>18742</v>
      </c>
      <c r="C5228" s="515" t="s">
        <v>47</v>
      </c>
      <c r="D5228" s="517" t="s">
        <v>18743</v>
      </c>
    </row>
    <row r="5229" spans="1:4" ht="13.5">
      <c r="A5229" s="516">
        <v>95464</v>
      </c>
      <c r="B5229" s="515" t="s">
        <v>18744</v>
      </c>
      <c r="C5229" s="515" t="s">
        <v>47</v>
      </c>
      <c r="D5229" s="517" t="s">
        <v>3825</v>
      </c>
    </row>
    <row r="5230" spans="1:4" ht="13.5">
      <c r="A5230" s="516">
        <v>73656</v>
      </c>
      <c r="B5230" s="515" t="s">
        <v>18745</v>
      </c>
      <c r="C5230" s="515" t="s">
        <v>47</v>
      </c>
      <c r="D5230" s="517" t="s">
        <v>18746</v>
      </c>
    </row>
    <row r="5231" spans="1:4" ht="13.5">
      <c r="A5231" s="515" t="s">
        <v>18747</v>
      </c>
      <c r="B5231" s="515" t="s">
        <v>18748</v>
      </c>
      <c r="C5231" s="515" t="s">
        <v>47</v>
      </c>
      <c r="D5231" s="517" t="s">
        <v>18749</v>
      </c>
    </row>
    <row r="5232" spans="1:4" ht="13.5">
      <c r="A5232" s="515" t="s">
        <v>18750</v>
      </c>
      <c r="B5232" s="515" t="s">
        <v>18751</v>
      </c>
      <c r="C5232" s="515" t="s">
        <v>47</v>
      </c>
      <c r="D5232" s="517" t="s">
        <v>2219</v>
      </c>
    </row>
    <row r="5233" spans="1:4" ht="13.5">
      <c r="A5233" s="515" t="s">
        <v>18752</v>
      </c>
      <c r="B5233" s="515" t="s">
        <v>18753</v>
      </c>
      <c r="C5233" s="515" t="s">
        <v>47</v>
      </c>
      <c r="D5233" s="517" t="s">
        <v>18754</v>
      </c>
    </row>
    <row r="5234" spans="1:4" ht="13.5">
      <c r="A5234" s="515" t="s">
        <v>18755</v>
      </c>
      <c r="B5234" s="515" t="s">
        <v>18756</v>
      </c>
      <c r="C5234" s="515" t="s">
        <v>47</v>
      </c>
      <c r="D5234" s="517" t="s">
        <v>18757</v>
      </c>
    </row>
    <row r="5235" spans="1:4" ht="13.5">
      <c r="A5235" s="515" t="s">
        <v>18758</v>
      </c>
      <c r="B5235" s="515" t="s">
        <v>18759</v>
      </c>
      <c r="C5235" s="515" t="s">
        <v>47</v>
      </c>
      <c r="D5235" s="517" t="s">
        <v>18760</v>
      </c>
    </row>
    <row r="5236" spans="1:4" ht="13.5">
      <c r="A5236" s="515" t="s">
        <v>18761</v>
      </c>
      <c r="B5236" s="515" t="s">
        <v>18762</v>
      </c>
      <c r="C5236" s="515" t="s">
        <v>47</v>
      </c>
      <c r="D5236" s="517" t="s">
        <v>18763</v>
      </c>
    </row>
    <row r="5237" spans="1:4" ht="13.5">
      <c r="A5237" s="515" t="s">
        <v>18764</v>
      </c>
      <c r="B5237" s="515" t="s">
        <v>18765</v>
      </c>
      <c r="C5237" s="515" t="s">
        <v>47</v>
      </c>
      <c r="D5237" s="517" t="s">
        <v>18766</v>
      </c>
    </row>
    <row r="5238" spans="1:4" ht="13.5">
      <c r="A5238" s="515" t="s">
        <v>18767</v>
      </c>
      <c r="B5238" s="515" t="s">
        <v>18768</v>
      </c>
      <c r="C5238" s="515" t="s">
        <v>47</v>
      </c>
      <c r="D5238" s="517" t="s">
        <v>6709</v>
      </c>
    </row>
    <row r="5239" spans="1:4" ht="13.5">
      <c r="A5239" s="515" t="s">
        <v>18769</v>
      </c>
      <c r="B5239" s="515" t="s">
        <v>18770</v>
      </c>
      <c r="C5239" s="515" t="s">
        <v>47</v>
      </c>
      <c r="D5239" s="517" t="s">
        <v>6491</v>
      </c>
    </row>
    <row r="5240" spans="1:4" ht="13.5">
      <c r="A5240" s="515" t="s">
        <v>18771</v>
      </c>
      <c r="B5240" s="515" t="s">
        <v>18772</v>
      </c>
      <c r="C5240" s="515" t="s">
        <v>48</v>
      </c>
      <c r="D5240" s="517" t="s">
        <v>18773</v>
      </c>
    </row>
    <row r="5241" spans="1:4" ht="13.5">
      <c r="A5241" s="515" t="s">
        <v>18774</v>
      </c>
      <c r="B5241" s="515" t="s">
        <v>18775</v>
      </c>
      <c r="C5241" s="515" t="s">
        <v>47</v>
      </c>
      <c r="D5241" s="517" t="s">
        <v>7476</v>
      </c>
    </row>
    <row r="5242" spans="1:4" ht="13.5">
      <c r="A5242" s="516">
        <v>84660</v>
      </c>
      <c r="B5242" s="515" t="s">
        <v>18776</v>
      </c>
      <c r="C5242" s="515" t="s">
        <v>47</v>
      </c>
      <c r="D5242" s="517" t="s">
        <v>1135</v>
      </c>
    </row>
    <row r="5243" spans="1:4" ht="13.5">
      <c r="A5243" s="516">
        <v>84661</v>
      </c>
      <c r="B5243" s="515" t="s">
        <v>18777</v>
      </c>
      <c r="C5243" s="515" t="s">
        <v>47</v>
      </c>
      <c r="D5243" s="517" t="s">
        <v>1495</v>
      </c>
    </row>
    <row r="5244" spans="1:4" ht="13.5">
      <c r="A5244" s="516">
        <v>84662</v>
      </c>
      <c r="B5244" s="515" t="s">
        <v>18778</v>
      </c>
      <c r="C5244" s="515" t="s">
        <v>47</v>
      </c>
      <c r="D5244" s="517" t="s">
        <v>18779</v>
      </c>
    </row>
    <row r="5245" spans="1:4" ht="13.5">
      <c r="A5245" s="516">
        <v>95468</v>
      </c>
      <c r="B5245" s="515" t="s">
        <v>18780</v>
      </c>
      <c r="C5245" s="515" t="s">
        <v>47</v>
      </c>
      <c r="D5245" s="517" t="s">
        <v>18781</v>
      </c>
    </row>
    <row r="5246" spans="1:4" ht="13.5">
      <c r="A5246" s="516">
        <v>41595</v>
      </c>
      <c r="B5246" s="515" t="s">
        <v>18782</v>
      </c>
      <c r="C5246" s="515" t="s">
        <v>50</v>
      </c>
      <c r="D5246" s="517" t="s">
        <v>5201</v>
      </c>
    </row>
    <row r="5247" spans="1:4" ht="13.5">
      <c r="A5247" s="515" t="s">
        <v>18783</v>
      </c>
      <c r="B5247" s="515" t="s">
        <v>18784</v>
      </c>
      <c r="C5247" s="515" t="s">
        <v>47</v>
      </c>
      <c r="D5247" s="517" t="s">
        <v>1889</v>
      </c>
    </row>
    <row r="5248" spans="1:4" ht="13.5">
      <c r="A5248" s="515" t="s">
        <v>18785</v>
      </c>
      <c r="B5248" s="515" t="s">
        <v>18786</v>
      </c>
      <c r="C5248" s="515" t="s">
        <v>47</v>
      </c>
      <c r="D5248" s="517" t="s">
        <v>3263</v>
      </c>
    </row>
    <row r="5249" spans="1:4" ht="13.5">
      <c r="A5249" s="516">
        <v>79467</v>
      </c>
      <c r="B5249" s="515" t="s">
        <v>18787</v>
      </c>
      <c r="C5249" s="515" t="s">
        <v>18788</v>
      </c>
      <c r="D5249" s="517" t="s">
        <v>9724</v>
      </c>
    </row>
    <row r="5250" spans="1:4" ht="13.5">
      <c r="A5250" s="515" t="s">
        <v>18789</v>
      </c>
      <c r="B5250" s="515" t="s">
        <v>18790</v>
      </c>
      <c r="C5250" s="515" t="s">
        <v>47</v>
      </c>
      <c r="D5250" s="517" t="s">
        <v>2621</v>
      </c>
    </row>
    <row r="5251" spans="1:4" ht="13.5">
      <c r="A5251" s="516">
        <v>84663</v>
      </c>
      <c r="B5251" s="515" t="s">
        <v>18791</v>
      </c>
      <c r="C5251" s="515" t="s">
        <v>47</v>
      </c>
      <c r="D5251" s="517" t="s">
        <v>12358</v>
      </c>
    </row>
    <row r="5252" spans="1:4" ht="13.5">
      <c r="A5252" s="516">
        <v>84665</v>
      </c>
      <c r="B5252" s="515" t="s">
        <v>18792</v>
      </c>
      <c r="C5252" s="515" t="s">
        <v>47</v>
      </c>
      <c r="D5252" s="517" t="s">
        <v>6495</v>
      </c>
    </row>
    <row r="5253" spans="1:4" ht="13.5">
      <c r="A5253" s="516">
        <v>84666</v>
      </c>
      <c r="B5253" s="515" t="s">
        <v>18793</v>
      </c>
      <c r="C5253" s="515" t="s">
        <v>47</v>
      </c>
      <c r="D5253" s="517" t="s">
        <v>18794</v>
      </c>
    </row>
    <row r="5254" spans="1:4" ht="13.5">
      <c r="A5254" s="516">
        <v>75889</v>
      </c>
      <c r="B5254" s="515" t="s">
        <v>18795</v>
      </c>
      <c r="C5254" s="515" t="s">
        <v>47</v>
      </c>
      <c r="D5254" s="517" t="s">
        <v>5719</v>
      </c>
    </row>
    <row r="5255" spans="1:4" ht="13.5">
      <c r="A5255" s="516">
        <v>72191</v>
      </c>
      <c r="B5255" s="515" t="s">
        <v>18796</v>
      </c>
      <c r="C5255" s="515" t="s">
        <v>47</v>
      </c>
      <c r="D5255" s="517" t="s">
        <v>18797</v>
      </c>
    </row>
    <row r="5256" spans="1:4" ht="13.5">
      <c r="A5256" s="516">
        <v>72192</v>
      </c>
      <c r="B5256" s="515" t="s">
        <v>18798</v>
      </c>
      <c r="C5256" s="515" t="s">
        <v>47</v>
      </c>
      <c r="D5256" s="517" t="s">
        <v>2851</v>
      </c>
    </row>
    <row r="5257" spans="1:4" ht="13.5">
      <c r="A5257" s="516">
        <v>72193</v>
      </c>
      <c r="B5257" s="515" t="s">
        <v>18799</v>
      </c>
      <c r="C5257" s="515" t="s">
        <v>47</v>
      </c>
      <c r="D5257" s="517" t="s">
        <v>9162</v>
      </c>
    </row>
    <row r="5258" spans="1:4" ht="13.5">
      <c r="A5258" s="516">
        <v>73655</v>
      </c>
      <c r="B5258" s="515" t="s">
        <v>18800</v>
      </c>
      <c r="C5258" s="515" t="s">
        <v>47</v>
      </c>
      <c r="D5258" s="517" t="s">
        <v>18801</v>
      </c>
    </row>
    <row r="5259" spans="1:4" ht="13.5">
      <c r="A5259" s="515" t="s">
        <v>18802</v>
      </c>
      <c r="B5259" s="515" t="s">
        <v>18803</v>
      </c>
      <c r="C5259" s="515" t="s">
        <v>47</v>
      </c>
      <c r="D5259" s="517" t="s">
        <v>18804</v>
      </c>
    </row>
    <row r="5260" spans="1:4" ht="13.5">
      <c r="A5260" s="516">
        <v>84181</v>
      </c>
      <c r="B5260" s="515" t="s">
        <v>18805</v>
      </c>
      <c r="C5260" s="515" t="s">
        <v>47</v>
      </c>
      <c r="D5260" s="517" t="s">
        <v>18806</v>
      </c>
    </row>
    <row r="5261" spans="1:4" ht="13.5">
      <c r="A5261" s="516">
        <v>87246</v>
      </c>
      <c r="B5261" s="515" t="s">
        <v>18807</v>
      </c>
      <c r="C5261" s="515" t="s">
        <v>47</v>
      </c>
      <c r="D5261" s="517" t="s">
        <v>18808</v>
      </c>
    </row>
    <row r="5262" spans="1:4" ht="13.5">
      <c r="A5262" s="516">
        <v>87247</v>
      </c>
      <c r="B5262" s="515" t="s">
        <v>18809</v>
      </c>
      <c r="C5262" s="515" t="s">
        <v>47</v>
      </c>
      <c r="D5262" s="517" t="s">
        <v>18810</v>
      </c>
    </row>
    <row r="5263" spans="1:4" ht="13.5">
      <c r="A5263" s="516">
        <v>87248</v>
      </c>
      <c r="B5263" s="515" t="s">
        <v>18811</v>
      </c>
      <c r="C5263" s="515" t="s">
        <v>47</v>
      </c>
      <c r="D5263" s="517" t="s">
        <v>2765</v>
      </c>
    </row>
    <row r="5264" spans="1:4" ht="13.5">
      <c r="A5264" s="516">
        <v>87249</v>
      </c>
      <c r="B5264" s="515" t="s">
        <v>18812</v>
      </c>
      <c r="C5264" s="515" t="s">
        <v>47</v>
      </c>
      <c r="D5264" s="517" t="s">
        <v>4158</v>
      </c>
    </row>
    <row r="5265" spans="1:4" ht="13.5">
      <c r="A5265" s="516">
        <v>87250</v>
      </c>
      <c r="B5265" s="515" t="s">
        <v>18813</v>
      </c>
      <c r="C5265" s="515" t="s">
        <v>47</v>
      </c>
      <c r="D5265" s="517" t="s">
        <v>4744</v>
      </c>
    </row>
    <row r="5266" spans="1:4" ht="13.5">
      <c r="A5266" s="516">
        <v>87251</v>
      </c>
      <c r="B5266" s="515" t="s">
        <v>18814</v>
      </c>
      <c r="C5266" s="515" t="s">
        <v>47</v>
      </c>
      <c r="D5266" s="517" t="s">
        <v>8945</v>
      </c>
    </row>
    <row r="5267" spans="1:4" ht="13.5">
      <c r="A5267" s="516">
        <v>87255</v>
      </c>
      <c r="B5267" s="515" t="s">
        <v>18815</v>
      </c>
      <c r="C5267" s="515" t="s">
        <v>47</v>
      </c>
      <c r="D5267" s="517" t="s">
        <v>18816</v>
      </c>
    </row>
    <row r="5268" spans="1:4" ht="13.5">
      <c r="A5268" s="516">
        <v>87256</v>
      </c>
      <c r="B5268" s="515" t="s">
        <v>18817</v>
      </c>
      <c r="C5268" s="515" t="s">
        <v>47</v>
      </c>
      <c r="D5268" s="517" t="s">
        <v>18818</v>
      </c>
    </row>
    <row r="5269" spans="1:4" ht="13.5">
      <c r="A5269" s="516">
        <v>87257</v>
      </c>
      <c r="B5269" s="515" t="s">
        <v>18819</v>
      </c>
      <c r="C5269" s="515" t="s">
        <v>47</v>
      </c>
      <c r="D5269" s="517" t="s">
        <v>18820</v>
      </c>
    </row>
    <row r="5270" spans="1:4" ht="13.5">
      <c r="A5270" s="516">
        <v>87258</v>
      </c>
      <c r="B5270" s="515" t="s">
        <v>18821</v>
      </c>
      <c r="C5270" s="515" t="s">
        <v>47</v>
      </c>
      <c r="D5270" s="517" t="s">
        <v>18822</v>
      </c>
    </row>
    <row r="5271" spans="1:4" ht="13.5">
      <c r="A5271" s="516">
        <v>87259</v>
      </c>
      <c r="B5271" s="515" t="s">
        <v>18823</v>
      </c>
      <c r="C5271" s="515" t="s">
        <v>47</v>
      </c>
      <c r="D5271" s="517" t="s">
        <v>1933</v>
      </c>
    </row>
    <row r="5272" spans="1:4" ht="13.5">
      <c r="A5272" s="516">
        <v>87260</v>
      </c>
      <c r="B5272" s="515" t="s">
        <v>18824</v>
      </c>
      <c r="C5272" s="515" t="s">
        <v>47</v>
      </c>
      <c r="D5272" s="517" t="s">
        <v>6020</v>
      </c>
    </row>
    <row r="5273" spans="1:4" ht="13.5">
      <c r="A5273" s="516">
        <v>87261</v>
      </c>
      <c r="B5273" s="515" t="s">
        <v>18825</v>
      </c>
      <c r="C5273" s="515" t="s">
        <v>47</v>
      </c>
      <c r="D5273" s="517" t="s">
        <v>18826</v>
      </c>
    </row>
    <row r="5274" spans="1:4" ht="13.5">
      <c r="A5274" s="516">
        <v>87262</v>
      </c>
      <c r="B5274" s="515" t="s">
        <v>18827</v>
      </c>
      <c r="C5274" s="515" t="s">
        <v>47</v>
      </c>
      <c r="D5274" s="517" t="s">
        <v>18828</v>
      </c>
    </row>
    <row r="5275" spans="1:4" ht="13.5">
      <c r="A5275" s="516">
        <v>87263</v>
      </c>
      <c r="B5275" s="515" t="s">
        <v>18829</v>
      </c>
      <c r="C5275" s="515" t="s">
        <v>47</v>
      </c>
      <c r="D5275" s="517" t="s">
        <v>18830</v>
      </c>
    </row>
    <row r="5276" spans="1:4" ht="13.5">
      <c r="A5276" s="516">
        <v>89046</v>
      </c>
      <c r="B5276" s="515" t="s">
        <v>18831</v>
      </c>
      <c r="C5276" s="515" t="s">
        <v>47</v>
      </c>
      <c r="D5276" s="517" t="s">
        <v>18832</v>
      </c>
    </row>
    <row r="5277" spans="1:4" ht="13.5">
      <c r="A5277" s="516">
        <v>89171</v>
      </c>
      <c r="B5277" s="515" t="s">
        <v>18833</v>
      </c>
      <c r="C5277" s="515" t="s">
        <v>47</v>
      </c>
      <c r="D5277" s="517" t="s">
        <v>18834</v>
      </c>
    </row>
    <row r="5278" spans="1:4" ht="13.5">
      <c r="A5278" s="516">
        <v>93389</v>
      </c>
      <c r="B5278" s="515" t="s">
        <v>18835</v>
      </c>
      <c r="C5278" s="515" t="s">
        <v>47</v>
      </c>
      <c r="D5278" s="517" t="s">
        <v>18836</v>
      </c>
    </row>
    <row r="5279" spans="1:4" ht="13.5">
      <c r="A5279" s="516">
        <v>93390</v>
      </c>
      <c r="B5279" s="515" t="s">
        <v>18837</v>
      </c>
      <c r="C5279" s="515" t="s">
        <v>47</v>
      </c>
      <c r="D5279" s="517" t="s">
        <v>3109</v>
      </c>
    </row>
    <row r="5280" spans="1:4" ht="13.5">
      <c r="A5280" s="516">
        <v>93391</v>
      </c>
      <c r="B5280" s="515" t="s">
        <v>18838</v>
      </c>
      <c r="C5280" s="515" t="s">
        <v>47</v>
      </c>
      <c r="D5280" s="517" t="s">
        <v>1079</v>
      </c>
    </row>
    <row r="5281" spans="1:4" ht="13.5">
      <c r="A5281" s="515" t="s">
        <v>18839</v>
      </c>
      <c r="B5281" s="515" t="s">
        <v>18840</v>
      </c>
      <c r="C5281" s="515" t="s">
        <v>47</v>
      </c>
      <c r="D5281" s="517" t="s">
        <v>18841</v>
      </c>
    </row>
    <row r="5282" spans="1:4" ht="13.5">
      <c r="A5282" s="515" t="s">
        <v>18842</v>
      </c>
      <c r="B5282" s="515" t="s">
        <v>18843</v>
      </c>
      <c r="C5282" s="515" t="s">
        <v>47</v>
      </c>
      <c r="D5282" s="517" t="s">
        <v>18844</v>
      </c>
    </row>
    <row r="5283" spans="1:4" ht="13.5">
      <c r="A5283" s="516">
        <v>84183</v>
      </c>
      <c r="B5283" s="515" t="s">
        <v>18845</v>
      </c>
      <c r="C5283" s="515" t="s">
        <v>47</v>
      </c>
      <c r="D5283" s="517" t="s">
        <v>18846</v>
      </c>
    </row>
    <row r="5284" spans="1:4" ht="13.5">
      <c r="A5284" s="516">
        <v>98670</v>
      </c>
      <c r="B5284" s="515" t="s">
        <v>18847</v>
      </c>
      <c r="C5284" s="515" t="s">
        <v>47</v>
      </c>
      <c r="D5284" s="517" t="s">
        <v>18848</v>
      </c>
    </row>
    <row r="5285" spans="1:4" ht="13.5">
      <c r="A5285" s="516">
        <v>98671</v>
      </c>
      <c r="B5285" s="515" t="s">
        <v>18849</v>
      </c>
      <c r="C5285" s="515" t="s">
        <v>47</v>
      </c>
      <c r="D5285" s="517" t="s">
        <v>18850</v>
      </c>
    </row>
    <row r="5286" spans="1:4" ht="13.5">
      <c r="A5286" s="516">
        <v>98672</v>
      </c>
      <c r="B5286" s="515" t="s">
        <v>18851</v>
      </c>
      <c r="C5286" s="515" t="s">
        <v>47</v>
      </c>
      <c r="D5286" s="517" t="s">
        <v>18852</v>
      </c>
    </row>
    <row r="5287" spans="1:4" ht="13.5">
      <c r="A5287" s="516">
        <v>98673</v>
      </c>
      <c r="B5287" s="515" t="s">
        <v>18853</v>
      </c>
      <c r="C5287" s="515" t="s">
        <v>47</v>
      </c>
      <c r="D5287" s="517" t="s">
        <v>18854</v>
      </c>
    </row>
    <row r="5288" spans="1:4" ht="13.5">
      <c r="A5288" s="516">
        <v>98679</v>
      </c>
      <c r="B5288" s="515" t="s">
        <v>18855</v>
      </c>
      <c r="C5288" s="515" t="s">
        <v>47</v>
      </c>
      <c r="D5288" s="517" t="s">
        <v>18856</v>
      </c>
    </row>
    <row r="5289" spans="1:4" ht="13.5">
      <c r="A5289" s="516">
        <v>98680</v>
      </c>
      <c r="B5289" s="515" t="s">
        <v>18857</v>
      </c>
      <c r="C5289" s="515" t="s">
        <v>47</v>
      </c>
      <c r="D5289" s="517" t="s">
        <v>18858</v>
      </c>
    </row>
    <row r="5290" spans="1:4" ht="13.5">
      <c r="A5290" s="516">
        <v>98681</v>
      </c>
      <c r="B5290" s="515" t="s">
        <v>18859</v>
      </c>
      <c r="C5290" s="515" t="s">
        <v>47</v>
      </c>
      <c r="D5290" s="517" t="s">
        <v>18860</v>
      </c>
    </row>
    <row r="5291" spans="1:4" ht="13.5">
      <c r="A5291" s="516">
        <v>98682</v>
      </c>
      <c r="B5291" s="515" t="s">
        <v>18861</v>
      </c>
      <c r="C5291" s="515" t="s">
        <v>47</v>
      </c>
      <c r="D5291" s="517" t="s">
        <v>5597</v>
      </c>
    </row>
    <row r="5292" spans="1:4" ht="13.5">
      <c r="A5292" s="516">
        <v>98685</v>
      </c>
      <c r="B5292" s="515" t="s">
        <v>18862</v>
      </c>
      <c r="C5292" s="515" t="s">
        <v>50</v>
      </c>
      <c r="D5292" s="517" t="s">
        <v>18863</v>
      </c>
    </row>
    <row r="5293" spans="1:4" ht="13.5">
      <c r="A5293" s="516">
        <v>98686</v>
      </c>
      <c r="B5293" s="515" t="s">
        <v>18864</v>
      </c>
      <c r="C5293" s="515" t="s">
        <v>50</v>
      </c>
      <c r="D5293" s="517" t="s">
        <v>18865</v>
      </c>
    </row>
    <row r="5294" spans="1:4" ht="13.5">
      <c r="A5294" s="516">
        <v>98688</v>
      </c>
      <c r="B5294" s="515" t="s">
        <v>18866</v>
      </c>
      <c r="C5294" s="515" t="s">
        <v>50</v>
      </c>
      <c r="D5294" s="517" t="s">
        <v>9527</v>
      </c>
    </row>
    <row r="5295" spans="1:4" ht="13.5">
      <c r="A5295" s="516">
        <v>98689</v>
      </c>
      <c r="B5295" s="515" t="s">
        <v>18867</v>
      </c>
      <c r="C5295" s="515" t="s">
        <v>50</v>
      </c>
      <c r="D5295" s="517" t="s">
        <v>18868</v>
      </c>
    </row>
    <row r="5296" spans="1:4" ht="13.5">
      <c r="A5296" s="516">
        <v>72187</v>
      </c>
      <c r="B5296" s="515" t="s">
        <v>18869</v>
      </c>
      <c r="C5296" s="515" t="s">
        <v>47</v>
      </c>
      <c r="D5296" s="517" t="s">
        <v>18870</v>
      </c>
    </row>
    <row r="5297" spans="1:4" ht="13.5">
      <c r="A5297" s="516">
        <v>72188</v>
      </c>
      <c r="B5297" s="515" t="s">
        <v>18871</v>
      </c>
      <c r="C5297" s="515" t="s">
        <v>47</v>
      </c>
      <c r="D5297" s="517" t="s">
        <v>18870</v>
      </c>
    </row>
    <row r="5298" spans="1:4" ht="13.5">
      <c r="A5298" s="515" t="s">
        <v>18872</v>
      </c>
      <c r="B5298" s="515" t="s">
        <v>18873</v>
      </c>
      <c r="C5298" s="515" t="s">
        <v>47</v>
      </c>
      <c r="D5298" s="517" t="s">
        <v>18874</v>
      </c>
    </row>
    <row r="5299" spans="1:4" ht="13.5">
      <c r="A5299" s="516">
        <v>84186</v>
      </c>
      <c r="B5299" s="515" t="s">
        <v>18875</v>
      </c>
      <c r="C5299" s="515" t="s">
        <v>47</v>
      </c>
      <c r="D5299" s="517" t="s">
        <v>18876</v>
      </c>
    </row>
    <row r="5300" spans="1:4" ht="13.5">
      <c r="A5300" s="516">
        <v>84187</v>
      </c>
      <c r="B5300" s="515" t="s">
        <v>18877</v>
      </c>
      <c r="C5300" s="515" t="s">
        <v>47</v>
      </c>
      <c r="D5300" s="517" t="s">
        <v>5386</v>
      </c>
    </row>
    <row r="5301" spans="1:4" ht="13.5">
      <c r="A5301" s="516">
        <v>72136</v>
      </c>
      <c r="B5301" s="515" t="s">
        <v>18878</v>
      </c>
      <c r="C5301" s="515" t="s">
        <v>47</v>
      </c>
      <c r="D5301" s="517" t="s">
        <v>18879</v>
      </c>
    </row>
    <row r="5302" spans="1:4" ht="13.5">
      <c r="A5302" s="516">
        <v>72137</v>
      </c>
      <c r="B5302" s="515" t="s">
        <v>18880</v>
      </c>
      <c r="C5302" s="515" t="s">
        <v>47</v>
      </c>
      <c r="D5302" s="517" t="s">
        <v>18881</v>
      </c>
    </row>
    <row r="5303" spans="1:4" ht="13.5">
      <c r="A5303" s="516">
        <v>72815</v>
      </c>
      <c r="B5303" s="515" t="s">
        <v>18882</v>
      </c>
      <c r="C5303" s="515" t="s">
        <v>47</v>
      </c>
      <c r="D5303" s="517" t="s">
        <v>10047</v>
      </c>
    </row>
    <row r="5304" spans="1:4" ht="13.5">
      <c r="A5304" s="516">
        <v>84191</v>
      </c>
      <c r="B5304" s="515" t="s">
        <v>209</v>
      </c>
      <c r="C5304" s="515" t="s">
        <v>47</v>
      </c>
      <c r="D5304" s="517" t="s">
        <v>18883</v>
      </c>
    </row>
    <row r="5305" spans="1:4" ht="13.5">
      <c r="A5305" s="515" t="s">
        <v>18884</v>
      </c>
      <c r="B5305" s="515" t="s">
        <v>18885</v>
      </c>
      <c r="C5305" s="515" t="s">
        <v>50</v>
      </c>
      <c r="D5305" s="517" t="s">
        <v>18886</v>
      </c>
    </row>
    <row r="5306" spans="1:4" ht="13.5">
      <c r="A5306" s="516">
        <v>98695</v>
      </c>
      <c r="B5306" s="515" t="s">
        <v>18887</v>
      </c>
      <c r="C5306" s="515" t="s">
        <v>50</v>
      </c>
      <c r="D5306" s="517" t="s">
        <v>17206</v>
      </c>
    </row>
    <row r="5307" spans="1:4" ht="13.5">
      <c r="A5307" s="516">
        <v>98697</v>
      </c>
      <c r="B5307" s="515" t="s">
        <v>18888</v>
      </c>
      <c r="C5307" s="515" t="s">
        <v>50</v>
      </c>
      <c r="D5307" s="517" t="s">
        <v>18889</v>
      </c>
    </row>
    <row r="5308" spans="1:4" ht="13.5">
      <c r="A5308" s="515" t="s">
        <v>18890</v>
      </c>
      <c r="B5308" s="515" t="s">
        <v>18891</v>
      </c>
      <c r="C5308" s="515" t="s">
        <v>50</v>
      </c>
      <c r="D5308" s="517" t="s">
        <v>3166</v>
      </c>
    </row>
    <row r="5309" spans="1:4" ht="13.5">
      <c r="A5309" s="516">
        <v>84162</v>
      </c>
      <c r="B5309" s="515" t="s">
        <v>18892</v>
      </c>
      <c r="C5309" s="515" t="s">
        <v>50</v>
      </c>
      <c r="D5309" s="517" t="s">
        <v>1110</v>
      </c>
    </row>
    <row r="5310" spans="1:4" ht="13.5">
      <c r="A5310" s="516">
        <v>88648</v>
      </c>
      <c r="B5310" s="515" t="s">
        <v>18893</v>
      </c>
      <c r="C5310" s="515" t="s">
        <v>50</v>
      </c>
      <c r="D5310" s="517" t="s">
        <v>17699</v>
      </c>
    </row>
    <row r="5311" spans="1:4" ht="13.5">
      <c r="A5311" s="516">
        <v>88649</v>
      </c>
      <c r="B5311" s="515" t="s">
        <v>18894</v>
      </c>
      <c r="C5311" s="515" t="s">
        <v>50</v>
      </c>
      <c r="D5311" s="517" t="s">
        <v>2255</v>
      </c>
    </row>
    <row r="5312" spans="1:4" ht="13.5">
      <c r="A5312" s="516">
        <v>88650</v>
      </c>
      <c r="B5312" s="515" t="s">
        <v>18895</v>
      </c>
      <c r="C5312" s="515" t="s">
        <v>50</v>
      </c>
      <c r="D5312" s="517" t="s">
        <v>18896</v>
      </c>
    </row>
    <row r="5313" spans="1:4" ht="13.5">
      <c r="A5313" s="516">
        <v>96467</v>
      </c>
      <c r="B5313" s="515" t="s">
        <v>18897</v>
      </c>
      <c r="C5313" s="515" t="s">
        <v>50</v>
      </c>
      <c r="D5313" s="517" t="s">
        <v>6479</v>
      </c>
    </row>
    <row r="5314" spans="1:4" ht="13.5">
      <c r="A5314" s="515" t="s">
        <v>18898</v>
      </c>
      <c r="B5314" s="515" t="s">
        <v>210</v>
      </c>
      <c r="C5314" s="515" t="s">
        <v>50</v>
      </c>
      <c r="D5314" s="517" t="s">
        <v>11791</v>
      </c>
    </row>
    <row r="5315" spans="1:4" ht="13.5">
      <c r="A5315" s="516">
        <v>84168</v>
      </c>
      <c r="B5315" s="515" t="s">
        <v>18899</v>
      </c>
      <c r="C5315" s="515" t="s">
        <v>50</v>
      </c>
      <c r="D5315" s="517" t="s">
        <v>3546</v>
      </c>
    </row>
    <row r="5316" spans="1:4" ht="13.5">
      <c r="A5316" s="516">
        <v>68325</v>
      </c>
      <c r="B5316" s="515" t="s">
        <v>18900</v>
      </c>
      <c r="C5316" s="515" t="s">
        <v>47</v>
      </c>
      <c r="D5316" s="517" t="s">
        <v>9754</v>
      </c>
    </row>
    <row r="5317" spans="1:4" ht="13.5">
      <c r="A5317" s="516">
        <v>68333</v>
      </c>
      <c r="B5317" s="515" t="s">
        <v>18901</v>
      </c>
      <c r="C5317" s="515" t="s">
        <v>47</v>
      </c>
      <c r="D5317" s="517" t="s">
        <v>18902</v>
      </c>
    </row>
    <row r="5318" spans="1:4" ht="13.5">
      <c r="A5318" s="516">
        <v>72183</v>
      </c>
      <c r="B5318" s="515" t="s">
        <v>18903</v>
      </c>
      <c r="C5318" s="515" t="s">
        <v>47</v>
      </c>
      <c r="D5318" s="517" t="s">
        <v>18904</v>
      </c>
    </row>
    <row r="5319" spans="1:4" ht="13.5">
      <c r="A5319" s="516">
        <v>84175</v>
      </c>
      <c r="B5319" s="515" t="s">
        <v>18905</v>
      </c>
      <c r="C5319" s="515" t="s">
        <v>50</v>
      </c>
      <c r="D5319" s="517" t="s">
        <v>7019</v>
      </c>
    </row>
    <row r="5320" spans="1:4" ht="13.5">
      <c r="A5320" s="516">
        <v>84176</v>
      </c>
      <c r="B5320" s="515" t="s">
        <v>18906</v>
      </c>
      <c r="C5320" s="515" t="s">
        <v>50</v>
      </c>
      <c r="D5320" s="517" t="s">
        <v>1291</v>
      </c>
    </row>
    <row r="5321" spans="1:4" ht="13.5">
      <c r="A5321" s="516">
        <v>94990</v>
      </c>
      <c r="B5321" s="515" t="s">
        <v>18907</v>
      </c>
      <c r="C5321" s="515" t="s">
        <v>49</v>
      </c>
      <c r="D5321" s="517" t="s">
        <v>18908</v>
      </c>
    </row>
    <row r="5322" spans="1:4" ht="13.5">
      <c r="A5322" s="516">
        <v>94991</v>
      </c>
      <c r="B5322" s="515" t="s">
        <v>18909</v>
      </c>
      <c r="C5322" s="515" t="s">
        <v>49</v>
      </c>
      <c r="D5322" s="517" t="s">
        <v>18910</v>
      </c>
    </row>
    <row r="5323" spans="1:4" ht="13.5">
      <c r="A5323" s="516">
        <v>94992</v>
      </c>
      <c r="B5323" s="515" t="s">
        <v>18911</v>
      </c>
      <c r="C5323" s="515" t="s">
        <v>47</v>
      </c>
      <c r="D5323" s="517" t="s">
        <v>18559</v>
      </c>
    </row>
    <row r="5324" spans="1:4" ht="13.5">
      <c r="A5324" s="516">
        <v>94993</v>
      </c>
      <c r="B5324" s="515" t="s">
        <v>18912</v>
      </c>
      <c r="C5324" s="515" t="s">
        <v>47</v>
      </c>
      <c r="D5324" s="517" t="s">
        <v>9908</v>
      </c>
    </row>
    <row r="5325" spans="1:4" ht="13.5">
      <c r="A5325" s="516">
        <v>94994</v>
      </c>
      <c r="B5325" s="515" t="s">
        <v>18913</v>
      </c>
      <c r="C5325" s="515" t="s">
        <v>47</v>
      </c>
      <c r="D5325" s="517" t="s">
        <v>18914</v>
      </c>
    </row>
    <row r="5326" spans="1:4" ht="13.5">
      <c r="A5326" s="516">
        <v>94995</v>
      </c>
      <c r="B5326" s="515" t="s">
        <v>18915</v>
      </c>
      <c r="C5326" s="515" t="s">
        <v>47</v>
      </c>
      <c r="D5326" s="517" t="s">
        <v>18916</v>
      </c>
    </row>
    <row r="5327" spans="1:4" ht="13.5">
      <c r="A5327" s="516">
        <v>94996</v>
      </c>
      <c r="B5327" s="515" t="s">
        <v>18917</v>
      </c>
      <c r="C5327" s="515" t="s">
        <v>47</v>
      </c>
      <c r="D5327" s="517" t="s">
        <v>18918</v>
      </c>
    </row>
    <row r="5328" spans="1:4" ht="13.5">
      <c r="A5328" s="516">
        <v>94997</v>
      </c>
      <c r="B5328" s="515" t="s">
        <v>18919</v>
      </c>
      <c r="C5328" s="515" t="s">
        <v>47</v>
      </c>
      <c r="D5328" s="517" t="s">
        <v>18920</v>
      </c>
    </row>
    <row r="5329" spans="1:4" ht="13.5">
      <c r="A5329" s="516">
        <v>94998</v>
      </c>
      <c r="B5329" s="515" t="s">
        <v>18921</v>
      </c>
      <c r="C5329" s="515" t="s">
        <v>47</v>
      </c>
      <c r="D5329" s="517" t="s">
        <v>13597</v>
      </c>
    </row>
    <row r="5330" spans="1:4" ht="13.5">
      <c r="A5330" s="516">
        <v>94999</v>
      </c>
      <c r="B5330" s="515" t="s">
        <v>18922</v>
      </c>
      <c r="C5330" s="515" t="s">
        <v>47</v>
      </c>
      <c r="D5330" s="517" t="s">
        <v>13776</v>
      </c>
    </row>
    <row r="5331" spans="1:4" ht="13.5">
      <c r="A5331" s="516">
        <v>87620</v>
      </c>
      <c r="B5331" s="515" t="s">
        <v>18923</v>
      </c>
      <c r="C5331" s="515" t="s">
        <v>47</v>
      </c>
      <c r="D5331" s="517" t="s">
        <v>9173</v>
      </c>
    </row>
    <row r="5332" spans="1:4" ht="13.5">
      <c r="A5332" s="516">
        <v>87622</v>
      </c>
      <c r="B5332" s="515" t="s">
        <v>18924</v>
      </c>
      <c r="C5332" s="515" t="s">
        <v>47</v>
      </c>
      <c r="D5332" s="517" t="s">
        <v>18925</v>
      </c>
    </row>
    <row r="5333" spans="1:4" ht="13.5">
      <c r="A5333" s="516">
        <v>87623</v>
      </c>
      <c r="B5333" s="515" t="s">
        <v>18926</v>
      </c>
      <c r="C5333" s="515" t="s">
        <v>47</v>
      </c>
      <c r="D5333" s="517" t="s">
        <v>18927</v>
      </c>
    </row>
    <row r="5334" spans="1:4" ht="13.5">
      <c r="A5334" s="516">
        <v>87624</v>
      </c>
      <c r="B5334" s="515" t="s">
        <v>18928</v>
      </c>
      <c r="C5334" s="515" t="s">
        <v>47</v>
      </c>
      <c r="D5334" s="517" t="s">
        <v>18929</v>
      </c>
    </row>
    <row r="5335" spans="1:4" ht="13.5">
      <c r="A5335" s="516">
        <v>87630</v>
      </c>
      <c r="B5335" s="515" t="s">
        <v>18930</v>
      </c>
      <c r="C5335" s="515" t="s">
        <v>47</v>
      </c>
      <c r="D5335" s="517" t="s">
        <v>18931</v>
      </c>
    </row>
    <row r="5336" spans="1:4" ht="13.5">
      <c r="A5336" s="516">
        <v>87632</v>
      </c>
      <c r="B5336" s="515" t="s">
        <v>18932</v>
      </c>
      <c r="C5336" s="515" t="s">
        <v>47</v>
      </c>
      <c r="D5336" s="517" t="s">
        <v>7991</v>
      </c>
    </row>
    <row r="5337" spans="1:4" ht="13.5">
      <c r="A5337" s="516">
        <v>87633</v>
      </c>
      <c r="B5337" s="515" t="s">
        <v>18933</v>
      </c>
      <c r="C5337" s="515" t="s">
        <v>47</v>
      </c>
      <c r="D5337" s="517" t="s">
        <v>8651</v>
      </c>
    </row>
    <row r="5338" spans="1:4" ht="13.5">
      <c r="A5338" s="516">
        <v>87634</v>
      </c>
      <c r="B5338" s="515" t="s">
        <v>18934</v>
      </c>
      <c r="C5338" s="515" t="s">
        <v>47</v>
      </c>
      <c r="D5338" s="517" t="s">
        <v>18935</v>
      </c>
    </row>
    <row r="5339" spans="1:4" ht="13.5">
      <c r="A5339" s="516">
        <v>87640</v>
      </c>
      <c r="B5339" s="515" t="s">
        <v>18936</v>
      </c>
      <c r="C5339" s="515" t="s">
        <v>47</v>
      </c>
      <c r="D5339" s="517" t="s">
        <v>18937</v>
      </c>
    </row>
    <row r="5340" spans="1:4" ht="13.5">
      <c r="A5340" s="516">
        <v>87642</v>
      </c>
      <c r="B5340" s="515" t="s">
        <v>18938</v>
      </c>
      <c r="C5340" s="515" t="s">
        <v>47</v>
      </c>
      <c r="D5340" s="517" t="s">
        <v>18939</v>
      </c>
    </row>
    <row r="5341" spans="1:4" ht="13.5">
      <c r="A5341" s="516">
        <v>87643</v>
      </c>
      <c r="B5341" s="515" t="s">
        <v>18940</v>
      </c>
      <c r="C5341" s="515" t="s">
        <v>47</v>
      </c>
      <c r="D5341" s="517" t="s">
        <v>18941</v>
      </c>
    </row>
    <row r="5342" spans="1:4" ht="13.5">
      <c r="A5342" s="516">
        <v>87644</v>
      </c>
      <c r="B5342" s="515" t="s">
        <v>18942</v>
      </c>
      <c r="C5342" s="515" t="s">
        <v>47</v>
      </c>
      <c r="D5342" s="517" t="s">
        <v>18943</v>
      </c>
    </row>
    <row r="5343" spans="1:4" ht="13.5">
      <c r="A5343" s="516">
        <v>87680</v>
      </c>
      <c r="B5343" s="515" t="s">
        <v>18944</v>
      </c>
      <c r="C5343" s="515" t="s">
        <v>47</v>
      </c>
      <c r="D5343" s="517" t="s">
        <v>11213</v>
      </c>
    </row>
    <row r="5344" spans="1:4" ht="13.5">
      <c r="A5344" s="516">
        <v>87682</v>
      </c>
      <c r="B5344" s="515" t="s">
        <v>18945</v>
      </c>
      <c r="C5344" s="515" t="s">
        <v>47</v>
      </c>
      <c r="D5344" s="517" t="s">
        <v>18946</v>
      </c>
    </row>
    <row r="5345" spans="1:4" ht="13.5">
      <c r="A5345" s="516">
        <v>87683</v>
      </c>
      <c r="B5345" s="515" t="s">
        <v>18947</v>
      </c>
      <c r="C5345" s="515" t="s">
        <v>47</v>
      </c>
      <c r="D5345" s="517" t="s">
        <v>18948</v>
      </c>
    </row>
    <row r="5346" spans="1:4" ht="13.5">
      <c r="A5346" s="516">
        <v>87684</v>
      </c>
      <c r="B5346" s="515" t="s">
        <v>18949</v>
      </c>
      <c r="C5346" s="515" t="s">
        <v>47</v>
      </c>
      <c r="D5346" s="517" t="s">
        <v>18950</v>
      </c>
    </row>
    <row r="5347" spans="1:4" ht="13.5">
      <c r="A5347" s="516">
        <v>87690</v>
      </c>
      <c r="B5347" s="515" t="s">
        <v>18951</v>
      </c>
      <c r="C5347" s="515" t="s">
        <v>47</v>
      </c>
      <c r="D5347" s="517" t="s">
        <v>18952</v>
      </c>
    </row>
    <row r="5348" spans="1:4" ht="13.5">
      <c r="A5348" s="516">
        <v>87692</v>
      </c>
      <c r="B5348" s="515" t="s">
        <v>18953</v>
      </c>
      <c r="C5348" s="515" t="s">
        <v>47</v>
      </c>
      <c r="D5348" s="517" t="s">
        <v>18954</v>
      </c>
    </row>
    <row r="5349" spans="1:4" ht="13.5">
      <c r="A5349" s="516">
        <v>87693</v>
      </c>
      <c r="B5349" s="515" t="s">
        <v>18955</v>
      </c>
      <c r="C5349" s="515" t="s">
        <v>47</v>
      </c>
      <c r="D5349" s="517" t="s">
        <v>18956</v>
      </c>
    </row>
    <row r="5350" spans="1:4" ht="13.5">
      <c r="A5350" s="516">
        <v>87694</v>
      </c>
      <c r="B5350" s="515" t="s">
        <v>18957</v>
      </c>
      <c r="C5350" s="515" t="s">
        <v>47</v>
      </c>
      <c r="D5350" s="517" t="s">
        <v>14540</v>
      </c>
    </row>
    <row r="5351" spans="1:4" ht="13.5">
      <c r="A5351" s="516">
        <v>87700</v>
      </c>
      <c r="B5351" s="515" t="s">
        <v>18958</v>
      </c>
      <c r="C5351" s="515" t="s">
        <v>47</v>
      </c>
      <c r="D5351" s="517" t="s">
        <v>6301</v>
      </c>
    </row>
    <row r="5352" spans="1:4" ht="13.5">
      <c r="A5352" s="516">
        <v>87702</v>
      </c>
      <c r="B5352" s="515" t="s">
        <v>18959</v>
      </c>
      <c r="C5352" s="515" t="s">
        <v>47</v>
      </c>
      <c r="D5352" s="517" t="s">
        <v>10047</v>
      </c>
    </row>
    <row r="5353" spans="1:4" ht="13.5">
      <c r="A5353" s="516">
        <v>87703</v>
      </c>
      <c r="B5353" s="515" t="s">
        <v>18960</v>
      </c>
      <c r="C5353" s="515" t="s">
        <v>47</v>
      </c>
      <c r="D5353" s="517" t="s">
        <v>18961</v>
      </c>
    </row>
    <row r="5354" spans="1:4" ht="13.5">
      <c r="A5354" s="516">
        <v>87704</v>
      </c>
      <c r="B5354" s="515" t="s">
        <v>18962</v>
      </c>
      <c r="C5354" s="515" t="s">
        <v>47</v>
      </c>
      <c r="D5354" s="517" t="s">
        <v>18963</v>
      </c>
    </row>
    <row r="5355" spans="1:4" ht="13.5">
      <c r="A5355" s="516">
        <v>87735</v>
      </c>
      <c r="B5355" s="515" t="s">
        <v>18964</v>
      </c>
      <c r="C5355" s="515" t="s">
        <v>47</v>
      </c>
      <c r="D5355" s="517" t="s">
        <v>18965</v>
      </c>
    </row>
    <row r="5356" spans="1:4" ht="13.5">
      <c r="A5356" s="516">
        <v>87737</v>
      </c>
      <c r="B5356" s="515" t="s">
        <v>18966</v>
      </c>
      <c r="C5356" s="515" t="s">
        <v>47</v>
      </c>
      <c r="D5356" s="517" t="s">
        <v>14177</v>
      </c>
    </row>
    <row r="5357" spans="1:4" ht="13.5">
      <c r="A5357" s="516">
        <v>87738</v>
      </c>
      <c r="B5357" s="515" t="s">
        <v>18967</v>
      </c>
      <c r="C5357" s="515" t="s">
        <v>47</v>
      </c>
      <c r="D5357" s="517" t="s">
        <v>18968</v>
      </c>
    </row>
    <row r="5358" spans="1:4" ht="13.5">
      <c r="A5358" s="516">
        <v>87739</v>
      </c>
      <c r="B5358" s="515" t="s">
        <v>18969</v>
      </c>
      <c r="C5358" s="515" t="s">
        <v>47</v>
      </c>
      <c r="D5358" s="517" t="s">
        <v>18970</v>
      </c>
    </row>
    <row r="5359" spans="1:4" ht="13.5">
      <c r="A5359" s="516">
        <v>87745</v>
      </c>
      <c r="B5359" s="515" t="s">
        <v>18971</v>
      </c>
      <c r="C5359" s="515" t="s">
        <v>47</v>
      </c>
      <c r="D5359" s="517" t="s">
        <v>6598</v>
      </c>
    </row>
    <row r="5360" spans="1:4" ht="13.5">
      <c r="A5360" s="516">
        <v>87747</v>
      </c>
      <c r="B5360" s="515" t="s">
        <v>18972</v>
      </c>
      <c r="C5360" s="515" t="s">
        <v>47</v>
      </c>
      <c r="D5360" s="517" t="s">
        <v>18973</v>
      </c>
    </row>
    <row r="5361" spans="1:4" ht="13.5">
      <c r="A5361" s="516">
        <v>87748</v>
      </c>
      <c r="B5361" s="515" t="s">
        <v>18974</v>
      </c>
      <c r="C5361" s="515" t="s">
        <v>47</v>
      </c>
      <c r="D5361" s="517" t="s">
        <v>12342</v>
      </c>
    </row>
    <row r="5362" spans="1:4" ht="13.5">
      <c r="A5362" s="516">
        <v>87749</v>
      </c>
      <c r="B5362" s="515" t="s">
        <v>18975</v>
      </c>
      <c r="C5362" s="515" t="s">
        <v>47</v>
      </c>
      <c r="D5362" s="517" t="s">
        <v>18976</v>
      </c>
    </row>
    <row r="5363" spans="1:4" ht="13.5">
      <c r="A5363" s="516">
        <v>87755</v>
      </c>
      <c r="B5363" s="515" t="s">
        <v>18977</v>
      </c>
      <c r="C5363" s="515" t="s">
        <v>47</v>
      </c>
      <c r="D5363" s="517" t="s">
        <v>2320</v>
      </c>
    </row>
    <row r="5364" spans="1:4" ht="13.5">
      <c r="A5364" s="516">
        <v>87757</v>
      </c>
      <c r="B5364" s="515" t="s">
        <v>18978</v>
      </c>
      <c r="C5364" s="515" t="s">
        <v>47</v>
      </c>
      <c r="D5364" s="517" t="s">
        <v>18979</v>
      </c>
    </row>
    <row r="5365" spans="1:4" ht="13.5">
      <c r="A5365" s="516">
        <v>87758</v>
      </c>
      <c r="B5365" s="515" t="s">
        <v>18980</v>
      </c>
      <c r="C5365" s="515" t="s">
        <v>47</v>
      </c>
      <c r="D5365" s="517" t="s">
        <v>10587</v>
      </c>
    </row>
    <row r="5366" spans="1:4" ht="13.5">
      <c r="A5366" s="516">
        <v>87759</v>
      </c>
      <c r="B5366" s="515" t="s">
        <v>18981</v>
      </c>
      <c r="C5366" s="515" t="s">
        <v>47</v>
      </c>
      <c r="D5366" s="517" t="s">
        <v>18982</v>
      </c>
    </row>
    <row r="5367" spans="1:4" ht="13.5">
      <c r="A5367" s="516">
        <v>87765</v>
      </c>
      <c r="B5367" s="515" t="s">
        <v>18983</v>
      </c>
      <c r="C5367" s="515" t="s">
        <v>47</v>
      </c>
      <c r="D5367" s="517" t="s">
        <v>2691</v>
      </c>
    </row>
    <row r="5368" spans="1:4" ht="13.5">
      <c r="A5368" s="516">
        <v>87767</v>
      </c>
      <c r="B5368" s="515" t="s">
        <v>18984</v>
      </c>
      <c r="C5368" s="515" t="s">
        <v>47</v>
      </c>
      <c r="D5368" s="517" t="s">
        <v>18985</v>
      </c>
    </row>
    <row r="5369" spans="1:4" ht="13.5">
      <c r="A5369" s="516">
        <v>87768</v>
      </c>
      <c r="B5369" s="515" t="s">
        <v>18986</v>
      </c>
      <c r="C5369" s="515" t="s">
        <v>47</v>
      </c>
      <c r="D5369" s="517" t="s">
        <v>4115</v>
      </c>
    </row>
    <row r="5370" spans="1:4" ht="13.5">
      <c r="A5370" s="516">
        <v>87769</v>
      </c>
      <c r="B5370" s="515" t="s">
        <v>18987</v>
      </c>
      <c r="C5370" s="515" t="s">
        <v>47</v>
      </c>
      <c r="D5370" s="517" t="s">
        <v>18988</v>
      </c>
    </row>
    <row r="5371" spans="1:4" ht="13.5">
      <c r="A5371" s="516">
        <v>88470</v>
      </c>
      <c r="B5371" s="515" t="s">
        <v>18989</v>
      </c>
      <c r="C5371" s="515" t="s">
        <v>47</v>
      </c>
      <c r="D5371" s="517" t="s">
        <v>18990</v>
      </c>
    </row>
    <row r="5372" spans="1:4" ht="13.5">
      <c r="A5372" s="516">
        <v>88471</v>
      </c>
      <c r="B5372" s="515" t="s">
        <v>18991</v>
      </c>
      <c r="C5372" s="515" t="s">
        <v>47</v>
      </c>
      <c r="D5372" s="517" t="s">
        <v>18992</v>
      </c>
    </row>
    <row r="5373" spans="1:4" ht="13.5">
      <c r="A5373" s="516">
        <v>88472</v>
      </c>
      <c r="B5373" s="515" t="s">
        <v>18993</v>
      </c>
      <c r="C5373" s="515" t="s">
        <v>47</v>
      </c>
      <c r="D5373" s="517" t="s">
        <v>7526</v>
      </c>
    </row>
    <row r="5374" spans="1:4" ht="13.5">
      <c r="A5374" s="516">
        <v>88476</v>
      </c>
      <c r="B5374" s="515" t="s">
        <v>18994</v>
      </c>
      <c r="C5374" s="515" t="s">
        <v>47</v>
      </c>
      <c r="D5374" s="517" t="s">
        <v>18995</v>
      </c>
    </row>
    <row r="5375" spans="1:4" ht="13.5">
      <c r="A5375" s="516">
        <v>88477</v>
      </c>
      <c r="B5375" s="515" t="s">
        <v>18996</v>
      </c>
      <c r="C5375" s="515" t="s">
        <v>47</v>
      </c>
      <c r="D5375" s="517" t="s">
        <v>6659</v>
      </c>
    </row>
    <row r="5376" spans="1:4" ht="13.5">
      <c r="A5376" s="516">
        <v>88478</v>
      </c>
      <c r="B5376" s="515" t="s">
        <v>18997</v>
      </c>
      <c r="C5376" s="515" t="s">
        <v>47</v>
      </c>
      <c r="D5376" s="517" t="s">
        <v>6125</v>
      </c>
    </row>
    <row r="5377" spans="1:4" ht="13.5">
      <c r="A5377" s="516">
        <v>90900</v>
      </c>
      <c r="B5377" s="515" t="s">
        <v>18998</v>
      </c>
      <c r="C5377" s="515" t="s">
        <v>47</v>
      </c>
      <c r="D5377" s="517" t="s">
        <v>18207</v>
      </c>
    </row>
    <row r="5378" spans="1:4" ht="13.5">
      <c r="A5378" s="516">
        <v>90902</v>
      </c>
      <c r="B5378" s="515" t="s">
        <v>18999</v>
      </c>
      <c r="C5378" s="515" t="s">
        <v>47</v>
      </c>
      <c r="D5378" s="517" t="s">
        <v>19000</v>
      </c>
    </row>
    <row r="5379" spans="1:4" ht="13.5">
      <c r="A5379" s="516">
        <v>90903</v>
      </c>
      <c r="B5379" s="515" t="s">
        <v>19001</v>
      </c>
      <c r="C5379" s="515" t="s">
        <v>47</v>
      </c>
      <c r="D5379" s="517" t="s">
        <v>19002</v>
      </c>
    </row>
    <row r="5380" spans="1:4" ht="13.5">
      <c r="A5380" s="516">
        <v>90904</v>
      </c>
      <c r="B5380" s="515" t="s">
        <v>19003</v>
      </c>
      <c r="C5380" s="515" t="s">
        <v>47</v>
      </c>
      <c r="D5380" s="517" t="s">
        <v>19004</v>
      </c>
    </row>
    <row r="5381" spans="1:4" ht="13.5">
      <c r="A5381" s="516">
        <v>90910</v>
      </c>
      <c r="B5381" s="515" t="s">
        <v>19005</v>
      </c>
      <c r="C5381" s="515" t="s">
        <v>47</v>
      </c>
      <c r="D5381" s="517" t="s">
        <v>19006</v>
      </c>
    </row>
    <row r="5382" spans="1:4" ht="13.5">
      <c r="A5382" s="516">
        <v>90912</v>
      </c>
      <c r="B5382" s="515" t="s">
        <v>19007</v>
      </c>
      <c r="C5382" s="515" t="s">
        <v>47</v>
      </c>
      <c r="D5382" s="517" t="s">
        <v>19008</v>
      </c>
    </row>
    <row r="5383" spans="1:4" ht="13.5">
      <c r="A5383" s="516">
        <v>90913</v>
      </c>
      <c r="B5383" s="515" t="s">
        <v>19009</v>
      </c>
      <c r="C5383" s="515" t="s">
        <v>47</v>
      </c>
      <c r="D5383" s="517" t="s">
        <v>19010</v>
      </c>
    </row>
    <row r="5384" spans="1:4" ht="13.5">
      <c r="A5384" s="516">
        <v>90914</v>
      </c>
      <c r="B5384" s="515" t="s">
        <v>19011</v>
      </c>
      <c r="C5384" s="515" t="s">
        <v>47</v>
      </c>
      <c r="D5384" s="517" t="s">
        <v>19012</v>
      </c>
    </row>
    <row r="5385" spans="1:4" ht="13.5">
      <c r="A5385" s="516">
        <v>90920</v>
      </c>
      <c r="B5385" s="515" t="s">
        <v>19013</v>
      </c>
      <c r="C5385" s="515" t="s">
        <v>47</v>
      </c>
      <c r="D5385" s="517" t="s">
        <v>18970</v>
      </c>
    </row>
    <row r="5386" spans="1:4" ht="13.5">
      <c r="A5386" s="516">
        <v>90922</v>
      </c>
      <c r="B5386" s="515" t="s">
        <v>19014</v>
      </c>
      <c r="C5386" s="515" t="s">
        <v>47</v>
      </c>
      <c r="D5386" s="517" t="s">
        <v>19015</v>
      </c>
    </row>
    <row r="5387" spans="1:4" ht="13.5">
      <c r="A5387" s="516">
        <v>90923</v>
      </c>
      <c r="B5387" s="515" t="s">
        <v>19016</v>
      </c>
      <c r="C5387" s="515" t="s">
        <v>47</v>
      </c>
      <c r="D5387" s="517" t="s">
        <v>18481</v>
      </c>
    </row>
    <row r="5388" spans="1:4" ht="13.5">
      <c r="A5388" s="516">
        <v>90924</v>
      </c>
      <c r="B5388" s="515" t="s">
        <v>19017</v>
      </c>
      <c r="C5388" s="515" t="s">
        <v>47</v>
      </c>
      <c r="D5388" s="517" t="s">
        <v>19018</v>
      </c>
    </row>
    <row r="5389" spans="1:4" ht="13.5">
      <c r="A5389" s="516">
        <v>90930</v>
      </c>
      <c r="B5389" s="515" t="s">
        <v>19019</v>
      </c>
      <c r="C5389" s="515" t="s">
        <v>47</v>
      </c>
      <c r="D5389" s="517" t="s">
        <v>19020</v>
      </c>
    </row>
    <row r="5390" spans="1:4" ht="13.5">
      <c r="A5390" s="516">
        <v>90932</v>
      </c>
      <c r="B5390" s="515" t="s">
        <v>19021</v>
      </c>
      <c r="C5390" s="515" t="s">
        <v>47</v>
      </c>
      <c r="D5390" s="517" t="s">
        <v>19022</v>
      </c>
    </row>
    <row r="5391" spans="1:4" ht="13.5">
      <c r="A5391" s="516">
        <v>90933</v>
      </c>
      <c r="B5391" s="515" t="s">
        <v>19023</v>
      </c>
      <c r="C5391" s="515" t="s">
        <v>47</v>
      </c>
      <c r="D5391" s="517" t="s">
        <v>19024</v>
      </c>
    </row>
    <row r="5392" spans="1:4" ht="13.5">
      <c r="A5392" s="516">
        <v>90934</v>
      </c>
      <c r="B5392" s="515" t="s">
        <v>19025</v>
      </c>
      <c r="C5392" s="515" t="s">
        <v>47</v>
      </c>
      <c r="D5392" s="517" t="s">
        <v>19026</v>
      </c>
    </row>
    <row r="5393" spans="1:4" ht="13.5">
      <c r="A5393" s="516">
        <v>90940</v>
      </c>
      <c r="B5393" s="515" t="s">
        <v>19027</v>
      </c>
      <c r="C5393" s="515" t="s">
        <v>47</v>
      </c>
      <c r="D5393" s="517" t="s">
        <v>10027</v>
      </c>
    </row>
    <row r="5394" spans="1:4" ht="13.5">
      <c r="A5394" s="516">
        <v>90942</v>
      </c>
      <c r="B5394" s="515" t="s">
        <v>19028</v>
      </c>
      <c r="C5394" s="515" t="s">
        <v>47</v>
      </c>
      <c r="D5394" s="517" t="s">
        <v>19029</v>
      </c>
    </row>
    <row r="5395" spans="1:4" ht="13.5">
      <c r="A5395" s="516">
        <v>90943</v>
      </c>
      <c r="B5395" s="515" t="s">
        <v>19030</v>
      </c>
      <c r="C5395" s="515" t="s">
        <v>47</v>
      </c>
      <c r="D5395" s="517" t="s">
        <v>19031</v>
      </c>
    </row>
    <row r="5396" spans="1:4" ht="13.5">
      <c r="A5396" s="516">
        <v>90944</v>
      </c>
      <c r="B5396" s="515" t="s">
        <v>19032</v>
      </c>
      <c r="C5396" s="515" t="s">
        <v>47</v>
      </c>
      <c r="D5396" s="517" t="s">
        <v>19033</v>
      </c>
    </row>
    <row r="5397" spans="1:4" ht="13.5">
      <c r="A5397" s="516">
        <v>90950</v>
      </c>
      <c r="B5397" s="515" t="s">
        <v>19034</v>
      </c>
      <c r="C5397" s="515" t="s">
        <v>47</v>
      </c>
      <c r="D5397" s="517" t="s">
        <v>19035</v>
      </c>
    </row>
    <row r="5398" spans="1:4" ht="13.5">
      <c r="A5398" s="516">
        <v>90952</v>
      </c>
      <c r="B5398" s="515" t="s">
        <v>19036</v>
      </c>
      <c r="C5398" s="515" t="s">
        <v>47</v>
      </c>
      <c r="D5398" s="517" t="s">
        <v>10761</v>
      </c>
    </row>
    <row r="5399" spans="1:4" ht="13.5">
      <c r="A5399" s="516">
        <v>90953</v>
      </c>
      <c r="B5399" s="515" t="s">
        <v>19037</v>
      </c>
      <c r="C5399" s="515" t="s">
        <v>47</v>
      </c>
      <c r="D5399" s="517" t="s">
        <v>19038</v>
      </c>
    </row>
    <row r="5400" spans="1:4" ht="13.5">
      <c r="A5400" s="516">
        <v>90954</v>
      </c>
      <c r="B5400" s="515" t="s">
        <v>19039</v>
      </c>
      <c r="C5400" s="515" t="s">
        <v>47</v>
      </c>
      <c r="D5400" s="517" t="s">
        <v>19040</v>
      </c>
    </row>
    <row r="5401" spans="1:4" ht="13.5">
      <c r="A5401" s="516">
        <v>94438</v>
      </c>
      <c r="B5401" s="515" t="s">
        <v>19041</v>
      </c>
      <c r="C5401" s="515" t="s">
        <v>47</v>
      </c>
      <c r="D5401" s="517" t="s">
        <v>16418</v>
      </c>
    </row>
    <row r="5402" spans="1:4" ht="13.5">
      <c r="A5402" s="516">
        <v>94439</v>
      </c>
      <c r="B5402" s="515" t="s">
        <v>19042</v>
      </c>
      <c r="C5402" s="515" t="s">
        <v>47</v>
      </c>
      <c r="D5402" s="517" t="s">
        <v>19043</v>
      </c>
    </row>
    <row r="5403" spans="1:4" ht="13.5">
      <c r="A5403" s="516">
        <v>94779</v>
      </c>
      <c r="B5403" s="515" t="s">
        <v>19044</v>
      </c>
      <c r="C5403" s="515" t="s">
        <v>47</v>
      </c>
      <c r="D5403" s="517" t="s">
        <v>9877</v>
      </c>
    </row>
    <row r="5404" spans="1:4" ht="13.5">
      <c r="A5404" s="516">
        <v>94782</v>
      </c>
      <c r="B5404" s="515" t="s">
        <v>19045</v>
      </c>
      <c r="C5404" s="515" t="s">
        <v>47</v>
      </c>
      <c r="D5404" s="517" t="s">
        <v>19046</v>
      </c>
    </row>
    <row r="5405" spans="1:4" ht="13.5">
      <c r="A5405" s="516">
        <v>72190</v>
      </c>
      <c r="B5405" s="515" t="s">
        <v>19047</v>
      </c>
      <c r="C5405" s="515" t="s">
        <v>50</v>
      </c>
      <c r="D5405" s="517" t="s">
        <v>19048</v>
      </c>
    </row>
    <row r="5406" spans="1:4" ht="13.5">
      <c r="A5406" s="516">
        <v>87871</v>
      </c>
      <c r="B5406" s="515" t="s">
        <v>19049</v>
      </c>
      <c r="C5406" s="515" t="s">
        <v>47</v>
      </c>
      <c r="D5406" s="517" t="s">
        <v>19050</v>
      </c>
    </row>
    <row r="5407" spans="1:4" ht="13.5">
      <c r="A5407" s="516">
        <v>87872</v>
      </c>
      <c r="B5407" s="515" t="s">
        <v>19051</v>
      </c>
      <c r="C5407" s="515" t="s">
        <v>47</v>
      </c>
      <c r="D5407" s="517" t="s">
        <v>19052</v>
      </c>
    </row>
    <row r="5408" spans="1:4" ht="13.5">
      <c r="A5408" s="516">
        <v>87873</v>
      </c>
      <c r="B5408" s="515" t="s">
        <v>19053</v>
      </c>
      <c r="C5408" s="515" t="s">
        <v>47</v>
      </c>
      <c r="D5408" s="517" t="s">
        <v>5976</v>
      </c>
    </row>
    <row r="5409" spans="1:4" ht="13.5">
      <c r="A5409" s="516">
        <v>87874</v>
      </c>
      <c r="B5409" s="515" t="s">
        <v>19054</v>
      </c>
      <c r="C5409" s="515" t="s">
        <v>47</v>
      </c>
      <c r="D5409" s="517" t="s">
        <v>1235</v>
      </c>
    </row>
    <row r="5410" spans="1:4" ht="13.5">
      <c r="A5410" s="516">
        <v>87876</v>
      </c>
      <c r="B5410" s="515" t="s">
        <v>19055</v>
      </c>
      <c r="C5410" s="515" t="s">
        <v>47</v>
      </c>
      <c r="D5410" s="517" t="s">
        <v>19056</v>
      </c>
    </row>
    <row r="5411" spans="1:4" ht="13.5">
      <c r="A5411" s="516">
        <v>87877</v>
      </c>
      <c r="B5411" s="515" t="s">
        <v>19057</v>
      </c>
      <c r="C5411" s="515" t="s">
        <v>47</v>
      </c>
      <c r="D5411" s="517" t="s">
        <v>2212</v>
      </c>
    </row>
    <row r="5412" spans="1:4" ht="13.5">
      <c r="A5412" s="516">
        <v>87878</v>
      </c>
      <c r="B5412" s="515" t="s">
        <v>19058</v>
      </c>
      <c r="C5412" s="515" t="s">
        <v>47</v>
      </c>
      <c r="D5412" s="517" t="s">
        <v>2478</v>
      </c>
    </row>
    <row r="5413" spans="1:4" ht="13.5">
      <c r="A5413" s="516">
        <v>87879</v>
      </c>
      <c r="B5413" s="515" t="s">
        <v>19059</v>
      </c>
      <c r="C5413" s="515" t="s">
        <v>47</v>
      </c>
      <c r="D5413" s="517" t="s">
        <v>1845</v>
      </c>
    </row>
    <row r="5414" spans="1:4" ht="13.5">
      <c r="A5414" s="516">
        <v>87881</v>
      </c>
      <c r="B5414" s="515" t="s">
        <v>19060</v>
      </c>
      <c r="C5414" s="515" t="s">
        <v>47</v>
      </c>
      <c r="D5414" s="517" t="s">
        <v>18543</v>
      </c>
    </row>
    <row r="5415" spans="1:4" ht="13.5">
      <c r="A5415" s="516">
        <v>87882</v>
      </c>
      <c r="B5415" s="515" t="s">
        <v>19061</v>
      </c>
      <c r="C5415" s="515" t="s">
        <v>47</v>
      </c>
      <c r="D5415" s="517" t="s">
        <v>16017</v>
      </c>
    </row>
    <row r="5416" spans="1:4" ht="13.5">
      <c r="A5416" s="516">
        <v>87884</v>
      </c>
      <c r="B5416" s="515" t="s">
        <v>19062</v>
      </c>
      <c r="C5416" s="515" t="s">
        <v>47</v>
      </c>
      <c r="D5416" s="517" t="s">
        <v>1649</v>
      </c>
    </row>
    <row r="5417" spans="1:4" ht="13.5">
      <c r="A5417" s="516">
        <v>87885</v>
      </c>
      <c r="B5417" s="515" t="s">
        <v>219</v>
      </c>
      <c r="C5417" s="515" t="s">
        <v>47</v>
      </c>
      <c r="D5417" s="517" t="s">
        <v>17718</v>
      </c>
    </row>
    <row r="5418" spans="1:4" ht="13.5">
      <c r="A5418" s="516">
        <v>87886</v>
      </c>
      <c r="B5418" s="515" t="s">
        <v>19063</v>
      </c>
      <c r="C5418" s="515" t="s">
        <v>47</v>
      </c>
      <c r="D5418" s="517" t="s">
        <v>10285</v>
      </c>
    </row>
    <row r="5419" spans="1:4" ht="13.5">
      <c r="A5419" s="516">
        <v>87887</v>
      </c>
      <c r="B5419" s="515" t="s">
        <v>19064</v>
      </c>
      <c r="C5419" s="515" t="s">
        <v>47</v>
      </c>
      <c r="D5419" s="517" t="s">
        <v>19065</v>
      </c>
    </row>
    <row r="5420" spans="1:4" ht="13.5">
      <c r="A5420" s="516">
        <v>87888</v>
      </c>
      <c r="B5420" s="515" t="s">
        <v>19066</v>
      </c>
      <c r="C5420" s="515" t="s">
        <v>47</v>
      </c>
      <c r="D5420" s="517" t="s">
        <v>19067</v>
      </c>
    </row>
    <row r="5421" spans="1:4" ht="13.5">
      <c r="A5421" s="516">
        <v>87889</v>
      </c>
      <c r="B5421" s="515" t="s">
        <v>19068</v>
      </c>
      <c r="C5421" s="515" t="s">
        <v>47</v>
      </c>
      <c r="D5421" s="517" t="s">
        <v>2349</v>
      </c>
    </row>
    <row r="5422" spans="1:4" ht="13.5">
      <c r="A5422" s="516">
        <v>87891</v>
      </c>
      <c r="B5422" s="515" t="s">
        <v>19069</v>
      </c>
      <c r="C5422" s="515" t="s">
        <v>47</v>
      </c>
      <c r="D5422" s="517" t="s">
        <v>4662</v>
      </c>
    </row>
    <row r="5423" spans="1:4" ht="13.5">
      <c r="A5423" s="516">
        <v>87892</v>
      </c>
      <c r="B5423" s="515" t="s">
        <v>19070</v>
      </c>
      <c r="C5423" s="515" t="s">
        <v>47</v>
      </c>
      <c r="D5423" s="517" t="s">
        <v>3738</v>
      </c>
    </row>
    <row r="5424" spans="1:4" ht="13.5">
      <c r="A5424" s="516">
        <v>87893</v>
      </c>
      <c r="B5424" s="515" t="s">
        <v>19071</v>
      </c>
      <c r="C5424" s="515" t="s">
        <v>47</v>
      </c>
      <c r="D5424" s="517" t="s">
        <v>9059</v>
      </c>
    </row>
    <row r="5425" spans="1:4" ht="13.5">
      <c r="A5425" s="516">
        <v>87894</v>
      </c>
      <c r="B5425" s="515" t="s">
        <v>19072</v>
      </c>
      <c r="C5425" s="515" t="s">
        <v>47</v>
      </c>
      <c r="D5425" s="517" t="s">
        <v>17693</v>
      </c>
    </row>
    <row r="5426" spans="1:4" ht="13.5">
      <c r="A5426" s="516">
        <v>87896</v>
      </c>
      <c r="B5426" s="515" t="s">
        <v>19073</v>
      </c>
      <c r="C5426" s="515" t="s">
        <v>47</v>
      </c>
      <c r="D5426" s="517" t="s">
        <v>13857</v>
      </c>
    </row>
    <row r="5427" spans="1:4" ht="13.5">
      <c r="A5427" s="516">
        <v>87897</v>
      </c>
      <c r="B5427" s="515" t="s">
        <v>19074</v>
      </c>
      <c r="C5427" s="515" t="s">
        <v>47</v>
      </c>
      <c r="D5427" s="517" t="s">
        <v>3718</v>
      </c>
    </row>
    <row r="5428" spans="1:4" ht="13.5">
      <c r="A5428" s="516">
        <v>87899</v>
      </c>
      <c r="B5428" s="515" t="s">
        <v>19075</v>
      </c>
      <c r="C5428" s="515" t="s">
        <v>47</v>
      </c>
      <c r="D5428" s="517" t="s">
        <v>9742</v>
      </c>
    </row>
    <row r="5429" spans="1:4" ht="13.5">
      <c r="A5429" s="516">
        <v>87900</v>
      </c>
      <c r="B5429" s="515" t="s">
        <v>19076</v>
      </c>
      <c r="C5429" s="515" t="s">
        <v>47</v>
      </c>
      <c r="D5429" s="517" t="s">
        <v>8446</v>
      </c>
    </row>
    <row r="5430" spans="1:4" ht="13.5">
      <c r="A5430" s="516">
        <v>87902</v>
      </c>
      <c r="B5430" s="515" t="s">
        <v>19077</v>
      </c>
      <c r="C5430" s="515" t="s">
        <v>47</v>
      </c>
      <c r="D5430" s="517" t="s">
        <v>19078</v>
      </c>
    </row>
    <row r="5431" spans="1:4" ht="13.5">
      <c r="A5431" s="516">
        <v>87903</v>
      </c>
      <c r="B5431" s="515" t="s">
        <v>19079</v>
      </c>
      <c r="C5431" s="515" t="s">
        <v>47</v>
      </c>
      <c r="D5431" s="517" t="s">
        <v>8396</v>
      </c>
    </row>
    <row r="5432" spans="1:4" ht="13.5">
      <c r="A5432" s="516">
        <v>87904</v>
      </c>
      <c r="B5432" s="515" t="s">
        <v>19080</v>
      </c>
      <c r="C5432" s="515" t="s">
        <v>47</v>
      </c>
      <c r="D5432" s="517" t="s">
        <v>7221</v>
      </c>
    </row>
    <row r="5433" spans="1:4" ht="13.5">
      <c r="A5433" s="516">
        <v>87905</v>
      </c>
      <c r="B5433" s="515" t="s">
        <v>19081</v>
      </c>
      <c r="C5433" s="515" t="s">
        <v>47</v>
      </c>
      <c r="D5433" s="517" t="s">
        <v>5026</v>
      </c>
    </row>
    <row r="5434" spans="1:4" ht="13.5">
      <c r="A5434" s="516">
        <v>87907</v>
      </c>
      <c r="B5434" s="515" t="s">
        <v>19082</v>
      </c>
      <c r="C5434" s="515" t="s">
        <v>47</v>
      </c>
      <c r="D5434" s="517" t="s">
        <v>1167</v>
      </c>
    </row>
    <row r="5435" spans="1:4" ht="13.5">
      <c r="A5435" s="516">
        <v>87908</v>
      </c>
      <c r="B5435" s="515" t="s">
        <v>19083</v>
      </c>
      <c r="C5435" s="515" t="s">
        <v>47</v>
      </c>
      <c r="D5435" s="517" t="s">
        <v>2565</v>
      </c>
    </row>
    <row r="5436" spans="1:4" ht="13.5">
      <c r="A5436" s="516">
        <v>87910</v>
      </c>
      <c r="B5436" s="515" t="s">
        <v>19084</v>
      </c>
      <c r="C5436" s="515" t="s">
        <v>47</v>
      </c>
      <c r="D5436" s="517" t="s">
        <v>19085</v>
      </c>
    </row>
    <row r="5437" spans="1:4" ht="13.5">
      <c r="A5437" s="516">
        <v>87911</v>
      </c>
      <c r="B5437" s="515" t="s">
        <v>19086</v>
      </c>
      <c r="C5437" s="515" t="s">
        <v>47</v>
      </c>
      <c r="D5437" s="517" t="s">
        <v>19087</v>
      </c>
    </row>
    <row r="5438" spans="1:4" ht="13.5">
      <c r="A5438" s="516">
        <v>5991</v>
      </c>
      <c r="B5438" s="515" t="s">
        <v>19088</v>
      </c>
      <c r="C5438" s="515" t="s">
        <v>47</v>
      </c>
      <c r="D5438" s="517" t="s">
        <v>19089</v>
      </c>
    </row>
    <row r="5439" spans="1:4" ht="13.5">
      <c r="A5439" s="516">
        <v>84023</v>
      </c>
      <c r="B5439" s="515" t="s">
        <v>19090</v>
      </c>
      <c r="C5439" s="515" t="s">
        <v>47</v>
      </c>
      <c r="D5439" s="517" t="s">
        <v>19091</v>
      </c>
    </row>
    <row r="5440" spans="1:4" ht="13.5">
      <c r="A5440" s="516">
        <v>84024</v>
      </c>
      <c r="B5440" s="515" t="s">
        <v>19092</v>
      </c>
      <c r="C5440" s="515" t="s">
        <v>47</v>
      </c>
      <c r="D5440" s="517" t="s">
        <v>15850</v>
      </c>
    </row>
    <row r="5441" spans="1:4" ht="13.5">
      <c r="A5441" s="516">
        <v>84026</v>
      </c>
      <c r="B5441" s="515" t="s">
        <v>19093</v>
      </c>
      <c r="C5441" s="515" t="s">
        <v>47</v>
      </c>
      <c r="D5441" s="517" t="s">
        <v>19094</v>
      </c>
    </row>
    <row r="5442" spans="1:4" ht="13.5">
      <c r="A5442" s="516">
        <v>84027</v>
      </c>
      <c r="B5442" s="515" t="s">
        <v>19095</v>
      </c>
      <c r="C5442" s="515" t="s">
        <v>47</v>
      </c>
      <c r="D5442" s="517" t="s">
        <v>18865</v>
      </c>
    </row>
    <row r="5443" spans="1:4" ht="13.5">
      <c r="A5443" s="516">
        <v>84028</v>
      </c>
      <c r="B5443" s="515" t="s">
        <v>19096</v>
      </c>
      <c r="C5443" s="515" t="s">
        <v>47</v>
      </c>
      <c r="D5443" s="517" t="s">
        <v>19097</v>
      </c>
    </row>
    <row r="5444" spans="1:4" ht="13.5">
      <c r="A5444" s="516">
        <v>84072</v>
      </c>
      <c r="B5444" s="515" t="s">
        <v>19098</v>
      </c>
      <c r="C5444" s="515" t="s">
        <v>47</v>
      </c>
      <c r="D5444" s="517" t="s">
        <v>14168</v>
      </c>
    </row>
    <row r="5445" spans="1:4" ht="13.5">
      <c r="A5445" s="516">
        <v>87411</v>
      </c>
      <c r="B5445" s="515" t="s">
        <v>19099</v>
      </c>
      <c r="C5445" s="515" t="s">
        <v>47</v>
      </c>
      <c r="D5445" s="517" t="s">
        <v>6291</v>
      </c>
    </row>
    <row r="5446" spans="1:4" ht="13.5">
      <c r="A5446" s="516">
        <v>87412</v>
      </c>
      <c r="B5446" s="515" t="s">
        <v>19100</v>
      </c>
      <c r="C5446" s="515" t="s">
        <v>47</v>
      </c>
      <c r="D5446" s="517" t="s">
        <v>5719</v>
      </c>
    </row>
    <row r="5447" spans="1:4" ht="13.5">
      <c r="A5447" s="516">
        <v>87413</v>
      </c>
      <c r="B5447" s="515" t="s">
        <v>19101</v>
      </c>
      <c r="C5447" s="515" t="s">
        <v>47</v>
      </c>
      <c r="D5447" s="517" t="s">
        <v>15764</v>
      </c>
    </row>
    <row r="5448" spans="1:4" ht="13.5">
      <c r="A5448" s="516">
        <v>87414</v>
      </c>
      <c r="B5448" s="515" t="s">
        <v>19102</v>
      </c>
      <c r="C5448" s="515" t="s">
        <v>47</v>
      </c>
      <c r="D5448" s="517" t="s">
        <v>19103</v>
      </c>
    </row>
    <row r="5449" spans="1:4" ht="13.5">
      <c r="A5449" s="516">
        <v>87415</v>
      </c>
      <c r="B5449" s="515" t="s">
        <v>19104</v>
      </c>
      <c r="C5449" s="515" t="s">
        <v>47</v>
      </c>
      <c r="D5449" s="517" t="s">
        <v>3414</v>
      </c>
    </row>
    <row r="5450" spans="1:4" ht="13.5">
      <c r="A5450" s="516">
        <v>87416</v>
      </c>
      <c r="B5450" s="515" t="s">
        <v>19105</v>
      </c>
      <c r="C5450" s="515" t="s">
        <v>47</v>
      </c>
      <c r="D5450" s="517" t="s">
        <v>19106</v>
      </c>
    </row>
    <row r="5451" spans="1:4" ht="13.5">
      <c r="A5451" s="516">
        <v>87417</v>
      </c>
      <c r="B5451" s="515" t="s">
        <v>19107</v>
      </c>
      <c r="C5451" s="515" t="s">
        <v>47</v>
      </c>
      <c r="D5451" s="517" t="s">
        <v>19108</v>
      </c>
    </row>
    <row r="5452" spans="1:4" ht="13.5">
      <c r="A5452" s="516">
        <v>87418</v>
      </c>
      <c r="B5452" s="515" t="s">
        <v>19109</v>
      </c>
      <c r="C5452" s="515" t="s">
        <v>47</v>
      </c>
      <c r="D5452" s="517" t="s">
        <v>3805</v>
      </c>
    </row>
    <row r="5453" spans="1:4" ht="13.5">
      <c r="A5453" s="516">
        <v>87419</v>
      </c>
      <c r="B5453" s="515" t="s">
        <v>19110</v>
      </c>
      <c r="C5453" s="515" t="s">
        <v>47</v>
      </c>
      <c r="D5453" s="517" t="s">
        <v>8034</v>
      </c>
    </row>
    <row r="5454" spans="1:4" ht="13.5">
      <c r="A5454" s="516">
        <v>87420</v>
      </c>
      <c r="B5454" s="515" t="s">
        <v>19111</v>
      </c>
      <c r="C5454" s="515" t="s">
        <v>47</v>
      </c>
      <c r="D5454" s="517" t="s">
        <v>19112</v>
      </c>
    </row>
    <row r="5455" spans="1:4" ht="13.5">
      <c r="A5455" s="516">
        <v>87421</v>
      </c>
      <c r="B5455" s="515" t="s">
        <v>19113</v>
      </c>
      <c r="C5455" s="515" t="s">
        <v>47</v>
      </c>
      <c r="D5455" s="517" t="s">
        <v>7921</v>
      </c>
    </row>
    <row r="5456" spans="1:4" ht="13.5">
      <c r="A5456" s="516">
        <v>87422</v>
      </c>
      <c r="B5456" s="515" t="s">
        <v>19114</v>
      </c>
      <c r="C5456" s="515" t="s">
        <v>47</v>
      </c>
      <c r="D5456" s="517" t="s">
        <v>6402</v>
      </c>
    </row>
    <row r="5457" spans="1:4" ht="13.5">
      <c r="A5457" s="516">
        <v>87423</v>
      </c>
      <c r="B5457" s="515" t="s">
        <v>19115</v>
      </c>
      <c r="C5457" s="515" t="s">
        <v>47</v>
      </c>
      <c r="D5457" s="517" t="s">
        <v>19116</v>
      </c>
    </row>
    <row r="5458" spans="1:4" ht="13.5">
      <c r="A5458" s="516">
        <v>87424</v>
      </c>
      <c r="B5458" s="515" t="s">
        <v>19117</v>
      </c>
      <c r="C5458" s="515" t="s">
        <v>47</v>
      </c>
      <c r="D5458" s="517" t="s">
        <v>19106</v>
      </c>
    </row>
    <row r="5459" spans="1:4" ht="13.5">
      <c r="A5459" s="516">
        <v>87425</v>
      </c>
      <c r="B5459" s="515" t="s">
        <v>19118</v>
      </c>
      <c r="C5459" s="515" t="s">
        <v>47</v>
      </c>
      <c r="D5459" s="517" t="s">
        <v>19119</v>
      </c>
    </row>
    <row r="5460" spans="1:4" ht="13.5">
      <c r="A5460" s="516">
        <v>87426</v>
      </c>
      <c r="B5460" s="515" t="s">
        <v>19120</v>
      </c>
      <c r="C5460" s="515" t="s">
        <v>47</v>
      </c>
      <c r="D5460" s="517" t="s">
        <v>4794</v>
      </c>
    </row>
    <row r="5461" spans="1:4" ht="13.5">
      <c r="A5461" s="516">
        <v>87427</v>
      </c>
      <c r="B5461" s="515" t="s">
        <v>19121</v>
      </c>
      <c r="C5461" s="515" t="s">
        <v>47</v>
      </c>
      <c r="D5461" s="517" t="s">
        <v>16741</v>
      </c>
    </row>
    <row r="5462" spans="1:4" ht="13.5">
      <c r="A5462" s="516">
        <v>87428</v>
      </c>
      <c r="B5462" s="515" t="s">
        <v>19122</v>
      </c>
      <c r="C5462" s="515" t="s">
        <v>47</v>
      </c>
      <c r="D5462" s="517" t="s">
        <v>19123</v>
      </c>
    </row>
    <row r="5463" spans="1:4" ht="13.5">
      <c r="A5463" s="516">
        <v>87429</v>
      </c>
      <c r="B5463" s="515" t="s">
        <v>19124</v>
      </c>
      <c r="C5463" s="515" t="s">
        <v>47</v>
      </c>
      <c r="D5463" s="517" t="s">
        <v>16871</v>
      </c>
    </row>
    <row r="5464" spans="1:4" ht="13.5">
      <c r="A5464" s="516">
        <v>87430</v>
      </c>
      <c r="B5464" s="515" t="s">
        <v>19125</v>
      </c>
      <c r="C5464" s="515" t="s">
        <v>47</v>
      </c>
      <c r="D5464" s="517" t="s">
        <v>1165</v>
      </c>
    </row>
    <row r="5465" spans="1:4" ht="13.5">
      <c r="A5465" s="516">
        <v>87431</v>
      </c>
      <c r="B5465" s="515" t="s">
        <v>19126</v>
      </c>
      <c r="C5465" s="515" t="s">
        <v>47</v>
      </c>
      <c r="D5465" s="517" t="s">
        <v>5962</v>
      </c>
    </row>
    <row r="5466" spans="1:4" ht="13.5">
      <c r="A5466" s="516">
        <v>87432</v>
      </c>
      <c r="B5466" s="515" t="s">
        <v>19127</v>
      </c>
      <c r="C5466" s="515" t="s">
        <v>47</v>
      </c>
      <c r="D5466" s="517" t="s">
        <v>19128</v>
      </c>
    </row>
    <row r="5467" spans="1:4" ht="13.5">
      <c r="A5467" s="516">
        <v>87433</v>
      </c>
      <c r="B5467" s="515" t="s">
        <v>19129</v>
      </c>
      <c r="C5467" s="515" t="s">
        <v>47</v>
      </c>
      <c r="D5467" s="517" t="s">
        <v>15271</v>
      </c>
    </row>
    <row r="5468" spans="1:4" ht="13.5">
      <c r="A5468" s="516">
        <v>87434</v>
      </c>
      <c r="B5468" s="515" t="s">
        <v>19130</v>
      </c>
      <c r="C5468" s="515" t="s">
        <v>47</v>
      </c>
      <c r="D5468" s="517" t="s">
        <v>6474</v>
      </c>
    </row>
    <row r="5469" spans="1:4" ht="13.5">
      <c r="A5469" s="516">
        <v>87435</v>
      </c>
      <c r="B5469" s="515" t="s">
        <v>19131</v>
      </c>
      <c r="C5469" s="515" t="s">
        <v>47</v>
      </c>
      <c r="D5469" s="517" t="s">
        <v>2280</v>
      </c>
    </row>
    <row r="5470" spans="1:4" ht="13.5">
      <c r="A5470" s="516">
        <v>87436</v>
      </c>
      <c r="B5470" s="515" t="s">
        <v>19132</v>
      </c>
      <c r="C5470" s="515" t="s">
        <v>47</v>
      </c>
      <c r="D5470" s="517" t="s">
        <v>19133</v>
      </c>
    </row>
    <row r="5471" spans="1:4" ht="13.5">
      <c r="A5471" s="516">
        <v>87437</v>
      </c>
      <c r="B5471" s="515" t="s">
        <v>19134</v>
      </c>
      <c r="C5471" s="515" t="s">
        <v>47</v>
      </c>
      <c r="D5471" s="517" t="s">
        <v>19135</v>
      </c>
    </row>
    <row r="5472" spans="1:4" ht="13.5">
      <c r="A5472" s="516">
        <v>87438</v>
      </c>
      <c r="B5472" s="515" t="s">
        <v>19136</v>
      </c>
      <c r="C5472" s="515" t="s">
        <v>47</v>
      </c>
      <c r="D5472" s="517" t="s">
        <v>12096</v>
      </c>
    </row>
    <row r="5473" spans="1:4" ht="13.5">
      <c r="A5473" s="516">
        <v>87439</v>
      </c>
      <c r="B5473" s="515" t="s">
        <v>19137</v>
      </c>
      <c r="C5473" s="515" t="s">
        <v>47</v>
      </c>
      <c r="D5473" s="517" t="s">
        <v>14172</v>
      </c>
    </row>
    <row r="5474" spans="1:4" ht="13.5">
      <c r="A5474" s="516">
        <v>87440</v>
      </c>
      <c r="B5474" s="515" t="s">
        <v>19138</v>
      </c>
      <c r="C5474" s="515" t="s">
        <v>47</v>
      </c>
      <c r="D5474" s="517" t="s">
        <v>8535</v>
      </c>
    </row>
    <row r="5475" spans="1:4" ht="13.5">
      <c r="A5475" s="516">
        <v>87527</v>
      </c>
      <c r="B5475" s="515" t="s">
        <v>215</v>
      </c>
      <c r="C5475" s="515" t="s">
        <v>47</v>
      </c>
      <c r="D5475" s="517" t="s">
        <v>19139</v>
      </c>
    </row>
    <row r="5476" spans="1:4" ht="13.5">
      <c r="A5476" s="516">
        <v>87528</v>
      </c>
      <c r="B5476" s="515" t="s">
        <v>19140</v>
      </c>
      <c r="C5476" s="515" t="s">
        <v>47</v>
      </c>
      <c r="D5476" s="517" t="s">
        <v>19141</v>
      </c>
    </row>
    <row r="5477" spans="1:4" ht="13.5">
      <c r="A5477" s="516">
        <v>87529</v>
      </c>
      <c r="B5477" s="515" t="s">
        <v>19142</v>
      </c>
      <c r="C5477" s="515" t="s">
        <v>47</v>
      </c>
      <c r="D5477" s="517" t="s">
        <v>15944</v>
      </c>
    </row>
    <row r="5478" spans="1:4" ht="13.5">
      <c r="A5478" s="516">
        <v>87530</v>
      </c>
      <c r="B5478" s="515" t="s">
        <v>19143</v>
      </c>
      <c r="C5478" s="515" t="s">
        <v>47</v>
      </c>
      <c r="D5478" s="517" t="s">
        <v>19144</v>
      </c>
    </row>
    <row r="5479" spans="1:4" ht="13.5">
      <c r="A5479" s="516">
        <v>87531</v>
      </c>
      <c r="B5479" s="515" t="s">
        <v>19145</v>
      </c>
      <c r="C5479" s="515" t="s">
        <v>47</v>
      </c>
      <c r="D5479" s="517" t="s">
        <v>19146</v>
      </c>
    </row>
    <row r="5480" spans="1:4" ht="13.5">
      <c r="A5480" s="516">
        <v>87532</v>
      </c>
      <c r="B5480" s="515" t="s">
        <v>19147</v>
      </c>
      <c r="C5480" s="515" t="s">
        <v>47</v>
      </c>
      <c r="D5480" s="517" t="s">
        <v>8766</v>
      </c>
    </row>
    <row r="5481" spans="1:4" ht="13.5">
      <c r="A5481" s="516">
        <v>87535</v>
      </c>
      <c r="B5481" s="515" t="s">
        <v>19148</v>
      </c>
      <c r="C5481" s="515" t="s">
        <v>47</v>
      </c>
      <c r="D5481" s="517" t="s">
        <v>4930</v>
      </c>
    </row>
    <row r="5482" spans="1:4" ht="13.5">
      <c r="A5482" s="516">
        <v>87536</v>
      </c>
      <c r="B5482" s="515" t="s">
        <v>19149</v>
      </c>
      <c r="C5482" s="515" t="s">
        <v>47</v>
      </c>
      <c r="D5482" s="517" t="s">
        <v>19150</v>
      </c>
    </row>
    <row r="5483" spans="1:4" ht="13.5">
      <c r="A5483" s="516">
        <v>87537</v>
      </c>
      <c r="B5483" s="515" t="s">
        <v>19151</v>
      </c>
      <c r="C5483" s="515" t="s">
        <v>47</v>
      </c>
      <c r="D5483" s="517" t="s">
        <v>14402</v>
      </c>
    </row>
    <row r="5484" spans="1:4" ht="13.5">
      <c r="A5484" s="516">
        <v>87538</v>
      </c>
      <c r="B5484" s="515" t="s">
        <v>19152</v>
      </c>
      <c r="C5484" s="515" t="s">
        <v>47</v>
      </c>
      <c r="D5484" s="517" t="s">
        <v>19153</v>
      </c>
    </row>
    <row r="5485" spans="1:4" ht="13.5">
      <c r="A5485" s="516">
        <v>87539</v>
      </c>
      <c r="B5485" s="515" t="s">
        <v>19154</v>
      </c>
      <c r="C5485" s="515" t="s">
        <v>47</v>
      </c>
      <c r="D5485" s="517" t="s">
        <v>10078</v>
      </c>
    </row>
    <row r="5486" spans="1:4" ht="13.5">
      <c r="A5486" s="516">
        <v>87541</v>
      </c>
      <c r="B5486" s="515" t="s">
        <v>19155</v>
      </c>
      <c r="C5486" s="515" t="s">
        <v>47</v>
      </c>
      <c r="D5486" s="517" t="s">
        <v>19156</v>
      </c>
    </row>
    <row r="5487" spans="1:4" ht="13.5">
      <c r="A5487" s="516">
        <v>87543</v>
      </c>
      <c r="B5487" s="515" t="s">
        <v>19157</v>
      </c>
      <c r="C5487" s="515" t="s">
        <v>47</v>
      </c>
      <c r="D5487" s="517" t="s">
        <v>15908</v>
      </c>
    </row>
    <row r="5488" spans="1:4" ht="13.5">
      <c r="A5488" s="516">
        <v>87545</v>
      </c>
      <c r="B5488" s="515" t="s">
        <v>19158</v>
      </c>
      <c r="C5488" s="515" t="s">
        <v>47</v>
      </c>
      <c r="D5488" s="517" t="s">
        <v>14383</v>
      </c>
    </row>
    <row r="5489" spans="1:4" ht="13.5">
      <c r="A5489" s="516">
        <v>87546</v>
      </c>
      <c r="B5489" s="515" t="s">
        <v>19159</v>
      </c>
      <c r="C5489" s="515" t="s">
        <v>47</v>
      </c>
      <c r="D5489" s="517" t="s">
        <v>2763</v>
      </c>
    </row>
    <row r="5490" spans="1:4" ht="13.5">
      <c r="A5490" s="516">
        <v>87547</v>
      </c>
      <c r="B5490" s="515" t="s">
        <v>19160</v>
      </c>
      <c r="C5490" s="515" t="s">
        <v>47</v>
      </c>
      <c r="D5490" s="517" t="s">
        <v>8113</v>
      </c>
    </row>
    <row r="5491" spans="1:4" ht="13.5">
      <c r="A5491" s="516">
        <v>87548</v>
      </c>
      <c r="B5491" s="515" t="s">
        <v>19161</v>
      </c>
      <c r="C5491" s="515" t="s">
        <v>47</v>
      </c>
      <c r="D5491" s="517" t="s">
        <v>1484</v>
      </c>
    </row>
    <row r="5492" spans="1:4" ht="13.5">
      <c r="A5492" s="516">
        <v>87549</v>
      </c>
      <c r="B5492" s="515" t="s">
        <v>19162</v>
      </c>
      <c r="C5492" s="515" t="s">
        <v>47</v>
      </c>
      <c r="D5492" s="517" t="s">
        <v>19163</v>
      </c>
    </row>
    <row r="5493" spans="1:4" ht="13.5">
      <c r="A5493" s="516">
        <v>87550</v>
      </c>
      <c r="B5493" s="515" t="s">
        <v>19164</v>
      </c>
      <c r="C5493" s="515" t="s">
        <v>47</v>
      </c>
      <c r="D5493" s="517" t="s">
        <v>1557</v>
      </c>
    </row>
    <row r="5494" spans="1:4" ht="13.5">
      <c r="A5494" s="516">
        <v>87553</v>
      </c>
      <c r="B5494" s="515" t="s">
        <v>19165</v>
      </c>
      <c r="C5494" s="515" t="s">
        <v>47</v>
      </c>
      <c r="D5494" s="517" t="s">
        <v>12292</v>
      </c>
    </row>
    <row r="5495" spans="1:4" ht="13.5">
      <c r="A5495" s="516">
        <v>87554</v>
      </c>
      <c r="B5495" s="515" t="s">
        <v>19166</v>
      </c>
      <c r="C5495" s="515" t="s">
        <v>47</v>
      </c>
      <c r="D5495" s="517" t="s">
        <v>19167</v>
      </c>
    </row>
    <row r="5496" spans="1:4" ht="13.5">
      <c r="A5496" s="516">
        <v>87555</v>
      </c>
      <c r="B5496" s="515" t="s">
        <v>19168</v>
      </c>
      <c r="C5496" s="515" t="s">
        <v>47</v>
      </c>
      <c r="D5496" s="517" t="s">
        <v>17107</v>
      </c>
    </row>
    <row r="5497" spans="1:4" ht="13.5">
      <c r="A5497" s="516">
        <v>87556</v>
      </c>
      <c r="B5497" s="515" t="s">
        <v>19169</v>
      </c>
      <c r="C5497" s="515" t="s">
        <v>47</v>
      </c>
      <c r="D5497" s="517" t="s">
        <v>19170</v>
      </c>
    </row>
    <row r="5498" spans="1:4" ht="13.5">
      <c r="A5498" s="516">
        <v>87557</v>
      </c>
      <c r="B5498" s="515" t="s">
        <v>19171</v>
      </c>
      <c r="C5498" s="515" t="s">
        <v>47</v>
      </c>
      <c r="D5498" s="517" t="s">
        <v>4007</v>
      </c>
    </row>
    <row r="5499" spans="1:4" ht="13.5">
      <c r="A5499" s="516">
        <v>87559</v>
      </c>
      <c r="B5499" s="515" t="s">
        <v>19172</v>
      </c>
      <c r="C5499" s="515" t="s">
        <v>47</v>
      </c>
      <c r="D5499" s="517" t="s">
        <v>9891</v>
      </c>
    </row>
    <row r="5500" spans="1:4" ht="13.5">
      <c r="A5500" s="516">
        <v>87561</v>
      </c>
      <c r="B5500" s="515" t="s">
        <v>19173</v>
      </c>
      <c r="C5500" s="515" t="s">
        <v>47</v>
      </c>
      <c r="D5500" s="517" t="s">
        <v>7904</v>
      </c>
    </row>
    <row r="5501" spans="1:4" ht="13.5">
      <c r="A5501" s="516">
        <v>87775</v>
      </c>
      <c r="B5501" s="515" t="s">
        <v>19174</v>
      </c>
      <c r="C5501" s="515" t="s">
        <v>47</v>
      </c>
      <c r="D5501" s="517" t="s">
        <v>11067</v>
      </c>
    </row>
    <row r="5502" spans="1:4" ht="13.5">
      <c r="A5502" s="516">
        <v>87777</v>
      </c>
      <c r="B5502" s="515" t="s">
        <v>19175</v>
      </c>
      <c r="C5502" s="515" t="s">
        <v>47</v>
      </c>
      <c r="D5502" s="517" t="s">
        <v>19176</v>
      </c>
    </row>
    <row r="5503" spans="1:4" ht="13.5">
      <c r="A5503" s="516">
        <v>87778</v>
      </c>
      <c r="B5503" s="515" t="s">
        <v>19177</v>
      </c>
      <c r="C5503" s="515" t="s">
        <v>47</v>
      </c>
      <c r="D5503" s="517" t="s">
        <v>19178</v>
      </c>
    </row>
    <row r="5504" spans="1:4" ht="13.5">
      <c r="A5504" s="516">
        <v>87779</v>
      </c>
      <c r="B5504" s="515" t="s">
        <v>19179</v>
      </c>
      <c r="C5504" s="515" t="s">
        <v>47</v>
      </c>
      <c r="D5504" s="517" t="s">
        <v>19180</v>
      </c>
    </row>
    <row r="5505" spans="1:4" ht="13.5">
      <c r="A5505" s="516">
        <v>87781</v>
      </c>
      <c r="B5505" s="515" t="s">
        <v>19181</v>
      </c>
      <c r="C5505" s="515" t="s">
        <v>47</v>
      </c>
      <c r="D5505" s="517" t="s">
        <v>4873</v>
      </c>
    </row>
    <row r="5506" spans="1:4" ht="13.5">
      <c r="A5506" s="516">
        <v>87783</v>
      </c>
      <c r="B5506" s="515" t="s">
        <v>19182</v>
      </c>
      <c r="C5506" s="515" t="s">
        <v>47</v>
      </c>
      <c r="D5506" s="517" t="s">
        <v>19183</v>
      </c>
    </row>
    <row r="5507" spans="1:4" ht="13.5">
      <c r="A5507" s="516">
        <v>87784</v>
      </c>
      <c r="B5507" s="515" t="s">
        <v>19184</v>
      </c>
      <c r="C5507" s="515" t="s">
        <v>47</v>
      </c>
      <c r="D5507" s="517" t="s">
        <v>19185</v>
      </c>
    </row>
    <row r="5508" spans="1:4" ht="13.5">
      <c r="A5508" s="516">
        <v>87786</v>
      </c>
      <c r="B5508" s="515" t="s">
        <v>19186</v>
      </c>
      <c r="C5508" s="515" t="s">
        <v>47</v>
      </c>
      <c r="D5508" s="517" t="s">
        <v>19187</v>
      </c>
    </row>
    <row r="5509" spans="1:4" ht="13.5">
      <c r="A5509" s="516">
        <v>87787</v>
      </c>
      <c r="B5509" s="515" t="s">
        <v>19188</v>
      </c>
      <c r="C5509" s="515" t="s">
        <v>47</v>
      </c>
      <c r="D5509" s="517" t="s">
        <v>19189</v>
      </c>
    </row>
    <row r="5510" spans="1:4" ht="13.5">
      <c r="A5510" s="516">
        <v>87788</v>
      </c>
      <c r="B5510" s="515" t="s">
        <v>19190</v>
      </c>
      <c r="C5510" s="515" t="s">
        <v>47</v>
      </c>
      <c r="D5510" s="517" t="s">
        <v>19191</v>
      </c>
    </row>
    <row r="5511" spans="1:4" ht="13.5">
      <c r="A5511" s="516">
        <v>87790</v>
      </c>
      <c r="B5511" s="515" t="s">
        <v>19192</v>
      </c>
      <c r="C5511" s="515" t="s">
        <v>47</v>
      </c>
      <c r="D5511" s="517" t="s">
        <v>8909</v>
      </c>
    </row>
    <row r="5512" spans="1:4" ht="13.5">
      <c r="A5512" s="516">
        <v>87791</v>
      </c>
      <c r="B5512" s="515" t="s">
        <v>19193</v>
      </c>
      <c r="C5512" s="515" t="s">
        <v>47</v>
      </c>
      <c r="D5512" s="517" t="s">
        <v>19194</v>
      </c>
    </row>
    <row r="5513" spans="1:4" ht="13.5">
      <c r="A5513" s="516">
        <v>87792</v>
      </c>
      <c r="B5513" s="515" t="s">
        <v>19195</v>
      </c>
      <c r="C5513" s="515" t="s">
        <v>47</v>
      </c>
      <c r="D5513" s="517" t="s">
        <v>8427</v>
      </c>
    </row>
    <row r="5514" spans="1:4" ht="13.5">
      <c r="A5514" s="516">
        <v>87794</v>
      </c>
      <c r="B5514" s="515" t="s">
        <v>19196</v>
      </c>
      <c r="C5514" s="515" t="s">
        <v>47</v>
      </c>
      <c r="D5514" s="517" t="s">
        <v>19197</v>
      </c>
    </row>
    <row r="5515" spans="1:4" ht="13.5">
      <c r="A5515" s="516">
        <v>87795</v>
      </c>
      <c r="B5515" s="515" t="s">
        <v>19198</v>
      </c>
      <c r="C5515" s="515" t="s">
        <v>47</v>
      </c>
      <c r="D5515" s="517" t="s">
        <v>15166</v>
      </c>
    </row>
    <row r="5516" spans="1:4" ht="13.5">
      <c r="A5516" s="516">
        <v>87797</v>
      </c>
      <c r="B5516" s="515" t="s">
        <v>19199</v>
      </c>
      <c r="C5516" s="515" t="s">
        <v>47</v>
      </c>
      <c r="D5516" s="517" t="s">
        <v>19200</v>
      </c>
    </row>
    <row r="5517" spans="1:4" ht="13.5">
      <c r="A5517" s="516">
        <v>87799</v>
      </c>
      <c r="B5517" s="515" t="s">
        <v>19201</v>
      </c>
      <c r="C5517" s="515" t="s">
        <v>47</v>
      </c>
      <c r="D5517" s="517" t="s">
        <v>19202</v>
      </c>
    </row>
    <row r="5518" spans="1:4" ht="13.5">
      <c r="A5518" s="516">
        <v>87800</v>
      </c>
      <c r="B5518" s="515" t="s">
        <v>19203</v>
      </c>
      <c r="C5518" s="515" t="s">
        <v>47</v>
      </c>
      <c r="D5518" s="517" t="s">
        <v>19204</v>
      </c>
    </row>
    <row r="5519" spans="1:4" ht="13.5">
      <c r="A5519" s="516">
        <v>87801</v>
      </c>
      <c r="B5519" s="515" t="s">
        <v>19205</v>
      </c>
      <c r="C5519" s="515" t="s">
        <v>47</v>
      </c>
      <c r="D5519" s="517" t="s">
        <v>19206</v>
      </c>
    </row>
    <row r="5520" spans="1:4" ht="13.5">
      <c r="A5520" s="516">
        <v>87803</v>
      </c>
      <c r="B5520" s="515" t="s">
        <v>19207</v>
      </c>
      <c r="C5520" s="515" t="s">
        <v>47</v>
      </c>
      <c r="D5520" s="517" t="s">
        <v>5983</v>
      </c>
    </row>
    <row r="5521" spans="1:4" ht="13.5">
      <c r="A5521" s="516">
        <v>87804</v>
      </c>
      <c r="B5521" s="515" t="s">
        <v>19208</v>
      </c>
      <c r="C5521" s="515" t="s">
        <v>47</v>
      </c>
      <c r="D5521" s="517" t="s">
        <v>19209</v>
      </c>
    </row>
    <row r="5522" spans="1:4" ht="13.5">
      <c r="A5522" s="516">
        <v>87805</v>
      </c>
      <c r="B5522" s="515" t="s">
        <v>19210</v>
      </c>
      <c r="C5522" s="515" t="s">
        <v>47</v>
      </c>
      <c r="D5522" s="517" t="s">
        <v>10294</v>
      </c>
    </row>
    <row r="5523" spans="1:4" ht="13.5">
      <c r="A5523" s="516">
        <v>87807</v>
      </c>
      <c r="B5523" s="515" t="s">
        <v>19211</v>
      </c>
      <c r="C5523" s="515" t="s">
        <v>47</v>
      </c>
      <c r="D5523" s="517" t="s">
        <v>16989</v>
      </c>
    </row>
    <row r="5524" spans="1:4" ht="13.5">
      <c r="A5524" s="516">
        <v>87808</v>
      </c>
      <c r="B5524" s="515" t="s">
        <v>19212</v>
      </c>
      <c r="C5524" s="515" t="s">
        <v>47</v>
      </c>
      <c r="D5524" s="517" t="s">
        <v>19213</v>
      </c>
    </row>
    <row r="5525" spans="1:4" ht="13.5">
      <c r="A5525" s="516">
        <v>87809</v>
      </c>
      <c r="B5525" s="515" t="s">
        <v>19214</v>
      </c>
      <c r="C5525" s="515" t="s">
        <v>47</v>
      </c>
      <c r="D5525" s="517" t="s">
        <v>1937</v>
      </c>
    </row>
    <row r="5526" spans="1:4" ht="13.5">
      <c r="A5526" s="516">
        <v>87811</v>
      </c>
      <c r="B5526" s="515" t="s">
        <v>19215</v>
      </c>
      <c r="C5526" s="515" t="s">
        <v>47</v>
      </c>
      <c r="D5526" s="517" t="s">
        <v>12787</v>
      </c>
    </row>
    <row r="5527" spans="1:4" ht="13.5">
      <c r="A5527" s="516">
        <v>87812</v>
      </c>
      <c r="B5527" s="515" t="s">
        <v>19216</v>
      </c>
      <c r="C5527" s="515" t="s">
        <v>47</v>
      </c>
      <c r="D5527" s="517" t="s">
        <v>19217</v>
      </c>
    </row>
    <row r="5528" spans="1:4" ht="13.5">
      <c r="A5528" s="516">
        <v>87813</v>
      </c>
      <c r="B5528" s="515" t="s">
        <v>19218</v>
      </c>
      <c r="C5528" s="515" t="s">
        <v>47</v>
      </c>
      <c r="D5528" s="517" t="s">
        <v>19219</v>
      </c>
    </row>
    <row r="5529" spans="1:4" ht="13.5">
      <c r="A5529" s="516">
        <v>87815</v>
      </c>
      <c r="B5529" s="515" t="s">
        <v>19220</v>
      </c>
      <c r="C5529" s="515" t="s">
        <v>47</v>
      </c>
      <c r="D5529" s="517" t="s">
        <v>19221</v>
      </c>
    </row>
    <row r="5530" spans="1:4" ht="13.5">
      <c r="A5530" s="516">
        <v>87816</v>
      </c>
      <c r="B5530" s="515" t="s">
        <v>19222</v>
      </c>
      <c r="C5530" s="515" t="s">
        <v>47</v>
      </c>
      <c r="D5530" s="517" t="s">
        <v>19223</v>
      </c>
    </row>
    <row r="5531" spans="1:4" ht="13.5">
      <c r="A5531" s="516">
        <v>87817</v>
      </c>
      <c r="B5531" s="515" t="s">
        <v>19224</v>
      </c>
      <c r="C5531" s="515" t="s">
        <v>47</v>
      </c>
      <c r="D5531" s="517" t="s">
        <v>19225</v>
      </c>
    </row>
    <row r="5532" spans="1:4" ht="13.5">
      <c r="A5532" s="516">
        <v>87819</v>
      </c>
      <c r="B5532" s="515" t="s">
        <v>19226</v>
      </c>
      <c r="C5532" s="515" t="s">
        <v>47</v>
      </c>
      <c r="D5532" s="517" t="s">
        <v>11285</v>
      </c>
    </row>
    <row r="5533" spans="1:4" ht="13.5">
      <c r="A5533" s="516">
        <v>87820</v>
      </c>
      <c r="B5533" s="515" t="s">
        <v>19227</v>
      </c>
      <c r="C5533" s="515" t="s">
        <v>47</v>
      </c>
      <c r="D5533" s="517" t="s">
        <v>19228</v>
      </c>
    </row>
    <row r="5534" spans="1:4" ht="13.5">
      <c r="A5534" s="516">
        <v>87821</v>
      </c>
      <c r="B5534" s="515" t="s">
        <v>19229</v>
      </c>
      <c r="C5534" s="515" t="s">
        <v>47</v>
      </c>
      <c r="D5534" s="517" t="s">
        <v>19230</v>
      </c>
    </row>
    <row r="5535" spans="1:4" ht="13.5">
      <c r="A5535" s="516">
        <v>87823</v>
      </c>
      <c r="B5535" s="515" t="s">
        <v>19231</v>
      </c>
      <c r="C5535" s="515" t="s">
        <v>47</v>
      </c>
      <c r="D5535" s="517" t="s">
        <v>19232</v>
      </c>
    </row>
    <row r="5536" spans="1:4" ht="13.5">
      <c r="A5536" s="516">
        <v>87824</v>
      </c>
      <c r="B5536" s="515" t="s">
        <v>19233</v>
      </c>
      <c r="C5536" s="515" t="s">
        <v>47</v>
      </c>
      <c r="D5536" s="517" t="s">
        <v>19234</v>
      </c>
    </row>
    <row r="5537" spans="1:4" ht="13.5">
      <c r="A5537" s="516">
        <v>87825</v>
      </c>
      <c r="B5537" s="515" t="s">
        <v>19235</v>
      </c>
      <c r="C5537" s="515" t="s">
        <v>47</v>
      </c>
      <c r="D5537" s="517" t="s">
        <v>19236</v>
      </c>
    </row>
    <row r="5538" spans="1:4" ht="13.5">
      <c r="A5538" s="516">
        <v>87827</v>
      </c>
      <c r="B5538" s="515" t="s">
        <v>19237</v>
      </c>
      <c r="C5538" s="515" t="s">
        <v>47</v>
      </c>
      <c r="D5538" s="517" t="s">
        <v>16836</v>
      </c>
    </row>
    <row r="5539" spans="1:4" ht="13.5">
      <c r="A5539" s="516">
        <v>87828</v>
      </c>
      <c r="B5539" s="515" t="s">
        <v>19238</v>
      </c>
      <c r="C5539" s="515" t="s">
        <v>47</v>
      </c>
      <c r="D5539" s="517" t="s">
        <v>15511</v>
      </c>
    </row>
    <row r="5540" spans="1:4" ht="13.5">
      <c r="A5540" s="516">
        <v>87829</v>
      </c>
      <c r="B5540" s="515" t="s">
        <v>19239</v>
      </c>
      <c r="C5540" s="515" t="s">
        <v>47</v>
      </c>
      <c r="D5540" s="517" t="s">
        <v>19240</v>
      </c>
    </row>
    <row r="5541" spans="1:4" ht="13.5">
      <c r="A5541" s="516">
        <v>87831</v>
      </c>
      <c r="B5541" s="515" t="s">
        <v>19241</v>
      </c>
      <c r="C5541" s="515" t="s">
        <v>47</v>
      </c>
      <c r="D5541" s="517" t="s">
        <v>19242</v>
      </c>
    </row>
    <row r="5542" spans="1:4" ht="13.5">
      <c r="A5542" s="516">
        <v>87832</v>
      </c>
      <c r="B5542" s="515" t="s">
        <v>19243</v>
      </c>
      <c r="C5542" s="515" t="s">
        <v>47</v>
      </c>
      <c r="D5542" s="517" t="s">
        <v>19244</v>
      </c>
    </row>
    <row r="5543" spans="1:4" ht="13.5">
      <c r="A5543" s="516">
        <v>87834</v>
      </c>
      <c r="B5543" s="515" t="s">
        <v>19245</v>
      </c>
      <c r="C5543" s="515" t="s">
        <v>47</v>
      </c>
      <c r="D5543" s="517" t="s">
        <v>19246</v>
      </c>
    </row>
    <row r="5544" spans="1:4" ht="13.5">
      <c r="A5544" s="516">
        <v>87835</v>
      </c>
      <c r="B5544" s="515" t="s">
        <v>19247</v>
      </c>
      <c r="C5544" s="515" t="s">
        <v>47</v>
      </c>
      <c r="D5544" s="517" t="s">
        <v>19248</v>
      </c>
    </row>
    <row r="5545" spans="1:4" ht="13.5">
      <c r="A5545" s="516">
        <v>87836</v>
      </c>
      <c r="B5545" s="515" t="s">
        <v>19249</v>
      </c>
      <c r="C5545" s="515" t="s">
        <v>47</v>
      </c>
      <c r="D5545" s="517" t="s">
        <v>3517</v>
      </c>
    </row>
    <row r="5546" spans="1:4" ht="13.5">
      <c r="A5546" s="516">
        <v>87837</v>
      </c>
      <c r="B5546" s="515" t="s">
        <v>19250</v>
      </c>
      <c r="C5546" s="515" t="s">
        <v>47</v>
      </c>
      <c r="D5546" s="517" t="s">
        <v>19251</v>
      </c>
    </row>
    <row r="5547" spans="1:4" ht="13.5">
      <c r="A5547" s="516">
        <v>87838</v>
      </c>
      <c r="B5547" s="515" t="s">
        <v>19252</v>
      </c>
      <c r="C5547" s="515" t="s">
        <v>47</v>
      </c>
      <c r="D5547" s="517" t="s">
        <v>19253</v>
      </c>
    </row>
    <row r="5548" spans="1:4" ht="13.5">
      <c r="A5548" s="516">
        <v>87839</v>
      </c>
      <c r="B5548" s="515" t="s">
        <v>19254</v>
      </c>
      <c r="C5548" s="515" t="s">
        <v>47</v>
      </c>
      <c r="D5548" s="517" t="s">
        <v>19255</v>
      </c>
    </row>
    <row r="5549" spans="1:4" ht="13.5">
      <c r="A5549" s="516">
        <v>87840</v>
      </c>
      <c r="B5549" s="515" t="s">
        <v>19256</v>
      </c>
      <c r="C5549" s="515" t="s">
        <v>47</v>
      </c>
      <c r="D5549" s="517" t="s">
        <v>19257</v>
      </c>
    </row>
    <row r="5550" spans="1:4" ht="13.5">
      <c r="A5550" s="516">
        <v>87841</v>
      </c>
      <c r="B5550" s="515" t="s">
        <v>19258</v>
      </c>
      <c r="C5550" s="515" t="s">
        <v>47</v>
      </c>
      <c r="D5550" s="517" t="s">
        <v>19259</v>
      </c>
    </row>
    <row r="5551" spans="1:4" ht="13.5">
      <c r="A5551" s="516">
        <v>87842</v>
      </c>
      <c r="B5551" s="515" t="s">
        <v>19260</v>
      </c>
      <c r="C5551" s="515" t="s">
        <v>47</v>
      </c>
      <c r="D5551" s="517" t="s">
        <v>19261</v>
      </c>
    </row>
    <row r="5552" spans="1:4" ht="13.5">
      <c r="A5552" s="516">
        <v>87843</v>
      </c>
      <c r="B5552" s="515" t="s">
        <v>19262</v>
      </c>
      <c r="C5552" s="515" t="s">
        <v>47</v>
      </c>
      <c r="D5552" s="517" t="s">
        <v>19263</v>
      </c>
    </row>
    <row r="5553" spans="1:4" ht="13.5">
      <c r="A5553" s="516">
        <v>87844</v>
      </c>
      <c r="B5553" s="515" t="s">
        <v>19264</v>
      </c>
      <c r="C5553" s="515" t="s">
        <v>47</v>
      </c>
      <c r="D5553" s="517" t="s">
        <v>19265</v>
      </c>
    </row>
    <row r="5554" spans="1:4" ht="13.5">
      <c r="A5554" s="516">
        <v>87845</v>
      </c>
      <c r="B5554" s="515" t="s">
        <v>19266</v>
      </c>
      <c r="C5554" s="515" t="s">
        <v>47</v>
      </c>
      <c r="D5554" s="517" t="s">
        <v>19267</v>
      </c>
    </row>
    <row r="5555" spans="1:4" ht="13.5">
      <c r="A5555" s="516">
        <v>87846</v>
      </c>
      <c r="B5555" s="515" t="s">
        <v>19268</v>
      </c>
      <c r="C5555" s="515" t="s">
        <v>47</v>
      </c>
      <c r="D5555" s="517" t="s">
        <v>19269</v>
      </c>
    </row>
    <row r="5556" spans="1:4" ht="13.5">
      <c r="A5556" s="516">
        <v>87847</v>
      </c>
      <c r="B5556" s="515" t="s">
        <v>19270</v>
      </c>
      <c r="C5556" s="515" t="s">
        <v>47</v>
      </c>
      <c r="D5556" s="517" t="s">
        <v>3667</v>
      </c>
    </row>
    <row r="5557" spans="1:4" ht="13.5">
      <c r="A5557" s="516">
        <v>87848</v>
      </c>
      <c r="B5557" s="515" t="s">
        <v>19271</v>
      </c>
      <c r="C5557" s="515" t="s">
        <v>47</v>
      </c>
      <c r="D5557" s="517" t="s">
        <v>19272</v>
      </c>
    </row>
    <row r="5558" spans="1:4" ht="13.5">
      <c r="A5558" s="516">
        <v>87849</v>
      </c>
      <c r="B5558" s="515" t="s">
        <v>19273</v>
      </c>
      <c r="C5558" s="515" t="s">
        <v>47</v>
      </c>
      <c r="D5558" s="517" t="s">
        <v>19274</v>
      </c>
    </row>
    <row r="5559" spans="1:4" ht="13.5">
      <c r="A5559" s="516">
        <v>87850</v>
      </c>
      <c r="B5559" s="515" t="s">
        <v>19275</v>
      </c>
      <c r="C5559" s="515" t="s">
        <v>47</v>
      </c>
      <c r="D5559" s="517" t="s">
        <v>19276</v>
      </c>
    </row>
    <row r="5560" spans="1:4" ht="13.5">
      <c r="A5560" s="516">
        <v>87851</v>
      </c>
      <c r="B5560" s="515" t="s">
        <v>19277</v>
      </c>
      <c r="C5560" s="515" t="s">
        <v>47</v>
      </c>
      <c r="D5560" s="517" t="s">
        <v>19278</v>
      </c>
    </row>
    <row r="5561" spans="1:4" ht="13.5">
      <c r="A5561" s="516">
        <v>87852</v>
      </c>
      <c r="B5561" s="515" t="s">
        <v>19279</v>
      </c>
      <c r="C5561" s="515" t="s">
        <v>47</v>
      </c>
      <c r="D5561" s="517" t="s">
        <v>19280</v>
      </c>
    </row>
    <row r="5562" spans="1:4" ht="13.5">
      <c r="A5562" s="516">
        <v>87853</v>
      </c>
      <c r="B5562" s="515" t="s">
        <v>19281</v>
      </c>
      <c r="C5562" s="515" t="s">
        <v>47</v>
      </c>
      <c r="D5562" s="517" t="s">
        <v>13496</v>
      </c>
    </row>
    <row r="5563" spans="1:4" ht="13.5">
      <c r="A5563" s="516">
        <v>87854</v>
      </c>
      <c r="B5563" s="515" t="s">
        <v>19282</v>
      </c>
      <c r="C5563" s="515" t="s">
        <v>47</v>
      </c>
      <c r="D5563" s="517" t="s">
        <v>19283</v>
      </c>
    </row>
    <row r="5564" spans="1:4" ht="13.5">
      <c r="A5564" s="516">
        <v>87855</v>
      </c>
      <c r="B5564" s="515" t="s">
        <v>19284</v>
      </c>
      <c r="C5564" s="515" t="s">
        <v>47</v>
      </c>
      <c r="D5564" s="517" t="s">
        <v>12842</v>
      </c>
    </row>
    <row r="5565" spans="1:4" ht="13.5">
      <c r="A5565" s="516">
        <v>87856</v>
      </c>
      <c r="B5565" s="515" t="s">
        <v>19285</v>
      </c>
      <c r="C5565" s="515" t="s">
        <v>47</v>
      </c>
      <c r="D5565" s="517" t="s">
        <v>19286</v>
      </c>
    </row>
    <row r="5566" spans="1:4" ht="13.5">
      <c r="A5566" s="516">
        <v>87857</v>
      </c>
      <c r="B5566" s="515" t="s">
        <v>19287</v>
      </c>
      <c r="C5566" s="515" t="s">
        <v>47</v>
      </c>
      <c r="D5566" s="517" t="s">
        <v>19288</v>
      </c>
    </row>
    <row r="5567" spans="1:4" ht="13.5">
      <c r="A5567" s="516">
        <v>87858</v>
      </c>
      <c r="B5567" s="515" t="s">
        <v>19289</v>
      </c>
      <c r="C5567" s="515" t="s">
        <v>47</v>
      </c>
      <c r="D5567" s="517" t="s">
        <v>19290</v>
      </c>
    </row>
    <row r="5568" spans="1:4" ht="13.5">
      <c r="A5568" s="516">
        <v>87859</v>
      </c>
      <c r="B5568" s="515" t="s">
        <v>19291</v>
      </c>
      <c r="C5568" s="515" t="s">
        <v>47</v>
      </c>
      <c r="D5568" s="517" t="s">
        <v>19292</v>
      </c>
    </row>
    <row r="5569" spans="1:4" ht="13.5">
      <c r="A5569" s="516">
        <v>89048</v>
      </c>
      <c r="B5569" s="515" t="s">
        <v>19293</v>
      </c>
      <c r="C5569" s="515" t="s">
        <v>47</v>
      </c>
      <c r="D5569" s="517" t="s">
        <v>2314</v>
      </c>
    </row>
    <row r="5570" spans="1:4" ht="13.5">
      <c r="A5570" s="516">
        <v>89049</v>
      </c>
      <c r="B5570" s="515" t="s">
        <v>19294</v>
      </c>
      <c r="C5570" s="515" t="s">
        <v>47</v>
      </c>
      <c r="D5570" s="517" t="s">
        <v>19295</v>
      </c>
    </row>
    <row r="5571" spans="1:4" ht="13.5">
      <c r="A5571" s="516">
        <v>89173</v>
      </c>
      <c r="B5571" s="515" t="s">
        <v>19296</v>
      </c>
      <c r="C5571" s="515" t="s">
        <v>47</v>
      </c>
      <c r="D5571" s="517" t="s">
        <v>11554</v>
      </c>
    </row>
    <row r="5572" spans="1:4" ht="13.5">
      <c r="A5572" s="516">
        <v>90406</v>
      </c>
      <c r="B5572" s="515" t="s">
        <v>19297</v>
      </c>
      <c r="C5572" s="515" t="s">
        <v>47</v>
      </c>
      <c r="D5572" s="517" t="s">
        <v>19298</v>
      </c>
    </row>
    <row r="5573" spans="1:4" ht="13.5">
      <c r="A5573" s="516">
        <v>90407</v>
      </c>
      <c r="B5573" s="515" t="s">
        <v>19299</v>
      </c>
      <c r="C5573" s="515" t="s">
        <v>47</v>
      </c>
      <c r="D5573" s="517" t="s">
        <v>19300</v>
      </c>
    </row>
    <row r="5574" spans="1:4" ht="13.5">
      <c r="A5574" s="516">
        <v>90408</v>
      </c>
      <c r="B5574" s="515" t="s">
        <v>19301</v>
      </c>
      <c r="C5574" s="515" t="s">
        <v>47</v>
      </c>
      <c r="D5574" s="517" t="s">
        <v>10968</v>
      </c>
    </row>
    <row r="5575" spans="1:4" ht="13.5">
      <c r="A5575" s="516">
        <v>90409</v>
      </c>
      <c r="B5575" s="515" t="s">
        <v>19302</v>
      </c>
      <c r="C5575" s="515" t="s">
        <v>47</v>
      </c>
      <c r="D5575" s="517" t="s">
        <v>10234</v>
      </c>
    </row>
    <row r="5576" spans="1:4" ht="13.5">
      <c r="A5576" s="516">
        <v>5998</v>
      </c>
      <c r="B5576" s="515" t="s">
        <v>19303</v>
      </c>
      <c r="C5576" s="515" t="s">
        <v>47</v>
      </c>
      <c r="D5576" s="517" t="s">
        <v>7145</v>
      </c>
    </row>
    <row r="5577" spans="1:4" ht="13.5">
      <c r="A5577" s="516">
        <v>84084</v>
      </c>
      <c r="B5577" s="515" t="s">
        <v>19304</v>
      </c>
      <c r="C5577" s="515" t="s">
        <v>47</v>
      </c>
      <c r="D5577" s="517" t="s">
        <v>2349</v>
      </c>
    </row>
    <row r="5578" spans="1:4" ht="13.5">
      <c r="A5578" s="516">
        <v>87242</v>
      </c>
      <c r="B5578" s="515" t="s">
        <v>19305</v>
      </c>
      <c r="C5578" s="515" t="s">
        <v>47</v>
      </c>
      <c r="D5578" s="517" t="s">
        <v>19306</v>
      </c>
    </row>
    <row r="5579" spans="1:4" ht="13.5">
      <c r="A5579" s="516">
        <v>87243</v>
      </c>
      <c r="B5579" s="515" t="s">
        <v>19307</v>
      </c>
      <c r="C5579" s="515" t="s">
        <v>47</v>
      </c>
      <c r="D5579" s="517" t="s">
        <v>19308</v>
      </c>
    </row>
    <row r="5580" spans="1:4" ht="13.5">
      <c r="A5580" s="516">
        <v>87244</v>
      </c>
      <c r="B5580" s="515" t="s">
        <v>19309</v>
      </c>
      <c r="C5580" s="515" t="s">
        <v>47</v>
      </c>
      <c r="D5580" s="517" t="s">
        <v>19310</v>
      </c>
    </row>
    <row r="5581" spans="1:4" ht="13.5">
      <c r="A5581" s="516">
        <v>87245</v>
      </c>
      <c r="B5581" s="515" t="s">
        <v>19311</v>
      </c>
      <c r="C5581" s="515" t="s">
        <v>47</v>
      </c>
      <c r="D5581" s="517" t="s">
        <v>19312</v>
      </c>
    </row>
    <row r="5582" spans="1:4" ht="13.5">
      <c r="A5582" s="516">
        <v>87264</v>
      </c>
      <c r="B5582" s="515" t="s">
        <v>19313</v>
      </c>
      <c r="C5582" s="515" t="s">
        <v>47</v>
      </c>
      <c r="D5582" s="517" t="s">
        <v>19314</v>
      </c>
    </row>
    <row r="5583" spans="1:4" ht="13.5">
      <c r="A5583" s="516">
        <v>87265</v>
      </c>
      <c r="B5583" s="515" t="s">
        <v>19315</v>
      </c>
      <c r="C5583" s="515" t="s">
        <v>47</v>
      </c>
      <c r="D5583" s="517" t="s">
        <v>19316</v>
      </c>
    </row>
    <row r="5584" spans="1:4" ht="13.5">
      <c r="A5584" s="516">
        <v>87266</v>
      </c>
      <c r="B5584" s="515" t="s">
        <v>19317</v>
      </c>
      <c r="C5584" s="515" t="s">
        <v>47</v>
      </c>
      <c r="D5584" s="517" t="s">
        <v>19318</v>
      </c>
    </row>
    <row r="5585" spans="1:4" ht="13.5">
      <c r="A5585" s="516">
        <v>87267</v>
      </c>
      <c r="B5585" s="515" t="s">
        <v>19319</v>
      </c>
      <c r="C5585" s="515" t="s">
        <v>47</v>
      </c>
      <c r="D5585" s="517" t="s">
        <v>19320</v>
      </c>
    </row>
    <row r="5586" spans="1:4" ht="13.5">
      <c r="A5586" s="516">
        <v>87268</v>
      </c>
      <c r="B5586" s="515" t="s">
        <v>19321</v>
      </c>
      <c r="C5586" s="515" t="s">
        <v>47</v>
      </c>
      <c r="D5586" s="517" t="s">
        <v>19322</v>
      </c>
    </row>
    <row r="5587" spans="1:4" ht="13.5">
      <c r="A5587" s="516">
        <v>87269</v>
      </c>
      <c r="B5587" s="515" t="s">
        <v>19323</v>
      </c>
      <c r="C5587" s="515" t="s">
        <v>47</v>
      </c>
      <c r="D5587" s="517" t="s">
        <v>19324</v>
      </c>
    </row>
    <row r="5588" spans="1:4" ht="13.5">
      <c r="A5588" s="516">
        <v>87270</v>
      </c>
      <c r="B5588" s="515" t="s">
        <v>19325</v>
      </c>
      <c r="C5588" s="515" t="s">
        <v>47</v>
      </c>
      <c r="D5588" s="517" t="s">
        <v>19326</v>
      </c>
    </row>
    <row r="5589" spans="1:4" ht="13.5">
      <c r="A5589" s="516">
        <v>87271</v>
      </c>
      <c r="B5589" s="515" t="s">
        <v>19327</v>
      </c>
      <c r="C5589" s="515" t="s">
        <v>47</v>
      </c>
      <c r="D5589" s="517" t="s">
        <v>19328</v>
      </c>
    </row>
    <row r="5590" spans="1:4" ht="13.5">
      <c r="A5590" s="516">
        <v>87272</v>
      </c>
      <c r="B5590" s="515" t="s">
        <v>19329</v>
      </c>
      <c r="C5590" s="515" t="s">
        <v>47</v>
      </c>
      <c r="D5590" s="517" t="s">
        <v>19330</v>
      </c>
    </row>
    <row r="5591" spans="1:4" ht="13.5">
      <c r="A5591" s="516">
        <v>87273</v>
      </c>
      <c r="B5591" s="515" t="s">
        <v>19331</v>
      </c>
      <c r="C5591" s="515" t="s">
        <v>47</v>
      </c>
      <c r="D5591" s="517" t="s">
        <v>19332</v>
      </c>
    </row>
    <row r="5592" spans="1:4" ht="13.5">
      <c r="A5592" s="516">
        <v>87274</v>
      </c>
      <c r="B5592" s="515" t="s">
        <v>19333</v>
      </c>
      <c r="C5592" s="515" t="s">
        <v>47</v>
      </c>
      <c r="D5592" s="517" t="s">
        <v>19334</v>
      </c>
    </row>
    <row r="5593" spans="1:4" ht="13.5">
      <c r="A5593" s="516">
        <v>87275</v>
      </c>
      <c r="B5593" s="515" t="s">
        <v>19335</v>
      </c>
      <c r="C5593" s="515" t="s">
        <v>47</v>
      </c>
      <c r="D5593" s="517" t="s">
        <v>17762</v>
      </c>
    </row>
    <row r="5594" spans="1:4" ht="13.5">
      <c r="A5594" s="516">
        <v>88786</v>
      </c>
      <c r="B5594" s="515" t="s">
        <v>19336</v>
      </c>
      <c r="C5594" s="515" t="s">
        <v>47</v>
      </c>
      <c r="D5594" s="517" t="s">
        <v>19337</v>
      </c>
    </row>
    <row r="5595" spans="1:4" ht="13.5">
      <c r="A5595" s="516">
        <v>88787</v>
      </c>
      <c r="B5595" s="515" t="s">
        <v>19338</v>
      </c>
      <c r="C5595" s="515" t="s">
        <v>47</v>
      </c>
      <c r="D5595" s="517" t="s">
        <v>14282</v>
      </c>
    </row>
    <row r="5596" spans="1:4" ht="13.5">
      <c r="A5596" s="516">
        <v>88788</v>
      </c>
      <c r="B5596" s="515" t="s">
        <v>19339</v>
      </c>
      <c r="C5596" s="515" t="s">
        <v>47</v>
      </c>
      <c r="D5596" s="517" t="s">
        <v>9019</v>
      </c>
    </row>
    <row r="5597" spans="1:4" ht="13.5">
      <c r="A5597" s="516">
        <v>88789</v>
      </c>
      <c r="B5597" s="515" t="s">
        <v>19340</v>
      </c>
      <c r="C5597" s="515" t="s">
        <v>47</v>
      </c>
      <c r="D5597" s="517" t="s">
        <v>19341</v>
      </c>
    </row>
    <row r="5598" spans="1:4" ht="13.5">
      <c r="A5598" s="516">
        <v>89045</v>
      </c>
      <c r="B5598" s="515" t="s">
        <v>19342</v>
      </c>
      <c r="C5598" s="515" t="s">
        <v>47</v>
      </c>
      <c r="D5598" s="517" t="s">
        <v>19343</v>
      </c>
    </row>
    <row r="5599" spans="1:4" ht="13.5">
      <c r="A5599" s="516">
        <v>89170</v>
      </c>
      <c r="B5599" s="515" t="s">
        <v>19344</v>
      </c>
      <c r="C5599" s="515" t="s">
        <v>47</v>
      </c>
      <c r="D5599" s="517" t="s">
        <v>19345</v>
      </c>
    </row>
    <row r="5600" spans="1:4" ht="13.5">
      <c r="A5600" s="516">
        <v>93392</v>
      </c>
      <c r="B5600" s="515" t="s">
        <v>19346</v>
      </c>
      <c r="C5600" s="515" t="s">
        <v>47</v>
      </c>
      <c r="D5600" s="517" t="s">
        <v>19347</v>
      </c>
    </row>
    <row r="5601" spans="1:4" ht="13.5">
      <c r="A5601" s="516">
        <v>93393</v>
      </c>
      <c r="B5601" s="515" t="s">
        <v>19348</v>
      </c>
      <c r="C5601" s="515" t="s">
        <v>47</v>
      </c>
      <c r="D5601" s="517" t="s">
        <v>19349</v>
      </c>
    </row>
    <row r="5602" spans="1:4" ht="13.5">
      <c r="A5602" s="516">
        <v>93394</v>
      </c>
      <c r="B5602" s="515" t="s">
        <v>19350</v>
      </c>
      <c r="C5602" s="515" t="s">
        <v>47</v>
      </c>
      <c r="D5602" s="517" t="s">
        <v>19351</v>
      </c>
    </row>
    <row r="5603" spans="1:4" ht="13.5">
      <c r="A5603" s="516">
        <v>93395</v>
      </c>
      <c r="B5603" s="515" t="s">
        <v>19352</v>
      </c>
      <c r="C5603" s="515" t="s">
        <v>47</v>
      </c>
      <c r="D5603" s="517" t="s">
        <v>19353</v>
      </c>
    </row>
    <row r="5604" spans="1:4" ht="13.5">
      <c r="A5604" s="516">
        <v>84088</v>
      </c>
      <c r="B5604" s="515" t="s">
        <v>217</v>
      </c>
      <c r="C5604" s="515" t="s">
        <v>50</v>
      </c>
      <c r="D5604" s="517" t="s">
        <v>19354</v>
      </c>
    </row>
    <row r="5605" spans="1:4" ht="13.5">
      <c r="A5605" s="516">
        <v>84089</v>
      </c>
      <c r="B5605" s="515" t="s">
        <v>19355</v>
      </c>
      <c r="C5605" s="515" t="s">
        <v>50</v>
      </c>
      <c r="D5605" s="517" t="s">
        <v>19356</v>
      </c>
    </row>
    <row r="5606" spans="1:4" ht="13.5">
      <c r="A5606" s="516">
        <v>40675</v>
      </c>
      <c r="B5606" s="515" t="s">
        <v>19357</v>
      </c>
      <c r="C5606" s="515" t="s">
        <v>50</v>
      </c>
      <c r="D5606" s="517" t="s">
        <v>5242</v>
      </c>
    </row>
    <row r="5607" spans="1:4" ht="13.5">
      <c r="A5607" s="516">
        <v>84093</v>
      </c>
      <c r="B5607" s="515" t="s">
        <v>19358</v>
      </c>
      <c r="C5607" s="515" t="s">
        <v>50</v>
      </c>
      <c r="D5607" s="517" t="s">
        <v>7921</v>
      </c>
    </row>
    <row r="5608" spans="1:4" ht="13.5">
      <c r="A5608" s="516">
        <v>96112</v>
      </c>
      <c r="B5608" s="515" t="s">
        <v>19359</v>
      </c>
      <c r="C5608" s="515" t="s">
        <v>47</v>
      </c>
      <c r="D5608" s="517" t="s">
        <v>19360</v>
      </c>
    </row>
    <row r="5609" spans="1:4" ht="13.5">
      <c r="A5609" s="516">
        <v>96117</v>
      </c>
      <c r="B5609" s="515" t="s">
        <v>19361</v>
      </c>
      <c r="C5609" s="515" t="s">
        <v>47</v>
      </c>
      <c r="D5609" s="517" t="s">
        <v>19362</v>
      </c>
    </row>
    <row r="5610" spans="1:4" ht="13.5">
      <c r="A5610" s="516">
        <v>96122</v>
      </c>
      <c r="B5610" s="515" t="s">
        <v>19363</v>
      </c>
      <c r="C5610" s="515" t="s">
        <v>50</v>
      </c>
      <c r="D5610" s="517" t="s">
        <v>12086</v>
      </c>
    </row>
    <row r="5611" spans="1:4" ht="13.5">
      <c r="A5611" s="516">
        <v>96109</v>
      </c>
      <c r="B5611" s="515" t="s">
        <v>19364</v>
      </c>
      <c r="C5611" s="515" t="s">
        <v>47</v>
      </c>
      <c r="D5611" s="517" t="s">
        <v>3111</v>
      </c>
    </row>
    <row r="5612" spans="1:4" ht="13.5">
      <c r="A5612" s="516">
        <v>96110</v>
      </c>
      <c r="B5612" s="515" t="s">
        <v>19365</v>
      </c>
      <c r="C5612" s="515" t="s">
        <v>47</v>
      </c>
      <c r="D5612" s="517" t="s">
        <v>19020</v>
      </c>
    </row>
    <row r="5613" spans="1:4" ht="13.5">
      <c r="A5613" s="516">
        <v>96113</v>
      </c>
      <c r="B5613" s="515" t="s">
        <v>19366</v>
      </c>
      <c r="C5613" s="515" t="s">
        <v>47</v>
      </c>
      <c r="D5613" s="517" t="s">
        <v>19367</v>
      </c>
    </row>
    <row r="5614" spans="1:4" ht="13.5">
      <c r="A5614" s="516">
        <v>96114</v>
      </c>
      <c r="B5614" s="515" t="s">
        <v>19368</v>
      </c>
      <c r="C5614" s="515" t="s">
        <v>47</v>
      </c>
      <c r="D5614" s="517" t="s">
        <v>18385</v>
      </c>
    </row>
    <row r="5615" spans="1:4" ht="13.5">
      <c r="A5615" s="516">
        <v>96120</v>
      </c>
      <c r="B5615" s="515" t="s">
        <v>19369</v>
      </c>
      <c r="C5615" s="515" t="s">
        <v>50</v>
      </c>
      <c r="D5615" s="517" t="s">
        <v>11312</v>
      </c>
    </row>
    <row r="5616" spans="1:4" ht="13.5">
      <c r="A5616" s="516">
        <v>96123</v>
      </c>
      <c r="B5616" s="515" t="s">
        <v>19370</v>
      </c>
      <c r="C5616" s="515" t="s">
        <v>50</v>
      </c>
      <c r="D5616" s="517" t="s">
        <v>19371</v>
      </c>
    </row>
    <row r="5617" spans="1:4" ht="13.5">
      <c r="A5617" s="516">
        <v>96124</v>
      </c>
      <c r="B5617" s="515" t="s">
        <v>19372</v>
      </c>
      <c r="C5617" s="515" t="s">
        <v>50</v>
      </c>
      <c r="D5617" s="517" t="s">
        <v>19373</v>
      </c>
    </row>
    <row r="5618" spans="1:4" ht="13.5">
      <c r="A5618" s="516">
        <v>72200</v>
      </c>
      <c r="B5618" s="515" t="s">
        <v>19374</v>
      </c>
      <c r="C5618" s="515" t="s">
        <v>47</v>
      </c>
      <c r="D5618" s="517" t="s">
        <v>19375</v>
      </c>
    </row>
    <row r="5619" spans="1:4" ht="13.5">
      <c r="A5619" s="515" t="s">
        <v>19376</v>
      </c>
      <c r="B5619" s="515" t="s">
        <v>19377</v>
      </c>
      <c r="C5619" s="515" t="s">
        <v>50</v>
      </c>
      <c r="D5619" s="517" t="s">
        <v>19378</v>
      </c>
    </row>
    <row r="5620" spans="1:4" ht="13.5">
      <c r="A5620" s="516">
        <v>72201</v>
      </c>
      <c r="B5620" s="515" t="s">
        <v>19379</v>
      </c>
      <c r="C5620" s="515" t="s">
        <v>47</v>
      </c>
      <c r="D5620" s="517" t="s">
        <v>14409</v>
      </c>
    </row>
    <row r="5621" spans="1:4" ht="13.5">
      <c r="A5621" s="516">
        <v>96111</v>
      </c>
      <c r="B5621" s="515" t="s">
        <v>571</v>
      </c>
      <c r="C5621" s="515" t="s">
        <v>47</v>
      </c>
      <c r="D5621" s="517" t="s">
        <v>19380</v>
      </c>
    </row>
    <row r="5622" spans="1:4" ht="13.5">
      <c r="A5622" s="516">
        <v>96116</v>
      </c>
      <c r="B5622" s="515" t="s">
        <v>19381</v>
      </c>
      <c r="C5622" s="515" t="s">
        <v>47</v>
      </c>
      <c r="D5622" s="517" t="s">
        <v>15376</v>
      </c>
    </row>
    <row r="5623" spans="1:4" ht="13.5">
      <c r="A5623" s="516">
        <v>96121</v>
      </c>
      <c r="B5623" s="515" t="s">
        <v>19382</v>
      </c>
      <c r="C5623" s="515" t="s">
        <v>50</v>
      </c>
      <c r="D5623" s="517" t="s">
        <v>4240</v>
      </c>
    </row>
    <row r="5624" spans="1:4" ht="13.5">
      <c r="A5624" s="516">
        <v>96485</v>
      </c>
      <c r="B5624" s="515" t="s">
        <v>19383</v>
      </c>
      <c r="C5624" s="515" t="s">
        <v>47</v>
      </c>
      <c r="D5624" s="517" t="s">
        <v>15415</v>
      </c>
    </row>
    <row r="5625" spans="1:4" ht="13.5">
      <c r="A5625" s="516">
        <v>96486</v>
      </c>
      <c r="B5625" s="515" t="s">
        <v>19384</v>
      </c>
      <c r="C5625" s="515" t="s">
        <v>47</v>
      </c>
      <c r="D5625" s="517" t="s">
        <v>19385</v>
      </c>
    </row>
    <row r="5626" spans="1:4" ht="13.5">
      <c r="A5626" s="516">
        <v>72198</v>
      </c>
      <c r="B5626" s="515" t="s">
        <v>19386</v>
      </c>
      <c r="C5626" s="515" t="s">
        <v>47</v>
      </c>
      <c r="D5626" s="517" t="s">
        <v>14252</v>
      </c>
    </row>
    <row r="5627" spans="1:4" ht="13.5">
      <c r="A5627" s="515" t="s">
        <v>19387</v>
      </c>
      <c r="B5627" s="515" t="s">
        <v>19388</v>
      </c>
      <c r="C5627" s="515" t="s">
        <v>47</v>
      </c>
      <c r="D5627" s="517" t="s">
        <v>19389</v>
      </c>
    </row>
    <row r="5628" spans="1:4" ht="13.5">
      <c r="A5628" s="516">
        <v>83730</v>
      </c>
      <c r="B5628" s="515" t="s">
        <v>19390</v>
      </c>
      <c r="C5628" s="515" t="s">
        <v>47</v>
      </c>
      <c r="D5628" s="517" t="s">
        <v>19391</v>
      </c>
    </row>
    <row r="5629" spans="1:4" ht="13.5">
      <c r="A5629" s="516">
        <v>83736</v>
      </c>
      <c r="B5629" s="515" t="s">
        <v>19392</v>
      </c>
      <c r="C5629" s="515" t="s">
        <v>47</v>
      </c>
      <c r="D5629" s="517" t="s">
        <v>19393</v>
      </c>
    </row>
    <row r="5630" spans="1:4" ht="13.5">
      <c r="A5630" s="516">
        <v>91514</v>
      </c>
      <c r="B5630" s="515" t="s">
        <v>19394</v>
      </c>
      <c r="C5630" s="515" t="s">
        <v>47</v>
      </c>
      <c r="D5630" s="517" t="s">
        <v>2041</v>
      </c>
    </row>
    <row r="5631" spans="1:4" ht="13.5">
      <c r="A5631" s="516">
        <v>91515</v>
      </c>
      <c r="B5631" s="515" t="s">
        <v>19395</v>
      </c>
      <c r="C5631" s="515" t="s">
        <v>47</v>
      </c>
      <c r="D5631" s="517" t="s">
        <v>4621</v>
      </c>
    </row>
    <row r="5632" spans="1:4" ht="13.5">
      <c r="A5632" s="516">
        <v>91516</v>
      </c>
      <c r="B5632" s="515" t="s">
        <v>19396</v>
      </c>
      <c r="C5632" s="515" t="s">
        <v>47</v>
      </c>
      <c r="D5632" s="517" t="s">
        <v>2147</v>
      </c>
    </row>
    <row r="5633" spans="1:4" ht="13.5">
      <c r="A5633" s="516">
        <v>91517</v>
      </c>
      <c r="B5633" s="515" t="s">
        <v>19397</v>
      </c>
      <c r="C5633" s="515" t="s">
        <v>47</v>
      </c>
      <c r="D5633" s="517" t="s">
        <v>8775</v>
      </c>
    </row>
    <row r="5634" spans="1:4" ht="13.5">
      <c r="A5634" s="516">
        <v>91519</v>
      </c>
      <c r="B5634" s="515" t="s">
        <v>19398</v>
      </c>
      <c r="C5634" s="515" t="s">
        <v>47</v>
      </c>
      <c r="D5634" s="517" t="s">
        <v>3613</v>
      </c>
    </row>
    <row r="5635" spans="1:4" ht="13.5">
      <c r="A5635" s="516">
        <v>91520</v>
      </c>
      <c r="B5635" s="515" t="s">
        <v>19399</v>
      </c>
      <c r="C5635" s="515" t="s">
        <v>47</v>
      </c>
      <c r="D5635" s="517" t="s">
        <v>1530</v>
      </c>
    </row>
    <row r="5636" spans="1:4" ht="13.5">
      <c r="A5636" s="516">
        <v>91522</v>
      </c>
      <c r="B5636" s="515" t="s">
        <v>19400</v>
      </c>
      <c r="C5636" s="515" t="s">
        <v>47</v>
      </c>
      <c r="D5636" s="517" t="s">
        <v>2840</v>
      </c>
    </row>
    <row r="5637" spans="1:4" ht="13.5">
      <c r="A5637" s="516">
        <v>91525</v>
      </c>
      <c r="B5637" s="515" t="s">
        <v>19401</v>
      </c>
      <c r="C5637" s="515" t="s">
        <v>47</v>
      </c>
      <c r="D5637" s="517" t="s">
        <v>8429</v>
      </c>
    </row>
    <row r="5638" spans="1:4" ht="13.5">
      <c r="A5638" s="516">
        <v>73548</v>
      </c>
      <c r="B5638" s="515" t="s">
        <v>19402</v>
      </c>
      <c r="C5638" s="515" t="s">
        <v>49</v>
      </c>
      <c r="D5638" s="517" t="s">
        <v>19403</v>
      </c>
    </row>
    <row r="5639" spans="1:4" ht="13.5">
      <c r="A5639" s="516">
        <v>73549</v>
      </c>
      <c r="B5639" s="515" t="s">
        <v>19404</v>
      </c>
      <c r="C5639" s="515" t="s">
        <v>49</v>
      </c>
      <c r="D5639" s="517" t="s">
        <v>19405</v>
      </c>
    </row>
    <row r="5640" spans="1:4" ht="13.5">
      <c r="A5640" s="516">
        <v>87280</v>
      </c>
      <c r="B5640" s="515" t="s">
        <v>19406</v>
      </c>
      <c r="C5640" s="515" t="s">
        <v>49</v>
      </c>
      <c r="D5640" s="517" t="s">
        <v>19407</v>
      </c>
    </row>
    <row r="5641" spans="1:4" ht="13.5">
      <c r="A5641" s="516">
        <v>87281</v>
      </c>
      <c r="B5641" s="515" t="s">
        <v>19408</v>
      </c>
      <c r="C5641" s="515" t="s">
        <v>49</v>
      </c>
      <c r="D5641" s="517" t="s">
        <v>19409</v>
      </c>
    </row>
    <row r="5642" spans="1:4" ht="13.5">
      <c r="A5642" s="516">
        <v>87283</v>
      </c>
      <c r="B5642" s="515" t="s">
        <v>19410</v>
      </c>
      <c r="C5642" s="515" t="s">
        <v>49</v>
      </c>
      <c r="D5642" s="517" t="s">
        <v>19411</v>
      </c>
    </row>
    <row r="5643" spans="1:4" ht="13.5">
      <c r="A5643" s="516">
        <v>87284</v>
      </c>
      <c r="B5643" s="515" t="s">
        <v>19412</v>
      </c>
      <c r="C5643" s="515" t="s">
        <v>49</v>
      </c>
      <c r="D5643" s="517" t="s">
        <v>19413</v>
      </c>
    </row>
    <row r="5644" spans="1:4" ht="13.5">
      <c r="A5644" s="516">
        <v>87286</v>
      </c>
      <c r="B5644" s="515" t="s">
        <v>19414</v>
      </c>
      <c r="C5644" s="515" t="s">
        <v>49</v>
      </c>
      <c r="D5644" s="517" t="s">
        <v>19415</v>
      </c>
    </row>
    <row r="5645" spans="1:4" ht="13.5">
      <c r="A5645" s="516">
        <v>87287</v>
      </c>
      <c r="B5645" s="515" t="s">
        <v>19416</v>
      </c>
      <c r="C5645" s="515" t="s">
        <v>49</v>
      </c>
      <c r="D5645" s="517" t="s">
        <v>19417</v>
      </c>
    </row>
    <row r="5646" spans="1:4" ht="13.5">
      <c r="A5646" s="516">
        <v>87289</v>
      </c>
      <c r="B5646" s="515" t="s">
        <v>19418</v>
      </c>
      <c r="C5646" s="515" t="s">
        <v>49</v>
      </c>
      <c r="D5646" s="517" t="s">
        <v>19419</v>
      </c>
    </row>
    <row r="5647" spans="1:4" ht="13.5">
      <c r="A5647" s="516">
        <v>87290</v>
      </c>
      <c r="B5647" s="515" t="s">
        <v>19420</v>
      </c>
      <c r="C5647" s="515" t="s">
        <v>49</v>
      </c>
      <c r="D5647" s="517" t="s">
        <v>19421</v>
      </c>
    </row>
    <row r="5648" spans="1:4" ht="13.5">
      <c r="A5648" s="516">
        <v>87292</v>
      </c>
      <c r="B5648" s="515" t="s">
        <v>19422</v>
      </c>
      <c r="C5648" s="515" t="s">
        <v>49</v>
      </c>
      <c r="D5648" s="517" t="s">
        <v>19423</v>
      </c>
    </row>
    <row r="5649" spans="1:4" ht="13.5">
      <c r="A5649" s="516">
        <v>87294</v>
      </c>
      <c r="B5649" s="515" t="s">
        <v>19424</v>
      </c>
      <c r="C5649" s="515" t="s">
        <v>49</v>
      </c>
      <c r="D5649" s="517" t="s">
        <v>19425</v>
      </c>
    </row>
    <row r="5650" spans="1:4" ht="13.5">
      <c r="A5650" s="516">
        <v>87295</v>
      </c>
      <c r="B5650" s="515" t="s">
        <v>19426</v>
      </c>
      <c r="C5650" s="515" t="s">
        <v>49</v>
      </c>
      <c r="D5650" s="517" t="s">
        <v>19427</v>
      </c>
    </row>
    <row r="5651" spans="1:4" ht="13.5">
      <c r="A5651" s="516">
        <v>87296</v>
      </c>
      <c r="B5651" s="515" t="s">
        <v>19428</v>
      </c>
      <c r="C5651" s="515" t="s">
        <v>49</v>
      </c>
      <c r="D5651" s="517" t="s">
        <v>19429</v>
      </c>
    </row>
    <row r="5652" spans="1:4" ht="13.5">
      <c r="A5652" s="516">
        <v>87298</v>
      </c>
      <c r="B5652" s="515" t="s">
        <v>19430</v>
      </c>
      <c r="C5652" s="515" t="s">
        <v>49</v>
      </c>
      <c r="D5652" s="517" t="s">
        <v>19431</v>
      </c>
    </row>
    <row r="5653" spans="1:4" ht="13.5">
      <c r="A5653" s="516">
        <v>87299</v>
      </c>
      <c r="B5653" s="515" t="s">
        <v>19432</v>
      </c>
      <c r="C5653" s="515" t="s">
        <v>49</v>
      </c>
      <c r="D5653" s="517" t="s">
        <v>19433</v>
      </c>
    </row>
    <row r="5654" spans="1:4" ht="13.5">
      <c r="A5654" s="516">
        <v>87301</v>
      </c>
      <c r="B5654" s="515" t="s">
        <v>19434</v>
      </c>
      <c r="C5654" s="515" t="s">
        <v>49</v>
      </c>
      <c r="D5654" s="517" t="s">
        <v>19435</v>
      </c>
    </row>
    <row r="5655" spans="1:4" ht="13.5">
      <c r="A5655" s="516">
        <v>87302</v>
      </c>
      <c r="B5655" s="515" t="s">
        <v>19436</v>
      </c>
      <c r="C5655" s="515" t="s">
        <v>49</v>
      </c>
      <c r="D5655" s="517" t="s">
        <v>19437</v>
      </c>
    </row>
    <row r="5656" spans="1:4" ht="13.5">
      <c r="A5656" s="516">
        <v>87304</v>
      </c>
      <c r="B5656" s="515" t="s">
        <v>19438</v>
      </c>
      <c r="C5656" s="515" t="s">
        <v>49</v>
      </c>
      <c r="D5656" s="517" t="s">
        <v>19439</v>
      </c>
    </row>
    <row r="5657" spans="1:4" ht="13.5">
      <c r="A5657" s="516">
        <v>87305</v>
      </c>
      <c r="B5657" s="515" t="s">
        <v>19440</v>
      </c>
      <c r="C5657" s="515" t="s">
        <v>49</v>
      </c>
      <c r="D5657" s="517" t="s">
        <v>19441</v>
      </c>
    </row>
    <row r="5658" spans="1:4" ht="13.5">
      <c r="A5658" s="516">
        <v>87307</v>
      </c>
      <c r="B5658" s="515" t="s">
        <v>19442</v>
      </c>
      <c r="C5658" s="515" t="s">
        <v>49</v>
      </c>
      <c r="D5658" s="517" t="s">
        <v>19443</v>
      </c>
    </row>
    <row r="5659" spans="1:4" ht="13.5">
      <c r="A5659" s="516">
        <v>87308</v>
      </c>
      <c r="B5659" s="515" t="s">
        <v>19444</v>
      </c>
      <c r="C5659" s="515" t="s">
        <v>49</v>
      </c>
      <c r="D5659" s="517" t="s">
        <v>19445</v>
      </c>
    </row>
    <row r="5660" spans="1:4" ht="13.5">
      <c r="A5660" s="516">
        <v>87310</v>
      </c>
      <c r="B5660" s="515" t="s">
        <v>19446</v>
      </c>
      <c r="C5660" s="515" t="s">
        <v>49</v>
      </c>
      <c r="D5660" s="517" t="s">
        <v>19447</v>
      </c>
    </row>
    <row r="5661" spans="1:4" ht="13.5">
      <c r="A5661" s="516">
        <v>87311</v>
      </c>
      <c r="B5661" s="515" t="s">
        <v>19448</v>
      </c>
      <c r="C5661" s="515" t="s">
        <v>49</v>
      </c>
      <c r="D5661" s="517" t="s">
        <v>19449</v>
      </c>
    </row>
    <row r="5662" spans="1:4" ht="13.5">
      <c r="A5662" s="516">
        <v>87313</v>
      </c>
      <c r="B5662" s="515" t="s">
        <v>19450</v>
      </c>
      <c r="C5662" s="515" t="s">
        <v>49</v>
      </c>
      <c r="D5662" s="517" t="s">
        <v>19451</v>
      </c>
    </row>
    <row r="5663" spans="1:4" ht="13.5">
      <c r="A5663" s="516">
        <v>87314</v>
      </c>
      <c r="B5663" s="515" t="s">
        <v>19452</v>
      </c>
      <c r="C5663" s="515" t="s">
        <v>49</v>
      </c>
      <c r="D5663" s="517" t="s">
        <v>19453</v>
      </c>
    </row>
    <row r="5664" spans="1:4" ht="13.5">
      <c r="A5664" s="516">
        <v>87316</v>
      </c>
      <c r="B5664" s="515" t="s">
        <v>19454</v>
      </c>
      <c r="C5664" s="515" t="s">
        <v>49</v>
      </c>
      <c r="D5664" s="517" t="s">
        <v>19455</v>
      </c>
    </row>
    <row r="5665" spans="1:4" ht="13.5">
      <c r="A5665" s="516">
        <v>87317</v>
      </c>
      <c r="B5665" s="515" t="s">
        <v>19456</v>
      </c>
      <c r="C5665" s="515" t="s">
        <v>49</v>
      </c>
      <c r="D5665" s="517" t="s">
        <v>19457</v>
      </c>
    </row>
    <row r="5666" spans="1:4" ht="13.5">
      <c r="A5666" s="516">
        <v>87319</v>
      </c>
      <c r="B5666" s="515" t="s">
        <v>19458</v>
      </c>
      <c r="C5666" s="515" t="s">
        <v>49</v>
      </c>
      <c r="D5666" s="517" t="s">
        <v>19459</v>
      </c>
    </row>
    <row r="5667" spans="1:4" ht="13.5">
      <c r="A5667" s="516">
        <v>87320</v>
      </c>
      <c r="B5667" s="515" t="s">
        <v>19460</v>
      </c>
      <c r="C5667" s="515" t="s">
        <v>49</v>
      </c>
      <c r="D5667" s="517" t="s">
        <v>19461</v>
      </c>
    </row>
    <row r="5668" spans="1:4" ht="13.5">
      <c r="A5668" s="516">
        <v>87322</v>
      </c>
      <c r="B5668" s="515" t="s">
        <v>19462</v>
      </c>
      <c r="C5668" s="515" t="s">
        <v>49</v>
      </c>
      <c r="D5668" s="517" t="s">
        <v>19463</v>
      </c>
    </row>
    <row r="5669" spans="1:4" ht="13.5">
      <c r="A5669" s="516">
        <v>87323</v>
      </c>
      <c r="B5669" s="515" t="s">
        <v>19464</v>
      </c>
      <c r="C5669" s="515" t="s">
        <v>49</v>
      </c>
      <c r="D5669" s="517" t="s">
        <v>19465</v>
      </c>
    </row>
    <row r="5670" spans="1:4" ht="13.5">
      <c r="A5670" s="516">
        <v>87325</v>
      </c>
      <c r="B5670" s="515" t="s">
        <v>19466</v>
      </c>
      <c r="C5670" s="515" t="s">
        <v>49</v>
      </c>
      <c r="D5670" s="517" t="s">
        <v>19467</v>
      </c>
    </row>
    <row r="5671" spans="1:4" ht="13.5">
      <c r="A5671" s="516">
        <v>87326</v>
      </c>
      <c r="B5671" s="515" t="s">
        <v>19468</v>
      </c>
      <c r="C5671" s="515" t="s">
        <v>49</v>
      </c>
      <c r="D5671" s="517" t="s">
        <v>19469</v>
      </c>
    </row>
    <row r="5672" spans="1:4" ht="13.5">
      <c r="A5672" s="516">
        <v>87327</v>
      </c>
      <c r="B5672" s="515" t="s">
        <v>19470</v>
      </c>
      <c r="C5672" s="515" t="s">
        <v>49</v>
      </c>
      <c r="D5672" s="517" t="s">
        <v>19471</v>
      </c>
    </row>
    <row r="5673" spans="1:4" ht="13.5">
      <c r="A5673" s="516">
        <v>87328</v>
      </c>
      <c r="B5673" s="515" t="s">
        <v>19472</v>
      </c>
      <c r="C5673" s="515" t="s">
        <v>49</v>
      </c>
      <c r="D5673" s="517" t="s">
        <v>19473</v>
      </c>
    </row>
    <row r="5674" spans="1:4" ht="13.5">
      <c r="A5674" s="516">
        <v>87329</v>
      </c>
      <c r="B5674" s="515" t="s">
        <v>19474</v>
      </c>
      <c r="C5674" s="515" t="s">
        <v>49</v>
      </c>
      <c r="D5674" s="517" t="s">
        <v>19475</v>
      </c>
    </row>
    <row r="5675" spans="1:4" ht="13.5">
      <c r="A5675" s="516">
        <v>87330</v>
      </c>
      <c r="B5675" s="515" t="s">
        <v>19476</v>
      </c>
      <c r="C5675" s="515" t="s">
        <v>49</v>
      </c>
      <c r="D5675" s="517" t="s">
        <v>19477</v>
      </c>
    </row>
    <row r="5676" spans="1:4" ht="13.5">
      <c r="A5676" s="516">
        <v>87331</v>
      </c>
      <c r="B5676" s="515" t="s">
        <v>19478</v>
      </c>
      <c r="C5676" s="515" t="s">
        <v>49</v>
      </c>
      <c r="D5676" s="517" t="s">
        <v>19479</v>
      </c>
    </row>
    <row r="5677" spans="1:4" ht="13.5">
      <c r="A5677" s="516">
        <v>87332</v>
      </c>
      <c r="B5677" s="515" t="s">
        <v>19480</v>
      </c>
      <c r="C5677" s="515" t="s">
        <v>49</v>
      </c>
      <c r="D5677" s="517" t="s">
        <v>19481</v>
      </c>
    </row>
    <row r="5678" spans="1:4" ht="13.5">
      <c r="A5678" s="516">
        <v>87333</v>
      </c>
      <c r="B5678" s="515" t="s">
        <v>19482</v>
      </c>
      <c r="C5678" s="515" t="s">
        <v>49</v>
      </c>
      <c r="D5678" s="517" t="s">
        <v>19483</v>
      </c>
    </row>
    <row r="5679" spans="1:4" ht="13.5">
      <c r="A5679" s="516">
        <v>87334</v>
      </c>
      <c r="B5679" s="515" t="s">
        <v>19484</v>
      </c>
      <c r="C5679" s="515" t="s">
        <v>49</v>
      </c>
      <c r="D5679" s="517" t="s">
        <v>19485</v>
      </c>
    </row>
    <row r="5680" spans="1:4" ht="13.5">
      <c r="A5680" s="516">
        <v>87335</v>
      </c>
      <c r="B5680" s="515" t="s">
        <v>19486</v>
      </c>
      <c r="C5680" s="515" t="s">
        <v>49</v>
      </c>
      <c r="D5680" s="517" t="s">
        <v>19487</v>
      </c>
    </row>
    <row r="5681" spans="1:4" ht="13.5">
      <c r="A5681" s="516">
        <v>87336</v>
      </c>
      <c r="B5681" s="515" t="s">
        <v>19488</v>
      </c>
      <c r="C5681" s="515" t="s">
        <v>49</v>
      </c>
      <c r="D5681" s="517" t="s">
        <v>19489</v>
      </c>
    </row>
    <row r="5682" spans="1:4" ht="13.5">
      <c r="A5682" s="516">
        <v>87337</v>
      </c>
      <c r="B5682" s="515" t="s">
        <v>19490</v>
      </c>
      <c r="C5682" s="515" t="s">
        <v>49</v>
      </c>
      <c r="D5682" s="517" t="s">
        <v>19491</v>
      </c>
    </row>
    <row r="5683" spans="1:4" ht="13.5">
      <c r="A5683" s="516">
        <v>87338</v>
      </c>
      <c r="B5683" s="515" t="s">
        <v>19492</v>
      </c>
      <c r="C5683" s="515" t="s">
        <v>49</v>
      </c>
      <c r="D5683" s="517" t="s">
        <v>19493</v>
      </c>
    </row>
    <row r="5684" spans="1:4" ht="13.5">
      <c r="A5684" s="516">
        <v>87339</v>
      </c>
      <c r="B5684" s="515" t="s">
        <v>19494</v>
      </c>
      <c r="C5684" s="515" t="s">
        <v>49</v>
      </c>
      <c r="D5684" s="517" t="s">
        <v>19495</v>
      </c>
    </row>
    <row r="5685" spans="1:4" ht="13.5">
      <c r="A5685" s="516">
        <v>87340</v>
      </c>
      <c r="B5685" s="515" t="s">
        <v>19496</v>
      </c>
      <c r="C5685" s="515" t="s">
        <v>49</v>
      </c>
      <c r="D5685" s="517" t="s">
        <v>19497</v>
      </c>
    </row>
    <row r="5686" spans="1:4" ht="13.5">
      <c r="A5686" s="516">
        <v>87341</v>
      </c>
      <c r="B5686" s="515" t="s">
        <v>19498</v>
      </c>
      <c r="C5686" s="515" t="s">
        <v>49</v>
      </c>
      <c r="D5686" s="517" t="s">
        <v>5494</v>
      </c>
    </row>
    <row r="5687" spans="1:4" ht="13.5">
      <c r="A5687" s="516">
        <v>87342</v>
      </c>
      <c r="B5687" s="515" t="s">
        <v>19499</v>
      </c>
      <c r="C5687" s="515" t="s">
        <v>49</v>
      </c>
      <c r="D5687" s="517" t="s">
        <v>19500</v>
      </c>
    </row>
    <row r="5688" spans="1:4" ht="13.5">
      <c r="A5688" s="516">
        <v>87343</v>
      </c>
      <c r="B5688" s="515" t="s">
        <v>19501</v>
      </c>
      <c r="C5688" s="515" t="s">
        <v>49</v>
      </c>
      <c r="D5688" s="517" t="s">
        <v>19502</v>
      </c>
    </row>
    <row r="5689" spans="1:4" ht="13.5">
      <c r="A5689" s="516">
        <v>87344</v>
      </c>
      <c r="B5689" s="515" t="s">
        <v>19503</v>
      </c>
      <c r="C5689" s="515" t="s">
        <v>49</v>
      </c>
      <c r="D5689" s="517" t="s">
        <v>19504</v>
      </c>
    </row>
    <row r="5690" spans="1:4" ht="13.5">
      <c r="A5690" s="516">
        <v>87345</v>
      </c>
      <c r="B5690" s="515" t="s">
        <v>19505</v>
      </c>
      <c r="C5690" s="515" t="s">
        <v>49</v>
      </c>
      <c r="D5690" s="517" t="s">
        <v>19506</v>
      </c>
    </row>
    <row r="5691" spans="1:4" ht="13.5">
      <c r="A5691" s="516">
        <v>87346</v>
      </c>
      <c r="B5691" s="515" t="s">
        <v>19507</v>
      </c>
      <c r="C5691" s="515" t="s">
        <v>49</v>
      </c>
      <c r="D5691" s="517" t="s">
        <v>19423</v>
      </c>
    </row>
    <row r="5692" spans="1:4" ht="13.5">
      <c r="A5692" s="516">
        <v>87347</v>
      </c>
      <c r="B5692" s="515" t="s">
        <v>19508</v>
      </c>
      <c r="C5692" s="515" t="s">
        <v>49</v>
      </c>
      <c r="D5692" s="517" t="s">
        <v>19509</v>
      </c>
    </row>
    <row r="5693" spans="1:4" ht="13.5">
      <c r="A5693" s="516">
        <v>87348</v>
      </c>
      <c r="B5693" s="515" t="s">
        <v>19510</v>
      </c>
      <c r="C5693" s="515" t="s">
        <v>49</v>
      </c>
      <c r="D5693" s="517" t="s">
        <v>19511</v>
      </c>
    </row>
    <row r="5694" spans="1:4" ht="13.5">
      <c r="A5694" s="516">
        <v>87349</v>
      </c>
      <c r="B5694" s="515" t="s">
        <v>19512</v>
      </c>
      <c r="C5694" s="515" t="s">
        <v>49</v>
      </c>
      <c r="D5694" s="517" t="s">
        <v>19513</v>
      </c>
    </row>
    <row r="5695" spans="1:4" ht="13.5">
      <c r="A5695" s="516">
        <v>87350</v>
      </c>
      <c r="B5695" s="515" t="s">
        <v>19514</v>
      </c>
      <c r="C5695" s="515" t="s">
        <v>49</v>
      </c>
      <c r="D5695" s="517" t="s">
        <v>19515</v>
      </c>
    </row>
    <row r="5696" spans="1:4" ht="13.5">
      <c r="A5696" s="516">
        <v>87351</v>
      </c>
      <c r="B5696" s="515" t="s">
        <v>19516</v>
      </c>
      <c r="C5696" s="515" t="s">
        <v>49</v>
      </c>
      <c r="D5696" s="517" t="s">
        <v>19517</v>
      </c>
    </row>
    <row r="5697" spans="1:4" ht="13.5">
      <c r="A5697" s="516">
        <v>87352</v>
      </c>
      <c r="B5697" s="515" t="s">
        <v>19518</v>
      </c>
      <c r="C5697" s="515" t="s">
        <v>49</v>
      </c>
      <c r="D5697" s="517" t="s">
        <v>19519</v>
      </c>
    </row>
    <row r="5698" spans="1:4" ht="13.5">
      <c r="A5698" s="516">
        <v>87353</v>
      </c>
      <c r="B5698" s="515" t="s">
        <v>19520</v>
      </c>
      <c r="C5698" s="515" t="s">
        <v>49</v>
      </c>
      <c r="D5698" s="517" t="s">
        <v>19521</v>
      </c>
    </row>
    <row r="5699" spans="1:4" ht="13.5">
      <c r="A5699" s="516">
        <v>87354</v>
      </c>
      <c r="B5699" s="515" t="s">
        <v>19522</v>
      </c>
      <c r="C5699" s="515" t="s">
        <v>49</v>
      </c>
      <c r="D5699" s="517" t="s">
        <v>19523</v>
      </c>
    </row>
    <row r="5700" spans="1:4" ht="13.5">
      <c r="A5700" s="516">
        <v>87355</v>
      </c>
      <c r="B5700" s="515" t="s">
        <v>19524</v>
      </c>
      <c r="C5700" s="515" t="s">
        <v>49</v>
      </c>
      <c r="D5700" s="517" t="s">
        <v>19525</v>
      </c>
    </row>
    <row r="5701" spans="1:4" ht="13.5">
      <c r="A5701" s="516">
        <v>87356</v>
      </c>
      <c r="B5701" s="515" t="s">
        <v>19526</v>
      </c>
      <c r="C5701" s="515" t="s">
        <v>49</v>
      </c>
      <c r="D5701" s="517" t="s">
        <v>19527</v>
      </c>
    </row>
    <row r="5702" spans="1:4" ht="13.5">
      <c r="A5702" s="516">
        <v>87357</v>
      </c>
      <c r="B5702" s="515" t="s">
        <v>19528</v>
      </c>
      <c r="C5702" s="515" t="s">
        <v>49</v>
      </c>
      <c r="D5702" s="517" t="s">
        <v>19529</v>
      </c>
    </row>
    <row r="5703" spans="1:4" ht="13.5">
      <c r="A5703" s="516">
        <v>87358</v>
      </c>
      <c r="B5703" s="515" t="s">
        <v>19530</v>
      </c>
      <c r="C5703" s="515" t="s">
        <v>49</v>
      </c>
      <c r="D5703" s="517" t="s">
        <v>19531</v>
      </c>
    </row>
    <row r="5704" spans="1:4" ht="13.5">
      <c r="A5704" s="516">
        <v>87359</v>
      </c>
      <c r="B5704" s="515" t="s">
        <v>19532</v>
      </c>
      <c r="C5704" s="515" t="s">
        <v>49</v>
      </c>
      <c r="D5704" s="517" t="s">
        <v>19533</v>
      </c>
    </row>
    <row r="5705" spans="1:4" ht="13.5">
      <c r="A5705" s="516">
        <v>87360</v>
      </c>
      <c r="B5705" s="515" t="s">
        <v>19534</v>
      </c>
      <c r="C5705" s="515" t="s">
        <v>49</v>
      </c>
      <c r="D5705" s="517" t="s">
        <v>19535</v>
      </c>
    </row>
    <row r="5706" spans="1:4" ht="13.5">
      <c r="A5706" s="516">
        <v>87361</v>
      </c>
      <c r="B5706" s="515" t="s">
        <v>19536</v>
      </c>
      <c r="C5706" s="515" t="s">
        <v>49</v>
      </c>
      <c r="D5706" s="517" t="s">
        <v>19537</v>
      </c>
    </row>
    <row r="5707" spans="1:4" ht="13.5">
      <c r="A5707" s="516">
        <v>87362</v>
      </c>
      <c r="B5707" s="515" t="s">
        <v>19538</v>
      </c>
      <c r="C5707" s="515" t="s">
        <v>49</v>
      </c>
      <c r="D5707" s="517" t="s">
        <v>19539</v>
      </c>
    </row>
    <row r="5708" spans="1:4" ht="13.5">
      <c r="A5708" s="516">
        <v>87363</v>
      </c>
      <c r="B5708" s="515" t="s">
        <v>19540</v>
      </c>
      <c r="C5708" s="515" t="s">
        <v>49</v>
      </c>
      <c r="D5708" s="517" t="s">
        <v>19541</v>
      </c>
    </row>
    <row r="5709" spans="1:4" ht="13.5">
      <c r="A5709" s="516">
        <v>87364</v>
      </c>
      <c r="B5709" s="515" t="s">
        <v>19542</v>
      </c>
      <c r="C5709" s="515" t="s">
        <v>49</v>
      </c>
      <c r="D5709" s="517" t="s">
        <v>19543</v>
      </c>
    </row>
    <row r="5710" spans="1:4" ht="13.5">
      <c r="A5710" s="516">
        <v>87365</v>
      </c>
      <c r="B5710" s="515" t="s">
        <v>19544</v>
      </c>
      <c r="C5710" s="515" t="s">
        <v>49</v>
      </c>
      <c r="D5710" s="517" t="s">
        <v>19545</v>
      </c>
    </row>
    <row r="5711" spans="1:4" ht="13.5">
      <c r="A5711" s="516">
        <v>87366</v>
      </c>
      <c r="B5711" s="515" t="s">
        <v>19546</v>
      </c>
      <c r="C5711" s="515" t="s">
        <v>49</v>
      </c>
      <c r="D5711" s="517" t="s">
        <v>19547</v>
      </c>
    </row>
    <row r="5712" spans="1:4" ht="13.5">
      <c r="A5712" s="516">
        <v>87367</v>
      </c>
      <c r="B5712" s="515" t="s">
        <v>19548</v>
      </c>
      <c r="C5712" s="515" t="s">
        <v>49</v>
      </c>
      <c r="D5712" s="517" t="s">
        <v>19549</v>
      </c>
    </row>
    <row r="5713" spans="1:4" ht="13.5">
      <c r="A5713" s="516">
        <v>87368</v>
      </c>
      <c r="B5713" s="515" t="s">
        <v>19550</v>
      </c>
      <c r="C5713" s="515" t="s">
        <v>49</v>
      </c>
      <c r="D5713" s="517" t="s">
        <v>19551</v>
      </c>
    </row>
    <row r="5714" spans="1:4" ht="13.5">
      <c r="A5714" s="516">
        <v>87369</v>
      </c>
      <c r="B5714" s="515" t="s">
        <v>19552</v>
      </c>
      <c r="C5714" s="515" t="s">
        <v>49</v>
      </c>
      <c r="D5714" s="517" t="s">
        <v>19553</v>
      </c>
    </row>
    <row r="5715" spans="1:4" ht="13.5">
      <c r="A5715" s="516">
        <v>87370</v>
      </c>
      <c r="B5715" s="515" t="s">
        <v>19554</v>
      </c>
      <c r="C5715" s="515" t="s">
        <v>49</v>
      </c>
      <c r="D5715" s="517" t="s">
        <v>19555</v>
      </c>
    </row>
    <row r="5716" spans="1:4" ht="13.5">
      <c r="A5716" s="516">
        <v>87371</v>
      </c>
      <c r="B5716" s="515" t="s">
        <v>19556</v>
      </c>
      <c r="C5716" s="515" t="s">
        <v>49</v>
      </c>
      <c r="D5716" s="517" t="s">
        <v>19557</v>
      </c>
    </row>
    <row r="5717" spans="1:4" ht="13.5">
      <c r="A5717" s="516">
        <v>87372</v>
      </c>
      <c r="B5717" s="515" t="s">
        <v>19558</v>
      </c>
      <c r="C5717" s="515" t="s">
        <v>49</v>
      </c>
      <c r="D5717" s="517" t="s">
        <v>19559</v>
      </c>
    </row>
    <row r="5718" spans="1:4" ht="13.5">
      <c r="A5718" s="516">
        <v>87373</v>
      </c>
      <c r="B5718" s="515" t="s">
        <v>19560</v>
      </c>
      <c r="C5718" s="515" t="s">
        <v>49</v>
      </c>
      <c r="D5718" s="517" t="s">
        <v>19561</v>
      </c>
    </row>
    <row r="5719" spans="1:4" ht="13.5">
      <c r="A5719" s="516">
        <v>87374</v>
      </c>
      <c r="B5719" s="515" t="s">
        <v>19562</v>
      </c>
      <c r="C5719" s="515" t="s">
        <v>49</v>
      </c>
      <c r="D5719" s="517" t="s">
        <v>19563</v>
      </c>
    </row>
    <row r="5720" spans="1:4" ht="13.5">
      <c r="A5720" s="516">
        <v>87375</v>
      </c>
      <c r="B5720" s="515" t="s">
        <v>19564</v>
      </c>
      <c r="C5720" s="515" t="s">
        <v>49</v>
      </c>
      <c r="D5720" s="517" t="s">
        <v>19565</v>
      </c>
    </row>
    <row r="5721" spans="1:4" ht="13.5">
      <c r="A5721" s="516">
        <v>87376</v>
      </c>
      <c r="B5721" s="515" t="s">
        <v>19566</v>
      </c>
      <c r="C5721" s="515" t="s">
        <v>49</v>
      </c>
      <c r="D5721" s="517" t="s">
        <v>19567</v>
      </c>
    </row>
    <row r="5722" spans="1:4" ht="13.5">
      <c r="A5722" s="516">
        <v>87377</v>
      </c>
      <c r="B5722" s="515" t="s">
        <v>19568</v>
      </c>
      <c r="C5722" s="515" t="s">
        <v>49</v>
      </c>
      <c r="D5722" s="517" t="s">
        <v>19569</v>
      </c>
    </row>
    <row r="5723" spans="1:4" ht="13.5">
      <c r="A5723" s="516">
        <v>87378</v>
      </c>
      <c r="B5723" s="515" t="s">
        <v>19570</v>
      </c>
      <c r="C5723" s="515" t="s">
        <v>49</v>
      </c>
      <c r="D5723" s="517" t="s">
        <v>19571</v>
      </c>
    </row>
    <row r="5724" spans="1:4" ht="13.5">
      <c r="A5724" s="516">
        <v>87379</v>
      </c>
      <c r="B5724" s="515" t="s">
        <v>19572</v>
      </c>
      <c r="C5724" s="515" t="s">
        <v>49</v>
      </c>
      <c r="D5724" s="517" t="s">
        <v>19573</v>
      </c>
    </row>
    <row r="5725" spans="1:4" ht="13.5">
      <c r="A5725" s="516">
        <v>87380</v>
      </c>
      <c r="B5725" s="515" t="s">
        <v>19574</v>
      </c>
      <c r="C5725" s="515" t="s">
        <v>49</v>
      </c>
      <c r="D5725" s="517" t="s">
        <v>19575</v>
      </c>
    </row>
    <row r="5726" spans="1:4" ht="13.5">
      <c r="A5726" s="516">
        <v>87381</v>
      </c>
      <c r="B5726" s="515" t="s">
        <v>19576</v>
      </c>
      <c r="C5726" s="515" t="s">
        <v>49</v>
      </c>
      <c r="D5726" s="517" t="s">
        <v>19577</v>
      </c>
    </row>
    <row r="5727" spans="1:4" ht="13.5">
      <c r="A5727" s="516">
        <v>87382</v>
      </c>
      <c r="B5727" s="515" t="s">
        <v>19578</v>
      </c>
      <c r="C5727" s="515" t="s">
        <v>49</v>
      </c>
      <c r="D5727" s="517" t="s">
        <v>19579</v>
      </c>
    </row>
    <row r="5728" spans="1:4" ht="13.5">
      <c r="A5728" s="516">
        <v>87383</v>
      </c>
      <c r="B5728" s="515" t="s">
        <v>19580</v>
      </c>
      <c r="C5728" s="515" t="s">
        <v>49</v>
      </c>
      <c r="D5728" s="517" t="s">
        <v>19581</v>
      </c>
    </row>
    <row r="5729" spans="1:4" ht="13.5">
      <c r="A5729" s="516">
        <v>87384</v>
      </c>
      <c r="B5729" s="515" t="s">
        <v>19582</v>
      </c>
      <c r="C5729" s="515" t="s">
        <v>49</v>
      </c>
      <c r="D5729" s="517" t="s">
        <v>19583</v>
      </c>
    </row>
    <row r="5730" spans="1:4" ht="13.5">
      <c r="A5730" s="516">
        <v>87385</v>
      </c>
      <c r="B5730" s="515" t="s">
        <v>19584</v>
      </c>
      <c r="C5730" s="515" t="s">
        <v>49</v>
      </c>
      <c r="D5730" s="517" t="s">
        <v>19585</v>
      </c>
    </row>
    <row r="5731" spans="1:4" ht="13.5">
      <c r="A5731" s="516">
        <v>87386</v>
      </c>
      <c r="B5731" s="515" t="s">
        <v>19586</v>
      </c>
      <c r="C5731" s="515" t="s">
        <v>49</v>
      </c>
      <c r="D5731" s="517" t="s">
        <v>19587</v>
      </c>
    </row>
    <row r="5732" spans="1:4" ht="13.5">
      <c r="A5732" s="516">
        <v>87387</v>
      </c>
      <c r="B5732" s="515" t="s">
        <v>19588</v>
      </c>
      <c r="C5732" s="515" t="s">
        <v>49</v>
      </c>
      <c r="D5732" s="517" t="s">
        <v>19589</v>
      </c>
    </row>
    <row r="5733" spans="1:4" ht="13.5">
      <c r="A5733" s="516">
        <v>87388</v>
      </c>
      <c r="B5733" s="515" t="s">
        <v>19590</v>
      </c>
      <c r="C5733" s="515" t="s">
        <v>49</v>
      </c>
      <c r="D5733" s="517" t="s">
        <v>19591</v>
      </c>
    </row>
    <row r="5734" spans="1:4" ht="13.5">
      <c r="A5734" s="516">
        <v>87389</v>
      </c>
      <c r="B5734" s="515" t="s">
        <v>19592</v>
      </c>
      <c r="C5734" s="515" t="s">
        <v>49</v>
      </c>
      <c r="D5734" s="517" t="s">
        <v>19593</v>
      </c>
    </row>
    <row r="5735" spans="1:4" ht="13.5">
      <c r="A5735" s="516">
        <v>87390</v>
      </c>
      <c r="B5735" s="515" t="s">
        <v>19594</v>
      </c>
      <c r="C5735" s="515" t="s">
        <v>49</v>
      </c>
      <c r="D5735" s="517" t="s">
        <v>19595</v>
      </c>
    </row>
    <row r="5736" spans="1:4" ht="13.5">
      <c r="A5736" s="516">
        <v>87391</v>
      </c>
      <c r="B5736" s="515" t="s">
        <v>19596</v>
      </c>
      <c r="C5736" s="515" t="s">
        <v>49</v>
      </c>
      <c r="D5736" s="517" t="s">
        <v>19597</v>
      </c>
    </row>
    <row r="5737" spans="1:4" ht="13.5">
      <c r="A5737" s="516">
        <v>87393</v>
      </c>
      <c r="B5737" s="515" t="s">
        <v>19598</v>
      </c>
      <c r="C5737" s="515" t="s">
        <v>49</v>
      </c>
      <c r="D5737" s="517" t="s">
        <v>19599</v>
      </c>
    </row>
    <row r="5738" spans="1:4" ht="13.5">
      <c r="A5738" s="516">
        <v>87394</v>
      </c>
      <c r="B5738" s="515" t="s">
        <v>19600</v>
      </c>
      <c r="C5738" s="515" t="s">
        <v>49</v>
      </c>
      <c r="D5738" s="517" t="s">
        <v>19601</v>
      </c>
    </row>
    <row r="5739" spans="1:4" ht="13.5">
      <c r="A5739" s="516">
        <v>87395</v>
      </c>
      <c r="B5739" s="515" t="s">
        <v>19602</v>
      </c>
      <c r="C5739" s="515" t="s">
        <v>49</v>
      </c>
      <c r="D5739" s="517" t="s">
        <v>19603</v>
      </c>
    </row>
    <row r="5740" spans="1:4" ht="13.5">
      <c r="A5740" s="516">
        <v>87396</v>
      </c>
      <c r="B5740" s="515" t="s">
        <v>19604</v>
      </c>
      <c r="C5740" s="515" t="s">
        <v>49</v>
      </c>
      <c r="D5740" s="517" t="s">
        <v>19605</v>
      </c>
    </row>
    <row r="5741" spans="1:4" ht="13.5">
      <c r="A5741" s="516">
        <v>87397</v>
      </c>
      <c r="B5741" s="515" t="s">
        <v>19606</v>
      </c>
      <c r="C5741" s="515" t="s">
        <v>49</v>
      </c>
      <c r="D5741" s="517" t="s">
        <v>19607</v>
      </c>
    </row>
    <row r="5742" spans="1:4" ht="13.5">
      <c r="A5742" s="516">
        <v>87398</v>
      </c>
      <c r="B5742" s="515" t="s">
        <v>19608</v>
      </c>
      <c r="C5742" s="515" t="s">
        <v>49</v>
      </c>
      <c r="D5742" s="517" t="s">
        <v>19609</v>
      </c>
    </row>
    <row r="5743" spans="1:4" ht="13.5">
      <c r="A5743" s="516">
        <v>87399</v>
      </c>
      <c r="B5743" s="515" t="s">
        <v>19610</v>
      </c>
      <c r="C5743" s="515" t="s">
        <v>49</v>
      </c>
      <c r="D5743" s="517" t="s">
        <v>19611</v>
      </c>
    </row>
    <row r="5744" spans="1:4" ht="13.5">
      <c r="A5744" s="516">
        <v>87401</v>
      </c>
      <c r="B5744" s="515" t="s">
        <v>19612</v>
      </c>
      <c r="C5744" s="515" t="s">
        <v>49</v>
      </c>
      <c r="D5744" s="517" t="s">
        <v>19613</v>
      </c>
    </row>
    <row r="5745" spans="1:4" ht="13.5">
      <c r="A5745" s="516">
        <v>87402</v>
      </c>
      <c r="B5745" s="515" t="s">
        <v>19614</v>
      </c>
      <c r="C5745" s="515" t="s">
        <v>49</v>
      </c>
      <c r="D5745" s="517" t="s">
        <v>19615</v>
      </c>
    </row>
    <row r="5746" spans="1:4" ht="13.5">
      <c r="A5746" s="516">
        <v>87404</v>
      </c>
      <c r="B5746" s="515" t="s">
        <v>19616</v>
      </c>
      <c r="C5746" s="515" t="s">
        <v>49</v>
      </c>
      <c r="D5746" s="517" t="s">
        <v>19617</v>
      </c>
    </row>
    <row r="5747" spans="1:4" ht="13.5">
      <c r="A5747" s="516">
        <v>87405</v>
      </c>
      <c r="B5747" s="515" t="s">
        <v>19618</v>
      </c>
      <c r="C5747" s="515" t="s">
        <v>49</v>
      </c>
      <c r="D5747" s="517" t="s">
        <v>19619</v>
      </c>
    </row>
    <row r="5748" spans="1:4" ht="13.5">
      <c r="A5748" s="516">
        <v>87407</v>
      </c>
      <c r="B5748" s="515" t="s">
        <v>19620</v>
      </c>
      <c r="C5748" s="515" t="s">
        <v>49</v>
      </c>
      <c r="D5748" s="517" t="s">
        <v>19621</v>
      </c>
    </row>
    <row r="5749" spans="1:4" ht="13.5">
      <c r="A5749" s="516">
        <v>87408</v>
      </c>
      <c r="B5749" s="515" t="s">
        <v>19622</v>
      </c>
      <c r="C5749" s="515" t="s">
        <v>49</v>
      </c>
      <c r="D5749" s="517" t="s">
        <v>19623</v>
      </c>
    </row>
    <row r="5750" spans="1:4" ht="13.5">
      <c r="A5750" s="516">
        <v>87410</v>
      </c>
      <c r="B5750" s="515" t="s">
        <v>19624</v>
      </c>
      <c r="C5750" s="515" t="s">
        <v>49</v>
      </c>
      <c r="D5750" s="517" t="s">
        <v>19625</v>
      </c>
    </row>
    <row r="5751" spans="1:4" ht="13.5">
      <c r="A5751" s="516">
        <v>88626</v>
      </c>
      <c r="B5751" s="515" t="s">
        <v>19626</v>
      </c>
      <c r="C5751" s="515" t="s">
        <v>49</v>
      </c>
      <c r="D5751" s="517" t="s">
        <v>19627</v>
      </c>
    </row>
    <row r="5752" spans="1:4" ht="13.5">
      <c r="A5752" s="516">
        <v>88627</v>
      </c>
      <c r="B5752" s="515" t="s">
        <v>454</v>
      </c>
      <c r="C5752" s="515" t="s">
        <v>49</v>
      </c>
      <c r="D5752" s="517" t="s">
        <v>19628</v>
      </c>
    </row>
    <row r="5753" spans="1:4" ht="13.5">
      <c r="A5753" s="516">
        <v>88628</v>
      </c>
      <c r="B5753" s="515" t="s">
        <v>19629</v>
      </c>
      <c r="C5753" s="515" t="s">
        <v>49</v>
      </c>
      <c r="D5753" s="517" t="s">
        <v>19630</v>
      </c>
    </row>
    <row r="5754" spans="1:4" ht="13.5">
      <c r="A5754" s="516">
        <v>88629</v>
      </c>
      <c r="B5754" s="515" t="s">
        <v>19631</v>
      </c>
      <c r="C5754" s="515" t="s">
        <v>49</v>
      </c>
      <c r="D5754" s="517" t="s">
        <v>19632</v>
      </c>
    </row>
    <row r="5755" spans="1:4" ht="13.5">
      <c r="A5755" s="516">
        <v>88630</v>
      </c>
      <c r="B5755" s="515" t="s">
        <v>19633</v>
      </c>
      <c r="C5755" s="515" t="s">
        <v>49</v>
      </c>
      <c r="D5755" s="517" t="s">
        <v>19634</v>
      </c>
    </row>
    <row r="5756" spans="1:4" ht="13.5">
      <c r="A5756" s="516">
        <v>88631</v>
      </c>
      <c r="B5756" s="515" t="s">
        <v>19635</v>
      </c>
      <c r="C5756" s="515" t="s">
        <v>49</v>
      </c>
      <c r="D5756" s="517" t="s">
        <v>19636</v>
      </c>
    </row>
    <row r="5757" spans="1:4" ht="13.5">
      <c r="A5757" s="516">
        <v>88715</v>
      </c>
      <c r="B5757" s="515" t="s">
        <v>19637</v>
      </c>
      <c r="C5757" s="515" t="s">
        <v>49</v>
      </c>
      <c r="D5757" s="517" t="s">
        <v>19638</v>
      </c>
    </row>
    <row r="5758" spans="1:4" ht="13.5">
      <c r="A5758" s="516">
        <v>95563</v>
      </c>
      <c r="B5758" s="515" t="s">
        <v>19639</v>
      </c>
      <c r="C5758" s="515" t="s">
        <v>49</v>
      </c>
      <c r="D5758" s="517" t="s">
        <v>19640</v>
      </c>
    </row>
    <row r="5759" spans="1:4" ht="13.5">
      <c r="A5759" s="516">
        <v>96920</v>
      </c>
      <c r="B5759" s="515" t="s">
        <v>19641</v>
      </c>
      <c r="C5759" s="515" t="s">
        <v>49</v>
      </c>
      <c r="D5759" s="517" t="s">
        <v>19642</v>
      </c>
    </row>
    <row r="5760" spans="1:4" ht="13.5">
      <c r="A5760" s="516">
        <v>88036</v>
      </c>
      <c r="B5760" s="515" t="s">
        <v>19643</v>
      </c>
      <c r="C5760" s="515" t="s">
        <v>49</v>
      </c>
      <c r="D5760" s="517" t="s">
        <v>9176</v>
      </c>
    </row>
    <row r="5761" spans="1:4" ht="13.5">
      <c r="A5761" s="516">
        <v>88037</v>
      </c>
      <c r="B5761" s="515" t="s">
        <v>19644</v>
      </c>
      <c r="C5761" s="515" t="s">
        <v>49</v>
      </c>
      <c r="D5761" s="517" t="s">
        <v>19645</v>
      </c>
    </row>
    <row r="5762" spans="1:4" ht="13.5">
      <c r="A5762" s="516">
        <v>88038</v>
      </c>
      <c r="B5762" s="515" t="s">
        <v>19646</v>
      </c>
      <c r="C5762" s="515" t="s">
        <v>49</v>
      </c>
      <c r="D5762" s="517" t="s">
        <v>13816</v>
      </c>
    </row>
    <row r="5763" spans="1:4" ht="13.5">
      <c r="A5763" s="516">
        <v>88039</v>
      </c>
      <c r="B5763" s="515" t="s">
        <v>19647</v>
      </c>
      <c r="C5763" s="515" t="s">
        <v>49</v>
      </c>
      <c r="D5763" s="517" t="s">
        <v>19648</v>
      </c>
    </row>
    <row r="5764" spans="1:4" ht="13.5">
      <c r="A5764" s="516">
        <v>88040</v>
      </c>
      <c r="B5764" s="515" t="s">
        <v>19649</v>
      </c>
      <c r="C5764" s="515" t="s">
        <v>49</v>
      </c>
      <c r="D5764" s="517" t="s">
        <v>3619</v>
      </c>
    </row>
    <row r="5765" spans="1:4" ht="13.5">
      <c r="A5765" s="516">
        <v>88041</v>
      </c>
      <c r="B5765" s="515" t="s">
        <v>19650</v>
      </c>
      <c r="C5765" s="515" t="s">
        <v>49</v>
      </c>
      <c r="D5765" s="517" t="s">
        <v>16007</v>
      </c>
    </row>
    <row r="5766" spans="1:4" ht="13.5">
      <c r="A5766" s="516">
        <v>88042</v>
      </c>
      <c r="B5766" s="515" t="s">
        <v>19651</v>
      </c>
      <c r="C5766" s="515" t="s">
        <v>49</v>
      </c>
      <c r="D5766" s="517" t="s">
        <v>19652</v>
      </c>
    </row>
    <row r="5767" spans="1:4" ht="13.5">
      <c r="A5767" s="516">
        <v>88043</v>
      </c>
      <c r="B5767" s="515" t="s">
        <v>19653</v>
      </c>
      <c r="C5767" s="515" t="s">
        <v>49</v>
      </c>
      <c r="D5767" s="517" t="s">
        <v>9875</v>
      </c>
    </row>
    <row r="5768" spans="1:4" ht="13.5">
      <c r="A5768" s="516">
        <v>88044</v>
      </c>
      <c r="B5768" s="515" t="s">
        <v>19654</v>
      </c>
      <c r="C5768" s="515" t="s">
        <v>48</v>
      </c>
      <c r="D5768" s="517" t="s">
        <v>4673</v>
      </c>
    </row>
    <row r="5769" spans="1:4" ht="13.5">
      <c r="A5769" s="516">
        <v>88045</v>
      </c>
      <c r="B5769" s="515" t="s">
        <v>19655</v>
      </c>
      <c r="C5769" s="515" t="s">
        <v>48</v>
      </c>
      <c r="D5769" s="517" t="s">
        <v>7142</v>
      </c>
    </row>
    <row r="5770" spans="1:4" ht="13.5">
      <c r="A5770" s="516">
        <v>88046</v>
      </c>
      <c r="B5770" s="515" t="s">
        <v>19656</v>
      </c>
      <c r="C5770" s="515" t="s">
        <v>48</v>
      </c>
      <c r="D5770" s="517" t="s">
        <v>4990</v>
      </c>
    </row>
    <row r="5771" spans="1:4" ht="13.5">
      <c r="A5771" s="516">
        <v>88047</v>
      </c>
      <c r="B5771" s="515" t="s">
        <v>19657</v>
      </c>
      <c r="C5771" s="515" t="s">
        <v>48</v>
      </c>
      <c r="D5771" s="517" t="s">
        <v>5005</v>
      </c>
    </row>
    <row r="5772" spans="1:4" ht="13.5">
      <c r="A5772" s="516">
        <v>88048</v>
      </c>
      <c r="B5772" s="515" t="s">
        <v>19658</v>
      </c>
      <c r="C5772" s="515" t="s">
        <v>48</v>
      </c>
      <c r="D5772" s="517" t="s">
        <v>2059</v>
      </c>
    </row>
    <row r="5773" spans="1:4" ht="13.5">
      <c r="A5773" s="516">
        <v>88049</v>
      </c>
      <c r="B5773" s="515" t="s">
        <v>19659</v>
      </c>
      <c r="C5773" s="515" t="s">
        <v>48</v>
      </c>
      <c r="D5773" s="517" t="s">
        <v>2052</v>
      </c>
    </row>
    <row r="5774" spans="1:4" ht="13.5">
      <c r="A5774" s="516">
        <v>88050</v>
      </c>
      <c r="B5774" s="515" t="s">
        <v>19660</v>
      </c>
      <c r="C5774" s="515" t="s">
        <v>48</v>
      </c>
      <c r="D5774" s="517" t="s">
        <v>11102</v>
      </c>
    </row>
    <row r="5775" spans="1:4" ht="13.5">
      <c r="A5775" s="516">
        <v>88051</v>
      </c>
      <c r="B5775" s="515" t="s">
        <v>19661</v>
      </c>
      <c r="C5775" s="515" t="s">
        <v>48</v>
      </c>
      <c r="D5775" s="517" t="s">
        <v>4766</v>
      </c>
    </row>
    <row r="5776" spans="1:4" ht="13.5">
      <c r="A5776" s="516">
        <v>88052</v>
      </c>
      <c r="B5776" s="515" t="s">
        <v>19662</v>
      </c>
      <c r="C5776" s="515" t="s">
        <v>48</v>
      </c>
      <c r="D5776" s="517" t="s">
        <v>953</v>
      </c>
    </row>
    <row r="5777" spans="1:4" ht="13.5">
      <c r="A5777" s="516">
        <v>88053</v>
      </c>
      <c r="B5777" s="515" t="s">
        <v>19663</v>
      </c>
      <c r="C5777" s="515" t="s">
        <v>48</v>
      </c>
      <c r="D5777" s="517" t="s">
        <v>19664</v>
      </c>
    </row>
    <row r="5778" spans="1:4" ht="13.5">
      <c r="A5778" s="516">
        <v>88054</v>
      </c>
      <c r="B5778" s="515" t="s">
        <v>19665</v>
      </c>
      <c r="C5778" s="515" t="s">
        <v>48</v>
      </c>
      <c r="D5778" s="517" t="s">
        <v>2746</v>
      </c>
    </row>
    <row r="5779" spans="1:4" ht="13.5">
      <c r="A5779" s="516">
        <v>88055</v>
      </c>
      <c r="B5779" s="515" t="s">
        <v>19666</v>
      </c>
      <c r="C5779" s="515" t="s">
        <v>48</v>
      </c>
      <c r="D5779" s="517" t="s">
        <v>7085</v>
      </c>
    </row>
    <row r="5780" spans="1:4" ht="13.5">
      <c r="A5780" s="516">
        <v>88056</v>
      </c>
      <c r="B5780" s="515" t="s">
        <v>19667</v>
      </c>
      <c r="C5780" s="515" t="s">
        <v>48</v>
      </c>
      <c r="D5780" s="517" t="s">
        <v>19664</v>
      </c>
    </row>
    <row r="5781" spans="1:4" ht="13.5">
      <c r="A5781" s="516">
        <v>88057</v>
      </c>
      <c r="B5781" s="515" t="s">
        <v>19668</v>
      </c>
      <c r="C5781" s="515" t="s">
        <v>48</v>
      </c>
      <c r="D5781" s="517" t="s">
        <v>11331</v>
      </c>
    </row>
    <row r="5782" spans="1:4" ht="13.5">
      <c r="A5782" s="516">
        <v>88058</v>
      </c>
      <c r="B5782" s="515" t="s">
        <v>19669</v>
      </c>
      <c r="C5782" s="515" t="s">
        <v>48</v>
      </c>
      <c r="D5782" s="517" t="s">
        <v>4990</v>
      </c>
    </row>
    <row r="5783" spans="1:4" ht="13.5">
      <c r="A5783" s="516">
        <v>88059</v>
      </c>
      <c r="B5783" s="515" t="s">
        <v>19670</v>
      </c>
      <c r="C5783" s="515" t="s">
        <v>48</v>
      </c>
      <c r="D5783" s="517" t="s">
        <v>7138</v>
      </c>
    </row>
    <row r="5784" spans="1:4" ht="13.5">
      <c r="A5784" s="516">
        <v>88060</v>
      </c>
      <c r="B5784" s="515" t="s">
        <v>19671</v>
      </c>
      <c r="C5784" s="515" t="s">
        <v>48</v>
      </c>
      <c r="D5784" s="517" t="s">
        <v>2059</v>
      </c>
    </row>
    <row r="5785" spans="1:4" ht="13.5">
      <c r="A5785" s="516">
        <v>88061</v>
      </c>
      <c r="B5785" s="515" t="s">
        <v>19672</v>
      </c>
      <c r="C5785" s="515" t="s">
        <v>48</v>
      </c>
      <c r="D5785" s="517" t="s">
        <v>7100</v>
      </c>
    </row>
    <row r="5786" spans="1:4" ht="13.5">
      <c r="A5786" s="516">
        <v>88074</v>
      </c>
      <c r="B5786" s="515" t="s">
        <v>19673</v>
      </c>
      <c r="C5786" s="515" t="s">
        <v>47</v>
      </c>
      <c r="D5786" s="517" t="s">
        <v>1061</v>
      </c>
    </row>
    <row r="5787" spans="1:4" ht="13.5">
      <c r="A5787" s="516">
        <v>88075</v>
      </c>
      <c r="B5787" s="515" t="s">
        <v>19674</v>
      </c>
      <c r="C5787" s="515" t="s">
        <v>47</v>
      </c>
      <c r="D5787" s="517" t="s">
        <v>1534</v>
      </c>
    </row>
    <row r="5788" spans="1:4" ht="13.5">
      <c r="A5788" s="516">
        <v>88076</v>
      </c>
      <c r="B5788" s="515" t="s">
        <v>19675</v>
      </c>
      <c r="C5788" s="515" t="s">
        <v>47</v>
      </c>
      <c r="D5788" s="517" t="s">
        <v>2737</v>
      </c>
    </row>
    <row r="5789" spans="1:4" ht="13.5">
      <c r="A5789" s="516">
        <v>88077</v>
      </c>
      <c r="B5789" s="515" t="s">
        <v>19676</v>
      </c>
      <c r="C5789" s="515" t="s">
        <v>47</v>
      </c>
      <c r="D5789" s="517" t="s">
        <v>6280</v>
      </c>
    </row>
    <row r="5790" spans="1:4" ht="13.5">
      <c r="A5790" s="516">
        <v>88078</v>
      </c>
      <c r="B5790" s="515" t="s">
        <v>19677</v>
      </c>
      <c r="C5790" s="515" t="s">
        <v>47</v>
      </c>
      <c r="D5790" s="517" t="s">
        <v>9669</v>
      </c>
    </row>
    <row r="5791" spans="1:4" ht="13.5">
      <c r="A5791" s="516">
        <v>88079</v>
      </c>
      <c r="B5791" s="515" t="s">
        <v>19678</v>
      </c>
      <c r="C5791" s="515" t="s">
        <v>47</v>
      </c>
      <c r="D5791" s="517" t="s">
        <v>7583</v>
      </c>
    </row>
    <row r="5792" spans="1:4" ht="13.5">
      <c r="A5792" s="516">
        <v>88080</v>
      </c>
      <c r="B5792" s="515" t="s">
        <v>19679</v>
      </c>
      <c r="C5792" s="515" t="s">
        <v>47</v>
      </c>
      <c r="D5792" s="517" t="s">
        <v>11434</v>
      </c>
    </row>
    <row r="5793" spans="1:4" ht="13.5">
      <c r="A5793" s="516">
        <v>88081</v>
      </c>
      <c r="B5793" s="515" t="s">
        <v>19680</v>
      </c>
      <c r="C5793" s="515" t="s">
        <v>47</v>
      </c>
      <c r="D5793" s="517" t="s">
        <v>955</v>
      </c>
    </row>
    <row r="5794" spans="1:4" ht="13.5">
      <c r="A5794" s="516">
        <v>88082</v>
      </c>
      <c r="B5794" s="515" t="s">
        <v>19681</v>
      </c>
      <c r="C5794" s="515" t="s">
        <v>47</v>
      </c>
      <c r="D5794" s="517" t="s">
        <v>1549</v>
      </c>
    </row>
    <row r="5795" spans="1:4" ht="13.5">
      <c r="A5795" s="516">
        <v>88083</v>
      </c>
      <c r="B5795" s="515" t="s">
        <v>19682</v>
      </c>
      <c r="C5795" s="515" t="s">
        <v>47</v>
      </c>
      <c r="D5795" s="517" t="s">
        <v>892</v>
      </c>
    </row>
    <row r="5796" spans="1:4" ht="13.5">
      <c r="A5796" s="516">
        <v>88084</v>
      </c>
      <c r="B5796" s="515" t="s">
        <v>19683</v>
      </c>
      <c r="C5796" s="515" t="s">
        <v>47</v>
      </c>
      <c r="D5796" s="517" t="s">
        <v>2746</v>
      </c>
    </row>
    <row r="5797" spans="1:4" ht="13.5">
      <c r="A5797" s="516">
        <v>88085</v>
      </c>
      <c r="B5797" s="515" t="s">
        <v>19684</v>
      </c>
      <c r="C5797" s="515" t="s">
        <v>47</v>
      </c>
      <c r="D5797" s="517" t="s">
        <v>7583</v>
      </c>
    </row>
    <row r="5798" spans="1:4" ht="13.5">
      <c r="A5798" s="516">
        <v>88086</v>
      </c>
      <c r="B5798" s="515" t="s">
        <v>19685</v>
      </c>
      <c r="C5798" s="515" t="s">
        <v>47</v>
      </c>
      <c r="D5798" s="517" t="s">
        <v>896</v>
      </c>
    </row>
    <row r="5799" spans="1:4" ht="13.5">
      <c r="A5799" s="516">
        <v>88087</v>
      </c>
      <c r="B5799" s="515" t="s">
        <v>19686</v>
      </c>
      <c r="C5799" s="515" t="s">
        <v>721</v>
      </c>
      <c r="D5799" s="517" t="s">
        <v>7138</v>
      </c>
    </row>
    <row r="5800" spans="1:4" ht="13.5">
      <c r="A5800" s="516">
        <v>88099</v>
      </c>
      <c r="B5800" s="515" t="s">
        <v>19687</v>
      </c>
      <c r="C5800" s="515" t="s">
        <v>48</v>
      </c>
      <c r="D5800" s="517" t="s">
        <v>2054</v>
      </c>
    </row>
    <row r="5801" spans="1:4" ht="13.5">
      <c r="A5801" s="516">
        <v>88100</v>
      </c>
      <c r="B5801" s="515" t="s">
        <v>19688</v>
      </c>
      <c r="C5801" s="515" t="s">
        <v>48</v>
      </c>
      <c r="D5801" s="517" t="s">
        <v>2052</v>
      </c>
    </row>
    <row r="5802" spans="1:4" ht="13.5">
      <c r="A5802" s="516">
        <v>88101</v>
      </c>
      <c r="B5802" s="515" t="s">
        <v>19689</v>
      </c>
      <c r="C5802" s="515" t="s">
        <v>47</v>
      </c>
      <c r="D5802" s="517" t="s">
        <v>7555</v>
      </c>
    </row>
    <row r="5803" spans="1:4" ht="13.5">
      <c r="A5803" s="516">
        <v>88102</v>
      </c>
      <c r="B5803" s="515" t="s">
        <v>19690</v>
      </c>
      <c r="C5803" s="515" t="s">
        <v>721</v>
      </c>
      <c r="D5803" s="517" t="s">
        <v>7085</v>
      </c>
    </row>
    <row r="5804" spans="1:4" ht="13.5">
      <c r="A5804" s="516">
        <v>88103</v>
      </c>
      <c r="B5804" s="515" t="s">
        <v>19691</v>
      </c>
      <c r="C5804" s="515" t="s">
        <v>721</v>
      </c>
      <c r="D5804" s="517" t="s">
        <v>7096</v>
      </c>
    </row>
    <row r="5805" spans="1:4" ht="13.5">
      <c r="A5805" s="516">
        <v>89176</v>
      </c>
      <c r="B5805" s="515" t="s">
        <v>19692</v>
      </c>
      <c r="C5805" s="515" t="s">
        <v>18074</v>
      </c>
      <c r="D5805" s="517" t="s">
        <v>19693</v>
      </c>
    </row>
    <row r="5806" spans="1:4" ht="13.5">
      <c r="A5806" s="516">
        <v>89177</v>
      </c>
      <c r="B5806" s="515" t="s">
        <v>19694</v>
      </c>
      <c r="C5806" s="515" t="s">
        <v>18074</v>
      </c>
      <c r="D5806" s="517" t="s">
        <v>2725</v>
      </c>
    </row>
    <row r="5807" spans="1:4" ht="13.5">
      <c r="A5807" s="516">
        <v>89178</v>
      </c>
      <c r="B5807" s="515" t="s">
        <v>19695</v>
      </c>
      <c r="C5807" s="515" t="s">
        <v>18074</v>
      </c>
      <c r="D5807" s="517" t="s">
        <v>7786</v>
      </c>
    </row>
    <row r="5808" spans="1:4" ht="13.5">
      <c r="A5808" s="516">
        <v>89179</v>
      </c>
      <c r="B5808" s="515" t="s">
        <v>19696</v>
      </c>
      <c r="C5808" s="515" t="s">
        <v>18074</v>
      </c>
      <c r="D5808" s="517" t="s">
        <v>7786</v>
      </c>
    </row>
    <row r="5809" spans="1:4" ht="13.5">
      <c r="A5809" s="516">
        <v>89180</v>
      </c>
      <c r="B5809" s="515" t="s">
        <v>19697</v>
      </c>
      <c r="C5809" s="515" t="s">
        <v>18074</v>
      </c>
      <c r="D5809" s="517" t="s">
        <v>10623</v>
      </c>
    </row>
    <row r="5810" spans="1:4" ht="13.5">
      <c r="A5810" s="516">
        <v>89181</v>
      </c>
      <c r="B5810" s="515" t="s">
        <v>19698</v>
      </c>
      <c r="C5810" s="515" t="s">
        <v>18074</v>
      </c>
      <c r="D5810" s="517" t="s">
        <v>19699</v>
      </c>
    </row>
    <row r="5811" spans="1:4" ht="13.5">
      <c r="A5811" s="516">
        <v>89182</v>
      </c>
      <c r="B5811" s="515" t="s">
        <v>19700</v>
      </c>
      <c r="C5811" s="515" t="s">
        <v>18074</v>
      </c>
      <c r="D5811" s="517" t="s">
        <v>19699</v>
      </c>
    </row>
    <row r="5812" spans="1:4" ht="13.5">
      <c r="A5812" s="516">
        <v>89183</v>
      </c>
      <c r="B5812" s="515" t="s">
        <v>19701</v>
      </c>
      <c r="C5812" s="515" t="s">
        <v>18074</v>
      </c>
      <c r="D5812" s="517" t="s">
        <v>19103</v>
      </c>
    </row>
    <row r="5813" spans="1:4" ht="13.5">
      <c r="A5813" s="516">
        <v>89184</v>
      </c>
      <c r="B5813" s="515" t="s">
        <v>19702</v>
      </c>
      <c r="C5813" s="515" t="s">
        <v>18074</v>
      </c>
      <c r="D5813" s="517" t="s">
        <v>19703</v>
      </c>
    </row>
    <row r="5814" spans="1:4" ht="13.5">
      <c r="A5814" s="516">
        <v>89185</v>
      </c>
      <c r="B5814" s="515" t="s">
        <v>19704</v>
      </c>
      <c r="C5814" s="515" t="s">
        <v>18074</v>
      </c>
      <c r="D5814" s="517" t="s">
        <v>19703</v>
      </c>
    </row>
    <row r="5815" spans="1:4" ht="13.5">
      <c r="A5815" s="516">
        <v>89186</v>
      </c>
      <c r="B5815" s="515" t="s">
        <v>19705</v>
      </c>
      <c r="C5815" s="515" t="s">
        <v>18074</v>
      </c>
      <c r="D5815" s="517" t="s">
        <v>19706</v>
      </c>
    </row>
    <row r="5816" spans="1:4" ht="13.5">
      <c r="A5816" s="516">
        <v>89187</v>
      </c>
      <c r="B5816" s="515" t="s">
        <v>19707</v>
      </c>
      <c r="C5816" s="515" t="s">
        <v>18074</v>
      </c>
      <c r="D5816" s="517" t="s">
        <v>9350</v>
      </c>
    </row>
    <row r="5817" spans="1:4" ht="13.5">
      <c r="A5817" s="516">
        <v>89188</v>
      </c>
      <c r="B5817" s="515" t="s">
        <v>19708</v>
      </c>
      <c r="C5817" s="515" t="s">
        <v>19709</v>
      </c>
      <c r="D5817" s="517" t="s">
        <v>1833</v>
      </c>
    </row>
    <row r="5818" spans="1:4" ht="13.5">
      <c r="A5818" s="516">
        <v>89189</v>
      </c>
      <c r="B5818" s="515" t="s">
        <v>19710</v>
      </c>
      <c r="C5818" s="515" t="s">
        <v>19709</v>
      </c>
      <c r="D5818" s="517" t="s">
        <v>945</v>
      </c>
    </row>
    <row r="5819" spans="1:4" ht="13.5">
      <c r="A5819" s="516">
        <v>89190</v>
      </c>
      <c r="B5819" s="515" t="s">
        <v>19711</v>
      </c>
      <c r="C5819" s="515" t="s">
        <v>19709</v>
      </c>
      <c r="D5819" s="517" t="s">
        <v>2046</v>
      </c>
    </row>
    <row r="5820" spans="1:4" ht="13.5">
      <c r="A5820" s="516">
        <v>89191</v>
      </c>
      <c r="B5820" s="515" t="s">
        <v>19712</v>
      </c>
      <c r="C5820" s="515" t="s">
        <v>19709</v>
      </c>
      <c r="D5820" s="517" t="s">
        <v>1061</v>
      </c>
    </row>
    <row r="5821" spans="1:4" ht="13.5">
      <c r="A5821" s="516">
        <v>89192</v>
      </c>
      <c r="B5821" s="515" t="s">
        <v>19713</v>
      </c>
      <c r="C5821" s="515" t="s">
        <v>18074</v>
      </c>
      <c r="D5821" s="517" t="s">
        <v>19706</v>
      </c>
    </row>
    <row r="5822" spans="1:4" ht="13.5">
      <c r="A5822" s="516">
        <v>89193</v>
      </c>
      <c r="B5822" s="515" t="s">
        <v>19714</v>
      </c>
      <c r="C5822" s="515" t="s">
        <v>18074</v>
      </c>
      <c r="D5822" s="517" t="s">
        <v>14927</v>
      </c>
    </row>
    <row r="5823" spans="1:4" ht="13.5">
      <c r="A5823" s="516">
        <v>89194</v>
      </c>
      <c r="B5823" s="515" t="s">
        <v>19715</v>
      </c>
      <c r="C5823" s="515" t="s">
        <v>18074</v>
      </c>
      <c r="D5823" s="517" t="s">
        <v>19716</v>
      </c>
    </row>
    <row r="5824" spans="1:4" ht="13.5">
      <c r="A5824" s="516">
        <v>89195</v>
      </c>
      <c r="B5824" s="515" t="s">
        <v>19717</v>
      </c>
      <c r="C5824" s="515" t="s">
        <v>18074</v>
      </c>
      <c r="D5824" s="517" t="s">
        <v>3932</v>
      </c>
    </row>
    <row r="5825" spans="1:4" ht="13.5">
      <c r="A5825" s="516">
        <v>89196</v>
      </c>
      <c r="B5825" s="515" t="s">
        <v>19718</v>
      </c>
      <c r="C5825" s="515" t="s">
        <v>18074</v>
      </c>
      <c r="D5825" s="517" t="s">
        <v>4564</v>
      </c>
    </row>
    <row r="5826" spans="1:4" ht="13.5">
      <c r="A5826" s="516">
        <v>89197</v>
      </c>
      <c r="B5826" s="515" t="s">
        <v>19719</v>
      </c>
      <c r="C5826" s="515" t="s">
        <v>18074</v>
      </c>
      <c r="D5826" s="517" t="s">
        <v>19706</v>
      </c>
    </row>
    <row r="5827" spans="1:4" ht="13.5">
      <c r="A5827" s="516">
        <v>91104</v>
      </c>
      <c r="B5827" s="515" t="s">
        <v>19720</v>
      </c>
      <c r="C5827" s="515" t="s">
        <v>50</v>
      </c>
      <c r="D5827" s="517" t="s">
        <v>7138</v>
      </c>
    </row>
    <row r="5828" spans="1:4" ht="13.5">
      <c r="A5828" s="516">
        <v>91105</v>
      </c>
      <c r="B5828" s="515" t="s">
        <v>19721</v>
      </c>
      <c r="C5828" s="515" t="s">
        <v>50</v>
      </c>
      <c r="D5828" s="517" t="s">
        <v>7583</v>
      </c>
    </row>
    <row r="5829" spans="1:4" ht="13.5">
      <c r="A5829" s="516">
        <v>91106</v>
      </c>
      <c r="B5829" s="515" t="s">
        <v>19722</v>
      </c>
      <c r="C5829" s="515" t="s">
        <v>50</v>
      </c>
      <c r="D5829" s="517" t="s">
        <v>7138</v>
      </c>
    </row>
    <row r="5830" spans="1:4" ht="13.5">
      <c r="A5830" s="516">
        <v>91107</v>
      </c>
      <c r="B5830" s="515" t="s">
        <v>19723</v>
      </c>
      <c r="C5830" s="515" t="s">
        <v>50</v>
      </c>
      <c r="D5830" s="517" t="s">
        <v>892</v>
      </c>
    </row>
    <row r="5831" spans="1:4" ht="13.5">
      <c r="A5831" s="516">
        <v>91108</v>
      </c>
      <c r="B5831" s="515" t="s">
        <v>19724</v>
      </c>
      <c r="C5831" s="515" t="s">
        <v>50</v>
      </c>
      <c r="D5831" s="517" t="s">
        <v>7583</v>
      </c>
    </row>
    <row r="5832" spans="1:4" ht="13.5">
      <c r="A5832" s="516">
        <v>91109</v>
      </c>
      <c r="B5832" s="515" t="s">
        <v>19725</v>
      </c>
      <c r="C5832" s="515" t="s">
        <v>50</v>
      </c>
      <c r="D5832" s="517" t="s">
        <v>7103</v>
      </c>
    </row>
    <row r="5833" spans="1:4" ht="13.5">
      <c r="A5833" s="516">
        <v>91110</v>
      </c>
      <c r="B5833" s="515" t="s">
        <v>19726</v>
      </c>
      <c r="C5833" s="515" t="s">
        <v>50</v>
      </c>
      <c r="D5833" s="517" t="s">
        <v>7583</v>
      </c>
    </row>
    <row r="5834" spans="1:4" ht="13.5">
      <c r="A5834" s="516">
        <v>91111</v>
      </c>
      <c r="B5834" s="515" t="s">
        <v>19727</v>
      </c>
      <c r="C5834" s="515" t="s">
        <v>50</v>
      </c>
      <c r="D5834" s="517" t="s">
        <v>1503</v>
      </c>
    </row>
    <row r="5835" spans="1:4" ht="13.5">
      <c r="A5835" s="516">
        <v>91112</v>
      </c>
      <c r="B5835" s="515" t="s">
        <v>19728</v>
      </c>
      <c r="C5835" s="515" t="s">
        <v>50</v>
      </c>
      <c r="D5835" s="517" t="s">
        <v>2052</v>
      </c>
    </row>
    <row r="5836" spans="1:4" ht="13.5">
      <c r="A5836" s="516">
        <v>91113</v>
      </c>
      <c r="B5836" s="515" t="s">
        <v>19729</v>
      </c>
      <c r="C5836" s="515" t="s">
        <v>50</v>
      </c>
      <c r="D5836" s="517" t="s">
        <v>2054</v>
      </c>
    </row>
    <row r="5837" spans="1:4" ht="13.5">
      <c r="A5837" s="516">
        <v>91114</v>
      </c>
      <c r="B5837" s="515" t="s">
        <v>19730</v>
      </c>
      <c r="C5837" s="515" t="s">
        <v>50</v>
      </c>
      <c r="D5837" s="517" t="s">
        <v>11454</v>
      </c>
    </row>
    <row r="5838" spans="1:4" ht="13.5">
      <c r="A5838" s="516">
        <v>91115</v>
      </c>
      <c r="B5838" s="515" t="s">
        <v>19731</v>
      </c>
      <c r="C5838" s="515" t="s">
        <v>50</v>
      </c>
      <c r="D5838" s="517" t="s">
        <v>892</v>
      </c>
    </row>
    <row r="5839" spans="1:4" ht="13.5">
      <c r="A5839" s="516">
        <v>91116</v>
      </c>
      <c r="B5839" s="515" t="s">
        <v>19732</v>
      </c>
      <c r="C5839" s="515" t="s">
        <v>50</v>
      </c>
      <c r="D5839" s="517" t="s">
        <v>7103</v>
      </c>
    </row>
    <row r="5840" spans="1:4" ht="13.5">
      <c r="A5840" s="516">
        <v>91117</v>
      </c>
      <c r="B5840" s="515" t="s">
        <v>19733</v>
      </c>
      <c r="C5840" s="515" t="s">
        <v>50</v>
      </c>
      <c r="D5840" s="517" t="s">
        <v>11046</v>
      </c>
    </row>
    <row r="5841" spans="1:4" ht="13.5">
      <c r="A5841" s="516">
        <v>91118</v>
      </c>
      <c r="B5841" s="515" t="s">
        <v>19734</v>
      </c>
      <c r="C5841" s="515" t="s">
        <v>50</v>
      </c>
      <c r="D5841" s="517" t="s">
        <v>7583</v>
      </c>
    </row>
    <row r="5842" spans="1:4" ht="13.5">
      <c r="A5842" s="516">
        <v>91119</v>
      </c>
      <c r="B5842" s="515" t="s">
        <v>19735</v>
      </c>
      <c r="C5842" s="515" t="s">
        <v>50</v>
      </c>
      <c r="D5842" s="517" t="s">
        <v>7142</v>
      </c>
    </row>
    <row r="5843" spans="1:4" ht="13.5">
      <c r="A5843" s="516">
        <v>91120</v>
      </c>
      <c r="B5843" s="515" t="s">
        <v>19736</v>
      </c>
      <c r="C5843" s="515" t="s">
        <v>50</v>
      </c>
      <c r="D5843" s="517" t="s">
        <v>11454</v>
      </c>
    </row>
    <row r="5844" spans="1:4" ht="13.5">
      <c r="A5844" s="516">
        <v>91121</v>
      </c>
      <c r="B5844" s="515" t="s">
        <v>19737</v>
      </c>
      <c r="C5844" s="515" t="s">
        <v>50</v>
      </c>
      <c r="D5844" s="517" t="s">
        <v>947</v>
      </c>
    </row>
    <row r="5845" spans="1:4" ht="13.5">
      <c r="A5845" s="516">
        <v>91122</v>
      </c>
      <c r="B5845" s="515" t="s">
        <v>19738</v>
      </c>
      <c r="C5845" s="515" t="s">
        <v>50</v>
      </c>
      <c r="D5845" s="517" t="s">
        <v>11321</v>
      </c>
    </row>
    <row r="5846" spans="1:4" ht="13.5">
      <c r="A5846" s="516">
        <v>91123</v>
      </c>
      <c r="B5846" s="515" t="s">
        <v>19739</v>
      </c>
      <c r="C5846" s="515" t="s">
        <v>50</v>
      </c>
      <c r="D5846" s="517" t="s">
        <v>7579</v>
      </c>
    </row>
    <row r="5847" spans="1:4" ht="13.5">
      <c r="A5847" s="516">
        <v>91124</v>
      </c>
      <c r="B5847" s="515" t="s">
        <v>19740</v>
      </c>
      <c r="C5847" s="515" t="s">
        <v>49</v>
      </c>
      <c r="D5847" s="517" t="s">
        <v>18209</v>
      </c>
    </row>
    <row r="5848" spans="1:4" ht="13.5">
      <c r="A5848" s="516">
        <v>91125</v>
      </c>
      <c r="B5848" s="515" t="s">
        <v>19741</v>
      </c>
      <c r="C5848" s="515" t="s">
        <v>51</v>
      </c>
      <c r="D5848" s="517" t="s">
        <v>7100</v>
      </c>
    </row>
    <row r="5849" spans="1:4" ht="13.5">
      <c r="A5849" s="516">
        <v>91128</v>
      </c>
      <c r="B5849" s="515" t="s">
        <v>19742</v>
      </c>
      <c r="C5849" s="515" t="s">
        <v>19709</v>
      </c>
      <c r="D5849" s="517" t="s">
        <v>4766</v>
      </c>
    </row>
    <row r="5850" spans="1:4" ht="13.5">
      <c r="A5850" s="516">
        <v>91129</v>
      </c>
      <c r="B5850" s="515" t="s">
        <v>19743</v>
      </c>
      <c r="C5850" s="515" t="s">
        <v>19709</v>
      </c>
      <c r="D5850" s="517" t="s">
        <v>896</v>
      </c>
    </row>
    <row r="5851" spans="1:4" ht="13.5">
      <c r="A5851" s="516">
        <v>91130</v>
      </c>
      <c r="B5851" s="515" t="s">
        <v>19744</v>
      </c>
      <c r="C5851" s="515" t="s">
        <v>19709</v>
      </c>
      <c r="D5851" s="517" t="s">
        <v>1598</v>
      </c>
    </row>
    <row r="5852" spans="1:4" ht="13.5">
      <c r="A5852" s="516">
        <v>91132</v>
      </c>
      <c r="B5852" s="515" t="s">
        <v>19745</v>
      </c>
      <c r="C5852" s="515" t="s">
        <v>19709</v>
      </c>
      <c r="D5852" s="517" t="s">
        <v>1833</v>
      </c>
    </row>
    <row r="5853" spans="1:4" ht="13.5">
      <c r="A5853" s="516">
        <v>91134</v>
      </c>
      <c r="B5853" s="515" t="s">
        <v>19746</v>
      </c>
      <c r="C5853" s="515" t="s">
        <v>18074</v>
      </c>
      <c r="D5853" s="517" t="s">
        <v>5605</v>
      </c>
    </row>
    <row r="5854" spans="1:4" ht="13.5">
      <c r="A5854" s="516">
        <v>91135</v>
      </c>
      <c r="B5854" s="515" t="s">
        <v>19747</v>
      </c>
      <c r="C5854" s="515" t="s">
        <v>18074</v>
      </c>
      <c r="D5854" s="517" t="s">
        <v>1005</v>
      </c>
    </row>
    <row r="5855" spans="1:4" ht="13.5">
      <c r="A5855" s="516">
        <v>91136</v>
      </c>
      <c r="B5855" s="515" t="s">
        <v>19748</v>
      </c>
      <c r="C5855" s="515" t="s">
        <v>18074</v>
      </c>
      <c r="D5855" s="517" t="s">
        <v>2436</v>
      </c>
    </row>
    <row r="5856" spans="1:4" ht="13.5">
      <c r="A5856" s="516">
        <v>91137</v>
      </c>
      <c r="B5856" s="515" t="s">
        <v>19749</v>
      </c>
      <c r="C5856" s="515" t="s">
        <v>18074</v>
      </c>
      <c r="D5856" s="517" t="s">
        <v>8892</v>
      </c>
    </row>
    <row r="5857" spans="1:4" ht="13.5">
      <c r="A5857" s="516">
        <v>91138</v>
      </c>
      <c r="B5857" s="515" t="s">
        <v>19750</v>
      </c>
      <c r="C5857" s="515" t="s">
        <v>19751</v>
      </c>
      <c r="D5857" s="517" t="s">
        <v>11639</v>
      </c>
    </row>
    <row r="5858" spans="1:4" ht="13.5">
      <c r="A5858" s="516">
        <v>91139</v>
      </c>
      <c r="B5858" s="515" t="s">
        <v>19752</v>
      </c>
      <c r="C5858" s="515" t="s">
        <v>19751</v>
      </c>
      <c r="D5858" s="517" t="s">
        <v>19753</v>
      </c>
    </row>
    <row r="5859" spans="1:4" ht="13.5">
      <c r="A5859" s="516">
        <v>91140</v>
      </c>
      <c r="B5859" s="515" t="s">
        <v>19754</v>
      </c>
      <c r="C5859" s="515" t="s">
        <v>19751</v>
      </c>
      <c r="D5859" s="517" t="s">
        <v>16122</v>
      </c>
    </row>
    <row r="5860" spans="1:4" ht="13.5">
      <c r="A5860" s="516">
        <v>91141</v>
      </c>
      <c r="B5860" s="515" t="s">
        <v>19755</v>
      </c>
      <c r="C5860" s="515" t="s">
        <v>19751</v>
      </c>
      <c r="D5860" s="517" t="s">
        <v>19756</v>
      </c>
    </row>
    <row r="5861" spans="1:4" ht="13.5">
      <c r="A5861" s="516">
        <v>91142</v>
      </c>
      <c r="B5861" s="515" t="s">
        <v>19757</v>
      </c>
      <c r="C5861" s="515" t="s">
        <v>19751</v>
      </c>
      <c r="D5861" s="517" t="s">
        <v>11639</v>
      </c>
    </row>
    <row r="5862" spans="1:4" ht="13.5">
      <c r="A5862" s="516">
        <v>91143</v>
      </c>
      <c r="B5862" s="515" t="s">
        <v>19758</v>
      </c>
      <c r="C5862" s="515" t="s">
        <v>19751</v>
      </c>
      <c r="D5862" s="517" t="s">
        <v>16122</v>
      </c>
    </row>
    <row r="5863" spans="1:4" ht="13.5">
      <c r="A5863" s="516">
        <v>91144</v>
      </c>
      <c r="B5863" s="515" t="s">
        <v>19759</v>
      </c>
      <c r="C5863" s="515" t="s">
        <v>19751</v>
      </c>
      <c r="D5863" s="517" t="s">
        <v>19760</v>
      </c>
    </row>
    <row r="5864" spans="1:4" ht="13.5">
      <c r="A5864" s="516">
        <v>91145</v>
      </c>
      <c r="B5864" s="515" t="s">
        <v>19761</v>
      </c>
      <c r="C5864" s="515" t="s">
        <v>19751</v>
      </c>
      <c r="D5864" s="517" t="s">
        <v>19756</v>
      </c>
    </row>
    <row r="5865" spans="1:4" ht="13.5">
      <c r="A5865" s="516">
        <v>91146</v>
      </c>
      <c r="B5865" s="515" t="s">
        <v>19762</v>
      </c>
      <c r="C5865" s="515" t="s">
        <v>19751</v>
      </c>
      <c r="D5865" s="517" t="s">
        <v>19763</v>
      </c>
    </row>
    <row r="5866" spans="1:4" ht="13.5">
      <c r="A5866" s="516">
        <v>91147</v>
      </c>
      <c r="B5866" s="515" t="s">
        <v>19764</v>
      </c>
      <c r="C5866" s="515" t="s">
        <v>19751</v>
      </c>
      <c r="D5866" s="517" t="s">
        <v>19765</v>
      </c>
    </row>
    <row r="5867" spans="1:4" ht="13.5">
      <c r="A5867" s="516">
        <v>91148</v>
      </c>
      <c r="B5867" s="515" t="s">
        <v>19766</v>
      </c>
      <c r="C5867" s="515" t="s">
        <v>19751</v>
      </c>
      <c r="D5867" s="517" t="s">
        <v>16867</v>
      </c>
    </row>
    <row r="5868" spans="1:4" ht="13.5">
      <c r="A5868" s="516">
        <v>91149</v>
      </c>
      <c r="B5868" s="515" t="s">
        <v>19767</v>
      </c>
      <c r="C5868" s="515" t="s">
        <v>19751</v>
      </c>
      <c r="D5868" s="517" t="s">
        <v>5939</v>
      </c>
    </row>
    <row r="5869" spans="1:4" ht="13.5">
      <c r="A5869" s="516">
        <v>92121</v>
      </c>
      <c r="B5869" s="515" t="s">
        <v>19768</v>
      </c>
      <c r="C5869" s="515" t="s">
        <v>49</v>
      </c>
      <c r="D5869" s="517" t="s">
        <v>19769</v>
      </c>
    </row>
    <row r="5870" spans="1:4" ht="13.5">
      <c r="A5870" s="516">
        <v>92122</v>
      </c>
      <c r="B5870" s="515" t="s">
        <v>19770</v>
      </c>
      <c r="C5870" s="515" t="s">
        <v>49</v>
      </c>
      <c r="D5870" s="517" t="s">
        <v>19771</v>
      </c>
    </row>
    <row r="5871" spans="1:4" ht="13.5">
      <c r="A5871" s="516">
        <v>92123</v>
      </c>
      <c r="B5871" s="515" t="s">
        <v>19772</v>
      </c>
      <c r="C5871" s="515" t="s">
        <v>49</v>
      </c>
      <c r="D5871" s="517" t="s">
        <v>3176</v>
      </c>
    </row>
    <row r="5872" spans="1:4" ht="13.5">
      <c r="A5872" s="516">
        <v>94926</v>
      </c>
      <c r="B5872" s="515" t="s">
        <v>19773</v>
      </c>
      <c r="C5872" s="515" t="s">
        <v>47</v>
      </c>
      <c r="D5872" s="517" t="s">
        <v>908</v>
      </c>
    </row>
    <row r="5873" spans="1:4" ht="13.5">
      <c r="A5873" s="516">
        <v>94927</v>
      </c>
      <c r="B5873" s="515" t="s">
        <v>19774</v>
      </c>
      <c r="C5873" s="515" t="s">
        <v>47</v>
      </c>
      <c r="D5873" s="517" t="s">
        <v>6434</v>
      </c>
    </row>
    <row r="5874" spans="1:4" ht="13.5">
      <c r="A5874" s="516">
        <v>94928</v>
      </c>
      <c r="B5874" s="515" t="s">
        <v>19775</v>
      </c>
      <c r="C5874" s="515" t="s">
        <v>48</v>
      </c>
      <c r="D5874" s="517" t="s">
        <v>1273</v>
      </c>
    </row>
    <row r="5875" spans="1:4" ht="13.5">
      <c r="A5875" s="516">
        <v>94929</v>
      </c>
      <c r="B5875" s="515" t="s">
        <v>19776</v>
      </c>
      <c r="C5875" s="515" t="s">
        <v>48</v>
      </c>
      <c r="D5875" s="517" t="s">
        <v>3833</v>
      </c>
    </row>
    <row r="5876" spans="1:4" ht="13.5">
      <c r="A5876" s="516">
        <v>94930</v>
      </c>
      <c r="B5876" s="515" t="s">
        <v>19777</v>
      </c>
      <c r="C5876" s="515" t="s">
        <v>48</v>
      </c>
      <c r="D5876" s="517" t="s">
        <v>1322</v>
      </c>
    </row>
    <row r="5877" spans="1:4" ht="13.5">
      <c r="A5877" s="516">
        <v>94931</v>
      </c>
      <c r="B5877" s="515" t="s">
        <v>19778</v>
      </c>
      <c r="C5877" s="515" t="s">
        <v>48</v>
      </c>
      <c r="D5877" s="517" t="s">
        <v>4227</v>
      </c>
    </row>
    <row r="5878" spans="1:4" ht="13.5">
      <c r="A5878" s="516">
        <v>94932</v>
      </c>
      <c r="B5878" s="515" t="s">
        <v>19779</v>
      </c>
      <c r="C5878" s="515" t="s">
        <v>48</v>
      </c>
      <c r="D5878" s="517" t="s">
        <v>1858</v>
      </c>
    </row>
    <row r="5879" spans="1:4" ht="13.5">
      <c r="A5879" s="516">
        <v>94934</v>
      </c>
      <c r="B5879" s="515" t="s">
        <v>19780</v>
      </c>
      <c r="C5879" s="515" t="s">
        <v>48</v>
      </c>
      <c r="D5879" s="517" t="s">
        <v>4581</v>
      </c>
    </row>
    <row r="5880" spans="1:4" ht="13.5">
      <c r="A5880" s="516">
        <v>94935</v>
      </c>
      <c r="B5880" s="515" t="s">
        <v>19781</v>
      </c>
      <c r="C5880" s="515" t="s">
        <v>48</v>
      </c>
      <c r="D5880" s="517" t="s">
        <v>6736</v>
      </c>
    </row>
    <row r="5881" spans="1:4" ht="13.5">
      <c r="A5881" s="516">
        <v>94936</v>
      </c>
      <c r="B5881" s="515" t="s">
        <v>19782</v>
      </c>
      <c r="C5881" s="515" t="s">
        <v>48</v>
      </c>
      <c r="D5881" s="517" t="s">
        <v>8437</v>
      </c>
    </row>
    <row r="5882" spans="1:4" ht="13.5">
      <c r="A5882" s="516">
        <v>94937</v>
      </c>
      <c r="B5882" s="515" t="s">
        <v>19783</v>
      </c>
      <c r="C5882" s="515" t="s">
        <v>48</v>
      </c>
      <c r="D5882" s="517" t="s">
        <v>11162</v>
      </c>
    </row>
    <row r="5883" spans="1:4" ht="13.5">
      <c r="A5883" s="516">
        <v>94938</v>
      </c>
      <c r="B5883" s="515" t="s">
        <v>19784</v>
      </c>
      <c r="C5883" s="515" t="s">
        <v>48</v>
      </c>
      <c r="D5883" s="517" t="s">
        <v>7958</v>
      </c>
    </row>
    <row r="5884" spans="1:4" ht="13.5">
      <c r="A5884" s="516">
        <v>94939</v>
      </c>
      <c r="B5884" s="515" t="s">
        <v>19785</v>
      </c>
      <c r="C5884" s="515" t="s">
        <v>47</v>
      </c>
      <c r="D5884" s="517" t="s">
        <v>6730</v>
      </c>
    </row>
    <row r="5885" spans="1:4" ht="13.5">
      <c r="A5885" s="516">
        <v>94940</v>
      </c>
      <c r="B5885" s="515" t="s">
        <v>19786</v>
      </c>
      <c r="C5885" s="515" t="s">
        <v>47</v>
      </c>
      <c r="D5885" s="517" t="s">
        <v>1063</v>
      </c>
    </row>
    <row r="5886" spans="1:4" ht="13.5">
      <c r="A5886" s="516">
        <v>94941</v>
      </c>
      <c r="B5886" s="515" t="s">
        <v>19787</v>
      </c>
      <c r="C5886" s="515" t="s">
        <v>51</v>
      </c>
      <c r="D5886" s="517" t="s">
        <v>7138</v>
      </c>
    </row>
    <row r="5887" spans="1:4" ht="13.5">
      <c r="A5887" s="516">
        <v>94942</v>
      </c>
      <c r="B5887" s="515" t="s">
        <v>19788</v>
      </c>
      <c r="C5887" s="515" t="s">
        <v>47</v>
      </c>
      <c r="D5887" s="517" t="s">
        <v>2740</v>
      </c>
    </row>
    <row r="5888" spans="1:4" ht="13.5">
      <c r="A5888" s="516">
        <v>94943</v>
      </c>
      <c r="B5888" s="515" t="s">
        <v>19789</v>
      </c>
      <c r="C5888" s="515" t="s">
        <v>47</v>
      </c>
      <c r="D5888" s="517" t="s">
        <v>2382</v>
      </c>
    </row>
    <row r="5889" spans="1:4" ht="13.5">
      <c r="A5889" s="516">
        <v>94944</v>
      </c>
      <c r="B5889" s="515" t="s">
        <v>19790</v>
      </c>
      <c r="C5889" s="515" t="s">
        <v>47</v>
      </c>
      <c r="D5889" s="517" t="s">
        <v>6725</v>
      </c>
    </row>
    <row r="5890" spans="1:4" ht="13.5">
      <c r="A5890" s="516">
        <v>94945</v>
      </c>
      <c r="B5890" s="515" t="s">
        <v>19791</v>
      </c>
      <c r="C5890" s="515" t="s">
        <v>47</v>
      </c>
      <c r="D5890" s="517" t="s">
        <v>896</v>
      </c>
    </row>
    <row r="5891" spans="1:4" ht="13.5">
      <c r="A5891" s="516">
        <v>94946</v>
      </c>
      <c r="B5891" s="515" t="s">
        <v>19792</v>
      </c>
      <c r="C5891" s="515" t="s">
        <v>48</v>
      </c>
      <c r="D5891" s="517" t="s">
        <v>6111</v>
      </c>
    </row>
    <row r="5892" spans="1:4" ht="13.5">
      <c r="A5892" s="516">
        <v>94947</v>
      </c>
      <c r="B5892" s="515" t="s">
        <v>19793</v>
      </c>
      <c r="C5892" s="515" t="s">
        <v>48</v>
      </c>
      <c r="D5892" s="517" t="s">
        <v>9050</v>
      </c>
    </row>
    <row r="5893" spans="1:4" ht="13.5">
      <c r="A5893" s="516">
        <v>94948</v>
      </c>
      <c r="B5893" s="515" t="s">
        <v>19794</v>
      </c>
      <c r="C5893" s="515" t="s">
        <v>48</v>
      </c>
      <c r="D5893" s="517" t="s">
        <v>1600</v>
      </c>
    </row>
    <row r="5894" spans="1:4" ht="13.5">
      <c r="A5894" s="516">
        <v>94949</v>
      </c>
      <c r="B5894" s="515" t="s">
        <v>19795</v>
      </c>
      <c r="C5894" s="515" t="s">
        <v>48</v>
      </c>
      <c r="D5894" s="517" t="s">
        <v>1061</v>
      </c>
    </row>
    <row r="5895" spans="1:4" ht="13.5">
      <c r="A5895" s="516">
        <v>94950</v>
      </c>
      <c r="B5895" s="515" t="s">
        <v>19796</v>
      </c>
      <c r="C5895" s="515" t="s">
        <v>48</v>
      </c>
      <c r="D5895" s="517" t="s">
        <v>2894</v>
      </c>
    </row>
    <row r="5896" spans="1:4" ht="13.5">
      <c r="A5896" s="516">
        <v>94951</v>
      </c>
      <c r="B5896" s="515" t="s">
        <v>19797</v>
      </c>
      <c r="C5896" s="515" t="s">
        <v>48</v>
      </c>
      <c r="D5896" s="517" t="s">
        <v>2231</v>
      </c>
    </row>
    <row r="5897" spans="1:4" ht="13.5">
      <c r="A5897" s="516">
        <v>94952</v>
      </c>
      <c r="B5897" s="515" t="s">
        <v>19798</v>
      </c>
      <c r="C5897" s="515" t="s">
        <v>48</v>
      </c>
      <c r="D5897" s="517" t="s">
        <v>7581</v>
      </c>
    </row>
    <row r="5898" spans="1:4" ht="13.5">
      <c r="A5898" s="516">
        <v>94953</v>
      </c>
      <c r="B5898" s="515" t="s">
        <v>19799</v>
      </c>
      <c r="C5898" s="515" t="s">
        <v>47</v>
      </c>
      <c r="D5898" s="517" t="s">
        <v>5617</v>
      </c>
    </row>
    <row r="5899" spans="1:4" ht="13.5">
      <c r="A5899" s="516">
        <v>94954</v>
      </c>
      <c r="B5899" s="515" t="s">
        <v>19800</v>
      </c>
      <c r="C5899" s="515" t="s">
        <v>47</v>
      </c>
      <c r="D5899" s="517" t="s">
        <v>6280</v>
      </c>
    </row>
    <row r="5900" spans="1:4" ht="13.5">
      <c r="A5900" s="516">
        <v>94955</v>
      </c>
      <c r="B5900" s="515" t="s">
        <v>19801</v>
      </c>
      <c r="C5900" s="515" t="s">
        <v>47</v>
      </c>
      <c r="D5900" s="517" t="s">
        <v>2239</v>
      </c>
    </row>
    <row r="5901" spans="1:4" ht="13.5">
      <c r="A5901" s="516">
        <v>94956</v>
      </c>
      <c r="B5901" s="515" t="s">
        <v>19802</v>
      </c>
      <c r="C5901" s="515" t="s">
        <v>47</v>
      </c>
      <c r="D5901" s="517" t="s">
        <v>1897</v>
      </c>
    </row>
    <row r="5902" spans="1:4" ht="13.5">
      <c r="A5902" s="516">
        <v>94957</v>
      </c>
      <c r="B5902" s="515" t="s">
        <v>19803</v>
      </c>
      <c r="C5902" s="515" t="s">
        <v>47</v>
      </c>
      <c r="D5902" s="517" t="s">
        <v>5582</v>
      </c>
    </row>
    <row r="5903" spans="1:4" ht="13.5">
      <c r="A5903" s="516">
        <v>94958</v>
      </c>
      <c r="B5903" s="515" t="s">
        <v>19804</v>
      </c>
      <c r="C5903" s="515" t="s">
        <v>47</v>
      </c>
      <c r="D5903" s="517" t="s">
        <v>945</v>
      </c>
    </row>
    <row r="5904" spans="1:4" ht="13.5">
      <c r="A5904" s="516">
        <v>94959</v>
      </c>
      <c r="B5904" s="515" t="s">
        <v>19805</v>
      </c>
      <c r="C5904" s="515" t="s">
        <v>50</v>
      </c>
      <c r="D5904" s="517" t="s">
        <v>11425</v>
      </c>
    </row>
    <row r="5905" spans="1:4" ht="13.5">
      <c r="A5905" s="516">
        <v>94960</v>
      </c>
      <c r="B5905" s="515" t="s">
        <v>19806</v>
      </c>
      <c r="C5905" s="515" t="s">
        <v>50</v>
      </c>
      <c r="D5905" s="517" t="s">
        <v>2223</v>
      </c>
    </row>
    <row r="5906" spans="1:4" ht="13.5">
      <c r="A5906" s="516">
        <v>94961</v>
      </c>
      <c r="B5906" s="515" t="s">
        <v>19807</v>
      </c>
      <c r="C5906" s="515" t="s">
        <v>50</v>
      </c>
      <c r="D5906" s="517" t="s">
        <v>1549</v>
      </c>
    </row>
    <row r="5907" spans="1:4" ht="13.5">
      <c r="A5907" s="516">
        <v>9537</v>
      </c>
      <c r="B5907" s="515" t="s">
        <v>175</v>
      </c>
      <c r="C5907" s="515" t="s">
        <v>47</v>
      </c>
      <c r="D5907" s="517" t="s">
        <v>4859</v>
      </c>
    </row>
    <row r="5908" spans="1:4" ht="13.5">
      <c r="A5908" s="515" t="s">
        <v>19808</v>
      </c>
      <c r="B5908" s="515" t="s">
        <v>19809</v>
      </c>
      <c r="C5908" s="515" t="s">
        <v>47</v>
      </c>
      <c r="D5908" s="517" t="s">
        <v>5331</v>
      </c>
    </row>
    <row r="5909" spans="1:4" ht="13.5">
      <c r="A5909" s="515" t="s">
        <v>19810</v>
      </c>
      <c r="B5909" s="515" t="s">
        <v>19811</v>
      </c>
      <c r="C5909" s="515" t="s">
        <v>47</v>
      </c>
      <c r="D5909" s="517" t="s">
        <v>6256</v>
      </c>
    </row>
    <row r="5910" spans="1:4" ht="13.5">
      <c r="A5910" s="515" t="s">
        <v>19812</v>
      </c>
      <c r="B5910" s="515" t="s">
        <v>19813</v>
      </c>
      <c r="C5910" s="515" t="s">
        <v>47</v>
      </c>
      <c r="D5910" s="517" t="s">
        <v>13965</v>
      </c>
    </row>
    <row r="5911" spans="1:4" ht="13.5">
      <c r="A5911" s="515" t="s">
        <v>19814</v>
      </c>
      <c r="B5911" s="515" t="s">
        <v>19815</v>
      </c>
      <c r="C5911" s="515" t="s">
        <v>47</v>
      </c>
      <c r="D5911" s="517" t="s">
        <v>8014</v>
      </c>
    </row>
    <row r="5912" spans="1:4" ht="13.5">
      <c r="A5912" s="515" t="s">
        <v>19816</v>
      </c>
      <c r="B5912" s="515" t="s">
        <v>19817</v>
      </c>
      <c r="C5912" s="515" t="s">
        <v>47</v>
      </c>
      <c r="D5912" s="517" t="s">
        <v>16977</v>
      </c>
    </row>
    <row r="5913" spans="1:4" ht="13.5">
      <c r="A5913" s="515" t="s">
        <v>19818</v>
      </c>
      <c r="B5913" s="515" t="s">
        <v>19819</v>
      </c>
      <c r="C5913" s="515" t="s">
        <v>47</v>
      </c>
      <c r="D5913" s="517" t="s">
        <v>19820</v>
      </c>
    </row>
    <row r="5914" spans="1:4" ht="13.5">
      <c r="A5914" s="515" t="s">
        <v>19821</v>
      </c>
      <c r="B5914" s="515" t="s">
        <v>19822</v>
      </c>
      <c r="C5914" s="515" t="s">
        <v>47</v>
      </c>
      <c r="D5914" s="517" t="s">
        <v>19823</v>
      </c>
    </row>
    <row r="5915" spans="1:4" ht="13.5">
      <c r="A5915" s="515" t="s">
        <v>19824</v>
      </c>
      <c r="B5915" s="515" t="s">
        <v>19825</v>
      </c>
      <c r="C5915" s="515" t="s">
        <v>47</v>
      </c>
      <c r="D5915" s="517" t="s">
        <v>1544</v>
      </c>
    </row>
    <row r="5916" spans="1:4" ht="13.5">
      <c r="A5916" s="515" t="s">
        <v>19826</v>
      </c>
      <c r="B5916" s="515" t="s">
        <v>19827</v>
      </c>
      <c r="C5916" s="515" t="s">
        <v>48</v>
      </c>
      <c r="D5916" s="517" t="s">
        <v>14559</v>
      </c>
    </row>
    <row r="5917" spans="1:4" ht="13.5">
      <c r="A5917" s="516">
        <v>84117</v>
      </c>
      <c r="B5917" s="515" t="s">
        <v>19828</v>
      </c>
      <c r="C5917" s="515" t="s">
        <v>47</v>
      </c>
      <c r="D5917" s="517" t="s">
        <v>5664</v>
      </c>
    </row>
    <row r="5918" spans="1:4" ht="13.5">
      <c r="A5918" s="516">
        <v>84120</v>
      </c>
      <c r="B5918" s="515" t="s">
        <v>19829</v>
      </c>
      <c r="C5918" s="515" t="s">
        <v>47</v>
      </c>
      <c r="D5918" s="517" t="s">
        <v>19830</v>
      </c>
    </row>
    <row r="5919" spans="1:4" ht="13.5">
      <c r="A5919" s="516">
        <v>84123</v>
      </c>
      <c r="B5919" s="515" t="s">
        <v>19831</v>
      </c>
      <c r="C5919" s="515" t="s">
        <v>47</v>
      </c>
      <c r="D5919" s="517" t="s">
        <v>935</v>
      </c>
    </row>
    <row r="5920" spans="1:4" ht="13.5">
      <c r="A5920" s="516">
        <v>84125</v>
      </c>
      <c r="B5920" s="515" t="s">
        <v>19832</v>
      </c>
      <c r="C5920" s="515" t="s">
        <v>47</v>
      </c>
      <c r="D5920" s="517" t="s">
        <v>5567</v>
      </c>
    </row>
    <row r="5921" spans="1:4" ht="13.5">
      <c r="A5921" s="515" t="s">
        <v>19833</v>
      </c>
      <c r="B5921" s="515" t="s">
        <v>19834</v>
      </c>
      <c r="C5921" s="515" t="s">
        <v>50</v>
      </c>
      <c r="D5921" s="517" t="s">
        <v>6937</v>
      </c>
    </row>
    <row r="5922" spans="1:4" ht="13.5">
      <c r="A5922" s="515" t="s">
        <v>19835</v>
      </c>
      <c r="B5922" s="515" t="s">
        <v>19836</v>
      </c>
      <c r="C5922" s="515" t="s">
        <v>50</v>
      </c>
      <c r="D5922" s="517" t="s">
        <v>19837</v>
      </c>
    </row>
    <row r="5923" spans="1:4" ht="13.5">
      <c r="A5923" s="516">
        <v>84127</v>
      </c>
      <c r="B5923" s="515" t="s">
        <v>19838</v>
      </c>
      <c r="C5923" s="515" t="s">
        <v>50</v>
      </c>
      <c r="D5923" s="517" t="s">
        <v>19839</v>
      </c>
    </row>
    <row r="5924" spans="1:4" ht="13.5">
      <c r="A5924" s="516">
        <v>40841</v>
      </c>
      <c r="B5924" s="515" t="s">
        <v>19840</v>
      </c>
      <c r="C5924" s="515" t="s">
        <v>48</v>
      </c>
      <c r="D5924" s="517" t="s">
        <v>19841</v>
      </c>
    </row>
    <row r="5925" spans="1:4" ht="13.5">
      <c r="A5925" s="516">
        <v>6391</v>
      </c>
      <c r="B5925" s="515" t="s">
        <v>19842</v>
      </c>
      <c r="C5925" s="515" t="s">
        <v>50</v>
      </c>
      <c r="D5925" s="517" t="s">
        <v>19843</v>
      </c>
    </row>
    <row r="5926" spans="1:4" ht="13.5">
      <c r="A5926" s="516">
        <v>84132</v>
      </c>
      <c r="B5926" s="515" t="s">
        <v>19844</v>
      </c>
      <c r="C5926" s="515" t="s">
        <v>50</v>
      </c>
      <c r="D5926" s="517" t="s">
        <v>19845</v>
      </c>
    </row>
    <row r="5927" spans="1:4" ht="13.5">
      <c r="A5927" s="516">
        <v>84133</v>
      </c>
      <c r="B5927" s="515" t="s">
        <v>19846</v>
      </c>
      <c r="C5927" s="515" t="s">
        <v>50</v>
      </c>
      <c r="D5927" s="517" t="s">
        <v>2637</v>
      </c>
    </row>
    <row r="5928" spans="1:4" ht="13.5">
      <c r="A5928" s="516">
        <v>71516</v>
      </c>
      <c r="B5928" s="515" t="s">
        <v>19847</v>
      </c>
      <c r="C5928" s="515" t="s">
        <v>48</v>
      </c>
      <c r="D5928" s="517" t="s">
        <v>19848</v>
      </c>
    </row>
    <row r="5929" spans="1:4" ht="13.5">
      <c r="A5929" s="516">
        <v>73361</v>
      </c>
      <c r="B5929" s="515" t="s">
        <v>19849</v>
      </c>
      <c r="C5929" s="515" t="s">
        <v>49</v>
      </c>
      <c r="D5929" s="517" t="s">
        <v>19850</v>
      </c>
    </row>
    <row r="5930" spans="1:4" ht="13.5">
      <c r="A5930" s="516">
        <v>73714</v>
      </c>
      <c r="B5930" s="515" t="s">
        <v>19851</v>
      </c>
      <c r="C5930" s="515" t="s">
        <v>48</v>
      </c>
      <c r="D5930" s="517" t="s">
        <v>19852</v>
      </c>
    </row>
    <row r="5931" spans="1:4" ht="13.5">
      <c r="A5931" s="516">
        <v>86957</v>
      </c>
      <c r="B5931" s="515" t="s">
        <v>19853</v>
      </c>
      <c r="C5931" s="515" t="s">
        <v>48</v>
      </c>
      <c r="D5931" s="517" t="s">
        <v>19854</v>
      </c>
    </row>
    <row r="5932" spans="1:4" ht="13.5">
      <c r="A5932" s="516">
        <v>86958</v>
      </c>
      <c r="B5932" s="515" t="s">
        <v>19855</v>
      </c>
      <c r="C5932" s="515" t="s">
        <v>48</v>
      </c>
      <c r="D5932" s="517" t="s">
        <v>19856</v>
      </c>
    </row>
    <row r="5933" spans="1:4" ht="13.5">
      <c r="A5933" s="516">
        <v>97010</v>
      </c>
      <c r="B5933" s="515" t="s">
        <v>19857</v>
      </c>
      <c r="C5933" s="515" t="s">
        <v>50</v>
      </c>
      <c r="D5933" s="517" t="s">
        <v>15603</v>
      </c>
    </row>
    <row r="5934" spans="1:4" ht="13.5">
      <c r="A5934" s="516">
        <v>97011</v>
      </c>
      <c r="B5934" s="515" t="s">
        <v>19858</v>
      </c>
      <c r="C5934" s="515" t="s">
        <v>50</v>
      </c>
      <c r="D5934" s="517" t="s">
        <v>15271</v>
      </c>
    </row>
    <row r="5935" spans="1:4" ht="13.5">
      <c r="A5935" s="516">
        <v>97012</v>
      </c>
      <c r="B5935" s="515" t="s">
        <v>19859</v>
      </c>
      <c r="C5935" s="515" t="s">
        <v>50</v>
      </c>
      <c r="D5935" s="517" t="s">
        <v>11680</v>
      </c>
    </row>
    <row r="5936" spans="1:4" ht="13.5">
      <c r="A5936" s="516">
        <v>97013</v>
      </c>
      <c r="B5936" s="515" t="s">
        <v>19860</v>
      </c>
      <c r="C5936" s="515" t="s">
        <v>50</v>
      </c>
      <c r="D5936" s="517" t="s">
        <v>6497</v>
      </c>
    </row>
    <row r="5937" spans="1:4" ht="13.5">
      <c r="A5937" s="516">
        <v>97014</v>
      </c>
      <c r="B5937" s="515" t="s">
        <v>19861</v>
      </c>
      <c r="C5937" s="515" t="s">
        <v>50</v>
      </c>
      <c r="D5937" s="517" t="s">
        <v>19862</v>
      </c>
    </row>
    <row r="5938" spans="1:4" ht="13.5">
      <c r="A5938" s="516">
        <v>97015</v>
      </c>
      <c r="B5938" s="515" t="s">
        <v>19863</v>
      </c>
      <c r="C5938" s="515" t="s">
        <v>50</v>
      </c>
      <c r="D5938" s="517" t="s">
        <v>19864</v>
      </c>
    </row>
    <row r="5939" spans="1:4" ht="13.5">
      <c r="A5939" s="516">
        <v>97016</v>
      </c>
      <c r="B5939" s="515" t="s">
        <v>19865</v>
      </c>
      <c r="C5939" s="515" t="s">
        <v>50</v>
      </c>
      <c r="D5939" s="517" t="s">
        <v>9155</v>
      </c>
    </row>
    <row r="5940" spans="1:4" ht="13.5">
      <c r="A5940" s="516">
        <v>97017</v>
      </c>
      <c r="B5940" s="515" t="s">
        <v>19866</v>
      </c>
      <c r="C5940" s="515" t="s">
        <v>50</v>
      </c>
      <c r="D5940" s="517" t="s">
        <v>19867</v>
      </c>
    </row>
    <row r="5941" spans="1:4" ht="13.5">
      <c r="A5941" s="516">
        <v>97018</v>
      </c>
      <c r="B5941" s="515" t="s">
        <v>19868</v>
      </c>
      <c r="C5941" s="515" t="s">
        <v>50</v>
      </c>
      <c r="D5941" s="517" t="s">
        <v>10022</v>
      </c>
    </row>
    <row r="5942" spans="1:4" ht="13.5">
      <c r="A5942" s="516">
        <v>97031</v>
      </c>
      <c r="B5942" s="515" t="s">
        <v>19869</v>
      </c>
      <c r="C5942" s="515" t="s">
        <v>50</v>
      </c>
      <c r="D5942" s="517" t="s">
        <v>19870</v>
      </c>
    </row>
    <row r="5943" spans="1:4" ht="13.5">
      <c r="A5943" s="516">
        <v>97032</v>
      </c>
      <c r="B5943" s="515" t="s">
        <v>19871</v>
      </c>
      <c r="C5943" s="515" t="s">
        <v>50</v>
      </c>
      <c r="D5943" s="517" t="s">
        <v>10539</v>
      </c>
    </row>
    <row r="5944" spans="1:4" ht="13.5">
      <c r="A5944" s="516">
        <v>97033</v>
      </c>
      <c r="B5944" s="515" t="s">
        <v>19872</v>
      </c>
      <c r="C5944" s="515" t="s">
        <v>50</v>
      </c>
      <c r="D5944" s="517" t="s">
        <v>19873</v>
      </c>
    </row>
    <row r="5945" spans="1:4" ht="13.5">
      <c r="A5945" s="516">
        <v>97034</v>
      </c>
      <c r="B5945" s="515" t="s">
        <v>19874</v>
      </c>
      <c r="C5945" s="515" t="s">
        <v>50</v>
      </c>
      <c r="D5945" s="517" t="s">
        <v>11476</v>
      </c>
    </row>
    <row r="5946" spans="1:4" ht="13.5">
      <c r="A5946" s="516">
        <v>97039</v>
      </c>
      <c r="B5946" s="515" t="s">
        <v>19875</v>
      </c>
      <c r="C5946" s="515" t="s">
        <v>47</v>
      </c>
      <c r="D5946" s="517" t="s">
        <v>11785</v>
      </c>
    </row>
    <row r="5947" spans="1:4" ht="13.5">
      <c r="A5947" s="516">
        <v>97040</v>
      </c>
      <c r="B5947" s="515" t="s">
        <v>19876</v>
      </c>
      <c r="C5947" s="515" t="s">
        <v>47</v>
      </c>
      <c r="D5947" s="517" t="s">
        <v>8197</v>
      </c>
    </row>
    <row r="5948" spans="1:4" ht="13.5">
      <c r="A5948" s="516">
        <v>97041</v>
      </c>
      <c r="B5948" s="515" t="s">
        <v>19877</v>
      </c>
      <c r="C5948" s="515" t="s">
        <v>47</v>
      </c>
      <c r="D5948" s="517" t="s">
        <v>19878</v>
      </c>
    </row>
    <row r="5949" spans="1:4" ht="13.5">
      <c r="A5949" s="516">
        <v>97046</v>
      </c>
      <c r="B5949" s="515" t="s">
        <v>19879</v>
      </c>
      <c r="C5949" s="515" t="s">
        <v>47</v>
      </c>
      <c r="D5949" s="517" t="s">
        <v>4990</v>
      </c>
    </row>
    <row r="5950" spans="1:4" ht="13.5">
      <c r="A5950" s="516">
        <v>97047</v>
      </c>
      <c r="B5950" s="515" t="s">
        <v>19880</v>
      </c>
      <c r="C5950" s="515" t="s">
        <v>47</v>
      </c>
      <c r="D5950" s="517" t="s">
        <v>5005</v>
      </c>
    </row>
    <row r="5951" spans="1:4" ht="13.5">
      <c r="A5951" s="516">
        <v>97048</v>
      </c>
      <c r="B5951" s="515" t="s">
        <v>19881</v>
      </c>
      <c r="C5951" s="515" t="s">
        <v>47</v>
      </c>
      <c r="D5951" s="517" t="s">
        <v>7138</v>
      </c>
    </row>
    <row r="5952" spans="1:4" ht="13.5">
      <c r="A5952" s="516">
        <v>97051</v>
      </c>
      <c r="B5952" s="515" t="s">
        <v>19882</v>
      </c>
      <c r="C5952" s="515" t="s">
        <v>50</v>
      </c>
      <c r="D5952" s="517" t="s">
        <v>953</v>
      </c>
    </row>
    <row r="5953" spans="1:4" ht="13.5">
      <c r="A5953" s="516">
        <v>97053</v>
      </c>
      <c r="B5953" s="515" t="s">
        <v>19883</v>
      </c>
      <c r="C5953" s="515" t="s">
        <v>50</v>
      </c>
      <c r="D5953" s="517" t="s">
        <v>16639</v>
      </c>
    </row>
    <row r="5954" spans="1:4" ht="13.5">
      <c r="A5954" s="516">
        <v>97062</v>
      </c>
      <c r="B5954" s="515" t="s">
        <v>19884</v>
      </c>
      <c r="C5954" s="515" t="s">
        <v>47</v>
      </c>
      <c r="D5954" s="517" t="s">
        <v>16633</v>
      </c>
    </row>
    <row r="5955" spans="1:4" ht="13.5">
      <c r="A5955" s="516">
        <v>97063</v>
      </c>
      <c r="B5955" s="515" t="s">
        <v>19885</v>
      </c>
      <c r="C5955" s="515" t="s">
        <v>47</v>
      </c>
      <c r="D5955" s="517" t="s">
        <v>2482</v>
      </c>
    </row>
    <row r="5956" spans="1:4" ht="13.5">
      <c r="A5956" s="516">
        <v>97064</v>
      </c>
      <c r="B5956" s="515" t="s">
        <v>19886</v>
      </c>
      <c r="C5956" s="515" t="s">
        <v>50</v>
      </c>
      <c r="D5956" s="517" t="s">
        <v>9619</v>
      </c>
    </row>
    <row r="5957" spans="1:4" ht="13.5">
      <c r="A5957" s="516">
        <v>97065</v>
      </c>
      <c r="B5957" s="515" t="s">
        <v>19887</v>
      </c>
      <c r="C5957" s="515" t="s">
        <v>49</v>
      </c>
      <c r="D5957" s="517" t="s">
        <v>2565</v>
      </c>
    </row>
    <row r="5958" spans="1:4" ht="13.5">
      <c r="A5958" s="516">
        <v>97066</v>
      </c>
      <c r="B5958" s="515" t="s">
        <v>19888</v>
      </c>
      <c r="C5958" s="515" t="s">
        <v>47</v>
      </c>
      <c r="D5958" s="517" t="s">
        <v>19889</v>
      </c>
    </row>
    <row r="5959" spans="1:4" ht="13.5">
      <c r="A5959" s="516">
        <v>97067</v>
      </c>
      <c r="B5959" s="515" t="s">
        <v>19890</v>
      </c>
      <c r="C5959" s="515" t="s">
        <v>50</v>
      </c>
      <c r="D5959" s="517" t="s">
        <v>19891</v>
      </c>
    </row>
    <row r="5960" spans="1:4" ht="13.5">
      <c r="A5960" s="515" t="s">
        <v>19892</v>
      </c>
      <c r="B5960" s="515" t="s">
        <v>19893</v>
      </c>
      <c r="C5960" s="515" t="s">
        <v>48</v>
      </c>
      <c r="D5960" s="517" t="s">
        <v>19894</v>
      </c>
    </row>
    <row r="5961" spans="1:4" ht="13.5">
      <c r="A5961" s="516">
        <v>73672</v>
      </c>
      <c r="B5961" s="515" t="s">
        <v>19895</v>
      </c>
      <c r="C5961" s="515" t="s">
        <v>47</v>
      </c>
      <c r="D5961" s="517" t="s">
        <v>9096</v>
      </c>
    </row>
    <row r="5962" spans="1:4" ht="13.5">
      <c r="A5962" s="515" t="s">
        <v>19896</v>
      </c>
      <c r="B5962" s="515" t="s">
        <v>19897</v>
      </c>
      <c r="C5962" s="515" t="s">
        <v>47</v>
      </c>
      <c r="D5962" s="517" t="s">
        <v>953</v>
      </c>
    </row>
    <row r="5963" spans="1:4" ht="13.5">
      <c r="A5963" s="515" t="s">
        <v>19898</v>
      </c>
      <c r="B5963" s="515" t="s">
        <v>19899</v>
      </c>
      <c r="C5963" s="515" t="s">
        <v>47</v>
      </c>
      <c r="D5963" s="517" t="s">
        <v>4766</v>
      </c>
    </row>
    <row r="5964" spans="1:4" ht="13.5">
      <c r="A5964" s="515" t="s">
        <v>19900</v>
      </c>
      <c r="B5964" s="515" t="s">
        <v>19901</v>
      </c>
      <c r="C5964" s="515" t="s">
        <v>47</v>
      </c>
      <c r="D5964" s="517" t="s">
        <v>11425</v>
      </c>
    </row>
    <row r="5965" spans="1:4" ht="13.5">
      <c r="A5965" s="516">
        <v>85331</v>
      </c>
      <c r="B5965" s="515" t="s">
        <v>19902</v>
      </c>
      <c r="C5965" s="515" t="s">
        <v>47</v>
      </c>
      <c r="D5965" s="517" t="s">
        <v>928</v>
      </c>
    </row>
    <row r="5966" spans="1:4" ht="13.5">
      <c r="A5966" s="516">
        <v>85422</v>
      </c>
      <c r="B5966" s="515" t="s">
        <v>19903</v>
      </c>
      <c r="C5966" s="515" t="s">
        <v>47</v>
      </c>
      <c r="D5966" s="517" t="s">
        <v>2349</v>
      </c>
    </row>
    <row r="5967" spans="1:4" ht="13.5">
      <c r="A5967" s="515" t="s">
        <v>19904</v>
      </c>
      <c r="B5967" s="515" t="s">
        <v>19905</v>
      </c>
      <c r="C5967" s="515" t="s">
        <v>47</v>
      </c>
      <c r="D5967" s="517" t="s">
        <v>19906</v>
      </c>
    </row>
    <row r="5968" spans="1:4" ht="13.5">
      <c r="A5968" s="515" t="s">
        <v>19907</v>
      </c>
      <c r="B5968" s="515" t="s">
        <v>19908</v>
      </c>
      <c r="C5968" s="515" t="s">
        <v>50</v>
      </c>
      <c r="D5968" s="517" t="s">
        <v>19909</v>
      </c>
    </row>
    <row r="5969" spans="1:4" ht="13.5">
      <c r="A5969" s="515" t="s">
        <v>19910</v>
      </c>
      <c r="B5969" s="515" t="s">
        <v>19911</v>
      </c>
      <c r="C5969" s="515" t="s">
        <v>47</v>
      </c>
      <c r="D5969" s="517" t="s">
        <v>19912</v>
      </c>
    </row>
    <row r="5970" spans="1:4" ht="13.5">
      <c r="A5970" s="515" t="s">
        <v>19913</v>
      </c>
      <c r="B5970" s="515" t="s">
        <v>19914</v>
      </c>
      <c r="C5970" s="515" t="s">
        <v>47</v>
      </c>
      <c r="D5970" s="517" t="s">
        <v>8675</v>
      </c>
    </row>
    <row r="5971" spans="1:4" ht="13.5">
      <c r="A5971" s="516">
        <v>84126</v>
      </c>
      <c r="B5971" s="515" t="s">
        <v>19915</v>
      </c>
      <c r="C5971" s="515" t="s">
        <v>47</v>
      </c>
      <c r="D5971" s="517" t="s">
        <v>19916</v>
      </c>
    </row>
    <row r="5972" spans="1:4" ht="13.5">
      <c r="A5972" s="516">
        <v>85421</v>
      </c>
      <c r="B5972" s="515" t="s">
        <v>19917</v>
      </c>
      <c r="C5972" s="515" t="s">
        <v>47</v>
      </c>
      <c r="D5972" s="517" t="s">
        <v>19918</v>
      </c>
    </row>
    <row r="5973" spans="1:4" ht="13.5">
      <c r="A5973" s="516">
        <v>97621</v>
      </c>
      <c r="B5973" s="515" t="s">
        <v>19919</v>
      </c>
      <c r="C5973" s="515" t="s">
        <v>49</v>
      </c>
      <c r="D5973" s="517" t="s">
        <v>19920</v>
      </c>
    </row>
    <row r="5974" spans="1:4" ht="13.5">
      <c r="A5974" s="516">
        <v>97622</v>
      </c>
      <c r="B5974" s="515" t="s">
        <v>19921</v>
      </c>
      <c r="C5974" s="515" t="s">
        <v>49</v>
      </c>
      <c r="D5974" s="517" t="s">
        <v>5994</v>
      </c>
    </row>
    <row r="5975" spans="1:4" ht="13.5">
      <c r="A5975" s="516">
        <v>97623</v>
      </c>
      <c r="B5975" s="515" t="s">
        <v>19922</v>
      </c>
      <c r="C5975" s="515" t="s">
        <v>49</v>
      </c>
      <c r="D5975" s="517" t="s">
        <v>7426</v>
      </c>
    </row>
    <row r="5976" spans="1:4" ht="13.5">
      <c r="A5976" s="516">
        <v>97624</v>
      </c>
      <c r="B5976" s="515" t="s">
        <v>19923</v>
      </c>
      <c r="C5976" s="515" t="s">
        <v>49</v>
      </c>
      <c r="D5976" s="517" t="s">
        <v>19924</v>
      </c>
    </row>
    <row r="5977" spans="1:4" ht="13.5">
      <c r="A5977" s="516">
        <v>97625</v>
      </c>
      <c r="B5977" s="515" t="s">
        <v>19925</v>
      </c>
      <c r="C5977" s="515" t="s">
        <v>49</v>
      </c>
      <c r="D5977" s="517" t="s">
        <v>19926</v>
      </c>
    </row>
    <row r="5978" spans="1:4" ht="13.5">
      <c r="A5978" s="516">
        <v>97626</v>
      </c>
      <c r="B5978" s="515" t="s">
        <v>19927</v>
      </c>
      <c r="C5978" s="515" t="s">
        <v>49</v>
      </c>
      <c r="D5978" s="517" t="s">
        <v>19928</v>
      </c>
    </row>
    <row r="5979" spans="1:4" ht="13.5">
      <c r="A5979" s="516">
        <v>97627</v>
      </c>
      <c r="B5979" s="515" t="s">
        <v>19929</v>
      </c>
      <c r="C5979" s="515" t="s">
        <v>49</v>
      </c>
      <c r="D5979" s="517" t="s">
        <v>19930</v>
      </c>
    </row>
    <row r="5980" spans="1:4" ht="13.5">
      <c r="A5980" s="516">
        <v>97628</v>
      </c>
      <c r="B5980" s="515" t="s">
        <v>19931</v>
      </c>
      <c r="C5980" s="515" t="s">
        <v>49</v>
      </c>
      <c r="D5980" s="517" t="s">
        <v>19932</v>
      </c>
    </row>
    <row r="5981" spans="1:4" ht="13.5">
      <c r="A5981" s="516">
        <v>97629</v>
      </c>
      <c r="B5981" s="515" t="s">
        <v>19933</v>
      </c>
      <c r="C5981" s="515" t="s">
        <v>49</v>
      </c>
      <c r="D5981" s="517" t="s">
        <v>9487</v>
      </c>
    </row>
    <row r="5982" spans="1:4" ht="13.5">
      <c r="A5982" s="516">
        <v>97631</v>
      </c>
      <c r="B5982" s="515" t="s">
        <v>19934</v>
      </c>
      <c r="C5982" s="515" t="s">
        <v>47</v>
      </c>
      <c r="D5982" s="517" t="s">
        <v>4974</v>
      </c>
    </row>
    <row r="5983" spans="1:4" ht="13.5">
      <c r="A5983" s="516">
        <v>97632</v>
      </c>
      <c r="B5983" s="515" t="s">
        <v>19935</v>
      </c>
      <c r="C5983" s="515" t="s">
        <v>50</v>
      </c>
      <c r="D5983" s="517" t="s">
        <v>2670</v>
      </c>
    </row>
    <row r="5984" spans="1:4" ht="13.5">
      <c r="A5984" s="516">
        <v>97633</v>
      </c>
      <c r="B5984" s="515" t="s">
        <v>19936</v>
      </c>
      <c r="C5984" s="515" t="s">
        <v>47</v>
      </c>
      <c r="D5984" s="517" t="s">
        <v>19937</v>
      </c>
    </row>
    <row r="5985" spans="1:4" ht="13.5">
      <c r="A5985" s="516">
        <v>97634</v>
      </c>
      <c r="B5985" s="515" t="s">
        <v>19938</v>
      </c>
      <c r="C5985" s="515" t="s">
        <v>47</v>
      </c>
      <c r="D5985" s="517" t="s">
        <v>3451</v>
      </c>
    </row>
    <row r="5986" spans="1:4" ht="13.5">
      <c r="A5986" s="516">
        <v>97635</v>
      </c>
      <c r="B5986" s="515" t="s">
        <v>19939</v>
      </c>
      <c r="C5986" s="515" t="s">
        <v>47</v>
      </c>
      <c r="D5986" s="517" t="s">
        <v>19940</v>
      </c>
    </row>
    <row r="5987" spans="1:4" ht="13.5">
      <c r="A5987" s="516">
        <v>97636</v>
      </c>
      <c r="B5987" s="515" t="s">
        <v>19941</v>
      </c>
      <c r="C5987" s="515" t="s">
        <v>47</v>
      </c>
      <c r="D5987" s="517" t="s">
        <v>15669</v>
      </c>
    </row>
    <row r="5988" spans="1:4" ht="13.5">
      <c r="A5988" s="516">
        <v>97637</v>
      </c>
      <c r="B5988" s="515" t="s">
        <v>19942</v>
      </c>
      <c r="C5988" s="515" t="s">
        <v>47</v>
      </c>
      <c r="D5988" s="517" t="s">
        <v>1530</v>
      </c>
    </row>
    <row r="5989" spans="1:4" ht="13.5">
      <c r="A5989" s="516">
        <v>97638</v>
      </c>
      <c r="B5989" s="515" t="s">
        <v>19943</v>
      </c>
      <c r="C5989" s="515" t="s">
        <v>47</v>
      </c>
      <c r="D5989" s="517" t="s">
        <v>2502</v>
      </c>
    </row>
    <row r="5990" spans="1:4" ht="13.5">
      <c r="A5990" s="516">
        <v>97639</v>
      </c>
      <c r="B5990" s="515" t="s">
        <v>19944</v>
      </c>
      <c r="C5990" s="515" t="s">
        <v>47</v>
      </c>
      <c r="D5990" s="517" t="s">
        <v>11225</v>
      </c>
    </row>
    <row r="5991" spans="1:4" ht="13.5">
      <c r="A5991" s="516">
        <v>97640</v>
      </c>
      <c r="B5991" s="515" t="s">
        <v>19945</v>
      </c>
      <c r="C5991" s="515" t="s">
        <v>47</v>
      </c>
      <c r="D5991" s="517" t="s">
        <v>11814</v>
      </c>
    </row>
    <row r="5992" spans="1:4" ht="13.5">
      <c r="A5992" s="516">
        <v>97641</v>
      </c>
      <c r="B5992" s="515" t="s">
        <v>19946</v>
      </c>
      <c r="C5992" s="515" t="s">
        <v>47</v>
      </c>
      <c r="D5992" s="517" t="s">
        <v>5007</v>
      </c>
    </row>
    <row r="5993" spans="1:4" ht="13.5">
      <c r="A5993" s="516">
        <v>97642</v>
      </c>
      <c r="B5993" s="515" t="s">
        <v>19947</v>
      </c>
      <c r="C5993" s="515" t="s">
        <v>47</v>
      </c>
      <c r="D5993" s="517" t="s">
        <v>2444</v>
      </c>
    </row>
    <row r="5994" spans="1:4" ht="13.5">
      <c r="A5994" s="516">
        <v>97643</v>
      </c>
      <c r="B5994" s="515" t="s">
        <v>19948</v>
      </c>
      <c r="C5994" s="515" t="s">
        <v>47</v>
      </c>
      <c r="D5994" s="517" t="s">
        <v>7178</v>
      </c>
    </row>
    <row r="5995" spans="1:4" ht="13.5">
      <c r="A5995" s="516">
        <v>97644</v>
      </c>
      <c r="B5995" s="515" t="s">
        <v>19949</v>
      </c>
      <c r="C5995" s="515" t="s">
        <v>47</v>
      </c>
      <c r="D5995" s="517" t="s">
        <v>4156</v>
      </c>
    </row>
    <row r="5996" spans="1:4" ht="13.5">
      <c r="A5996" s="516">
        <v>97645</v>
      </c>
      <c r="B5996" s="515" t="s">
        <v>19950</v>
      </c>
      <c r="C5996" s="515" t="s">
        <v>47</v>
      </c>
      <c r="D5996" s="517" t="s">
        <v>19951</v>
      </c>
    </row>
    <row r="5997" spans="1:4" ht="13.5">
      <c r="A5997" s="516">
        <v>97647</v>
      </c>
      <c r="B5997" s="515" t="s">
        <v>19952</v>
      </c>
      <c r="C5997" s="515" t="s">
        <v>47</v>
      </c>
      <c r="D5997" s="517" t="s">
        <v>2210</v>
      </c>
    </row>
    <row r="5998" spans="1:4" ht="13.5">
      <c r="A5998" s="516">
        <v>97648</v>
      </c>
      <c r="B5998" s="515" t="s">
        <v>19953</v>
      </c>
      <c r="C5998" s="515" t="s">
        <v>47</v>
      </c>
      <c r="D5998" s="517" t="s">
        <v>2347</v>
      </c>
    </row>
    <row r="5999" spans="1:4" ht="13.5">
      <c r="A5999" s="516">
        <v>97649</v>
      </c>
      <c r="B5999" s="515" t="s">
        <v>19954</v>
      </c>
      <c r="C5999" s="515" t="s">
        <v>47</v>
      </c>
      <c r="D5999" s="517" t="s">
        <v>2217</v>
      </c>
    </row>
    <row r="6000" spans="1:4" ht="13.5">
      <c r="A6000" s="516">
        <v>97650</v>
      </c>
      <c r="B6000" s="515" t="s">
        <v>19955</v>
      </c>
      <c r="C6000" s="515" t="s">
        <v>47</v>
      </c>
      <c r="D6000" s="517" t="s">
        <v>2502</v>
      </c>
    </row>
    <row r="6001" spans="1:4" ht="13.5">
      <c r="A6001" s="516">
        <v>97651</v>
      </c>
      <c r="B6001" s="515" t="s">
        <v>19956</v>
      </c>
      <c r="C6001" s="515" t="s">
        <v>48</v>
      </c>
      <c r="D6001" s="517" t="s">
        <v>19957</v>
      </c>
    </row>
    <row r="6002" spans="1:4" ht="13.5">
      <c r="A6002" s="516">
        <v>97652</v>
      </c>
      <c r="B6002" s="515" t="s">
        <v>19958</v>
      </c>
      <c r="C6002" s="515" t="s">
        <v>48</v>
      </c>
      <c r="D6002" s="517" t="s">
        <v>19959</v>
      </c>
    </row>
    <row r="6003" spans="1:4" ht="13.5">
      <c r="A6003" s="516">
        <v>97653</v>
      </c>
      <c r="B6003" s="515" t="s">
        <v>19960</v>
      </c>
      <c r="C6003" s="515" t="s">
        <v>48</v>
      </c>
      <c r="D6003" s="517" t="s">
        <v>19961</v>
      </c>
    </row>
    <row r="6004" spans="1:4" ht="13.5">
      <c r="A6004" s="516">
        <v>97654</v>
      </c>
      <c r="B6004" s="515" t="s">
        <v>19962</v>
      </c>
      <c r="C6004" s="515" t="s">
        <v>48</v>
      </c>
      <c r="D6004" s="517" t="s">
        <v>19963</v>
      </c>
    </row>
    <row r="6005" spans="1:4" ht="13.5">
      <c r="A6005" s="516">
        <v>97655</v>
      </c>
      <c r="B6005" s="515" t="s">
        <v>19964</v>
      </c>
      <c r="C6005" s="515" t="s">
        <v>47</v>
      </c>
      <c r="D6005" s="517" t="s">
        <v>19965</v>
      </c>
    </row>
    <row r="6006" spans="1:4" ht="13.5">
      <c r="A6006" s="516">
        <v>97656</v>
      </c>
      <c r="B6006" s="515" t="s">
        <v>19966</v>
      </c>
      <c r="C6006" s="515" t="s">
        <v>48</v>
      </c>
      <c r="D6006" s="517" t="s">
        <v>19967</v>
      </c>
    </row>
    <row r="6007" spans="1:4" ht="13.5">
      <c r="A6007" s="516">
        <v>97657</v>
      </c>
      <c r="B6007" s="515" t="s">
        <v>19968</v>
      </c>
      <c r="C6007" s="515" t="s">
        <v>48</v>
      </c>
      <c r="D6007" s="517" t="s">
        <v>19969</v>
      </c>
    </row>
    <row r="6008" spans="1:4" ht="13.5">
      <c r="A6008" s="516">
        <v>97658</v>
      </c>
      <c r="B6008" s="515" t="s">
        <v>19970</v>
      </c>
      <c r="C6008" s="515" t="s">
        <v>48</v>
      </c>
      <c r="D6008" s="517" t="s">
        <v>19971</v>
      </c>
    </row>
    <row r="6009" spans="1:4" ht="13.5">
      <c r="A6009" s="516">
        <v>97659</v>
      </c>
      <c r="B6009" s="515" t="s">
        <v>19972</v>
      </c>
      <c r="C6009" s="515" t="s">
        <v>48</v>
      </c>
      <c r="D6009" s="517" t="s">
        <v>19973</v>
      </c>
    </row>
    <row r="6010" spans="1:4" ht="13.5">
      <c r="A6010" s="516">
        <v>97660</v>
      </c>
      <c r="B6010" s="515" t="s">
        <v>19974</v>
      </c>
      <c r="C6010" s="515" t="s">
        <v>48</v>
      </c>
      <c r="D6010" s="517" t="s">
        <v>10112</v>
      </c>
    </row>
    <row r="6011" spans="1:4" ht="13.5">
      <c r="A6011" s="516">
        <v>97661</v>
      </c>
      <c r="B6011" s="515" t="s">
        <v>19975</v>
      </c>
      <c r="C6011" s="515" t="s">
        <v>50</v>
      </c>
      <c r="D6011" s="517" t="s">
        <v>10112</v>
      </c>
    </row>
    <row r="6012" spans="1:4" ht="13.5">
      <c r="A6012" s="516">
        <v>97662</v>
      </c>
      <c r="B6012" s="515" t="s">
        <v>19976</v>
      </c>
      <c r="C6012" s="515" t="s">
        <v>50</v>
      </c>
      <c r="D6012" s="517" t="s">
        <v>955</v>
      </c>
    </row>
    <row r="6013" spans="1:4" ht="13.5">
      <c r="A6013" s="516">
        <v>97663</v>
      </c>
      <c r="B6013" s="515" t="s">
        <v>19977</v>
      </c>
      <c r="C6013" s="515" t="s">
        <v>48</v>
      </c>
      <c r="D6013" s="517" t="s">
        <v>176</v>
      </c>
    </row>
    <row r="6014" spans="1:4" ht="13.5">
      <c r="A6014" s="516">
        <v>97664</v>
      </c>
      <c r="B6014" s="515" t="s">
        <v>19978</v>
      </c>
      <c r="C6014" s="515" t="s">
        <v>48</v>
      </c>
      <c r="D6014" s="517" t="s">
        <v>2239</v>
      </c>
    </row>
    <row r="6015" spans="1:4" ht="13.5">
      <c r="A6015" s="516">
        <v>97665</v>
      </c>
      <c r="B6015" s="515" t="s">
        <v>19979</v>
      </c>
      <c r="C6015" s="515" t="s">
        <v>48</v>
      </c>
      <c r="D6015" s="517" t="s">
        <v>4982</v>
      </c>
    </row>
    <row r="6016" spans="1:4" ht="13.5">
      <c r="A6016" s="516">
        <v>97666</v>
      </c>
      <c r="B6016" s="515" t="s">
        <v>19980</v>
      </c>
      <c r="C6016" s="515" t="s">
        <v>48</v>
      </c>
      <c r="D6016" s="517" t="s">
        <v>1135</v>
      </c>
    </row>
    <row r="6017" spans="1:4" ht="13.5">
      <c r="A6017" s="516">
        <v>85423</v>
      </c>
      <c r="B6017" s="515" t="s">
        <v>19981</v>
      </c>
      <c r="C6017" s="515" t="s">
        <v>47</v>
      </c>
      <c r="D6017" s="517" t="s">
        <v>2567</v>
      </c>
    </row>
    <row r="6018" spans="1:4" ht="13.5">
      <c r="A6018" s="516">
        <v>85424</v>
      </c>
      <c r="B6018" s="515" t="s">
        <v>19982</v>
      </c>
      <c r="C6018" s="515" t="s">
        <v>47</v>
      </c>
      <c r="D6018" s="517" t="s">
        <v>19983</v>
      </c>
    </row>
    <row r="6019" spans="1:4" ht="13.5">
      <c r="A6019" s="516">
        <v>72742</v>
      </c>
      <c r="B6019" s="515" t="s">
        <v>19984</v>
      </c>
      <c r="C6019" s="515" t="s">
        <v>48</v>
      </c>
      <c r="D6019" s="517" t="s">
        <v>19985</v>
      </c>
    </row>
    <row r="6020" spans="1:4" ht="13.5">
      <c r="A6020" s="516">
        <v>72743</v>
      </c>
      <c r="B6020" s="515" t="s">
        <v>19986</v>
      </c>
      <c r="C6020" s="515" t="s">
        <v>48</v>
      </c>
      <c r="D6020" s="517" t="s">
        <v>19987</v>
      </c>
    </row>
    <row r="6021" spans="1:4" ht="13.5">
      <c r="A6021" s="515" t="s">
        <v>19988</v>
      </c>
      <c r="B6021" s="515" t="s">
        <v>19989</v>
      </c>
      <c r="C6021" s="515" t="s">
        <v>18074</v>
      </c>
      <c r="D6021" s="517" t="s">
        <v>19990</v>
      </c>
    </row>
    <row r="6022" spans="1:4" ht="13.5">
      <c r="A6022" s="515" t="s">
        <v>19991</v>
      </c>
      <c r="B6022" s="515" t="s">
        <v>19992</v>
      </c>
      <c r="C6022" s="515" t="s">
        <v>18074</v>
      </c>
      <c r="D6022" s="517" t="s">
        <v>19993</v>
      </c>
    </row>
    <row r="6023" spans="1:4" ht="13.5">
      <c r="A6023" s="515" t="s">
        <v>19994</v>
      </c>
      <c r="B6023" s="515" t="s">
        <v>19995</v>
      </c>
      <c r="C6023" s="515" t="s">
        <v>49</v>
      </c>
      <c r="D6023" s="517" t="s">
        <v>19996</v>
      </c>
    </row>
    <row r="6024" spans="1:4" ht="13.5">
      <c r="A6024" s="515" t="s">
        <v>19997</v>
      </c>
      <c r="B6024" s="515" t="s">
        <v>19998</v>
      </c>
      <c r="C6024" s="515" t="s">
        <v>49</v>
      </c>
      <c r="D6024" s="517" t="s">
        <v>15344</v>
      </c>
    </row>
    <row r="6025" spans="1:4" ht="13.5">
      <c r="A6025" s="515" t="s">
        <v>19999</v>
      </c>
      <c r="B6025" s="515" t="s">
        <v>20000</v>
      </c>
      <c r="C6025" s="515" t="s">
        <v>49</v>
      </c>
      <c r="D6025" s="517" t="s">
        <v>3713</v>
      </c>
    </row>
    <row r="6026" spans="1:4" ht="13.5">
      <c r="A6026" s="515" t="s">
        <v>20001</v>
      </c>
      <c r="B6026" s="515" t="s">
        <v>20002</v>
      </c>
      <c r="C6026" s="515" t="s">
        <v>47</v>
      </c>
      <c r="D6026" s="517" t="s">
        <v>18109</v>
      </c>
    </row>
    <row r="6027" spans="1:4" ht="13.5">
      <c r="A6027" s="515" t="s">
        <v>20003</v>
      </c>
      <c r="B6027" s="515" t="s">
        <v>20004</v>
      </c>
      <c r="C6027" s="515" t="s">
        <v>49</v>
      </c>
      <c r="D6027" s="517" t="s">
        <v>4784</v>
      </c>
    </row>
    <row r="6028" spans="1:4" ht="13.5">
      <c r="A6028" s="515" t="s">
        <v>20005</v>
      </c>
      <c r="B6028" s="515" t="s">
        <v>20006</v>
      </c>
      <c r="C6028" s="515" t="s">
        <v>49</v>
      </c>
      <c r="D6028" s="517" t="s">
        <v>4784</v>
      </c>
    </row>
    <row r="6029" spans="1:4" ht="13.5">
      <c r="A6029" s="515" t="s">
        <v>20007</v>
      </c>
      <c r="B6029" s="515" t="s">
        <v>20008</v>
      </c>
      <c r="C6029" s="515" t="s">
        <v>49</v>
      </c>
      <c r="D6029" s="517" t="s">
        <v>5642</v>
      </c>
    </row>
    <row r="6030" spans="1:4" ht="13.5">
      <c r="A6030" s="515" t="s">
        <v>20009</v>
      </c>
      <c r="B6030" s="515" t="s">
        <v>20010</v>
      </c>
      <c r="C6030" s="515" t="s">
        <v>49</v>
      </c>
      <c r="D6030" s="517" t="s">
        <v>4784</v>
      </c>
    </row>
    <row r="6031" spans="1:4" ht="13.5">
      <c r="A6031" s="515" t="s">
        <v>20011</v>
      </c>
      <c r="B6031" s="515" t="s">
        <v>20012</v>
      </c>
      <c r="C6031" s="515" t="s">
        <v>49</v>
      </c>
      <c r="D6031" s="517" t="s">
        <v>1900</v>
      </c>
    </row>
    <row r="6032" spans="1:4" ht="13.5">
      <c r="A6032" s="515" t="s">
        <v>20013</v>
      </c>
      <c r="B6032" s="515" t="s">
        <v>20014</v>
      </c>
      <c r="C6032" s="515" t="s">
        <v>48</v>
      </c>
      <c r="D6032" s="517" t="s">
        <v>20015</v>
      </c>
    </row>
    <row r="6033" spans="1:4" ht="13.5">
      <c r="A6033" s="515" t="s">
        <v>20016</v>
      </c>
      <c r="B6033" s="515" t="s">
        <v>20017</v>
      </c>
      <c r="C6033" s="515" t="s">
        <v>48</v>
      </c>
      <c r="D6033" s="517" t="s">
        <v>20018</v>
      </c>
    </row>
    <row r="6034" spans="1:4" ht="13.5">
      <c r="A6034" s="515" t="s">
        <v>20019</v>
      </c>
      <c r="B6034" s="515" t="s">
        <v>20020</v>
      </c>
      <c r="C6034" s="515" t="s">
        <v>48</v>
      </c>
      <c r="D6034" s="517" t="s">
        <v>20021</v>
      </c>
    </row>
    <row r="6035" spans="1:4" ht="13.5">
      <c r="A6035" s="515" t="s">
        <v>20022</v>
      </c>
      <c r="B6035" s="515" t="s">
        <v>20023</v>
      </c>
      <c r="C6035" s="515" t="s">
        <v>48</v>
      </c>
      <c r="D6035" s="517" t="s">
        <v>20018</v>
      </c>
    </row>
    <row r="6036" spans="1:4" ht="13.5">
      <c r="A6036" s="515" t="s">
        <v>20024</v>
      </c>
      <c r="B6036" s="515" t="s">
        <v>20025</v>
      </c>
      <c r="C6036" s="515" t="s">
        <v>48</v>
      </c>
      <c r="D6036" s="517" t="s">
        <v>12465</v>
      </c>
    </row>
    <row r="6037" spans="1:4" ht="13.5">
      <c r="A6037" s="515" t="s">
        <v>20026</v>
      </c>
      <c r="B6037" s="515" t="s">
        <v>20027</v>
      </c>
      <c r="C6037" s="515" t="s">
        <v>48</v>
      </c>
      <c r="D6037" s="517" t="s">
        <v>18471</v>
      </c>
    </row>
    <row r="6038" spans="1:4" ht="13.5">
      <c r="A6038" s="515" t="s">
        <v>20028</v>
      </c>
      <c r="B6038" s="515" t="s">
        <v>20029</v>
      </c>
      <c r="C6038" s="515" t="s">
        <v>48</v>
      </c>
      <c r="D6038" s="517" t="s">
        <v>20030</v>
      </c>
    </row>
    <row r="6039" spans="1:4" ht="13.5">
      <c r="A6039" s="515" t="s">
        <v>20031</v>
      </c>
      <c r="B6039" s="515" t="s">
        <v>20032</v>
      </c>
      <c r="C6039" s="515" t="s">
        <v>48</v>
      </c>
      <c r="D6039" s="517" t="s">
        <v>3429</v>
      </c>
    </row>
    <row r="6040" spans="1:4" ht="13.5">
      <c r="A6040" s="515" t="s">
        <v>20033</v>
      </c>
      <c r="B6040" s="515" t="s">
        <v>20034</v>
      </c>
      <c r="C6040" s="515" t="s">
        <v>48</v>
      </c>
      <c r="D6040" s="517" t="s">
        <v>20035</v>
      </c>
    </row>
    <row r="6041" spans="1:4" ht="13.5">
      <c r="A6041" s="515" t="s">
        <v>20036</v>
      </c>
      <c r="B6041" s="515" t="s">
        <v>20037</v>
      </c>
      <c r="C6041" s="515" t="s">
        <v>48</v>
      </c>
      <c r="D6041" s="517" t="s">
        <v>20030</v>
      </c>
    </row>
    <row r="6042" spans="1:4" ht="13.5">
      <c r="A6042" s="515" t="s">
        <v>20038</v>
      </c>
      <c r="B6042" s="515" t="s">
        <v>20039</v>
      </c>
      <c r="C6042" s="515" t="s">
        <v>48</v>
      </c>
      <c r="D6042" s="517" t="s">
        <v>20040</v>
      </c>
    </row>
    <row r="6043" spans="1:4" ht="13.5">
      <c r="A6043" s="515" t="s">
        <v>20041</v>
      </c>
      <c r="B6043" s="515" t="s">
        <v>20042</v>
      </c>
      <c r="C6043" s="515" t="s">
        <v>48</v>
      </c>
      <c r="D6043" s="517" t="s">
        <v>20043</v>
      </c>
    </row>
    <row r="6044" spans="1:4" ht="13.5">
      <c r="A6044" s="515" t="s">
        <v>20044</v>
      </c>
      <c r="B6044" s="515" t="s">
        <v>20045</v>
      </c>
      <c r="C6044" s="515" t="s">
        <v>48</v>
      </c>
      <c r="D6044" s="517" t="s">
        <v>20021</v>
      </c>
    </row>
    <row r="6045" spans="1:4" ht="13.5">
      <c r="A6045" s="515" t="s">
        <v>20046</v>
      </c>
      <c r="B6045" s="515" t="s">
        <v>20047</v>
      </c>
      <c r="C6045" s="515" t="s">
        <v>48</v>
      </c>
      <c r="D6045" s="517" t="s">
        <v>13726</v>
      </c>
    </row>
    <row r="6046" spans="1:4" ht="13.5">
      <c r="A6046" s="515" t="s">
        <v>20048</v>
      </c>
      <c r="B6046" s="515" t="s">
        <v>20049</v>
      </c>
      <c r="C6046" s="515" t="s">
        <v>48</v>
      </c>
      <c r="D6046" s="517" t="s">
        <v>20050</v>
      </c>
    </row>
    <row r="6047" spans="1:4" ht="13.5">
      <c r="A6047" s="515" t="s">
        <v>20051</v>
      </c>
      <c r="B6047" s="515" t="s">
        <v>20052</v>
      </c>
      <c r="C6047" s="515" t="s">
        <v>48</v>
      </c>
      <c r="D6047" s="517" t="s">
        <v>20035</v>
      </c>
    </row>
    <row r="6048" spans="1:4" ht="13.5">
      <c r="A6048" s="515" t="s">
        <v>20053</v>
      </c>
      <c r="B6048" s="515" t="s">
        <v>20054</v>
      </c>
      <c r="C6048" s="515" t="s">
        <v>48</v>
      </c>
      <c r="D6048" s="517" t="s">
        <v>20055</v>
      </c>
    </row>
    <row r="6049" spans="1:4" ht="13.5">
      <c r="A6049" s="515" t="s">
        <v>20056</v>
      </c>
      <c r="B6049" s="515" t="s">
        <v>20057</v>
      </c>
      <c r="C6049" s="515" t="s">
        <v>48</v>
      </c>
      <c r="D6049" s="517" t="s">
        <v>20058</v>
      </c>
    </row>
    <row r="6050" spans="1:4" ht="13.5">
      <c r="A6050" s="515" t="s">
        <v>20059</v>
      </c>
      <c r="B6050" s="515" t="s">
        <v>20060</v>
      </c>
      <c r="C6050" s="515" t="s">
        <v>48</v>
      </c>
      <c r="D6050" s="517" t="s">
        <v>20061</v>
      </c>
    </row>
    <row r="6051" spans="1:4" ht="13.5">
      <c r="A6051" s="515" t="s">
        <v>20062</v>
      </c>
      <c r="B6051" s="515" t="s">
        <v>20063</v>
      </c>
      <c r="C6051" s="515" t="s">
        <v>48</v>
      </c>
      <c r="D6051" s="517" t="s">
        <v>20064</v>
      </c>
    </row>
    <row r="6052" spans="1:4" ht="13.5">
      <c r="A6052" s="515" t="s">
        <v>20065</v>
      </c>
      <c r="B6052" s="515" t="s">
        <v>20066</v>
      </c>
      <c r="C6052" s="515" t="s">
        <v>48</v>
      </c>
      <c r="D6052" s="517" t="s">
        <v>20067</v>
      </c>
    </row>
    <row r="6053" spans="1:4" ht="13.5">
      <c r="A6053" s="515" t="s">
        <v>20068</v>
      </c>
      <c r="B6053" s="515" t="s">
        <v>20069</v>
      </c>
      <c r="C6053" s="515" t="s">
        <v>48</v>
      </c>
      <c r="D6053" s="517" t="s">
        <v>5674</v>
      </c>
    </row>
    <row r="6054" spans="1:4" ht="13.5">
      <c r="A6054" s="515" t="s">
        <v>20070</v>
      </c>
      <c r="B6054" s="515" t="s">
        <v>20071</v>
      </c>
      <c r="C6054" s="515" t="s">
        <v>48</v>
      </c>
      <c r="D6054" s="517" t="s">
        <v>5674</v>
      </c>
    </row>
    <row r="6055" spans="1:4" ht="13.5">
      <c r="A6055" s="515" t="s">
        <v>20072</v>
      </c>
      <c r="B6055" s="515" t="s">
        <v>20073</v>
      </c>
      <c r="C6055" s="515" t="s">
        <v>48</v>
      </c>
      <c r="D6055" s="517" t="s">
        <v>20050</v>
      </c>
    </row>
    <row r="6056" spans="1:4" ht="13.5">
      <c r="A6056" s="515" t="s">
        <v>20074</v>
      </c>
      <c r="B6056" s="515" t="s">
        <v>20075</v>
      </c>
      <c r="C6056" s="515" t="s">
        <v>48</v>
      </c>
      <c r="D6056" s="517" t="s">
        <v>18471</v>
      </c>
    </row>
    <row r="6057" spans="1:4" ht="13.5">
      <c r="A6057" s="515" t="s">
        <v>20076</v>
      </c>
      <c r="B6057" s="515" t="s">
        <v>20077</v>
      </c>
      <c r="C6057" s="515" t="s">
        <v>48</v>
      </c>
      <c r="D6057" s="517" t="s">
        <v>20064</v>
      </c>
    </row>
    <row r="6058" spans="1:4" ht="13.5">
      <c r="A6058" s="515" t="s">
        <v>20078</v>
      </c>
      <c r="B6058" s="515" t="s">
        <v>20079</v>
      </c>
      <c r="C6058" s="515" t="s">
        <v>48</v>
      </c>
      <c r="D6058" s="517" t="s">
        <v>13726</v>
      </c>
    </row>
    <row r="6059" spans="1:4" ht="13.5">
      <c r="A6059" s="515" t="s">
        <v>20080</v>
      </c>
      <c r="B6059" s="515" t="s">
        <v>20081</v>
      </c>
      <c r="C6059" s="515" t="s">
        <v>48</v>
      </c>
      <c r="D6059" s="517" t="s">
        <v>20082</v>
      </c>
    </row>
    <row r="6060" spans="1:4" ht="13.5">
      <c r="A6060" s="515" t="s">
        <v>20083</v>
      </c>
      <c r="B6060" s="515" t="s">
        <v>20084</v>
      </c>
      <c r="C6060" s="515" t="s">
        <v>48</v>
      </c>
      <c r="D6060" s="517" t="s">
        <v>20085</v>
      </c>
    </row>
    <row r="6061" spans="1:4" ht="13.5">
      <c r="A6061" s="515" t="s">
        <v>20086</v>
      </c>
      <c r="B6061" s="515" t="s">
        <v>20087</v>
      </c>
      <c r="C6061" s="515" t="s">
        <v>48</v>
      </c>
      <c r="D6061" s="517" t="s">
        <v>20085</v>
      </c>
    </row>
    <row r="6062" spans="1:4" ht="13.5">
      <c r="A6062" s="515" t="s">
        <v>20088</v>
      </c>
      <c r="B6062" s="515" t="s">
        <v>20089</v>
      </c>
      <c r="C6062" s="515" t="s">
        <v>48</v>
      </c>
      <c r="D6062" s="517" t="s">
        <v>20085</v>
      </c>
    </row>
    <row r="6063" spans="1:4" ht="13.5">
      <c r="A6063" s="515" t="s">
        <v>20090</v>
      </c>
      <c r="B6063" s="515" t="s">
        <v>20091</v>
      </c>
      <c r="C6063" s="515" t="s">
        <v>48</v>
      </c>
      <c r="D6063" s="517" t="s">
        <v>20021</v>
      </c>
    </row>
    <row r="6064" spans="1:4" ht="13.5">
      <c r="A6064" s="515" t="s">
        <v>20092</v>
      </c>
      <c r="B6064" s="515" t="s">
        <v>20093</v>
      </c>
      <c r="C6064" s="515" t="s">
        <v>48</v>
      </c>
      <c r="D6064" s="517" t="s">
        <v>20094</v>
      </c>
    </row>
    <row r="6065" spans="1:4" ht="13.5">
      <c r="A6065" s="515" t="s">
        <v>20095</v>
      </c>
      <c r="B6065" s="515" t="s">
        <v>20096</v>
      </c>
      <c r="C6065" s="515" t="s">
        <v>48</v>
      </c>
      <c r="D6065" s="517" t="s">
        <v>20097</v>
      </c>
    </row>
    <row r="6066" spans="1:4" ht="13.5">
      <c r="A6066" s="515" t="s">
        <v>20098</v>
      </c>
      <c r="B6066" s="515" t="s">
        <v>20099</v>
      </c>
      <c r="C6066" s="515" t="s">
        <v>48</v>
      </c>
      <c r="D6066" s="517" t="s">
        <v>20100</v>
      </c>
    </row>
    <row r="6067" spans="1:4" ht="13.5">
      <c r="A6067" s="515" t="s">
        <v>20101</v>
      </c>
      <c r="B6067" s="515" t="s">
        <v>20102</v>
      </c>
      <c r="C6067" s="515" t="s">
        <v>48</v>
      </c>
      <c r="D6067" s="517" t="s">
        <v>20103</v>
      </c>
    </row>
    <row r="6068" spans="1:4" ht="13.5">
      <c r="A6068" s="515" t="s">
        <v>20104</v>
      </c>
      <c r="B6068" s="515" t="s">
        <v>20105</v>
      </c>
      <c r="C6068" s="515" t="s">
        <v>48</v>
      </c>
      <c r="D6068" s="517" t="s">
        <v>3429</v>
      </c>
    </row>
    <row r="6069" spans="1:4" ht="13.5">
      <c r="A6069" s="515" t="s">
        <v>20106</v>
      </c>
      <c r="B6069" s="515" t="s">
        <v>20107</v>
      </c>
      <c r="C6069" s="515" t="s">
        <v>48</v>
      </c>
      <c r="D6069" s="517" t="s">
        <v>20108</v>
      </c>
    </row>
    <row r="6070" spans="1:4" ht="13.5">
      <c r="A6070" s="515" t="s">
        <v>20109</v>
      </c>
      <c r="B6070" s="515" t="s">
        <v>20110</v>
      </c>
      <c r="C6070" s="515" t="s">
        <v>48</v>
      </c>
      <c r="D6070" s="517" t="s">
        <v>20058</v>
      </c>
    </row>
    <row r="6071" spans="1:4" ht="13.5">
      <c r="A6071" s="515" t="s">
        <v>20111</v>
      </c>
      <c r="B6071" s="515" t="s">
        <v>20112</v>
      </c>
      <c r="C6071" s="515" t="s">
        <v>48</v>
      </c>
      <c r="D6071" s="517" t="s">
        <v>20113</v>
      </c>
    </row>
    <row r="6072" spans="1:4" ht="13.5">
      <c r="A6072" s="515" t="s">
        <v>20114</v>
      </c>
      <c r="B6072" s="515" t="s">
        <v>20115</v>
      </c>
      <c r="C6072" s="515" t="s">
        <v>48</v>
      </c>
      <c r="D6072" s="517" t="s">
        <v>3429</v>
      </c>
    </row>
    <row r="6073" spans="1:4" ht="13.5">
      <c r="A6073" s="515" t="s">
        <v>20116</v>
      </c>
      <c r="B6073" s="515" t="s">
        <v>20117</v>
      </c>
      <c r="C6073" s="515" t="s">
        <v>48</v>
      </c>
      <c r="D6073" s="517" t="s">
        <v>20035</v>
      </c>
    </row>
    <row r="6074" spans="1:4" ht="13.5">
      <c r="A6074" s="515" t="s">
        <v>20118</v>
      </c>
      <c r="B6074" s="515" t="s">
        <v>20119</v>
      </c>
      <c r="C6074" s="515" t="s">
        <v>48</v>
      </c>
      <c r="D6074" s="517" t="s">
        <v>3429</v>
      </c>
    </row>
    <row r="6075" spans="1:4" ht="13.5">
      <c r="A6075" s="515" t="s">
        <v>20120</v>
      </c>
      <c r="B6075" s="515" t="s">
        <v>20121</v>
      </c>
      <c r="C6075" s="515" t="s">
        <v>48</v>
      </c>
      <c r="D6075" s="517" t="s">
        <v>20050</v>
      </c>
    </row>
    <row r="6076" spans="1:4" ht="13.5">
      <c r="A6076" s="515" t="s">
        <v>20122</v>
      </c>
      <c r="B6076" s="515" t="s">
        <v>20123</v>
      </c>
      <c r="C6076" s="515" t="s">
        <v>48</v>
      </c>
      <c r="D6076" s="517" t="s">
        <v>20021</v>
      </c>
    </row>
    <row r="6077" spans="1:4" ht="13.5">
      <c r="A6077" s="515" t="s">
        <v>20124</v>
      </c>
      <c r="B6077" s="515" t="s">
        <v>20125</v>
      </c>
      <c r="C6077" s="515" t="s">
        <v>48</v>
      </c>
      <c r="D6077" s="517" t="s">
        <v>3429</v>
      </c>
    </row>
    <row r="6078" spans="1:4" ht="13.5">
      <c r="A6078" s="515" t="s">
        <v>20126</v>
      </c>
      <c r="B6078" s="515" t="s">
        <v>20127</v>
      </c>
      <c r="C6078" s="515" t="s">
        <v>48</v>
      </c>
      <c r="D6078" s="517" t="s">
        <v>6524</v>
      </c>
    </row>
    <row r="6079" spans="1:4" ht="13.5">
      <c r="A6079" s="515" t="s">
        <v>20128</v>
      </c>
      <c r="B6079" s="515" t="s">
        <v>20129</v>
      </c>
      <c r="C6079" s="515" t="s">
        <v>48</v>
      </c>
      <c r="D6079" s="517" t="s">
        <v>20021</v>
      </c>
    </row>
    <row r="6080" spans="1:4" ht="13.5">
      <c r="A6080" s="515" t="s">
        <v>20130</v>
      </c>
      <c r="B6080" s="515" t="s">
        <v>20131</v>
      </c>
      <c r="C6080" s="515" t="s">
        <v>48</v>
      </c>
      <c r="D6080" s="517" t="s">
        <v>14759</v>
      </c>
    </row>
    <row r="6081" spans="1:4" ht="13.5">
      <c r="A6081" s="515" t="s">
        <v>20132</v>
      </c>
      <c r="B6081" s="515" t="s">
        <v>20133</v>
      </c>
      <c r="C6081" s="515" t="s">
        <v>48</v>
      </c>
      <c r="D6081" s="517" t="s">
        <v>20058</v>
      </c>
    </row>
    <row r="6082" spans="1:4" ht="13.5">
      <c r="A6082" s="515" t="s">
        <v>20134</v>
      </c>
      <c r="B6082" s="515" t="s">
        <v>20135</v>
      </c>
      <c r="C6082" s="515" t="s">
        <v>48</v>
      </c>
      <c r="D6082" s="517" t="s">
        <v>3429</v>
      </c>
    </row>
    <row r="6083" spans="1:4" ht="13.5">
      <c r="A6083" s="515" t="s">
        <v>20136</v>
      </c>
      <c r="B6083" s="515" t="s">
        <v>20137</v>
      </c>
      <c r="C6083" s="515" t="s">
        <v>48</v>
      </c>
      <c r="D6083" s="517" t="s">
        <v>20035</v>
      </c>
    </row>
    <row r="6084" spans="1:4" ht="13.5">
      <c r="A6084" s="515" t="s">
        <v>20138</v>
      </c>
      <c r="B6084" s="515" t="s">
        <v>20139</v>
      </c>
      <c r="C6084" s="515" t="s">
        <v>48</v>
      </c>
      <c r="D6084" s="517" t="s">
        <v>20035</v>
      </c>
    </row>
    <row r="6085" spans="1:4" ht="13.5">
      <c r="A6085" s="515" t="s">
        <v>20140</v>
      </c>
      <c r="B6085" s="515" t="s">
        <v>20141</v>
      </c>
      <c r="C6085" s="515" t="s">
        <v>48</v>
      </c>
      <c r="D6085" s="517" t="s">
        <v>20082</v>
      </c>
    </row>
    <row r="6086" spans="1:4" ht="13.5">
      <c r="A6086" s="515" t="s">
        <v>20142</v>
      </c>
      <c r="B6086" s="515" t="s">
        <v>20143</v>
      </c>
      <c r="C6086" s="515" t="s">
        <v>48</v>
      </c>
      <c r="D6086" s="517" t="s">
        <v>20144</v>
      </c>
    </row>
    <row r="6087" spans="1:4" ht="13.5">
      <c r="A6087" s="515" t="s">
        <v>20145</v>
      </c>
      <c r="B6087" s="515" t="s">
        <v>20146</v>
      </c>
      <c r="C6087" s="515" t="s">
        <v>48</v>
      </c>
      <c r="D6087" s="517" t="s">
        <v>20144</v>
      </c>
    </row>
    <row r="6088" spans="1:4" ht="13.5">
      <c r="A6088" s="515" t="s">
        <v>20147</v>
      </c>
      <c r="B6088" s="515" t="s">
        <v>20148</v>
      </c>
      <c r="C6088" s="515" t="s">
        <v>48</v>
      </c>
      <c r="D6088" s="517" t="s">
        <v>20144</v>
      </c>
    </row>
    <row r="6089" spans="1:4" ht="13.5">
      <c r="A6089" s="516">
        <v>95967</v>
      </c>
      <c r="B6089" s="515" t="s">
        <v>20149</v>
      </c>
      <c r="C6089" s="515" t="s">
        <v>335</v>
      </c>
      <c r="D6089" s="517" t="s">
        <v>20150</v>
      </c>
    </row>
    <row r="6090" spans="1:4" ht="13.5">
      <c r="A6090" s="516">
        <v>72733</v>
      </c>
      <c r="B6090" s="515" t="s">
        <v>20151</v>
      </c>
      <c r="C6090" s="515" t="s">
        <v>48</v>
      </c>
      <c r="D6090" s="517" t="s">
        <v>20152</v>
      </c>
    </row>
    <row r="6091" spans="1:4" ht="13.5">
      <c r="A6091" s="516">
        <v>72871</v>
      </c>
      <c r="B6091" s="515" t="s">
        <v>20153</v>
      </c>
      <c r="C6091" s="515" t="s">
        <v>48</v>
      </c>
      <c r="D6091" s="517" t="s">
        <v>20154</v>
      </c>
    </row>
    <row r="6092" spans="1:4" ht="13.5">
      <c r="A6092" s="516">
        <v>72872</v>
      </c>
      <c r="B6092" s="515" t="s">
        <v>20155</v>
      </c>
      <c r="C6092" s="515" t="s">
        <v>48</v>
      </c>
      <c r="D6092" s="517" t="s">
        <v>20156</v>
      </c>
    </row>
    <row r="6093" spans="1:4" ht="13.5">
      <c r="A6093" s="516">
        <v>73610</v>
      </c>
      <c r="B6093" s="515" t="s">
        <v>20157</v>
      </c>
      <c r="C6093" s="515" t="s">
        <v>50</v>
      </c>
      <c r="D6093" s="517" t="s">
        <v>4982</v>
      </c>
    </row>
    <row r="6094" spans="1:4" ht="13.5">
      <c r="A6094" s="516">
        <v>73679</v>
      </c>
      <c r="B6094" s="515" t="s">
        <v>20158</v>
      </c>
      <c r="C6094" s="515" t="s">
        <v>50</v>
      </c>
      <c r="D6094" s="517" t="s">
        <v>1912</v>
      </c>
    </row>
    <row r="6095" spans="1:4" ht="13.5">
      <c r="A6095" s="516">
        <v>73686</v>
      </c>
      <c r="B6095" s="515" t="s">
        <v>20159</v>
      </c>
      <c r="C6095" s="515" t="s">
        <v>47</v>
      </c>
      <c r="D6095" s="517" t="s">
        <v>3105</v>
      </c>
    </row>
    <row r="6096" spans="1:4" ht="13.5">
      <c r="A6096" s="515" t="s">
        <v>20160</v>
      </c>
      <c r="B6096" s="515" t="s">
        <v>20161</v>
      </c>
      <c r="C6096" s="515" t="s">
        <v>47</v>
      </c>
      <c r="D6096" s="517" t="s">
        <v>20162</v>
      </c>
    </row>
    <row r="6097" spans="1:4" ht="13.5">
      <c r="A6097" s="515" t="s">
        <v>20163</v>
      </c>
      <c r="B6097" s="515" t="s">
        <v>20164</v>
      </c>
      <c r="C6097" s="515" t="s">
        <v>47</v>
      </c>
      <c r="D6097" s="517" t="s">
        <v>1299</v>
      </c>
    </row>
    <row r="6098" spans="1:4" ht="13.5">
      <c r="A6098" s="515" t="s">
        <v>20165</v>
      </c>
      <c r="B6098" s="515" t="s">
        <v>20166</v>
      </c>
      <c r="C6098" s="515" t="s">
        <v>47</v>
      </c>
      <c r="D6098" s="517" t="s">
        <v>17693</v>
      </c>
    </row>
    <row r="6099" spans="1:4" ht="13.5">
      <c r="A6099" s="516">
        <v>85323</v>
      </c>
      <c r="B6099" s="515" t="s">
        <v>20167</v>
      </c>
      <c r="C6099" s="515" t="s">
        <v>50</v>
      </c>
      <c r="D6099" s="517" t="s">
        <v>7579</v>
      </c>
    </row>
    <row r="6100" spans="1:4" ht="13.5">
      <c r="A6100" s="515" t="s">
        <v>20168</v>
      </c>
      <c r="B6100" s="515" t="s">
        <v>20169</v>
      </c>
      <c r="C6100" s="515" t="s">
        <v>50</v>
      </c>
      <c r="D6100" s="517" t="s">
        <v>914</v>
      </c>
    </row>
    <row r="6101" spans="1:4" ht="13.5">
      <c r="A6101" s="516">
        <v>78472</v>
      </c>
      <c r="B6101" s="515" t="s">
        <v>20170</v>
      </c>
      <c r="C6101" s="515" t="s">
        <v>47</v>
      </c>
      <c r="D6101" s="517" t="s">
        <v>11115</v>
      </c>
    </row>
    <row r="6102" spans="1:4" ht="13.5">
      <c r="A6102" s="516">
        <v>93588</v>
      </c>
      <c r="B6102" s="515" t="s">
        <v>20171</v>
      </c>
      <c r="C6102" s="515" t="s">
        <v>18081</v>
      </c>
      <c r="D6102" s="517" t="s">
        <v>1542</v>
      </c>
    </row>
    <row r="6103" spans="1:4" ht="13.5">
      <c r="A6103" s="516">
        <v>93589</v>
      </c>
      <c r="B6103" s="515" t="s">
        <v>20172</v>
      </c>
      <c r="C6103" s="515" t="s">
        <v>18081</v>
      </c>
      <c r="D6103" s="517" t="s">
        <v>7579</v>
      </c>
    </row>
    <row r="6104" spans="1:4" ht="13.5">
      <c r="A6104" s="516">
        <v>93590</v>
      </c>
      <c r="B6104" s="515" t="s">
        <v>20173</v>
      </c>
      <c r="C6104" s="515" t="s">
        <v>18081</v>
      </c>
      <c r="D6104" s="517" t="s">
        <v>11408</v>
      </c>
    </row>
    <row r="6105" spans="1:4" ht="13.5">
      <c r="A6105" s="516">
        <v>93591</v>
      </c>
      <c r="B6105" s="515" t="s">
        <v>20174</v>
      </c>
      <c r="C6105" s="515" t="s">
        <v>18081</v>
      </c>
      <c r="D6105" s="517" t="s">
        <v>11580</v>
      </c>
    </row>
    <row r="6106" spans="1:4" ht="13.5">
      <c r="A6106" s="516">
        <v>93592</v>
      </c>
      <c r="B6106" s="515" t="s">
        <v>20175</v>
      </c>
      <c r="C6106" s="515" t="s">
        <v>18081</v>
      </c>
      <c r="D6106" s="517" t="s">
        <v>11814</v>
      </c>
    </row>
    <row r="6107" spans="1:4" ht="13.5">
      <c r="A6107" s="516">
        <v>93593</v>
      </c>
      <c r="B6107" s="515" t="s">
        <v>20176</v>
      </c>
      <c r="C6107" s="515" t="s">
        <v>18081</v>
      </c>
      <c r="D6107" s="517" t="s">
        <v>1486</v>
      </c>
    </row>
    <row r="6108" spans="1:4" ht="13.5">
      <c r="A6108" s="516">
        <v>93594</v>
      </c>
      <c r="B6108" s="515" t="s">
        <v>20177</v>
      </c>
      <c r="C6108" s="515" t="s">
        <v>18070</v>
      </c>
      <c r="D6108" s="517" t="s">
        <v>1202</v>
      </c>
    </row>
    <row r="6109" spans="1:4" ht="13.5">
      <c r="A6109" s="516">
        <v>93595</v>
      </c>
      <c r="B6109" s="515" t="s">
        <v>20178</v>
      </c>
      <c r="C6109" s="515" t="s">
        <v>18070</v>
      </c>
      <c r="D6109" s="517" t="s">
        <v>11408</v>
      </c>
    </row>
    <row r="6110" spans="1:4" ht="13.5">
      <c r="A6110" s="516">
        <v>93596</v>
      </c>
      <c r="B6110" s="515" t="s">
        <v>20179</v>
      </c>
      <c r="C6110" s="515" t="s">
        <v>18070</v>
      </c>
      <c r="D6110" s="517" t="s">
        <v>4673</v>
      </c>
    </row>
    <row r="6111" spans="1:4" ht="13.5">
      <c r="A6111" s="516">
        <v>93597</v>
      </c>
      <c r="B6111" s="515" t="s">
        <v>20180</v>
      </c>
      <c r="C6111" s="515" t="s">
        <v>18070</v>
      </c>
      <c r="D6111" s="517" t="s">
        <v>2223</v>
      </c>
    </row>
    <row r="6112" spans="1:4" ht="13.5">
      <c r="A6112" s="516">
        <v>93598</v>
      </c>
      <c r="B6112" s="515" t="s">
        <v>20181</v>
      </c>
      <c r="C6112" s="515" t="s">
        <v>18070</v>
      </c>
      <c r="D6112" s="517" t="s">
        <v>1486</v>
      </c>
    </row>
    <row r="6113" spans="1:4" ht="13.5">
      <c r="A6113" s="516">
        <v>93599</v>
      </c>
      <c r="B6113" s="515" t="s">
        <v>20182</v>
      </c>
      <c r="C6113" s="515" t="s">
        <v>18070</v>
      </c>
      <c r="D6113" s="517" t="s">
        <v>953</v>
      </c>
    </row>
    <row r="6114" spans="1:4" ht="13.5">
      <c r="A6114" s="516">
        <v>95425</v>
      </c>
      <c r="B6114" s="515" t="s">
        <v>20183</v>
      </c>
      <c r="C6114" s="515" t="s">
        <v>18081</v>
      </c>
      <c r="D6114" s="517" t="s">
        <v>912</v>
      </c>
    </row>
    <row r="6115" spans="1:4" ht="13.5">
      <c r="A6115" s="516">
        <v>95426</v>
      </c>
      <c r="B6115" s="515" t="s">
        <v>20184</v>
      </c>
      <c r="C6115" s="515" t="s">
        <v>18081</v>
      </c>
      <c r="D6115" s="517" t="s">
        <v>11321</v>
      </c>
    </row>
    <row r="6116" spans="1:4" ht="13.5">
      <c r="A6116" s="516">
        <v>95427</v>
      </c>
      <c r="B6116" s="515" t="s">
        <v>20185</v>
      </c>
      <c r="C6116" s="515" t="s">
        <v>18081</v>
      </c>
      <c r="D6116" s="517" t="s">
        <v>2046</v>
      </c>
    </row>
    <row r="6117" spans="1:4" ht="13.5">
      <c r="A6117" s="516">
        <v>95428</v>
      </c>
      <c r="B6117" s="515" t="s">
        <v>20186</v>
      </c>
      <c r="C6117" s="515" t="s">
        <v>18070</v>
      </c>
      <c r="D6117" s="517" t="s">
        <v>109</v>
      </c>
    </row>
    <row r="6118" spans="1:4" ht="13.5">
      <c r="A6118" s="516">
        <v>95429</v>
      </c>
      <c r="B6118" s="515" t="s">
        <v>20187</v>
      </c>
      <c r="C6118" s="515" t="s">
        <v>18070</v>
      </c>
      <c r="D6118" s="517" t="s">
        <v>2046</v>
      </c>
    </row>
    <row r="6119" spans="1:4" ht="13.5">
      <c r="A6119" s="516">
        <v>95430</v>
      </c>
      <c r="B6119" s="515" t="s">
        <v>20188</v>
      </c>
      <c r="C6119" s="515" t="s">
        <v>18070</v>
      </c>
      <c r="D6119" s="517" t="s">
        <v>2117</v>
      </c>
    </row>
    <row r="6120" spans="1:4" ht="13.5">
      <c r="A6120" s="516">
        <v>95875</v>
      </c>
      <c r="B6120" s="515" t="s">
        <v>20189</v>
      </c>
      <c r="C6120" s="515" t="s">
        <v>18081</v>
      </c>
      <c r="D6120" s="517" t="s">
        <v>928</v>
      </c>
    </row>
    <row r="6121" spans="1:4" ht="13.5">
      <c r="A6121" s="516">
        <v>95876</v>
      </c>
      <c r="B6121" s="515" t="s">
        <v>20190</v>
      </c>
      <c r="C6121" s="515" t="s">
        <v>18081</v>
      </c>
      <c r="D6121" s="517" t="s">
        <v>2239</v>
      </c>
    </row>
    <row r="6122" spans="1:4" ht="13.5">
      <c r="A6122" s="516">
        <v>95877</v>
      </c>
      <c r="B6122" s="515" t="s">
        <v>20191</v>
      </c>
      <c r="C6122" s="515" t="s">
        <v>18081</v>
      </c>
      <c r="D6122" s="517" t="s">
        <v>941</v>
      </c>
    </row>
    <row r="6123" spans="1:4" ht="13.5">
      <c r="A6123" s="516">
        <v>95878</v>
      </c>
      <c r="B6123" s="515" t="s">
        <v>20192</v>
      </c>
      <c r="C6123" s="515" t="s">
        <v>18070</v>
      </c>
      <c r="D6123" s="517" t="s">
        <v>1061</v>
      </c>
    </row>
    <row r="6124" spans="1:4" ht="13.5">
      <c r="A6124" s="516">
        <v>95879</v>
      </c>
      <c r="B6124" s="515" t="s">
        <v>20193</v>
      </c>
      <c r="C6124" s="515" t="s">
        <v>18070</v>
      </c>
      <c r="D6124" s="517" t="s">
        <v>6280</v>
      </c>
    </row>
    <row r="6125" spans="1:4" ht="13.5">
      <c r="A6125" s="516">
        <v>95880</v>
      </c>
      <c r="B6125" s="515" t="s">
        <v>20194</v>
      </c>
      <c r="C6125" s="515" t="s">
        <v>18070</v>
      </c>
      <c r="D6125" s="517" t="s">
        <v>2385</v>
      </c>
    </row>
    <row r="6126" spans="1:4" ht="13.5">
      <c r="A6126" s="516">
        <v>93176</v>
      </c>
      <c r="B6126" s="515" t="s">
        <v>20195</v>
      </c>
      <c r="C6126" s="515" t="s">
        <v>18070</v>
      </c>
      <c r="D6126" s="517" t="s">
        <v>945</v>
      </c>
    </row>
    <row r="6127" spans="1:4" ht="13.5">
      <c r="A6127" s="516">
        <v>93177</v>
      </c>
      <c r="B6127" s="515" t="s">
        <v>20196</v>
      </c>
      <c r="C6127" s="515" t="s">
        <v>18070</v>
      </c>
      <c r="D6127" s="517" t="s">
        <v>1065</v>
      </c>
    </row>
    <row r="6128" spans="1:4" ht="13.5">
      <c r="A6128" s="516">
        <v>93178</v>
      </c>
      <c r="B6128" s="515" t="s">
        <v>20197</v>
      </c>
      <c r="C6128" s="515" t="s">
        <v>18070</v>
      </c>
      <c r="D6128" s="517" t="s">
        <v>6434</v>
      </c>
    </row>
    <row r="6129" spans="1:4" ht="13.5">
      <c r="A6129" s="516">
        <v>93179</v>
      </c>
      <c r="B6129" s="515" t="s">
        <v>20198</v>
      </c>
      <c r="C6129" s="515" t="s">
        <v>18070</v>
      </c>
      <c r="D6129" s="517" t="s">
        <v>2359</v>
      </c>
    </row>
    <row r="6130" spans="1:4" ht="13.5">
      <c r="A6130" s="515" t="s">
        <v>20199</v>
      </c>
      <c r="B6130" s="515" t="s">
        <v>20200</v>
      </c>
      <c r="C6130" s="515" t="s">
        <v>50</v>
      </c>
      <c r="D6130" s="517" t="s">
        <v>1125</v>
      </c>
    </row>
    <row r="6131" spans="1:4" ht="13.5">
      <c r="A6131" s="515" t="s">
        <v>20201</v>
      </c>
      <c r="B6131" s="515" t="s">
        <v>20202</v>
      </c>
      <c r="C6131" s="515" t="s">
        <v>50</v>
      </c>
      <c r="D6131" s="517" t="s">
        <v>1125</v>
      </c>
    </row>
    <row r="6132" spans="1:4" ht="13.5">
      <c r="A6132" s="515" t="s">
        <v>20203</v>
      </c>
      <c r="B6132" s="515" t="s">
        <v>20204</v>
      </c>
      <c r="C6132" s="515" t="s">
        <v>50</v>
      </c>
      <c r="D6132" s="517" t="s">
        <v>20205</v>
      </c>
    </row>
    <row r="6133" spans="1:4" ht="13.5">
      <c r="A6133" s="515" t="s">
        <v>20206</v>
      </c>
      <c r="B6133" s="515" t="s">
        <v>20207</v>
      </c>
      <c r="C6133" s="515" t="s">
        <v>50</v>
      </c>
      <c r="D6133" s="517" t="s">
        <v>20208</v>
      </c>
    </row>
    <row r="6134" spans="1:4" ht="13.5">
      <c r="A6134" s="515" t="s">
        <v>20209</v>
      </c>
      <c r="B6134" s="515" t="s">
        <v>20210</v>
      </c>
      <c r="C6134" s="515" t="s">
        <v>50</v>
      </c>
      <c r="D6134" s="517" t="s">
        <v>20211</v>
      </c>
    </row>
    <row r="6135" spans="1:4" ht="13.5">
      <c r="A6135" s="515" t="s">
        <v>20212</v>
      </c>
      <c r="B6135" s="515" t="s">
        <v>20213</v>
      </c>
      <c r="C6135" s="515" t="s">
        <v>50</v>
      </c>
      <c r="D6135" s="517" t="s">
        <v>4877</v>
      </c>
    </row>
    <row r="6136" spans="1:4" ht="13.5">
      <c r="A6136" s="515" t="s">
        <v>20214</v>
      </c>
      <c r="B6136" s="515" t="s">
        <v>20215</v>
      </c>
      <c r="C6136" s="515" t="s">
        <v>50</v>
      </c>
      <c r="D6136" s="517" t="s">
        <v>20216</v>
      </c>
    </row>
    <row r="6137" spans="1:4" ht="13.5">
      <c r="A6137" s="515" t="s">
        <v>20217</v>
      </c>
      <c r="B6137" s="515" t="s">
        <v>20218</v>
      </c>
      <c r="C6137" s="515" t="s">
        <v>50</v>
      </c>
      <c r="D6137" s="517" t="s">
        <v>20219</v>
      </c>
    </row>
    <row r="6138" spans="1:4" ht="13.5">
      <c r="A6138" s="516">
        <v>85171</v>
      </c>
      <c r="B6138" s="515" t="s">
        <v>20220</v>
      </c>
      <c r="C6138" s="515" t="s">
        <v>50</v>
      </c>
      <c r="D6138" s="517" t="s">
        <v>7335</v>
      </c>
    </row>
    <row r="6139" spans="1:4" ht="13.5">
      <c r="A6139" s="515" t="s">
        <v>20221</v>
      </c>
      <c r="B6139" s="515" t="s">
        <v>20222</v>
      </c>
      <c r="C6139" s="515" t="s">
        <v>47</v>
      </c>
      <c r="D6139" s="517" t="s">
        <v>20223</v>
      </c>
    </row>
    <row r="6140" spans="1:4" ht="13.5">
      <c r="A6140" s="515" t="s">
        <v>20224</v>
      </c>
      <c r="B6140" s="515" t="s">
        <v>20225</v>
      </c>
      <c r="C6140" s="515" t="s">
        <v>47</v>
      </c>
      <c r="D6140" s="517" t="s">
        <v>20226</v>
      </c>
    </row>
    <row r="6141" spans="1:4" ht="13.5">
      <c r="A6141" s="515" t="s">
        <v>20227</v>
      </c>
      <c r="B6141" s="515" t="s">
        <v>20228</v>
      </c>
      <c r="C6141" s="515" t="s">
        <v>48</v>
      </c>
      <c r="D6141" s="517" t="s">
        <v>20229</v>
      </c>
    </row>
    <row r="6142" spans="1:4" ht="13.5">
      <c r="A6142" s="516">
        <v>98509</v>
      </c>
      <c r="B6142" s="515" t="s">
        <v>20230</v>
      </c>
      <c r="C6142" s="515" t="s">
        <v>48</v>
      </c>
      <c r="D6142" s="517" t="s">
        <v>20231</v>
      </c>
    </row>
    <row r="6143" spans="1:4" ht="13.5">
      <c r="A6143" s="516">
        <v>98510</v>
      </c>
      <c r="B6143" s="515" t="s">
        <v>20232</v>
      </c>
      <c r="C6143" s="515" t="s">
        <v>48</v>
      </c>
      <c r="D6143" s="517" t="s">
        <v>20233</v>
      </c>
    </row>
    <row r="6144" spans="1:4" ht="13.5">
      <c r="A6144" s="516">
        <v>98511</v>
      </c>
      <c r="B6144" s="515" t="s">
        <v>20234</v>
      </c>
      <c r="C6144" s="515" t="s">
        <v>48</v>
      </c>
      <c r="D6144" s="517" t="s">
        <v>20235</v>
      </c>
    </row>
    <row r="6145" spans="1:4" ht="13.5">
      <c r="A6145" s="516">
        <v>98516</v>
      </c>
      <c r="B6145" s="515" t="s">
        <v>20236</v>
      </c>
      <c r="C6145" s="515" t="s">
        <v>48</v>
      </c>
      <c r="D6145" s="517" t="s">
        <v>20237</v>
      </c>
    </row>
    <row r="6146" spans="1:4" ht="13.5">
      <c r="A6146" s="516">
        <v>98519</v>
      </c>
      <c r="B6146" s="515" t="s">
        <v>20238</v>
      </c>
      <c r="C6146" s="515" t="s">
        <v>47</v>
      </c>
      <c r="D6146" s="517" t="s">
        <v>11580</v>
      </c>
    </row>
    <row r="6147" spans="1:4" ht="13.5">
      <c r="A6147" s="516">
        <v>98520</v>
      </c>
      <c r="B6147" s="515" t="s">
        <v>20239</v>
      </c>
      <c r="C6147" s="515" t="s">
        <v>47</v>
      </c>
      <c r="D6147" s="517" t="s">
        <v>1847</v>
      </c>
    </row>
    <row r="6148" spans="1:4" ht="13.5">
      <c r="A6148" s="516">
        <v>98521</v>
      </c>
      <c r="B6148" s="515" t="s">
        <v>20240</v>
      </c>
      <c r="C6148" s="515" t="s">
        <v>47</v>
      </c>
      <c r="D6148" s="517" t="s">
        <v>7581</v>
      </c>
    </row>
    <row r="6149" spans="1:4" ht="13.5">
      <c r="A6149" s="516">
        <v>98522</v>
      </c>
      <c r="B6149" s="515" t="s">
        <v>20241</v>
      </c>
      <c r="C6149" s="515" t="s">
        <v>50</v>
      </c>
      <c r="D6149" s="517" t="s">
        <v>13797</v>
      </c>
    </row>
    <row r="6150" spans="1:4" ht="13.5">
      <c r="A6150" s="516">
        <v>98524</v>
      </c>
      <c r="B6150" s="515" t="s">
        <v>20242</v>
      </c>
      <c r="C6150" s="515" t="s">
        <v>47</v>
      </c>
      <c r="D6150" s="517" t="s">
        <v>6168</v>
      </c>
    </row>
    <row r="6151" spans="1:4" ht="13.5">
      <c r="A6151" s="516">
        <v>85179</v>
      </c>
      <c r="B6151" s="515" t="s">
        <v>20243</v>
      </c>
      <c r="C6151" s="515" t="s">
        <v>47</v>
      </c>
      <c r="D6151" s="517" t="s">
        <v>6927</v>
      </c>
    </row>
    <row r="6152" spans="1:4" ht="13.5">
      <c r="A6152" s="516">
        <v>85180</v>
      </c>
      <c r="B6152" s="515" t="s">
        <v>20244</v>
      </c>
      <c r="C6152" s="515" t="s">
        <v>47</v>
      </c>
      <c r="D6152" s="517" t="s">
        <v>6927</v>
      </c>
    </row>
    <row r="6153" spans="1:4" ht="13.5">
      <c r="A6153" s="516">
        <v>98503</v>
      </c>
      <c r="B6153" s="515" t="s">
        <v>20245</v>
      </c>
      <c r="C6153" s="515" t="s">
        <v>47</v>
      </c>
      <c r="D6153" s="517" t="s">
        <v>20246</v>
      </c>
    </row>
    <row r="6154" spans="1:4" ht="13.5">
      <c r="A6154" s="516">
        <v>98504</v>
      </c>
      <c r="B6154" s="515" t="s">
        <v>20247</v>
      </c>
      <c r="C6154" s="515" t="s">
        <v>47</v>
      </c>
      <c r="D6154" s="517" t="s">
        <v>3619</v>
      </c>
    </row>
    <row r="6155" spans="1:4" ht="13.5">
      <c r="A6155" s="516">
        <v>98505</v>
      </c>
      <c r="B6155" s="515" t="s">
        <v>20248</v>
      </c>
      <c r="C6155" s="515" t="s">
        <v>47</v>
      </c>
      <c r="D6155" s="517" t="s">
        <v>20249</v>
      </c>
    </row>
    <row r="6156" spans="1:4" ht="13.5">
      <c r="A6156" s="516">
        <v>85184</v>
      </c>
      <c r="B6156" s="515" t="s">
        <v>20250</v>
      </c>
      <c r="C6156" s="515" t="s">
        <v>47</v>
      </c>
      <c r="D6156" s="517" t="s">
        <v>1544</v>
      </c>
    </row>
    <row r="6157" spans="1:4" ht="13.5">
      <c r="A6157" s="516">
        <v>85185</v>
      </c>
      <c r="B6157" s="515" t="s">
        <v>20251</v>
      </c>
      <c r="C6157" s="515" t="s">
        <v>47</v>
      </c>
      <c r="D6157" s="517" t="s">
        <v>17699</v>
      </c>
    </row>
    <row r="6158" spans="1:4" ht="13.5">
      <c r="A6158" s="516">
        <v>98525</v>
      </c>
      <c r="B6158" s="515" t="s">
        <v>20252</v>
      </c>
      <c r="C6158" s="515" t="s">
        <v>47</v>
      </c>
      <c r="D6158" s="517" t="s">
        <v>11431</v>
      </c>
    </row>
    <row r="6159" spans="1:4" ht="13.5">
      <c r="A6159" s="516">
        <v>98526</v>
      </c>
      <c r="B6159" s="515" t="s">
        <v>20253</v>
      </c>
      <c r="C6159" s="515" t="s">
        <v>48</v>
      </c>
      <c r="D6159" s="517" t="s">
        <v>1253</v>
      </c>
    </row>
    <row r="6160" spans="1:4" ht="13.5">
      <c r="A6160" s="516">
        <v>98527</v>
      </c>
      <c r="B6160" s="515" t="s">
        <v>20254</v>
      </c>
      <c r="C6160" s="515" t="s">
        <v>48</v>
      </c>
      <c r="D6160" s="517" t="s">
        <v>20255</v>
      </c>
    </row>
    <row r="6161" spans="1:4" ht="13.5">
      <c r="A6161" s="516">
        <v>98528</v>
      </c>
      <c r="B6161" s="515" t="s">
        <v>20256</v>
      </c>
      <c r="C6161" s="515" t="s">
        <v>48</v>
      </c>
      <c r="D6161" s="517" t="s">
        <v>20257</v>
      </c>
    </row>
    <row r="6162" spans="1:4" ht="13.5">
      <c r="A6162" s="516">
        <v>98529</v>
      </c>
      <c r="B6162" s="515" t="s">
        <v>20258</v>
      </c>
      <c r="C6162" s="515" t="s">
        <v>48</v>
      </c>
      <c r="D6162" s="517" t="s">
        <v>20259</v>
      </c>
    </row>
    <row r="6163" spans="1:4" ht="13.5">
      <c r="A6163" s="516">
        <v>98530</v>
      </c>
      <c r="B6163" s="515" t="s">
        <v>20260</v>
      </c>
      <c r="C6163" s="515" t="s">
        <v>48</v>
      </c>
      <c r="D6163" s="517" t="s">
        <v>9916</v>
      </c>
    </row>
    <row r="6164" spans="1:4" ht="13.5">
      <c r="A6164" s="516">
        <v>98531</v>
      </c>
      <c r="B6164" s="515" t="s">
        <v>20261</v>
      </c>
      <c r="C6164" s="515" t="s">
        <v>48</v>
      </c>
      <c r="D6164" s="517" t="s">
        <v>20262</v>
      </c>
    </row>
    <row r="6165" spans="1:4" ht="13.5">
      <c r="A6165" s="516">
        <v>98532</v>
      </c>
      <c r="B6165" s="515" t="s">
        <v>20263</v>
      </c>
      <c r="C6165" s="515" t="s">
        <v>48</v>
      </c>
      <c r="D6165" s="517" t="s">
        <v>9967</v>
      </c>
    </row>
    <row r="6166" spans="1:4" ht="13.5">
      <c r="A6166" s="516">
        <v>98533</v>
      </c>
      <c r="B6166" s="515" t="s">
        <v>20264</v>
      </c>
      <c r="C6166" s="515" t="s">
        <v>48</v>
      </c>
      <c r="D6166" s="517" t="s">
        <v>20265</v>
      </c>
    </row>
    <row r="6167" spans="1:4" ht="13.5">
      <c r="A6167" s="516">
        <v>98534</v>
      </c>
      <c r="B6167" s="515" t="s">
        <v>20266</v>
      </c>
      <c r="C6167" s="515" t="s">
        <v>48</v>
      </c>
      <c r="D6167" s="517" t="s">
        <v>20267</v>
      </c>
    </row>
    <row r="6168" spans="1:4" ht="13.5">
      <c r="A6168" s="516">
        <v>98535</v>
      </c>
      <c r="B6168" s="515" t="s">
        <v>20268</v>
      </c>
      <c r="C6168" s="515" t="s">
        <v>48</v>
      </c>
      <c r="D6168" s="517" t="s">
        <v>20269</v>
      </c>
    </row>
    <row r="6169" spans="1:4" ht="13.5">
      <c r="A6169" s="516">
        <v>88236</v>
      </c>
      <c r="B6169" s="515" t="s">
        <v>20270</v>
      </c>
      <c r="C6169" s="515" t="s">
        <v>335</v>
      </c>
      <c r="D6169" s="517" t="s">
        <v>2057</v>
      </c>
    </row>
    <row r="6170" spans="1:4" ht="13.5">
      <c r="A6170" s="516">
        <v>88237</v>
      </c>
      <c r="B6170" s="515" t="s">
        <v>20271</v>
      </c>
      <c r="C6170" s="515" t="s">
        <v>335</v>
      </c>
      <c r="D6170" s="517" t="s">
        <v>4771</v>
      </c>
    </row>
    <row r="6171" spans="1:4" ht="13.5">
      <c r="A6171" s="516">
        <v>88238</v>
      </c>
      <c r="B6171" s="515" t="s">
        <v>20272</v>
      </c>
      <c r="C6171" s="515" t="s">
        <v>335</v>
      </c>
      <c r="D6171" s="517" t="s">
        <v>5063</v>
      </c>
    </row>
    <row r="6172" spans="1:4" ht="13.5">
      <c r="A6172" s="516">
        <v>88239</v>
      </c>
      <c r="B6172" s="515" t="s">
        <v>20273</v>
      </c>
      <c r="C6172" s="515" t="s">
        <v>335</v>
      </c>
      <c r="D6172" s="517" t="s">
        <v>4243</v>
      </c>
    </row>
    <row r="6173" spans="1:4" ht="13.5">
      <c r="A6173" s="516">
        <v>88240</v>
      </c>
      <c r="B6173" s="515" t="s">
        <v>20274</v>
      </c>
      <c r="C6173" s="515" t="s">
        <v>335</v>
      </c>
      <c r="D6173" s="517" t="s">
        <v>20275</v>
      </c>
    </row>
    <row r="6174" spans="1:4" ht="13.5">
      <c r="A6174" s="516">
        <v>88241</v>
      </c>
      <c r="B6174" s="515" t="s">
        <v>20276</v>
      </c>
      <c r="C6174" s="515" t="s">
        <v>335</v>
      </c>
      <c r="D6174" s="517" t="s">
        <v>16565</v>
      </c>
    </row>
    <row r="6175" spans="1:4" ht="13.5">
      <c r="A6175" s="516">
        <v>88242</v>
      </c>
      <c r="B6175" s="515" t="s">
        <v>20277</v>
      </c>
      <c r="C6175" s="515" t="s">
        <v>335</v>
      </c>
      <c r="D6175" s="517" t="s">
        <v>20278</v>
      </c>
    </row>
    <row r="6176" spans="1:4" ht="13.5">
      <c r="A6176" s="516">
        <v>88243</v>
      </c>
      <c r="B6176" s="515" t="s">
        <v>20279</v>
      </c>
      <c r="C6176" s="515" t="s">
        <v>335</v>
      </c>
      <c r="D6176" s="517" t="s">
        <v>16122</v>
      </c>
    </row>
    <row r="6177" spans="1:4" ht="13.5">
      <c r="A6177" s="516">
        <v>88245</v>
      </c>
      <c r="B6177" s="515" t="s">
        <v>20280</v>
      </c>
      <c r="C6177" s="515" t="s">
        <v>335</v>
      </c>
      <c r="D6177" s="517" t="s">
        <v>20281</v>
      </c>
    </row>
    <row r="6178" spans="1:4" ht="13.5">
      <c r="A6178" s="516">
        <v>88246</v>
      </c>
      <c r="B6178" s="515" t="s">
        <v>20282</v>
      </c>
      <c r="C6178" s="515" t="s">
        <v>335</v>
      </c>
      <c r="D6178" s="517" t="s">
        <v>11830</v>
      </c>
    </row>
    <row r="6179" spans="1:4" ht="13.5">
      <c r="A6179" s="516">
        <v>88247</v>
      </c>
      <c r="B6179" s="515" t="s">
        <v>20283</v>
      </c>
      <c r="C6179" s="515" t="s">
        <v>335</v>
      </c>
      <c r="D6179" s="517" t="s">
        <v>2886</v>
      </c>
    </row>
    <row r="6180" spans="1:4" ht="13.5">
      <c r="A6180" s="516">
        <v>88248</v>
      </c>
      <c r="B6180" s="515" t="s">
        <v>20284</v>
      </c>
      <c r="C6180" s="515" t="s">
        <v>335</v>
      </c>
      <c r="D6180" s="517" t="s">
        <v>1165</v>
      </c>
    </row>
    <row r="6181" spans="1:4" ht="13.5">
      <c r="A6181" s="516">
        <v>88249</v>
      </c>
      <c r="B6181" s="515" t="s">
        <v>20285</v>
      </c>
      <c r="C6181" s="515" t="s">
        <v>335</v>
      </c>
      <c r="D6181" s="517" t="s">
        <v>2067</v>
      </c>
    </row>
    <row r="6182" spans="1:4" ht="13.5">
      <c r="A6182" s="516">
        <v>88250</v>
      </c>
      <c r="B6182" s="515" t="s">
        <v>20286</v>
      </c>
      <c r="C6182" s="515" t="s">
        <v>335</v>
      </c>
      <c r="D6182" s="517" t="s">
        <v>8591</v>
      </c>
    </row>
    <row r="6183" spans="1:4" ht="13.5">
      <c r="A6183" s="516">
        <v>88251</v>
      </c>
      <c r="B6183" s="515" t="s">
        <v>20287</v>
      </c>
      <c r="C6183" s="515" t="s">
        <v>335</v>
      </c>
      <c r="D6183" s="517" t="s">
        <v>20288</v>
      </c>
    </row>
    <row r="6184" spans="1:4" ht="13.5">
      <c r="A6184" s="516">
        <v>88252</v>
      </c>
      <c r="B6184" s="515" t="s">
        <v>20289</v>
      </c>
      <c r="C6184" s="515" t="s">
        <v>335</v>
      </c>
      <c r="D6184" s="517" t="s">
        <v>1097</v>
      </c>
    </row>
    <row r="6185" spans="1:4" ht="13.5">
      <c r="A6185" s="516">
        <v>88253</v>
      </c>
      <c r="B6185" s="515" t="s">
        <v>20290</v>
      </c>
      <c r="C6185" s="515" t="s">
        <v>335</v>
      </c>
      <c r="D6185" s="517" t="s">
        <v>3638</v>
      </c>
    </row>
    <row r="6186" spans="1:4" ht="13.5">
      <c r="A6186" s="516">
        <v>88255</v>
      </c>
      <c r="B6186" s="515" t="s">
        <v>20291</v>
      </c>
      <c r="C6186" s="515" t="s">
        <v>335</v>
      </c>
      <c r="D6186" s="517" t="s">
        <v>2963</v>
      </c>
    </row>
    <row r="6187" spans="1:4" ht="13.5">
      <c r="A6187" s="516">
        <v>88256</v>
      </c>
      <c r="B6187" s="515" t="s">
        <v>20292</v>
      </c>
      <c r="C6187" s="515" t="s">
        <v>335</v>
      </c>
      <c r="D6187" s="517" t="s">
        <v>6614</v>
      </c>
    </row>
    <row r="6188" spans="1:4" ht="13.5">
      <c r="A6188" s="516">
        <v>88257</v>
      </c>
      <c r="B6188" s="515" t="s">
        <v>20293</v>
      </c>
      <c r="C6188" s="515" t="s">
        <v>335</v>
      </c>
      <c r="D6188" s="517" t="s">
        <v>1495</v>
      </c>
    </row>
    <row r="6189" spans="1:4" ht="13.5">
      <c r="A6189" s="516">
        <v>88258</v>
      </c>
      <c r="B6189" s="515" t="s">
        <v>20294</v>
      </c>
      <c r="C6189" s="515" t="s">
        <v>335</v>
      </c>
      <c r="D6189" s="517" t="s">
        <v>20295</v>
      </c>
    </row>
    <row r="6190" spans="1:4" ht="13.5">
      <c r="A6190" s="516">
        <v>88259</v>
      </c>
      <c r="B6190" s="515" t="s">
        <v>20296</v>
      </c>
      <c r="C6190" s="515" t="s">
        <v>335</v>
      </c>
      <c r="D6190" s="517" t="s">
        <v>4138</v>
      </c>
    </row>
    <row r="6191" spans="1:4" ht="13.5">
      <c r="A6191" s="516">
        <v>88260</v>
      </c>
      <c r="B6191" s="515" t="s">
        <v>20297</v>
      </c>
      <c r="C6191" s="515" t="s">
        <v>335</v>
      </c>
      <c r="D6191" s="517" t="s">
        <v>1484</v>
      </c>
    </row>
    <row r="6192" spans="1:4" ht="13.5">
      <c r="A6192" s="516">
        <v>88261</v>
      </c>
      <c r="B6192" s="515" t="s">
        <v>20298</v>
      </c>
      <c r="C6192" s="515" t="s">
        <v>335</v>
      </c>
      <c r="D6192" s="517" t="s">
        <v>11680</v>
      </c>
    </row>
    <row r="6193" spans="1:4" ht="13.5">
      <c r="A6193" s="516">
        <v>88262</v>
      </c>
      <c r="B6193" s="515" t="s">
        <v>20299</v>
      </c>
      <c r="C6193" s="515" t="s">
        <v>335</v>
      </c>
      <c r="D6193" s="517" t="s">
        <v>20281</v>
      </c>
    </row>
    <row r="6194" spans="1:4" ht="13.5">
      <c r="A6194" s="516">
        <v>88263</v>
      </c>
      <c r="B6194" s="515" t="s">
        <v>20300</v>
      </c>
      <c r="C6194" s="515" t="s">
        <v>335</v>
      </c>
      <c r="D6194" s="517" t="s">
        <v>11975</v>
      </c>
    </row>
    <row r="6195" spans="1:4" ht="13.5">
      <c r="A6195" s="516">
        <v>88264</v>
      </c>
      <c r="B6195" s="515" t="s">
        <v>20301</v>
      </c>
      <c r="C6195" s="515" t="s">
        <v>335</v>
      </c>
      <c r="D6195" s="517" t="s">
        <v>20302</v>
      </c>
    </row>
    <row r="6196" spans="1:4" ht="13.5">
      <c r="A6196" s="516">
        <v>88265</v>
      </c>
      <c r="B6196" s="515" t="s">
        <v>20303</v>
      </c>
      <c r="C6196" s="515" t="s">
        <v>335</v>
      </c>
      <c r="D6196" s="517" t="s">
        <v>20302</v>
      </c>
    </row>
    <row r="6197" spans="1:4" ht="13.5">
      <c r="A6197" s="516">
        <v>88266</v>
      </c>
      <c r="B6197" s="515" t="s">
        <v>20304</v>
      </c>
      <c r="C6197" s="515" t="s">
        <v>335</v>
      </c>
      <c r="D6197" s="517" t="s">
        <v>20305</v>
      </c>
    </row>
    <row r="6198" spans="1:4" ht="13.5">
      <c r="A6198" s="516">
        <v>88267</v>
      </c>
      <c r="B6198" s="515" t="s">
        <v>20306</v>
      </c>
      <c r="C6198" s="515" t="s">
        <v>335</v>
      </c>
      <c r="D6198" s="517" t="s">
        <v>2617</v>
      </c>
    </row>
    <row r="6199" spans="1:4" ht="13.5">
      <c r="A6199" s="516">
        <v>88268</v>
      </c>
      <c r="B6199" s="515" t="s">
        <v>20307</v>
      </c>
      <c r="C6199" s="515" t="s">
        <v>335</v>
      </c>
      <c r="D6199" s="517" t="s">
        <v>20308</v>
      </c>
    </row>
    <row r="6200" spans="1:4" ht="13.5">
      <c r="A6200" s="516">
        <v>88269</v>
      </c>
      <c r="B6200" s="515" t="s">
        <v>20309</v>
      </c>
      <c r="C6200" s="515" t="s">
        <v>335</v>
      </c>
      <c r="D6200" s="517" t="s">
        <v>20281</v>
      </c>
    </row>
    <row r="6201" spans="1:4" ht="13.5">
      <c r="A6201" s="516">
        <v>88270</v>
      </c>
      <c r="B6201" s="515" t="s">
        <v>20310</v>
      </c>
      <c r="C6201" s="515" t="s">
        <v>335</v>
      </c>
      <c r="D6201" s="517" t="s">
        <v>2367</v>
      </c>
    </row>
    <row r="6202" spans="1:4" ht="13.5">
      <c r="A6202" s="516">
        <v>88272</v>
      </c>
      <c r="B6202" s="515" t="s">
        <v>20311</v>
      </c>
      <c r="C6202" s="515" t="s">
        <v>335</v>
      </c>
      <c r="D6202" s="517" t="s">
        <v>20312</v>
      </c>
    </row>
    <row r="6203" spans="1:4" ht="13.5">
      <c r="A6203" s="516">
        <v>88273</v>
      </c>
      <c r="B6203" s="515" t="s">
        <v>20313</v>
      </c>
      <c r="C6203" s="515" t="s">
        <v>335</v>
      </c>
      <c r="D6203" s="517" t="s">
        <v>6614</v>
      </c>
    </row>
    <row r="6204" spans="1:4" ht="13.5">
      <c r="A6204" s="516">
        <v>88274</v>
      </c>
      <c r="B6204" s="515" t="s">
        <v>20314</v>
      </c>
      <c r="C6204" s="515" t="s">
        <v>335</v>
      </c>
      <c r="D6204" s="517" t="s">
        <v>5647</v>
      </c>
    </row>
    <row r="6205" spans="1:4" ht="13.5">
      <c r="A6205" s="516">
        <v>88275</v>
      </c>
      <c r="B6205" s="515" t="s">
        <v>20315</v>
      </c>
      <c r="C6205" s="515" t="s">
        <v>335</v>
      </c>
      <c r="D6205" s="517" t="s">
        <v>16323</v>
      </c>
    </row>
    <row r="6206" spans="1:4" ht="13.5">
      <c r="A6206" s="516">
        <v>88277</v>
      </c>
      <c r="B6206" s="515" t="s">
        <v>20316</v>
      </c>
      <c r="C6206" s="515" t="s">
        <v>335</v>
      </c>
      <c r="D6206" s="517" t="s">
        <v>3154</v>
      </c>
    </row>
    <row r="6207" spans="1:4" ht="13.5">
      <c r="A6207" s="516">
        <v>88278</v>
      </c>
      <c r="B6207" s="515" t="s">
        <v>20317</v>
      </c>
      <c r="C6207" s="515" t="s">
        <v>335</v>
      </c>
      <c r="D6207" s="517" t="s">
        <v>16871</v>
      </c>
    </row>
    <row r="6208" spans="1:4" ht="13.5">
      <c r="A6208" s="516">
        <v>88279</v>
      </c>
      <c r="B6208" s="515" t="s">
        <v>20318</v>
      </c>
      <c r="C6208" s="515" t="s">
        <v>335</v>
      </c>
      <c r="D6208" s="517" t="s">
        <v>14807</v>
      </c>
    </row>
    <row r="6209" spans="1:4" ht="13.5">
      <c r="A6209" s="516">
        <v>88281</v>
      </c>
      <c r="B6209" s="515" t="s">
        <v>20319</v>
      </c>
      <c r="C6209" s="515" t="s">
        <v>335</v>
      </c>
      <c r="D6209" s="517" t="s">
        <v>20320</v>
      </c>
    </row>
    <row r="6210" spans="1:4" ht="13.5">
      <c r="A6210" s="516">
        <v>88282</v>
      </c>
      <c r="B6210" s="515" t="s">
        <v>20321</v>
      </c>
      <c r="C6210" s="515" t="s">
        <v>335</v>
      </c>
      <c r="D6210" s="517" t="s">
        <v>8614</v>
      </c>
    </row>
    <row r="6211" spans="1:4" ht="13.5">
      <c r="A6211" s="516">
        <v>88283</v>
      </c>
      <c r="B6211" s="515" t="s">
        <v>20322</v>
      </c>
      <c r="C6211" s="515" t="s">
        <v>335</v>
      </c>
      <c r="D6211" s="517" t="s">
        <v>18090</v>
      </c>
    </row>
    <row r="6212" spans="1:4" ht="13.5">
      <c r="A6212" s="516">
        <v>88284</v>
      </c>
      <c r="B6212" s="515" t="s">
        <v>20323</v>
      </c>
      <c r="C6212" s="515" t="s">
        <v>335</v>
      </c>
      <c r="D6212" s="517" t="s">
        <v>6510</v>
      </c>
    </row>
    <row r="6213" spans="1:4" ht="13.5">
      <c r="A6213" s="516">
        <v>88285</v>
      </c>
      <c r="B6213" s="515" t="s">
        <v>20324</v>
      </c>
      <c r="C6213" s="515" t="s">
        <v>335</v>
      </c>
      <c r="D6213" s="517" t="s">
        <v>11495</v>
      </c>
    </row>
    <row r="6214" spans="1:4" ht="13.5">
      <c r="A6214" s="516">
        <v>88286</v>
      </c>
      <c r="B6214" s="515" t="s">
        <v>20325</v>
      </c>
      <c r="C6214" s="515" t="s">
        <v>335</v>
      </c>
      <c r="D6214" s="517" t="s">
        <v>3166</v>
      </c>
    </row>
    <row r="6215" spans="1:4" ht="13.5">
      <c r="A6215" s="516">
        <v>88288</v>
      </c>
      <c r="B6215" s="515" t="s">
        <v>20326</v>
      </c>
      <c r="C6215" s="515" t="s">
        <v>335</v>
      </c>
      <c r="D6215" s="517" t="s">
        <v>5177</v>
      </c>
    </row>
    <row r="6216" spans="1:4" ht="13.5">
      <c r="A6216" s="516">
        <v>88291</v>
      </c>
      <c r="B6216" s="515" t="s">
        <v>20327</v>
      </c>
      <c r="C6216" s="515" t="s">
        <v>335</v>
      </c>
      <c r="D6216" s="517" t="s">
        <v>5189</v>
      </c>
    </row>
    <row r="6217" spans="1:4" ht="13.5">
      <c r="A6217" s="516">
        <v>88292</v>
      </c>
      <c r="B6217" s="515" t="s">
        <v>20328</v>
      </c>
      <c r="C6217" s="515" t="s">
        <v>335</v>
      </c>
      <c r="D6217" s="517" t="s">
        <v>9239</v>
      </c>
    </row>
    <row r="6218" spans="1:4" ht="13.5">
      <c r="A6218" s="516">
        <v>88293</v>
      </c>
      <c r="B6218" s="515" t="s">
        <v>20329</v>
      </c>
      <c r="C6218" s="515" t="s">
        <v>335</v>
      </c>
      <c r="D6218" s="517" t="s">
        <v>3627</v>
      </c>
    </row>
    <row r="6219" spans="1:4" ht="13.5">
      <c r="A6219" s="516">
        <v>88294</v>
      </c>
      <c r="B6219" s="515" t="s">
        <v>20330</v>
      </c>
      <c r="C6219" s="515" t="s">
        <v>335</v>
      </c>
      <c r="D6219" s="517" t="s">
        <v>3580</v>
      </c>
    </row>
    <row r="6220" spans="1:4" ht="13.5">
      <c r="A6220" s="516">
        <v>88295</v>
      </c>
      <c r="B6220" s="515" t="s">
        <v>20331</v>
      </c>
      <c r="C6220" s="515" t="s">
        <v>335</v>
      </c>
      <c r="D6220" s="517" t="s">
        <v>8034</v>
      </c>
    </row>
    <row r="6221" spans="1:4" ht="13.5">
      <c r="A6221" s="516">
        <v>88296</v>
      </c>
      <c r="B6221" s="515" t="s">
        <v>20332</v>
      </c>
      <c r="C6221" s="515" t="s">
        <v>335</v>
      </c>
      <c r="D6221" s="517" t="s">
        <v>8620</v>
      </c>
    </row>
    <row r="6222" spans="1:4" ht="13.5">
      <c r="A6222" s="516">
        <v>88297</v>
      </c>
      <c r="B6222" s="515" t="s">
        <v>20333</v>
      </c>
      <c r="C6222" s="515" t="s">
        <v>335</v>
      </c>
      <c r="D6222" s="517" t="s">
        <v>20334</v>
      </c>
    </row>
    <row r="6223" spans="1:4" ht="13.5">
      <c r="A6223" s="516">
        <v>88298</v>
      </c>
      <c r="B6223" s="515" t="s">
        <v>20335</v>
      </c>
      <c r="C6223" s="515" t="s">
        <v>335</v>
      </c>
      <c r="D6223" s="517" t="s">
        <v>18676</v>
      </c>
    </row>
    <row r="6224" spans="1:4" ht="13.5">
      <c r="A6224" s="516">
        <v>88299</v>
      </c>
      <c r="B6224" s="515" t="s">
        <v>20336</v>
      </c>
      <c r="C6224" s="515" t="s">
        <v>335</v>
      </c>
      <c r="D6224" s="517" t="s">
        <v>15365</v>
      </c>
    </row>
    <row r="6225" spans="1:4" ht="13.5">
      <c r="A6225" s="516">
        <v>88300</v>
      </c>
      <c r="B6225" s="515" t="s">
        <v>20337</v>
      </c>
      <c r="C6225" s="515" t="s">
        <v>335</v>
      </c>
      <c r="D6225" s="517" t="s">
        <v>6396</v>
      </c>
    </row>
    <row r="6226" spans="1:4" ht="13.5">
      <c r="A6226" s="516">
        <v>88301</v>
      </c>
      <c r="B6226" s="515" t="s">
        <v>20338</v>
      </c>
      <c r="C6226" s="515" t="s">
        <v>335</v>
      </c>
      <c r="D6226" s="517" t="s">
        <v>20339</v>
      </c>
    </row>
    <row r="6227" spans="1:4" ht="13.5">
      <c r="A6227" s="516">
        <v>88302</v>
      </c>
      <c r="B6227" s="515" t="s">
        <v>20340</v>
      </c>
      <c r="C6227" s="515" t="s">
        <v>335</v>
      </c>
      <c r="D6227" s="517" t="s">
        <v>20341</v>
      </c>
    </row>
    <row r="6228" spans="1:4" ht="13.5">
      <c r="A6228" s="516">
        <v>88303</v>
      </c>
      <c r="B6228" s="515" t="s">
        <v>20342</v>
      </c>
      <c r="C6228" s="515" t="s">
        <v>335</v>
      </c>
      <c r="D6228" s="517" t="s">
        <v>4034</v>
      </c>
    </row>
    <row r="6229" spans="1:4" ht="13.5">
      <c r="A6229" s="516">
        <v>88304</v>
      </c>
      <c r="B6229" s="515" t="s">
        <v>20343</v>
      </c>
      <c r="C6229" s="515" t="s">
        <v>335</v>
      </c>
      <c r="D6229" s="517" t="s">
        <v>14442</v>
      </c>
    </row>
    <row r="6230" spans="1:4" ht="13.5">
      <c r="A6230" s="516">
        <v>88306</v>
      </c>
      <c r="B6230" s="515" t="s">
        <v>20344</v>
      </c>
      <c r="C6230" s="515" t="s">
        <v>335</v>
      </c>
      <c r="D6230" s="517" t="s">
        <v>19112</v>
      </c>
    </row>
    <row r="6231" spans="1:4" ht="13.5">
      <c r="A6231" s="516">
        <v>88307</v>
      </c>
      <c r="B6231" s="515" t="s">
        <v>20345</v>
      </c>
      <c r="C6231" s="515" t="s">
        <v>335</v>
      </c>
      <c r="D6231" s="517" t="s">
        <v>12816</v>
      </c>
    </row>
    <row r="6232" spans="1:4" ht="13.5">
      <c r="A6232" s="516">
        <v>88308</v>
      </c>
      <c r="B6232" s="515" t="s">
        <v>20346</v>
      </c>
      <c r="C6232" s="515" t="s">
        <v>335</v>
      </c>
      <c r="D6232" s="517" t="s">
        <v>20347</v>
      </c>
    </row>
    <row r="6233" spans="1:4" ht="13.5">
      <c r="A6233" s="516">
        <v>88309</v>
      </c>
      <c r="B6233" s="515" t="s">
        <v>20348</v>
      </c>
      <c r="C6233" s="515" t="s">
        <v>335</v>
      </c>
      <c r="D6233" s="517" t="s">
        <v>20349</v>
      </c>
    </row>
    <row r="6234" spans="1:4" ht="13.5">
      <c r="A6234" s="516">
        <v>88310</v>
      </c>
      <c r="B6234" s="515" t="s">
        <v>20350</v>
      </c>
      <c r="C6234" s="515" t="s">
        <v>335</v>
      </c>
      <c r="D6234" s="517" t="s">
        <v>6614</v>
      </c>
    </row>
    <row r="6235" spans="1:4" ht="13.5">
      <c r="A6235" s="516">
        <v>88311</v>
      </c>
      <c r="B6235" s="515" t="s">
        <v>20351</v>
      </c>
      <c r="C6235" s="515" t="s">
        <v>335</v>
      </c>
      <c r="D6235" s="517" t="s">
        <v>19065</v>
      </c>
    </row>
    <row r="6236" spans="1:4" ht="13.5">
      <c r="A6236" s="516">
        <v>88312</v>
      </c>
      <c r="B6236" s="515" t="s">
        <v>20352</v>
      </c>
      <c r="C6236" s="515" t="s">
        <v>335</v>
      </c>
      <c r="D6236" s="517" t="s">
        <v>1782</v>
      </c>
    </row>
    <row r="6237" spans="1:4" ht="13.5">
      <c r="A6237" s="516">
        <v>88313</v>
      </c>
      <c r="B6237" s="515" t="s">
        <v>20353</v>
      </c>
      <c r="C6237" s="515" t="s">
        <v>335</v>
      </c>
      <c r="D6237" s="517" t="s">
        <v>20354</v>
      </c>
    </row>
    <row r="6238" spans="1:4" ht="13.5">
      <c r="A6238" s="516">
        <v>88314</v>
      </c>
      <c r="B6238" s="515" t="s">
        <v>20355</v>
      </c>
      <c r="C6238" s="515" t="s">
        <v>335</v>
      </c>
      <c r="D6238" s="517" t="s">
        <v>16066</v>
      </c>
    </row>
    <row r="6239" spans="1:4" ht="13.5">
      <c r="A6239" s="516">
        <v>88315</v>
      </c>
      <c r="B6239" s="515" t="s">
        <v>20356</v>
      </c>
      <c r="C6239" s="515" t="s">
        <v>335</v>
      </c>
      <c r="D6239" s="517" t="s">
        <v>20281</v>
      </c>
    </row>
    <row r="6240" spans="1:4" ht="13.5">
      <c r="A6240" s="516">
        <v>88316</v>
      </c>
      <c r="B6240" s="515" t="s">
        <v>606</v>
      </c>
      <c r="C6240" s="515" t="s">
        <v>335</v>
      </c>
      <c r="D6240" s="517" t="s">
        <v>4564</v>
      </c>
    </row>
    <row r="6241" spans="1:4" ht="13.5">
      <c r="A6241" s="516">
        <v>88317</v>
      </c>
      <c r="B6241" s="515" t="s">
        <v>20357</v>
      </c>
      <c r="C6241" s="515" t="s">
        <v>335</v>
      </c>
      <c r="D6241" s="517" t="s">
        <v>20281</v>
      </c>
    </row>
    <row r="6242" spans="1:4" ht="13.5">
      <c r="A6242" s="516">
        <v>88318</v>
      </c>
      <c r="B6242" s="515" t="s">
        <v>20358</v>
      </c>
      <c r="C6242" s="515" t="s">
        <v>335</v>
      </c>
      <c r="D6242" s="517" t="s">
        <v>15053</v>
      </c>
    </row>
    <row r="6243" spans="1:4" ht="13.5">
      <c r="A6243" s="516">
        <v>88320</v>
      </c>
      <c r="B6243" s="515" t="s">
        <v>20359</v>
      </c>
      <c r="C6243" s="515" t="s">
        <v>335</v>
      </c>
      <c r="D6243" s="517" t="s">
        <v>19769</v>
      </c>
    </row>
    <row r="6244" spans="1:4" ht="13.5">
      <c r="A6244" s="516">
        <v>88321</v>
      </c>
      <c r="B6244" s="515" t="s">
        <v>20360</v>
      </c>
      <c r="C6244" s="515" t="s">
        <v>335</v>
      </c>
      <c r="D6244" s="517" t="s">
        <v>4295</v>
      </c>
    </row>
    <row r="6245" spans="1:4" ht="13.5">
      <c r="A6245" s="516">
        <v>88322</v>
      </c>
      <c r="B6245" s="515" t="s">
        <v>20361</v>
      </c>
      <c r="C6245" s="515" t="s">
        <v>335</v>
      </c>
      <c r="D6245" s="517" t="s">
        <v>3414</v>
      </c>
    </row>
    <row r="6246" spans="1:4" ht="13.5">
      <c r="A6246" s="516">
        <v>88323</v>
      </c>
      <c r="B6246" s="515" t="s">
        <v>605</v>
      </c>
      <c r="C6246" s="515" t="s">
        <v>335</v>
      </c>
      <c r="D6246" s="517" t="s">
        <v>7921</v>
      </c>
    </row>
    <row r="6247" spans="1:4" ht="13.5">
      <c r="A6247" s="516">
        <v>88324</v>
      </c>
      <c r="B6247" s="515" t="s">
        <v>20362</v>
      </c>
      <c r="C6247" s="515" t="s">
        <v>335</v>
      </c>
      <c r="D6247" s="517" t="s">
        <v>3594</v>
      </c>
    </row>
    <row r="6248" spans="1:4" ht="13.5">
      <c r="A6248" s="516">
        <v>88325</v>
      </c>
      <c r="B6248" s="515" t="s">
        <v>20363</v>
      </c>
      <c r="C6248" s="515" t="s">
        <v>335</v>
      </c>
      <c r="D6248" s="517" t="s">
        <v>8342</v>
      </c>
    </row>
    <row r="6249" spans="1:4" ht="13.5">
      <c r="A6249" s="516">
        <v>88326</v>
      </c>
      <c r="B6249" s="515" t="s">
        <v>20364</v>
      </c>
      <c r="C6249" s="515" t="s">
        <v>335</v>
      </c>
      <c r="D6249" s="517" t="s">
        <v>14792</v>
      </c>
    </row>
    <row r="6250" spans="1:4" ht="13.5">
      <c r="A6250" s="516">
        <v>88377</v>
      </c>
      <c r="B6250" s="515" t="s">
        <v>20365</v>
      </c>
      <c r="C6250" s="515" t="s">
        <v>335</v>
      </c>
      <c r="D6250" s="517" t="s">
        <v>14432</v>
      </c>
    </row>
    <row r="6251" spans="1:4" ht="13.5">
      <c r="A6251" s="516">
        <v>88441</v>
      </c>
      <c r="B6251" s="515" t="s">
        <v>20366</v>
      </c>
      <c r="C6251" s="515" t="s">
        <v>335</v>
      </c>
      <c r="D6251" s="517" t="s">
        <v>10407</v>
      </c>
    </row>
    <row r="6252" spans="1:4" ht="13.5">
      <c r="A6252" s="516">
        <v>88597</v>
      </c>
      <c r="B6252" s="515" t="s">
        <v>20367</v>
      </c>
      <c r="C6252" s="515" t="s">
        <v>335</v>
      </c>
      <c r="D6252" s="517" t="s">
        <v>20368</v>
      </c>
    </row>
    <row r="6253" spans="1:4" ht="13.5">
      <c r="A6253" s="516">
        <v>90766</v>
      </c>
      <c r="B6253" s="515" t="s">
        <v>20369</v>
      </c>
      <c r="C6253" s="515" t="s">
        <v>335</v>
      </c>
      <c r="D6253" s="517" t="s">
        <v>20370</v>
      </c>
    </row>
    <row r="6254" spans="1:4" ht="13.5">
      <c r="A6254" s="516">
        <v>90767</v>
      </c>
      <c r="B6254" s="515" t="s">
        <v>20371</v>
      </c>
      <c r="C6254" s="515" t="s">
        <v>335</v>
      </c>
      <c r="D6254" s="517" t="s">
        <v>110</v>
      </c>
    </row>
    <row r="6255" spans="1:4" ht="13.5">
      <c r="A6255" s="516">
        <v>90768</v>
      </c>
      <c r="B6255" s="515" t="s">
        <v>20372</v>
      </c>
      <c r="C6255" s="515" t="s">
        <v>335</v>
      </c>
      <c r="D6255" s="517" t="s">
        <v>20373</v>
      </c>
    </row>
    <row r="6256" spans="1:4" ht="13.5">
      <c r="A6256" s="516">
        <v>90769</v>
      </c>
      <c r="B6256" s="515" t="s">
        <v>20374</v>
      </c>
      <c r="C6256" s="515" t="s">
        <v>335</v>
      </c>
      <c r="D6256" s="517" t="s">
        <v>20375</v>
      </c>
    </row>
    <row r="6257" spans="1:4" ht="13.5">
      <c r="A6257" s="516">
        <v>90770</v>
      </c>
      <c r="B6257" s="515" t="s">
        <v>20376</v>
      </c>
      <c r="C6257" s="515" t="s">
        <v>335</v>
      </c>
      <c r="D6257" s="517" t="s">
        <v>20377</v>
      </c>
    </row>
    <row r="6258" spans="1:4" ht="13.5">
      <c r="A6258" s="516">
        <v>90771</v>
      </c>
      <c r="B6258" s="515" t="s">
        <v>20378</v>
      </c>
      <c r="C6258" s="515" t="s">
        <v>335</v>
      </c>
      <c r="D6258" s="517" t="s">
        <v>18794</v>
      </c>
    </row>
    <row r="6259" spans="1:4" ht="13.5">
      <c r="A6259" s="516">
        <v>90772</v>
      </c>
      <c r="B6259" s="515" t="s">
        <v>20379</v>
      </c>
      <c r="C6259" s="515" t="s">
        <v>335</v>
      </c>
      <c r="D6259" s="517" t="s">
        <v>16237</v>
      </c>
    </row>
    <row r="6260" spans="1:4" ht="13.5">
      <c r="A6260" s="516">
        <v>90773</v>
      </c>
      <c r="B6260" s="515" t="s">
        <v>20380</v>
      </c>
      <c r="C6260" s="515" t="s">
        <v>335</v>
      </c>
      <c r="D6260" s="517" t="s">
        <v>1037</v>
      </c>
    </row>
    <row r="6261" spans="1:4" ht="13.5">
      <c r="A6261" s="516">
        <v>90775</v>
      </c>
      <c r="B6261" s="515" t="s">
        <v>20381</v>
      </c>
      <c r="C6261" s="515" t="s">
        <v>335</v>
      </c>
      <c r="D6261" s="517" t="s">
        <v>4879</v>
      </c>
    </row>
    <row r="6262" spans="1:4" ht="13.5">
      <c r="A6262" s="516">
        <v>90776</v>
      </c>
      <c r="B6262" s="515" t="s">
        <v>20382</v>
      </c>
      <c r="C6262" s="515" t="s">
        <v>335</v>
      </c>
      <c r="D6262" s="517" t="s">
        <v>6218</v>
      </c>
    </row>
    <row r="6263" spans="1:4" ht="13.5">
      <c r="A6263" s="516">
        <v>90777</v>
      </c>
      <c r="B6263" s="515" t="s">
        <v>20383</v>
      </c>
      <c r="C6263" s="515" t="s">
        <v>335</v>
      </c>
      <c r="D6263" s="517" t="s">
        <v>20384</v>
      </c>
    </row>
    <row r="6264" spans="1:4" ht="13.5">
      <c r="A6264" s="516">
        <v>90778</v>
      </c>
      <c r="B6264" s="515" t="s">
        <v>20385</v>
      </c>
      <c r="C6264" s="515" t="s">
        <v>335</v>
      </c>
      <c r="D6264" s="517" t="s">
        <v>20386</v>
      </c>
    </row>
    <row r="6265" spans="1:4" ht="13.5">
      <c r="A6265" s="516">
        <v>90779</v>
      </c>
      <c r="B6265" s="515" t="s">
        <v>20387</v>
      </c>
      <c r="C6265" s="515" t="s">
        <v>335</v>
      </c>
      <c r="D6265" s="517" t="s">
        <v>20388</v>
      </c>
    </row>
    <row r="6266" spans="1:4" ht="13.5">
      <c r="A6266" s="516">
        <v>90780</v>
      </c>
      <c r="B6266" s="515" t="s">
        <v>20389</v>
      </c>
      <c r="C6266" s="515" t="s">
        <v>335</v>
      </c>
      <c r="D6266" s="517" t="s">
        <v>14795</v>
      </c>
    </row>
    <row r="6267" spans="1:4" ht="13.5">
      <c r="A6267" s="516">
        <v>90781</v>
      </c>
      <c r="B6267" s="515" t="s">
        <v>20390</v>
      </c>
      <c r="C6267" s="515" t="s">
        <v>335</v>
      </c>
      <c r="D6267" s="517" t="s">
        <v>14743</v>
      </c>
    </row>
    <row r="6268" spans="1:4" ht="13.5">
      <c r="A6268" s="516">
        <v>91677</v>
      </c>
      <c r="B6268" s="515" t="s">
        <v>20391</v>
      </c>
      <c r="C6268" s="515" t="s">
        <v>335</v>
      </c>
      <c r="D6268" s="517" t="s">
        <v>20392</v>
      </c>
    </row>
    <row r="6269" spans="1:4" ht="13.5">
      <c r="A6269" s="516">
        <v>91678</v>
      </c>
      <c r="B6269" s="515" t="s">
        <v>20393</v>
      </c>
      <c r="C6269" s="515" t="s">
        <v>335</v>
      </c>
      <c r="D6269" s="517" t="s">
        <v>20394</v>
      </c>
    </row>
    <row r="6270" spans="1:4" ht="13.5">
      <c r="A6270" s="516">
        <v>93556</v>
      </c>
      <c r="B6270" s="515" t="s">
        <v>20395</v>
      </c>
      <c r="C6270" s="515" t="s">
        <v>10797</v>
      </c>
      <c r="D6270" s="517" t="s">
        <v>20396</v>
      </c>
    </row>
    <row r="6271" spans="1:4" ht="13.5">
      <c r="A6271" s="516">
        <v>93557</v>
      </c>
      <c r="B6271" s="515" t="s">
        <v>20397</v>
      </c>
      <c r="C6271" s="515" t="s">
        <v>10797</v>
      </c>
      <c r="D6271" s="517" t="s">
        <v>20398</v>
      </c>
    </row>
    <row r="6272" spans="1:4" ht="13.5">
      <c r="A6272" s="516">
        <v>93558</v>
      </c>
      <c r="B6272" s="515" t="s">
        <v>20399</v>
      </c>
      <c r="C6272" s="515" t="s">
        <v>10797</v>
      </c>
      <c r="D6272" s="517" t="s">
        <v>20400</v>
      </c>
    </row>
    <row r="6273" spans="1:4" ht="13.5">
      <c r="A6273" s="516">
        <v>93559</v>
      </c>
      <c r="B6273" s="515" t="s">
        <v>20367</v>
      </c>
      <c r="C6273" s="515" t="s">
        <v>10797</v>
      </c>
      <c r="D6273" s="517" t="s">
        <v>20401</v>
      </c>
    </row>
    <row r="6274" spans="1:4" ht="13.5">
      <c r="A6274" s="516">
        <v>93560</v>
      </c>
      <c r="B6274" s="515" t="s">
        <v>20380</v>
      </c>
      <c r="C6274" s="515" t="s">
        <v>10797</v>
      </c>
      <c r="D6274" s="517" t="s">
        <v>20402</v>
      </c>
    </row>
    <row r="6275" spans="1:4" ht="13.5">
      <c r="A6275" s="516">
        <v>93561</v>
      </c>
      <c r="B6275" s="515" t="s">
        <v>20381</v>
      </c>
      <c r="C6275" s="515" t="s">
        <v>10797</v>
      </c>
      <c r="D6275" s="517" t="s">
        <v>20403</v>
      </c>
    </row>
    <row r="6276" spans="1:4" ht="13.5">
      <c r="A6276" s="516">
        <v>93562</v>
      </c>
      <c r="B6276" s="515" t="s">
        <v>20378</v>
      </c>
      <c r="C6276" s="515" t="s">
        <v>10797</v>
      </c>
      <c r="D6276" s="517" t="s">
        <v>20404</v>
      </c>
    </row>
    <row r="6277" spans="1:4" ht="13.5">
      <c r="A6277" s="516">
        <v>93563</v>
      </c>
      <c r="B6277" s="515" t="s">
        <v>20369</v>
      </c>
      <c r="C6277" s="515" t="s">
        <v>10797</v>
      </c>
      <c r="D6277" s="517" t="s">
        <v>20405</v>
      </c>
    </row>
    <row r="6278" spans="1:4" ht="13.5">
      <c r="A6278" s="516">
        <v>93564</v>
      </c>
      <c r="B6278" s="515" t="s">
        <v>20371</v>
      </c>
      <c r="C6278" s="515" t="s">
        <v>10797</v>
      </c>
      <c r="D6278" s="517" t="s">
        <v>20406</v>
      </c>
    </row>
    <row r="6279" spans="1:4" ht="13.5">
      <c r="A6279" s="516">
        <v>93565</v>
      </c>
      <c r="B6279" s="515" t="s">
        <v>20383</v>
      </c>
      <c r="C6279" s="515" t="s">
        <v>10797</v>
      </c>
      <c r="D6279" s="517" t="s">
        <v>20407</v>
      </c>
    </row>
    <row r="6280" spans="1:4" ht="13.5">
      <c r="A6280" s="516">
        <v>93566</v>
      </c>
      <c r="B6280" s="515" t="s">
        <v>20379</v>
      </c>
      <c r="C6280" s="515" t="s">
        <v>10797</v>
      </c>
      <c r="D6280" s="517" t="s">
        <v>20408</v>
      </c>
    </row>
    <row r="6281" spans="1:4" ht="13.5">
      <c r="A6281" s="516">
        <v>93567</v>
      </c>
      <c r="B6281" s="515" t="s">
        <v>20385</v>
      </c>
      <c r="C6281" s="515" t="s">
        <v>10797</v>
      </c>
      <c r="D6281" s="517" t="s">
        <v>20409</v>
      </c>
    </row>
    <row r="6282" spans="1:4" ht="13.5">
      <c r="A6282" s="516">
        <v>93568</v>
      </c>
      <c r="B6282" s="515" t="s">
        <v>20387</v>
      </c>
      <c r="C6282" s="515" t="s">
        <v>10797</v>
      </c>
      <c r="D6282" s="517" t="s">
        <v>20410</v>
      </c>
    </row>
    <row r="6283" spans="1:4" ht="13.5">
      <c r="A6283" s="516">
        <v>93569</v>
      </c>
      <c r="B6283" s="515" t="s">
        <v>20411</v>
      </c>
      <c r="C6283" s="515" t="s">
        <v>10797</v>
      </c>
      <c r="D6283" s="517" t="s">
        <v>20412</v>
      </c>
    </row>
    <row r="6284" spans="1:4" ht="13.5">
      <c r="A6284" s="516">
        <v>93570</v>
      </c>
      <c r="B6284" s="515" t="s">
        <v>20413</v>
      </c>
      <c r="C6284" s="515" t="s">
        <v>10797</v>
      </c>
      <c r="D6284" s="517" t="s">
        <v>20414</v>
      </c>
    </row>
    <row r="6285" spans="1:4" ht="13.5">
      <c r="A6285" s="516">
        <v>93571</v>
      </c>
      <c r="B6285" s="515" t="s">
        <v>20415</v>
      </c>
      <c r="C6285" s="515" t="s">
        <v>10797</v>
      </c>
      <c r="D6285" s="517" t="s">
        <v>20416</v>
      </c>
    </row>
    <row r="6286" spans="1:4" ht="13.5">
      <c r="A6286" s="516">
        <v>93572</v>
      </c>
      <c r="B6286" s="515" t="s">
        <v>20417</v>
      </c>
      <c r="C6286" s="515" t="s">
        <v>10797</v>
      </c>
      <c r="D6286" s="517" t="s">
        <v>20418</v>
      </c>
    </row>
    <row r="6287" spans="1:4" ht="13.5">
      <c r="A6287" s="516">
        <v>94295</v>
      </c>
      <c r="B6287" s="515" t="s">
        <v>20389</v>
      </c>
      <c r="C6287" s="515" t="s">
        <v>10797</v>
      </c>
      <c r="D6287" s="517" t="s">
        <v>20419</v>
      </c>
    </row>
    <row r="6288" spans="1:4" ht="13.5">
      <c r="A6288" s="516">
        <v>94296</v>
      </c>
      <c r="B6288" s="515" t="s">
        <v>20390</v>
      </c>
      <c r="C6288" s="515" t="s">
        <v>10797</v>
      </c>
      <c r="D6288" s="517" t="s">
        <v>20420</v>
      </c>
    </row>
    <row r="6289" spans="1:4" ht="13.5">
      <c r="A6289" s="516">
        <v>95308</v>
      </c>
      <c r="B6289" s="515" t="s">
        <v>20421</v>
      </c>
      <c r="C6289" s="515" t="s">
        <v>335</v>
      </c>
      <c r="D6289" s="517" t="s">
        <v>5005</v>
      </c>
    </row>
    <row r="6290" spans="1:4" ht="13.5">
      <c r="A6290" s="516">
        <v>95309</v>
      </c>
      <c r="B6290" s="515" t="s">
        <v>20422</v>
      </c>
      <c r="C6290" s="515" t="s">
        <v>335</v>
      </c>
      <c r="D6290" s="517" t="s">
        <v>19664</v>
      </c>
    </row>
    <row r="6291" spans="1:4" ht="13.5">
      <c r="A6291" s="516">
        <v>95310</v>
      </c>
      <c r="B6291" s="515" t="s">
        <v>20423</v>
      </c>
      <c r="C6291" s="515" t="s">
        <v>335</v>
      </c>
      <c r="D6291" s="517" t="s">
        <v>892</v>
      </c>
    </row>
    <row r="6292" spans="1:4" ht="13.5">
      <c r="A6292" s="516">
        <v>95311</v>
      </c>
      <c r="B6292" s="515" t="s">
        <v>20424</v>
      </c>
      <c r="C6292" s="515" t="s">
        <v>335</v>
      </c>
      <c r="D6292" s="517" t="s">
        <v>5005</v>
      </c>
    </row>
    <row r="6293" spans="1:4" ht="13.5">
      <c r="A6293" s="516">
        <v>95312</v>
      </c>
      <c r="B6293" s="515" t="s">
        <v>20425</v>
      </c>
      <c r="C6293" s="515" t="s">
        <v>335</v>
      </c>
      <c r="D6293" s="517" t="s">
        <v>7103</v>
      </c>
    </row>
    <row r="6294" spans="1:4" ht="13.5">
      <c r="A6294" s="516">
        <v>95313</v>
      </c>
      <c r="B6294" s="515" t="s">
        <v>20426</v>
      </c>
      <c r="C6294" s="515" t="s">
        <v>335</v>
      </c>
      <c r="D6294" s="517" t="s">
        <v>7103</v>
      </c>
    </row>
    <row r="6295" spans="1:4" ht="13.5">
      <c r="A6295" s="516">
        <v>95314</v>
      </c>
      <c r="B6295" s="515" t="s">
        <v>20427</v>
      </c>
      <c r="C6295" s="515" t="s">
        <v>335</v>
      </c>
      <c r="D6295" s="517" t="s">
        <v>7103</v>
      </c>
    </row>
    <row r="6296" spans="1:4" ht="13.5">
      <c r="A6296" s="516">
        <v>95315</v>
      </c>
      <c r="B6296" s="515" t="s">
        <v>20428</v>
      </c>
      <c r="C6296" s="515" t="s">
        <v>335</v>
      </c>
      <c r="D6296" s="517" t="s">
        <v>7583</v>
      </c>
    </row>
    <row r="6297" spans="1:4" ht="13.5">
      <c r="A6297" s="516">
        <v>95316</v>
      </c>
      <c r="B6297" s="515" t="s">
        <v>20429</v>
      </c>
      <c r="C6297" s="515" t="s">
        <v>335</v>
      </c>
      <c r="D6297" s="517" t="s">
        <v>11115</v>
      </c>
    </row>
    <row r="6298" spans="1:4" ht="13.5">
      <c r="A6298" s="516">
        <v>95317</v>
      </c>
      <c r="B6298" s="515" t="s">
        <v>20430</v>
      </c>
      <c r="C6298" s="515" t="s">
        <v>335</v>
      </c>
      <c r="D6298" s="517" t="s">
        <v>7583</v>
      </c>
    </row>
    <row r="6299" spans="1:4" ht="13.5">
      <c r="A6299" s="516">
        <v>95318</v>
      </c>
      <c r="B6299" s="515" t="s">
        <v>20431</v>
      </c>
      <c r="C6299" s="515" t="s">
        <v>335</v>
      </c>
      <c r="D6299" s="517" t="s">
        <v>7103</v>
      </c>
    </row>
    <row r="6300" spans="1:4" ht="13.5">
      <c r="A6300" s="516">
        <v>95319</v>
      </c>
      <c r="B6300" s="515" t="s">
        <v>20432</v>
      </c>
      <c r="C6300" s="515" t="s">
        <v>335</v>
      </c>
      <c r="D6300" s="517" t="s">
        <v>7100</v>
      </c>
    </row>
    <row r="6301" spans="1:4" ht="13.5">
      <c r="A6301" s="516">
        <v>95320</v>
      </c>
      <c r="B6301" s="515" t="s">
        <v>20433</v>
      </c>
      <c r="C6301" s="515" t="s">
        <v>335</v>
      </c>
      <c r="D6301" s="517" t="s">
        <v>5005</v>
      </c>
    </row>
    <row r="6302" spans="1:4" ht="13.5">
      <c r="A6302" s="516">
        <v>95321</v>
      </c>
      <c r="B6302" s="515" t="s">
        <v>20434</v>
      </c>
      <c r="C6302" s="515" t="s">
        <v>335</v>
      </c>
      <c r="D6302" s="517" t="s">
        <v>2746</v>
      </c>
    </row>
    <row r="6303" spans="1:4" ht="13.5">
      <c r="A6303" s="516">
        <v>95322</v>
      </c>
      <c r="B6303" s="515" t="s">
        <v>20435</v>
      </c>
      <c r="C6303" s="515" t="s">
        <v>335</v>
      </c>
      <c r="D6303" s="517" t="s">
        <v>11331</v>
      </c>
    </row>
    <row r="6304" spans="1:4" ht="13.5">
      <c r="A6304" s="516">
        <v>95323</v>
      </c>
      <c r="B6304" s="515" t="s">
        <v>20436</v>
      </c>
      <c r="C6304" s="515" t="s">
        <v>335</v>
      </c>
      <c r="D6304" s="517" t="s">
        <v>7583</v>
      </c>
    </row>
    <row r="6305" spans="1:4" ht="13.5">
      <c r="A6305" s="516">
        <v>95324</v>
      </c>
      <c r="B6305" s="515" t="s">
        <v>20437</v>
      </c>
      <c r="C6305" s="515" t="s">
        <v>335</v>
      </c>
      <c r="D6305" s="517" t="s">
        <v>894</v>
      </c>
    </row>
    <row r="6306" spans="1:4" ht="13.5">
      <c r="A6306" s="516">
        <v>95325</v>
      </c>
      <c r="B6306" s="515" t="s">
        <v>20438</v>
      </c>
      <c r="C6306" s="515" t="s">
        <v>335</v>
      </c>
      <c r="D6306" s="517" t="s">
        <v>7583</v>
      </c>
    </row>
    <row r="6307" spans="1:4" ht="13.5">
      <c r="A6307" s="516">
        <v>95326</v>
      </c>
      <c r="B6307" s="515" t="s">
        <v>20439</v>
      </c>
      <c r="C6307" s="515" t="s">
        <v>335</v>
      </c>
      <c r="D6307" s="517" t="s">
        <v>11331</v>
      </c>
    </row>
    <row r="6308" spans="1:4" ht="13.5">
      <c r="A6308" s="516">
        <v>95327</v>
      </c>
      <c r="B6308" s="515" t="s">
        <v>20440</v>
      </c>
      <c r="C6308" s="515" t="s">
        <v>335</v>
      </c>
      <c r="D6308" s="517" t="s">
        <v>1503</v>
      </c>
    </row>
    <row r="6309" spans="1:4" ht="13.5">
      <c r="A6309" s="516">
        <v>95328</v>
      </c>
      <c r="B6309" s="515" t="s">
        <v>20441</v>
      </c>
      <c r="C6309" s="515" t="s">
        <v>335</v>
      </c>
      <c r="D6309" s="517" t="s">
        <v>7103</v>
      </c>
    </row>
    <row r="6310" spans="1:4" ht="13.5">
      <c r="A6310" s="516">
        <v>95329</v>
      </c>
      <c r="B6310" s="515" t="s">
        <v>20442</v>
      </c>
      <c r="C6310" s="515" t="s">
        <v>335</v>
      </c>
      <c r="D6310" s="517" t="s">
        <v>11046</v>
      </c>
    </row>
    <row r="6311" spans="1:4" ht="13.5">
      <c r="A6311" s="516">
        <v>95330</v>
      </c>
      <c r="B6311" s="515" t="s">
        <v>20443</v>
      </c>
      <c r="C6311" s="515" t="s">
        <v>335</v>
      </c>
      <c r="D6311" s="517" t="s">
        <v>7103</v>
      </c>
    </row>
    <row r="6312" spans="1:4" ht="13.5">
      <c r="A6312" s="516">
        <v>95331</v>
      </c>
      <c r="B6312" s="515" t="s">
        <v>20444</v>
      </c>
      <c r="C6312" s="515" t="s">
        <v>335</v>
      </c>
      <c r="D6312" s="517" t="s">
        <v>7100</v>
      </c>
    </row>
    <row r="6313" spans="1:4" ht="13.5">
      <c r="A6313" s="516">
        <v>95332</v>
      </c>
      <c r="B6313" s="515" t="s">
        <v>20445</v>
      </c>
      <c r="C6313" s="515" t="s">
        <v>335</v>
      </c>
      <c r="D6313" s="517" t="s">
        <v>11454</v>
      </c>
    </row>
    <row r="6314" spans="1:4" ht="13.5">
      <c r="A6314" s="516">
        <v>95333</v>
      </c>
      <c r="B6314" s="515" t="s">
        <v>20446</v>
      </c>
      <c r="C6314" s="515" t="s">
        <v>335</v>
      </c>
      <c r="D6314" s="517" t="s">
        <v>11454</v>
      </c>
    </row>
    <row r="6315" spans="1:4" ht="13.5">
      <c r="A6315" s="516">
        <v>95334</v>
      </c>
      <c r="B6315" s="515" t="s">
        <v>20447</v>
      </c>
      <c r="C6315" s="515" t="s">
        <v>335</v>
      </c>
      <c r="D6315" s="517" t="s">
        <v>7555</v>
      </c>
    </row>
    <row r="6316" spans="1:4" ht="13.5">
      <c r="A6316" s="516">
        <v>95335</v>
      </c>
      <c r="B6316" s="515" t="s">
        <v>20448</v>
      </c>
      <c r="C6316" s="515" t="s">
        <v>335</v>
      </c>
      <c r="D6316" s="517" t="s">
        <v>896</v>
      </c>
    </row>
    <row r="6317" spans="1:4" ht="13.5">
      <c r="A6317" s="516">
        <v>95336</v>
      </c>
      <c r="B6317" s="515" t="s">
        <v>20449</v>
      </c>
      <c r="C6317" s="515" t="s">
        <v>335</v>
      </c>
      <c r="D6317" s="517" t="s">
        <v>4766</v>
      </c>
    </row>
    <row r="6318" spans="1:4" ht="13.5">
      <c r="A6318" s="516">
        <v>95337</v>
      </c>
      <c r="B6318" s="515" t="s">
        <v>20450</v>
      </c>
      <c r="C6318" s="515" t="s">
        <v>335</v>
      </c>
      <c r="D6318" s="517" t="s">
        <v>7103</v>
      </c>
    </row>
    <row r="6319" spans="1:4" ht="13.5">
      <c r="A6319" s="516">
        <v>95338</v>
      </c>
      <c r="B6319" s="515" t="s">
        <v>20451</v>
      </c>
      <c r="C6319" s="515" t="s">
        <v>335</v>
      </c>
      <c r="D6319" s="517" t="s">
        <v>4990</v>
      </c>
    </row>
    <row r="6320" spans="1:4" ht="13.5">
      <c r="A6320" s="516">
        <v>95339</v>
      </c>
      <c r="B6320" s="515" t="s">
        <v>20452</v>
      </c>
      <c r="C6320" s="515" t="s">
        <v>335</v>
      </c>
      <c r="D6320" s="517" t="s">
        <v>1503</v>
      </c>
    </row>
    <row r="6321" spans="1:4" ht="13.5">
      <c r="A6321" s="516">
        <v>95340</v>
      </c>
      <c r="B6321" s="515" t="s">
        <v>20453</v>
      </c>
      <c r="C6321" s="515" t="s">
        <v>335</v>
      </c>
      <c r="D6321" s="517" t="s">
        <v>894</v>
      </c>
    </row>
    <row r="6322" spans="1:4" ht="13.5">
      <c r="A6322" s="516">
        <v>95341</v>
      </c>
      <c r="B6322" s="515" t="s">
        <v>20454</v>
      </c>
      <c r="C6322" s="515" t="s">
        <v>335</v>
      </c>
      <c r="D6322" s="517" t="s">
        <v>894</v>
      </c>
    </row>
    <row r="6323" spans="1:4" ht="13.5">
      <c r="A6323" s="516">
        <v>95342</v>
      </c>
      <c r="B6323" s="515" t="s">
        <v>20455</v>
      </c>
      <c r="C6323" s="515" t="s">
        <v>335</v>
      </c>
      <c r="D6323" s="517" t="s">
        <v>2746</v>
      </c>
    </row>
    <row r="6324" spans="1:4" ht="13.5">
      <c r="A6324" s="516">
        <v>95343</v>
      </c>
      <c r="B6324" s="515" t="s">
        <v>20456</v>
      </c>
      <c r="C6324" s="515" t="s">
        <v>335</v>
      </c>
      <c r="D6324" s="517" t="s">
        <v>7103</v>
      </c>
    </row>
    <row r="6325" spans="1:4" ht="13.5">
      <c r="A6325" s="516">
        <v>95344</v>
      </c>
      <c r="B6325" s="515" t="s">
        <v>20457</v>
      </c>
      <c r="C6325" s="515" t="s">
        <v>335</v>
      </c>
      <c r="D6325" s="517" t="s">
        <v>5005</v>
      </c>
    </row>
    <row r="6326" spans="1:4" ht="13.5">
      <c r="A6326" s="516">
        <v>95345</v>
      </c>
      <c r="B6326" s="515" t="s">
        <v>20458</v>
      </c>
      <c r="C6326" s="515" t="s">
        <v>335</v>
      </c>
      <c r="D6326" s="517" t="s">
        <v>1833</v>
      </c>
    </row>
    <row r="6327" spans="1:4" ht="13.5">
      <c r="A6327" s="516">
        <v>95346</v>
      </c>
      <c r="B6327" s="515" t="s">
        <v>20459</v>
      </c>
      <c r="C6327" s="515" t="s">
        <v>335</v>
      </c>
      <c r="D6327" s="517" t="s">
        <v>7096</v>
      </c>
    </row>
    <row r="6328" spans="1:4" ht="13.5">
      <c r="A6328" s="516">
        <v>95347</v>
      </c>
      <c r="B6328" s="515" t="s">
        <v>20460</v>
      </c>
      <c r="C6328" s="515" t="s">
        <v>335</v>
      </c>
      <c r="D6328" s="517" t="s">
        <v>7096</v>
      </c>
    </row>
    <row r="6329" spans="1:4" ht="13.5">
      <c r="A6329" s="516">
        <v>95348</v>
      </c>
      <c r="B6329" s="515" t="s">
        <v>20461</v>
      </c>
      <c r="C6329" s="515" t="s">
        <v>335</v>
      </c>
      <c r="D6329" s="517" t="s">
        <v>7138</v>
      </c>
    </row>
    <row r="6330" spans="1:4" ht="13.5">
      <c r="A6330" s="516">
        <v>95349</v>
      </c>
      <c r="B6330" s="515" t="s">
        <v>20462</v>
      </c>
      <c r="C6330" s="515" t="s">
        <v>335</v>
      </c>
      <c r="D6330" s="517" t="s">
        <v>11331</v>
      </c>
    </row>
    <row r="6331" spans="1:4" ht="13.5">
      <c r="A6331" s="516">
        <v>95350</v>
      </c>
      <c r="B6331" s="515" t="s">
        <v>20463</v>
      </c>
      <c r="C6331" s="515" t="s">
        <v>335</v>
      </c>
      <c r="D6331" s="517" t="s">
        <v>7096</v>
      </c>
    </row>
    <row r="6332" spans="1:4" ht="13.5">
      <c r="A6332" s="516">
        <v>95351</v>
      </c>
      <c r="B6332" s="515" t="s">
        <v>20464</v>
      </c>
      <c r="C6332" s="515" t="s">
        <v>335</v>
      </c>
      <c r="D6332" s="517" t="s">
        <v>11046</v>
      </c>
    </row>
    <row r="6333" spans="1:4" ht="13.5">
      <c r="A6333" s="516">
        <v>95352</v>
      </c>
      <c r="B6333" s="515" t="s">
        <v>20465</v>
      </c>
      <c r="C6333" s="515" t="s">
        <v>335</v>
      </c>
      <c r="D6333" s="517" t="s">
        <v>7096</v>
      </c>
    </row>
    <row r="6334" spans="1:4" ht="13.5">
      <c r="A6334" s="516">
        <v>95354</v>
      </c>
      <c r="B6334" s="515" t="s">
        <v>20466</v>
      </c>
      <c r="C6334" s="515" t="s">
        <v>335</v>
      </c>
      <c r="D6334" s="517" t="s">
        <v>892</v>
      </c>
    </row>
    <row r="6335" spans="1:4" ht="13.5">
      <c r="A6335" s="516">
        <v>95355</v>
      </c>
      <c r="B6335" s="515" t="s">
        <v>20467</v>
      </c>
      <c r="C6335" s="515" t="s">
        <v>335</v>
      </c>
      <c r="D6335" s="517" t="s">
        <v>892</v>
      </c>
    </row>
    <row r="6336" spans="1:4" ht="13.5">
      <c r="A6336" s="516">
        <v>95356</v>
      </c>
      <c r="B6336" s="515" t="s">
        <v>20468</v>
      </c>
      <c r="C6336" s="515" t="s">
        <v>335</v>
      </c>
      <c r="D6336" s="517" t="s">
        <v>7100</v>
      </c>
    </row>
    <row r="6337" spans="1:4" ht="13.5">
      <c r="A6337" s="516">
        <v>95357</v>
      </c>
      <c r="B6337" s="515" t="s">
        <v>20469</v>
      </c>
      <c r="C6337" s="515" t="s">
        <v>335</v>
      </c>
      <c r="D6337" s="517" t="s">
        <v>7103</v>
      </c>
    </row>
    <row r="6338" spans="1:4" ht="13.5">
      <c r="A6338" s="516">
        <v>95358</v>
      </c>
      <c r="B6338" s="515" t="s">
        <v>20470</v>
      </c>
      <c r="C6338" s="515" t="s">
        <v>335</v>
      </c>
      <c r="D6338" s="517" t="s">
        <v>4766</v>
      </c>
    </row>
    <row r="6339" spans="1:4" ht="13.5">
      <c r="A6339" s="516">
        <v>95359</v>
      </c>
      <c r="B6339" s="515" t="s">
        <v>20471</v>
      </c>
      <c r="C6339" s="515" t="s">
        <v>335</v>
      </c>
      <c r="D6339" s="517" t="s">
        <v>4766</v>
      </c>
    </row>
    <row r="6340" spans="1:4" ht="13.5">
      <c r="A6340" s="516">
        <v>95360</v>
      </c>
      <c r="B6340" s="515" t="s">
        <v>20472</v>
      </c>
      <c r="C6340" s="515" t="s">
        <v>335</v>
      </c>
      <c r="D6340" s="517" t="s">
        <v>5005</v>
      </c>
    </row>
    <row r="6341" spans="1:4" ht="13.5">
      <c r="A6341" s="516">
        <v>95361</v>
      </c>
      <c r="B6341" s="515" t="s">
        <v>20473</v>
      </c>
      <c r="C6341" s="515" t="s">
        <v>335</v>
      </c>
      <c r="D6341" s="517" t="s">
        <v>7138</v>
      </c>
    </row>
    <row r="6342" spans="1:4" ht="13.5">
      <c r="A6342" s="516">
        <v>95362</v>
      </c>
      <c r="B6342" s="515" t="s">
        <v>20474</v>
      </c>
      <c r="C6342" s="515" t="s">
        <v>335</v>
      </c>
      <c r="D6342" s="517" t="s">
        <v>7100</v>
      </c>
    </row>
    <row r="6343" spans="1:4" ht="13.5">
      <c r="A6343" s="516">
        <v>95363</v>
      </c>
      <c r="B6343" s="515" t="s">
        <v>20475</v>
      </c>
      <c r="C6343" s="515" t="s">
        <v>335</v>
      </c>
      <c r="D6343" s="517" t="s">
        <v>2746</v>
      </c>
    </row>
    <row r="6344" spans="1:4" ht="13.5">
      <c r="A6344" s="516">
        <v>95364</v>
      </c>
      <c r="B6344" s="515" t="s">
        <v>20476</v>
      </c>
      <c r="C6344" s="515" t="s">
        <v>335</v>
      </c>
      <c r="D6344" s="517" t="s">
        <v>7100</v>
      </c>
    </row>
    <row r="6345" spans="1:4" ht="13.5">
      <c r="A6345" s="516">
        <v>95365</v>
      </c>
      <c r="B6345" s="515" t="s">
        <v>20477</v>
      </c>
      <c r="C6345" s="515" t="s">
        <v>335</v>
      </c>
      <c r="D6345" s="517" t="s">
        <v>5005</v>
      </c>
    </row>
    <row r="6346" spans="1:4" ht="13.5">
      <c r="A6346" s="516">
        <v>95366</v>
      </c>
      <c r="B6346" s="515" t="s">
        <v>20478</v>
      </c>
      <c r="C6346" s="515" t="s">
        <v>335</v>
      </c>
      <c r="D6346" s="517" t="s">
        <v>892</v>
      </c>
    </row>
    <row r="6347" spans="1:4" ht="13.5">
      <c r="A6347" s="516">
        <v>95367</v>
      </c>
      <c r="B6347" s="515" t="s">
        <v>20479</v>
      </c>
      <c r="C6347" s="515" t="s">
        <v>335</v>
      </c>
      <c r="D6347" s="517" t="s">
        <v>892</v>
      </c>
    </row>
    <row r="6348" spans="1:4" ht="13.5">
      <c r="A6348" s="516">
        <v>95368</v>
      </c>
      <c r="B6348" s="515" t="s">
        <v>20480</v>
      </c>
      <c r="C6348" s="515" t="s">
        <v>335</v>
      </c>
      <c r="D6348" s="517" t="s">
        <v>4766</v>
      </c>
    </row>
    <row r="6349" spans="1:4" ht="13.5">
      <c r="A6349" s="516">
        <v>95369</v>
      </c>
      <c r="B6349" s="515" t="s">
        <v>20481</v>
      </c>
      <c r="C6349" s="515" t="s">
        <v>335</v>
      </c>
      <c r="D6349" s="517" t="s">
        <v>7100</v>
      </c>
    </row>
    <row r="6350" spans="1:4" ht="13.5">
      <c r="A6350" s="516">
        <v>95370</v>
      </c>
      <c r="B6350" s="515" t="s">
        <v>20482</v>
      </c>
      <c r="C6350" s="515" t="s">
        <v>335</v>
      </c>
      <c r="D6350" s="517" t="s">
        <v>10960</v>
      </c>
    </row>
    <row r="6351" spans="1:4" ht="13.5">
      <c r="A6351" s="516">
        <v>95371</v>
      </c>
      <c r="B6351" s="515" t="s">
        <v>20483</v>
      </c>
      <c r="C6351" s="515" t="s">
        <v>335</v>
      </c>
      <c r="D6351" s="517" t="s">
        <v>11434</v>
      </c>
    </row>
    <row r="6352" spans="1:4" ht="13.5">
      <c r="A6352" s="516">
        <v>95372</v>
      </c>
      <c r="B6352" s="515" t="s">
        <v>20484</v>
      </c>
      <c r="C6352" s="515" t="s">
        <v>335</v>
      </c>
      <c r="D6352" s="517" t="s">
        <v>894</v>
      </c>
    </row>
    <row r="6353" spans="1:4" ht="13.5">
      <c r="A6353" s="516">
        <v>95373</v>
      </c>
      <c r="B6353" s="515" t="s">
        <v>20485</v>
      </c>
      <c r="C6353" s="515" t="s">
        <v>335</v>
      </c>
      <c r="D6353" s="517" t="s">
        <v>10960</v>
      </c>
    </row>
    <row r="6354" spans="1:4" ht="13.5">
      <c r="A6354" s="516">
        <v>95374</v>
      </c>
      <c r="B6354" s="515" t="s">
        <v>20486</v>
      </c>
      <c r="C6354" s="515" t="s">
        <v>335</v>
      </c>
      <c r="D6354" s="517" t="s">
        <v>11046</v>
      </c>
    </row>
    <row r="6355" spans="1:4" ht="13.5">
      <c r="A6355" s="516">
        <v>95375</v>
      </c>
      <c r="B6355" s="515" t="s">
        <v>20487</v>
      </c>
      <c r="C6355" s="515" t="s">
        <v>335</v>
      </c>
      <c r="D6355" s="517" t="s">
        <v>894</v>
      </c>
    </row>
    <row r="6356" spans="1:4" ht="13.5">
      <c r="A6356" s="516">
        <v>95376</v>
      </c>
      <c r="B6356" s="515" t="s">
        <v>20488</v>
      </c>
      <c r="C6356" s="515" t="s">
        <v>335</v>
      </c>
      <c r="D6356" s="517" t="s">
        <v>11331</v>
      </c>
    </row>
    <row r="6357" spans="1:4" ht="13.5">
      <c r="A6357" s="516">
        <v>95377</v>
      </c>
      <c r="B6357" s="515" t="s">
        <v>20489</v>
      </c>
      <c r="C6357" s="515" t="s">
        <v>335</v>
      </c>
      <c r="D6357" s="517" t="s">
        <v>7103</v>
      </c>
    </row>
    <row r="6358" spans="1:4" ht="13.5">
      <c r="A6358" s="516">
        <v>95378</v>
      </c>
      <c r="B6358" s="515" t="s">
        <v>20490</v>
      </c>
      <c r="C6358" s="515" t="s">
        <v>335</v>
      </c>
      <c r="D6358" s="517" t="s">
        <v>11046</v>
      </c>
    </row>
    <row r="6359" spans="1:4" ht="13.5">
      <c r="A6359" s="516">
        <v>95379</v>
      </c>
      <c r="B6359" s="515" t="s">
        <v>20491</v>
      </c>
      <c r="C6359" s="515" t="s">
        <v>335</v>
      </c>
      <c r="D6359" s="517" t="s">
        <v>7103</v>
      </c>
    </row>
    <row r="6360" spans="1:4" ht="13.5">
      <c r="A6360" s="516">
        <v>95380</v>
      </c>
      <c r="B6360" s="515" t="s">
        <v>20492</v>
      </c>
      <c r="C6360" s="515" t="s">
        <v>335</v>
      </c>
      <c r="D6360" s="517" t="s">
        <v>894</v>
      </c>
    </row>
    <row r="6361" spans="1:4" ht="13.5">
      <c r="A6361" s="516">
        <v>95381</v>
      </c>
      <c r="B6361" s="515" t="s">
        <v>20493</v>
      </c>
      <c r="C6361" s="515" t="s">
        <v>335</v>
      </c>
      <c r="D6361" s="517" t="s">
        <v>894</v>
      </c>
    </row>
    <row r="6362" spans="1:4" ht="13.5">
      <c r="A6362" s="516">
        <v>95382</v>
      </c>
      <c r="B6362" s="515" t="s">
        <v>20494</v>
      </c>
      <c r="C6362" s="515" t="s">
        <v>335</v>
      </c>
      <c r="D6362" s="517" t="s">
        <v>19664</v>
      </c>
    </row>
    <row r="6363" spans="1:4" ht="13.5">
      <c r="A6363" s="516">
        <v>95383</v>
      </c>
      <c r="B6363" s="515" t="s">
        <v>20495</v>
      </c>
      <c r="C6363" s="515" t="s">
        <v>335</v>
      </c>
      <c r="D6363" s="517" t="s">
        <v>4766</v>
      </c>
    </row>
    <row r="6364" spans="1:4" ht="13.5">
      <c r="A6364" s="516">
        <v>95384</v>
      </c>
      <c r="B6364" s="515" t="s">
        <v>20496</v>
      </c>
      <c r="C6364" s="515" t="s">
        <v>335</v>
      </c>
      <c r="D6364" s="517" t="s">
        <v>894</v>
      </c>
    </row>
    <row r="6365" spans="1:4" ht="13.5">
      <c r="A6365" s="516">
        <v>95385</v>
      </c>
      <c r="B6365" s="515" t="s">
        <v>20497</v>
      </c>
      <c r="C6365" s="515" t="s">
        <v>335</v>
      </c>
      <c r="D6365" s="517" t="s">
        <v>4766</v>
      </c>
    </row>
    <row r="6366" spans="1:4" ht="13.5">
      <c r="A6366" s="516">
        <v>95386</v>
      </c>
      <c r="B6366" s="515" t="s">
        <v>20498</v>
      </c>
      <c r="C6366" s="515" t="s">
        <v>335</v>
      </c>
      <c r="D6366" s="517" t="s">
        <v>2746</v>
      </c>
    </row>
    <row r="6367" spans="1:4" ht="13.5">
      <c r="A6367" s="516">
        <v>95387</v>
      </c>
      <c r="B6367" s="515" t="s">
        <v>20499</v>
      </c>
      <c r="C6367" s="515" t="s">
        <v>335</v>
      </c>
      <c r="D6367" s="517" t="s">
        <v>19664</v>
      </c>
    </row>
    <row r="6368" spans="1:4" ht="13.5">
      <c r="A6368" s="516">
        <v>95388</v>
      </c>
      <c r="B6368" s="515" t="s">
        <v>20500</v>
      </c>
      <c r="C6368" s="515" t="s">
        <v>335</v>
      </c>
      <c r="D6368" s="517" t="s">
        <v>7096</v>
      </c>
    </row>
    <row r="6369" spans="1:4" ht="13.5">
      <c r="A6369" s="516">
        <v>95389</v>
      </c>
      <c r="B6369" s="515" t="s">
        <v>20501</v>
      </c>
      <c r="C6369" s="515" t="s">
        <v>335</v>
      </c>
      <c r="D6369" s="517" t="s">
        <v>892</v>
      </c>
    </row>
    <row r="6370" spans="1:4" ht="13.5">
      <c r="A6370" s="516">
        <v>95390</v>
      </c>
      <c r="B6370" s="515" t="s">
        <v>20502</v>
      </c>
      <c r="C6370" s="515" t="s">
        <v>335</v>
      </c>
      <c r="D6370" s="517" t="s">
        <v>7138</v>
      </c>
    </row>
    <row r="6371" spans="1:4" ht="13.5">
      <c r="A6371" s="516">
        <v>95391</v>
      </c>
      <c r="B6371" s="515" t="s">
        <v>20503</v>
      </c>
      <c r="C6371" s="515" t="s">
        <v>335</v>
      </c>
      <c r="D6371" s="517" t="s">
        <v>5005</v>
      </c>
    </row>
    <row r="6372" spans="1:4" ht="13.5">
      <c r="A6372" s="516">
        <v>95392</v>
      </c>
      <c r="B6372" s="515" t="s">
        <v>20504</v>
      </c>
      <c r="C6372" s="515" t="s">
        <v>335</v>
      </c>
      <c r="D6372" s="517" t="s">
        <v>7138</v>
      </c>
    </row>
    <row r="6373" spans="1:4" ht="13.5">
      <c r="A6373" s="516">
        <v>95393</v>
      </c>
      <c r="B6373" s="515" t="s">
        <v>20505</v>
      </c>
      <c r="C6373" s="515" t="s">
        <v>335</v>
      </c>
      <c r="D6373" s="517" t="s">
        <v>2054</v>
      </c>
    </row>
    <row r="6374" spans="1:4" ht="13.5">
      <c r="A6374" s="516">
        <v>95394</v>
      </c>
      <c r="B6374" s="515" t="s">
        <v>20506</v>
      </c>
      <c r="C6374" s="515" t="s">
        <v>335</v>
      </c>
      <c r="D6374" s="517" t="s">
        <v>11454</v>
      </c>
    </row>
    <row r="6375" spans="1:4" ht="13.5">
      <c r="A6375" s="516">
        <v>95395</v>
      </c>
      <c r="B6375" s="515" t="s">
        <v>20507</v>
      </c>
      <c r="C6375" s="515" t="s">
        <v>335</v>
      </c>
      <c r="D6375" s="517" t="s">
        <v>1526</v>
      </c>
    </row>
    <row r="6376" spans="1:4" ht="13.5">
      <c r="A6376" s="516">
        <v>95396</v>
      </c>
      <c r="B6376" s="515" t="s">
        <v>20508</v>
      </c>
      <c r="C6376" s="515" t="s">
        <v>335</v>
      </c>
      <c r="D6376" s="517" t="s">
        <v>1061</v>
      </c>
    </row>
    <row r="6377" spans="1:4" ht="13.5">
      <c r="A6377" s="516">
        <v>95397</v>
      </c>
      <c r="B6377" s="515" t="s">
        <v>20509</v>
      </c>
      <c r="C6377" s="515" t="s">
        <v>335</v>
      </c>
      <c r="D6377" s="517" t="s">
        <v>892</v>
      </c>
    </row>
    <row r="6378" spans="1:4" ht="13.5">
      <c r="A6378" s="516">
        <v>95398</v>
      </c>
      <c r="B6378" s="515" t="s">
        <v>20510</v>
      </c>
      <c r="C6378" s="515" t="s">
        <v>335</v>
      </c>
      <c r="D6378" s="517" t="s">
        <v>7096</v>
      </c>
    </row>
    <row r="6379" spans="1:4" ht="13.5">
      <c r="A6379" s="516">
        <v>95399</v>
      </c>
      <c r="B6379" s="515" t="s">
        <v>20511</v>
      </c>
      <c r="C6379" s="515" t="s">
        <v>335</v>
      </c>
      <c r="D6379" s="517" t="s">
        <v>892</v>
      </c>
    </row>
    <row r="6380" spans="1:4" ht="13.5">
      <c r="A6380" s="516">
        <v>95400</v>
      </c>
      <c r="B6380" s="515" t="s">
        <v>20512</v>
      </c>
      <c r="C6380" s="515" t="s">
        <v>335</v>
      </c>
      <c r="D6380" s="517" t="s">
        <v>892</v>
      </c>
    </row>
    <row r="6381" spans="1:4" ht="13.5">
      <c r="A6381" s="516">
        <v>95401</v>
      </c>
      <c r="B6381" s="515" t="s">
        <v>20513</v>
      </c>
      <c r="C6381" s="515" t="s">
        <v>335</v>
      </c>
      <c r="D6381" s="517" t="s">
        <v>2059</v>
      </c>
    </row>
    <row r="6382" spans="1:4" ht="13.5">
      <c r="A6382" s="516">
        <v>95402</v>
      </c>
      <c r="B6382" s="515" t="s">
        <v>20514</v>
      </c>
      <c r="C6382" s="515" t="s">
        <v>335</v>
      </c>
      <c r="D6382" s="517" t="s">
        <v>898</v>
      </c>
    </row>
    <row r="6383" spans="1:4" ht="13.5">
      <c r="A6383" s="516">
        <v>95403</v>
      </c>
      <c r="B6383" s="515" t="s">
        <v>20515</v>
      </c>
      <c r="C6383" s="515" t="s">
        <v>335</v>
      </c>
      <c r="D6383" s="517" t="s">
        <v>6733</v>
      </c>
    </row>
    <row r="6384" spans="1:4" ht="13.5">
      <c r="A6384" s="516">
        <v>95404</v>
      </c>
      <c r="B6384" s="515" t="s">
        <v>20516</v>
      </c>
      <c r="C6384" s="515" t="s">
        <v>335</v>
      </c>
      <c r="D6384" s="517" t="s">
        <v>20517</v>
      </c>
    </row>
    <row r="6385" spans="1:4" ht="13.5">
      <c r="A6385" s="516">
        <v>95405</v>
      </c>
      <c r="B6385" s="515" t="s">
        <v>20518</v>
      </c>
      <c r="C6385" s="515" t="s">
        <v>335</v>
      </c>
      <c r="D6385" s="517" t="s">
        <v>11479</v>
      </c>
    </row>
    <row r="6386" spans="1:4" ht="13.5">
      <c r="A6386" s="516">
        <v>95406</v>
      </c>
      <c r="B6386" s="515" t="s">
        <v>20519</v>
      </c>
      <c r="C6386" s="515" t="s">
        <v>335</v>
      </c>
      <c r="D6386" s="517" t="s">
        <v>5005</v>
      </c>
    </row>
    <row r="6387" spans="1:4" ht="13.5">
      <c r="A6387" s="516">
        <v>95407</v>
      </c>
      <c r="B6387" s="515" t="s">
        <v>20520</v>
      </c>
      <c r="C6387" s="515" t="s">
        <v>335</v>
      </c>
      <c r="D6387" s="517" t="s">
        <v>4982</v>
      </c>
    </row>
    <row r="6388" spans="1:4" ht="13.5">
      <c r="A6388" s="516">
        <v>95408</v>
      </c>
      <c r="B6388" s="515" t="s">
        <v>20521</v>
      </c>
      <c r="C6388" s="515" t="s">
        <v>10797</v>
      </c>
      <c r="D6388" s="517" t="s">
        <v>20522</v>
      </c>
    </row>
    <row r="6389" spans="1:4" ht="13.5">
      <c r="A6389" s="516">
        <v>95409</v>
      </c>
      <c r="B6389" s="515" t="s">
        <v>20523</v>
      </c>
      <c r="C6389" s="515" t="s">
        <v>10797</v>
      </c>
      <c r="D6389" s="517" t="s">
        <v>20524</v>
      </c>
    </row>
    <row r="6390" spans="1:4" ht="13.5">
      <c r="A6390" s="516">
        <v>95410</v>
      </c>
      <c r="B6390" s="515" t="s">
        <v>20525</v>
      </c>
      <c r="C6390" s="515" t="s">
        <v>10797</v>
      </c>
      <c r="D6390" s="517" t="s">
        <v>13960</v>
      </c>
    </row>
    <row r="6391" spans="1:4" ht="13.5">
      <c r="A6391" s="516">
        <v>95411</v>
      </c>
      <c r="B6391" s="515" t="s">
        <v>20526</v>
      </c>
      <c r="C6391" s="515" t="s">
        <v>10797</v>
      </c>
      <c r="D6391" s="517" t="s">
        <v>20527</v>
      </c>
    </row>
    <row r="6392" spans="1:4" ht="13.5">
      <c r="A6392" s="516">
        <v>95412</v>
      </c>
      <c r="B6392" s="515" t="s">
        <v>20528</v>
      </c>
      <c r="C6392" s="515" t="s">
        <v>10797</v>
      </c>
      <c r="D6392" s="517" t="s">
        <v>20527</v>
      </c>
    </row>
    <row r="6393" spans="1:4" ht="13.5">
      <c r="A6393" s="516">
        <v>95413</v>
      </c>
      <c r="B6393" s="515" t="s">
        <v>20529</v>
      </c>
      <c r="C6393" s="515" t="s">
        <v>10797</v>
      </c>
      <c r="D6393" s="517" t="s">
        <v>2143</v>
      </c>
    </row>
    <row r="6394" spans="1:4" ht="13.5">
      <c r="A6394" s="516">
        <v>95414</v>
      </c>
      <c r="B6394" s="515" t="s">
        <v>20530</v>
      </c>
      <c r="C6394" s="515" t="s">
        <v>10797</v>
      </c>
      <c r="D6394" s="517" t="s">
        <v>8099</v>
      </c>
    </row>
    <row r="6395" spans="1:4" ht="13.5">
      <c r="A6395" s="516">
        <v>95415</v>
      </c>
      <c r="B6395" s="515" t="s">
        <v>20531</v>
      </c>
      <c r="C6395" s="515" t="s">
        <v>10797</v>
      </c>
      <c r="D6395" s="517" t="s">
        <v>20532</v>
      </c>
    </row>
    <row r="6396" spans="1:4" ht="13.5">
      <c r="A6396" s="516">
        <v>95416</v>
      </c>
      <c r="B6396" s="515" t="s">
        <v>20533</v>
      </c>
      <c r="C6396" s="515" t="s">
        <v>10797</v>
      </c>
      <c r="D6396" s="517" t="s">
        <v>13894</v>
      </c>
    </row>
    <row r="6397" spans="1:4" ht="13.5">
      <c r="A6397" s="516">
        <v>95417</v>
      </c>
      <c r="B6397" s="515" t="s">
        <v>20534</v>
      </c>
      <c r="C6397" s="515" t="s">
        <v>10797</v>
      </c>
      <c r="D6397" s="517" t="s">
        <v>20535</v>
      </c>
    </row>
    <row r="6398" spans="1:4" ht="13.5">
      <c r="A6398" s="516">
        <v>95418</v>
      </c>
      <c r="B6398" s="515" t="s">
        <v>20536</v>
      </c>
      <c r="C6398" s="515" t="s">
        <v>10797</v>
      </c>
      <c r="D6398" s="517" t="s">
        <v>20537</v>
      </c>
    </row>
    <row r="6399" spans="1:4" ht="13.5">
      <c r="A6399" s="516">
        <v>95419</v>
      </c>
      <c r="B6399" s="515" t="s">
        <v>20538</v>
      </c>
      <c r="C6399" s="515" t="s">
        <v>10797</v>
      </c>
      <c r="D6399" s="517" t="s">
        <v>8242</v>
      </c>
    </row>
    <row r="6400" spans="1:4" ht="13.5">
      <c r="A6400" s="516">
        <v>95420</v>
      </c>
      <c r="B6400" s="515" t="s">
        <v>20539</v>
      </c>
      <c r="C6400" s="515" t="s">
        <v>10797</v>
      </c>
      <c r="D6400" s="517" t="s">
        <v>20540</v>
      </c>
    </row>
    <row r="6401" spans="1:4" ht="13.5">
      <c r="A6401" s="516">
        <v>95421</v>
      </c>
      <c r="B6401" s="515" t="s">
        <v>20541</v>
      </c>
      <c r="C6401" s="515" t="s">
        <v>10797</v>
      </c>
      <c r="D6401" s="517" t="s">
        <v>20542</v>
      </c>
    </row>
    <row r="6402" spans="1:4" ht="13.5">
      <c r="A6402" s="516">
        <v>95422</v>
      </c>
      <c r="B6402" s="515" t="s">
        <v>20543</v>
      </c>
      <c r="C6402" s="515" t="s">
        <v>10797</v>
      </c>
      <c r="D6402" s="517" t="s">
        <v>20544</v>
      </c>
    </row>
    <row r="6403" spans="1:4" ht="13.5">
      <c r="A6403" s="516">
        <v>95423</v>
      </c>
      <c r="B6403" s="515" t="s">
        <v>20545</v>
      </c>
      <c r="C6403" s="515" t="s">
        <v>10797</v>
      </c>
      <c r="D6403" s="517" t="s">
        <v>20546</v>
      </c>
    </row>
    <row r="6404" spans="1:4" ht="13.5">
      <c r="A6404" s="516">
        <v>95424</v>
      </c>
      <c r="B6404" s="515" t="s">
        <v>20547</v>
      </c>
      <c r="C6404" s="515" t="s">
        <v>10797</v>
      </c>
      <c r="D6404" s="517" t="s">
        <v>6582</v>
      </c>
    </row>
  </sheetData>
  <mergeCells count="3">
    <mergeCell ref="A1:E1"/>
    <mergeCell ref="A2:E2"/>
    <mergeCell ref="A3:E3"/>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dimension ref="A1:D5360"/>
  <sheetViews>
    <sheetView topLeftCell="A1900" workbookViewId="0">
      <selection activeCell="A1932" sqref="A1932"/>
    </sheetView>
  </sheetViews>
  <sheetFormatPr defaultRowHeight="12.75"/>
  <cols>
    <col min="1" max="1" width="12.28515625" style="513" customWidth="1"/>
    <col min="2" max="2" width="78.140625" style="513" customWidth="1"/>
    <col min="3" max="3" width="8.85546875" style="513" customWidth="1"/>
    <col min="4" max="4" width="22.28515625" style="513" customWidth="1"/>
    <col min="5" max="256" width="9.140625" style="513"/>
    <col min="257" max="257" width="12.28515625" style="513" customWidth="1"/>
    <col min="258" max="258" width="78.140625" style="513" customWidth="1"/>
    <col min="259" max="259" width="8.85546875" style="513" customWidth="1"/>
    <col min="260" max="260" width="22.28515625" style="513" customWidth="1"/>
    <col min="261" max="512" width="9.140625" style="513"/>
    <col min="513" max="513" width="12.28515625" style="513" customWidth="1"/>
    <col min="514" max="514" width="78.140625" style="513" customWidth="1"/>
    <col min="515" max="515" width="8.85546875" style="513" customWidth="1"/>
    <col min="516" max="516" width="22.28515625" style="513" customWidth="1"/>
    <col min="517" max="768" width="9.140625" style="513"/>
    <col min="769" max="769" width="12.28515625" style="513" customWidth="1"/>
    <col min="770" max="770" width="78.140625" style="513" customWidth="1"/>
    <col min="771" max="771" width="8.85546875" style="513" customWidth="1"/>
    <col min="772" max="772" width="22.28515625" style="513" customWidth="1"/>
    <col min="773" max="1024" width="9.140625" style="513"/>
    <col min="1025" max="1025" width="12.28515625" style="513" customWidth="1"/>
    <col min="1026" max="1026" width="78.140625" style="513" customWidth="1"/>
    <col min="1027" max="1027" width="8.85546875" style="513" customWidth="1"/>
    <col min="1028" max="1028" width="22.28515625" style="513" customWidth="1"/>
    <col min="1029" max="1280" width="9.140625" style="513"/>
    <col min="1281" max="1281" width="12.28515625" style="513" customWidth="1"/>
    <col min="1282" max="1282" width="78.140625" style="513" customWidth="1"/>
    <col min="1283" max="1283" width="8.85546875" style="513" customWidth="1"/>
    <col min="1284" max="1284" width="22.28515625" style="513" customWidth="1"/>
    <col min="1285" max="1536" width="9.140625" style="513"/>
    <col min="1537" max="1537" width="12.28515625" style="513" customWidth="1"/>
    <col min="1538" max="1538" width="78.140625" style="513" customWidth="1"/>
    <col min="1539" max="1539" width="8.85546875" style="513" customWidth="1"/>
    <col min="1540" max="1540" width="22.28515625" style="513" customWidth="1"/>
    <col min="1541" max="1792" width="9.140625" style="513"/>
    <col min="1793" max="1793" width="12.28515625" style="513" customWidth="1"/>
    <col min="1794" max="1794" width="78.140625" style="513" customWidth="1"/>
    <col min="1795" max="1795" width="8.85546875" style="513" customWidth="1"/>
    <col min="1796" max="1796" width="22.28515625" style="513" customWidth="1"/>
    <col min="1797" max="2048" width="9.140625" style="513"/>
    <col min="2049" max="2049" width="12.28515625" style="513" customWidth="1"/>
    <col min="2050" max="2050" width="78.140625" style="513" customWidth="1"/>
    <col min="2051" max="2051" width="8.85546875" style="513" customWidth="1"/>
    <col min="2052" max="2052" width="22.28515625" style="513" customWidth="1"/>
    <col min="2053" max="2304" width="9.140625" style="513"/>
    <col min="2305" max="2305" width="12.28515625" style="513" customWidth="1"/>
    <col min="2306" max="2306" width="78.140625" style="513" customWidth="1"/>
    <col min="2307" max="2307" width="8.85546875" style="513" customWidth="1"/>
    <col min="2308" max="2308" width="22.28515625" style="513" customWidth="1"/>
    <col min="2309" max="2560" width="9.140625" style="513"/>
    <col min="2561" max="2561" width="12.28515625" style="513" customWidth="1"/>
    <col min="2562" max="2562" width="78.140625" style="513" customWidth="1"/>
    <col min="2563" max="2563" width="8.85546875" style="513" customWidth="1"/>
    <col min="2564" max="2564" width="22.28515625" style="513" customWidth="1"/>
    <col min="2565" max="2816" width="9.140625" style="513"/>
    <col min="2817" max="2817" width="12.28515625" style="513" customWidth="1"/>
    <col min="2818" max="2818" width="78.140625" style="513" customWidth="1"/>
    <col min="2819" max="2819" width="8.85546875" style="513" customWidth="1"/>
    <col min="2820" max="2820" width="22.28515625" style="513" customWidth="1"/>
    <col min="2821" max="3072" width="9.140625" style="513"/>
    <col min="3073" max="3073" width="12.28515625" style="513" customWidth="1"/>
    <col min="3074" max="3074" width="78.140625" style="513" customWidth="1"/>
    <col min="3075" max="3075" width="8.85546875" style="513" customWidth="1"/>
    <col min="3076" max="3076" width="22.28515625" style="513" customWidth="1"/>
    <col min="3077" max="3328" width="9.140625" style="513"/>
    <col min="3329" max="3329" width="12.28515625" style="513" customWidth="1"/>
    <col min="3330" max="3330" width="78.140625" style="513" customWidth="1"/>
    <col min="3331" max="3331" width="8.85546875" style="513" customWidth="1"/>
    <col min="3332" max="3332" width="22.28515625" style="513" customWidth="1"/>
    <col min="3333" max="3584" width="9.140625" style="513"/>
    <col min="3585" max="3585" width="12.28515625" style="513" customWidth="1"/>
    <col min="3586" max="3586" width="78.140625" style="513" customWidth="1"/>
    <col min="3587" max="3587" width="8.85546875" style="513" customWidth="1"/>
    <col min="3588" max="3588" width="22.28515625" style="513" customWidth="1"/>
    <col min="3589" max="3840" width="9.140625" style="513"/>
    <col min="3841" max="3841" width="12.28515625" style="513" customWidth="1"/>
    <col min="3842" max="3842" width="78.140625" style="513" customWidth="1"/>
    <col min="3843" max="3843" width="8.85546875" style="513" customWidth="1"/>
    <col min="3844" max="3844" width="22.28515625" style="513" customWidth="1"/>
    <col min="3845" max="4096" width="9.140625" style="513"/>
    <col min="4097" max="4097" width="12.28515625" style="513" customWidth="1"/>
    <col min="4098" max="4098" width="78.140625" style="513" customWidth="1"/>
    <col min="4099" max="4099" width="8.85546875" style="513" customWidth="1"/>
    <col min="4100" max="4100" width="22.28515625" style="513" customWidth="1"/>
    <col min="4101" max="4352" width="9.140625" style="513"/>
    <col min="4353" max="4353" width="12.28515625" style="513" customWidth="1"/>
    <col min="4354" max="4354" width="78.140625" style="513" customWidth="1"/>
    <col min="4355" max="4355" width="8.85546875" style="513" customWidth="1"/>
    <col min="4356" max="4356" width="22.28515625" style="513" customWidth="1"/>
    <col min="4357" max="4608" width="9.140625" style="513"/>
    <col min="4609" max="4609" width="12.28515625" style="513" customWidth="1"/>
    <col min="4610" max="4610" width="78.140625" style="513" customWidth="1"/>
    <col min="4611" max="4611" width="8.85546875" style="513" customWidth="1"/>
    <col min="4612" max="4612" width="22.28515625" style="513" customWidth="1"/>
    <col min="4613" max="4864" width="9.140625" style="513"/>
    <col min="4865" max="4865" width="12.28515625" style="513" customWidth="1"/>
    <col min="4866" max="4866" width="78.140625" style="513" customWidth="1"/>
    <col min="4867" max="4867" width="8.85546875" style="513" customWidth="1"/>
    <col min="4868" max="4868" width="22.28515625" style="513" customWidth="1"/>
    <col min="4869" max="5120" width="9.140625" style="513"/>
    <col min="5121" max="5121" width="12.28515625" style="513" customWidth="1"/>
    <col min="5122" max="5122" width="78.140625" style="513" customWidth="1"/>
    <col min="5123" max="5123" width="8.85546875" style="513" customWidth="1"/>
    <col min="5124" max="5124" width="22.28515625" style="513" customWidth="1"/>
    <col min="5125" max="5376" width="9.140625" style="513"/>
    <col min="5377" max="5377" width="12.28515625" style="513" customWidth="1"/>
    <col min="5378" max="5378" width="78.140625" style="513" customWidth="1"/>
    <col min="5379" max="5379" width="8.85546875" style="513" customWidth="1"/>
    <col min="5380" max="5380" width="22.28515625" style="513" customWidth="1"/>
    <col min="5381" max="5632" width="9.140625" style="513"/>
    <col min="5633" max="5633" width="12.28515625" style="513" customWidth="1"/>
    <col min="5634" max="5634" width="78.140625" style="513" customWidth="1"/>
    <col min="5635" max="5635" width="8.85546875" style="513" customWidth="1"/>
    <col min="5636" max="5636" width="22.28515625" style="513" customWidth="1"/>
    <col min="5637" max="5888" width="9.140625" style="513"/>
    <col min="5889" max="5889" width="12.28515625" style="513" customWidth="1"/>
    <col min="5890" max="5890" width="78.140625" style="513" customWidth="1"/>
    <col min="5891" max="5891" width="8.85546875" style="513" customWidth="1"/>
    <col min="5892" max="5892" width="22.28515625" style="513" customWidth="1"/>
    <col min="5893" max="6144" width="9.140625" style="513"/>
    <col min="6145" max="6145" width="12.28515625" style="513" customWidth="1"/>
    <col min="6146" max="6146" width="78.140625" style="513" customWidth="1"/>
    <col min="6147" max="6147" width="8.85546875" style="513" customWidth="1"/>
    <col min="6148" max="6148" width="22.28515625" style="513" customWidth="1"/>
    <col min="6149" max="6400" width="9.140625" style="513"/>
    <col min="6401" max="6401" width="12.28515625" style="513" customWidth="1"/>
    <col min="6402" max="6402" width="78.140625" style="513" customWidth="1"/>
    <col min="6403" max="6403" width="8.85546875" style="513" customWidth="1"/>
    <col min="6404" max="6404" width="22.28515625" style="513" customWidth="1"/>
    <col min="6405" max="6656" width="9.140625" style="513"/>
    <col min="6657" max="6657" width="12.28515625" style="513" customWidth="1"/>
    <col min="6658" max="6658" width="78.140625" style="513" customWidth="1"/>
    <col min="6659" max="6659" width="8.85546875" style="513" customWidth="1"/>
    <col min="6660" max="6660" width="22.28515625" style="513" customWidth="1"/>
    <col min="6661" max="6912" width="9.140625" style="513"/>
    <col min="6913" max="6913" width="12.28515625" style="513" customWidth="1"/>
    <col min="6914" max="6914" width="78.140625" style="513" customWidth="1"/>
    <col min="6915" max="6915" width="8.85546875" style="513" customWidth="1"/>
    <col min="6916" max="6916" width="22.28515625" style="513" customWidth="1"/>
    <col min="6917" max="7168" width="9.140625" style="513"/>
    <col min="7169" max="7169" width="12.28515625" style="513" customWidth="1"/>
    <col min="7170" max="7170" width="78.140625" style="513" customWidth="1"/>
    <col min="7171" max="7171" width="8.85546875" style="513" customWidth="1"/>
    <col min="7172" max="7172" width="22.28515625" style="513" customWidth="1"/>
    <col min="7173" max="7424" width="9.140625" style="513"/>
    <col min="7425" max="7425" width="12.28515625" style="513" customWidth="1"/>
    <col min="7426" max="7426" width="78.140625" style="513" customWidth="1"/>
    <col min="7427" max="7427" width="8.85546875" style="513" customWidth="1"/>
    <col min="7428" max="7428" width="22.28515625" style="513" customWidth="1"/>
    <col min="7429" max="7680" width="9.140625" style="513"/>
    <col min="7681" max="7681" width="12.28515625" style="513" customWidth="1"/>
    <col min="7682" max="7682" width="78.140625" style="513" customWidth="1"/>
    <col min="7683" max="7683" width="8.85546875" style="513" customWidth="1"/>
    <col min="7684" max="7684" width="22.28515625" style="513" customWidth="1"/>
    <col min="7685" max="7936" width="9.140625" style="513"/>
    <col min="7937" max="7937" width="12.28515625" style="513" customWidth="1"/>
    <col min="7938" max="7938" width="78.140625" style="513" customWidth="1"/>
    <col min="7939" max="7939" width="8.85546875" style="513" customWidth="1"/>
    <col min="7940" max="7940" width="22.28515625" style="513" customWidth="1"/>
    <col min="7941" max="8192" width="9.140625" style="513"/>
    <col min="8193" max="8193" width="12.28515625" style="513" customWidth="1"/>
    <col min="8194" max="8194" width="78.140625" style="513" customWidth="1"/>
    <col min="8195" max="8195" width="8.85546875" style="513" customWidth="1"/>
    <col min="8196" max="8196" width="22.28515625" style="513" customWidth="1"/>
    <col min="8197" max="8448" width="9.140625" style="513"/>
    <col min="8449" max="8449" width="12.28515625" style="513" customWidth="1"/>
    <col min="8450" max="8450" width="78.140625" style="513" customWidth="1"/>
    <col min="8451" max="8451" width="8.85546875" style="513" customWidth="1"/>
    <col min="8452" max="8452" width="22.28515625" style="513" customWidth="1"/>
    <col min="8453" max="8704" width="9.140625" style="513"/>
    <col min="8705" max="8705" width="12.28515625" style="513" customWidth="1"/>
    <col min="8706" max="8706" width="78.140625" style="513" customWidth="1"/>
    <col min="8707" max="8707" width="8.85546875" style="513" customWidth="1"/>
    <col min="8708" max="8708" width="22.28515625" style="513" customWidth="1"/>
    <col min="8709" max="8960" width="9.140625" style="513"/>
    <col min="8961" max="8961" width="12.28515625" style="513" customWidth="1"/>
    <col min="8962" max="8962" width="78.140625" style="513" customWidth="1"/>
    <col min="8963" max="8963" width="8.85546875" style="513" customWidth="1"/>
    <col min="8964" max="8964" width="22.28515625" style="513" customWidth="1"/>
    <col min="8965" max="9216" width="9.140625" style="513"/>
    <col min="9217" max="9217" width="12.28515625" style="513" customWidth="1"/>
    <col min="9218" max="9218" width="78.140625" style="513" customWidth="1"/>
    <col min="9219" max="9219" width="8.85546875" style="513" customWidth="1"/>
    <col min="9220" max="9220" width="22.28515625" style="513" customWidth="1"/>
    <col min="9221" max="9472" width="9.140625" style="513"/>
    <col min="9473" max="9473" width="12.28515625" style="513" customWidth="1"/>
    <col min="9474" max="9474" width="78.140625" style="513" customWidth="1"/>
    <col min="9475" max="9475" width="8.85546875" style="513" customWidth="1"/>
    <col min="9476" max="9476" width="22.28515625" style="513" customWidth="1"/>
    <col min="9477" max="9728" width="9.140625" style="513"/>
    <col min="9729" max="9729" width="12.28515625" style="513" customWidth="1"/>
    <col min="9730" max="9730" width="78.140625" style="513" customWidth="1"/>
    <col min="9731" max="9731" width="8.85546875" style="513" customWidth="1"/>
    <col min="9732" max="9732" width="22.28515625" style="513" customWidth="1"/>
    <col min="9733" max="9984" width="9.140625" style="513"/>
    <col min="9985" max="9985" width="12.28515625" style="513" customWidth="1"/>
    <col min="9986" max="9986" width="78.140625" style="513" customWidth="1"/>
    <col min="9987" max="9987" width="8.85546875" style="513" customWidth="1"/>
    <col min="9988" max="9988" width="22.28515625" style="513" customWidth="1"/>
    <col min="9989" max="10240" width="9.140625" style="513"/>
    <col min="10241" max="10241" width="12.28515625" style="513" customWidth="1"/>
    <col min="10242" max="10242" width="78.140625" style="513" customWidth="1"/>
    <col min="10243" max="10243" width="8.85546875" style="513" customWidth="1"/>
    <col min="10244" max="10244" width="22.28515625" style="513" customWidth="1"/>
    <col min="10245" max="10496" width="9.140625" style="513"/>
    <col min="10497" max="10497" width="12.28515625" style="513" customWidth="1"/>
    <col min="10498" max="10498" width="78.140625" style="513" customWidth="1"/>
    <col min="10499" max="10499" width="8.85546875" style="513" customWidth="1"/>
    <col min="10500" max="10500" width="22.28515625" style="513" customWidth="1"/>
    <col min="10501" max="10752" width="9.140625" style="513"/>
    <col min="10753" max="10753" width="12.28515625" style="513" customWidth="1"/>
    <col min="10754" max="10754" width="78.140625" style="513" customWidth="1"/>
    <col min="10755" max="10755" width="8.85546875" style="513" customWidth="1"/>
    <col min="10756" max="10756" width="22.28515625" style="513" customWidth="1"/>
    <col min="10757" max="11008" width="9.140625" style="513"/>
    <col min="11009" max="11009" width="12.28515625" style="513" customWidth="1"/>
    <col min="11010" max="11010" width="78.140625" style="513" customWidth="1"/>
    <col min="11011" max="11011" width="8.85546875" style="513" customWidth="1"/>
    <col min="11012" max="11012" width="22.28515625" style="513" customWidth="1"/>
    <col min="11013" max="11264" width="9.140625" style="513"/>
    <col min="11265" max="11265" width="12.28515625" style="513" customWidth="1"/>
    <col min="11266" max="11266" width="78.140625" style="513" customWidth="1"/>
    <col min="11267" max="11267" width="8.85546875" style="513" customWidth="1"/>
    <col min="11268" max="11268" width="22.28515625" style="513" customWidth="1"/>
    <col min="11269" max="11520" width="9.140625" style="513"/>
    <col min="11521" max="11521" width="12.28515625" style="513" customWidth="1"/>
    <col min="11522" max="11522" width="78.140625" style="513" customWidth="1"/>
    <col min="11523" max="11523" width="8.85546875" style="513" customWidth="1"/>
    <col min="11524" max="11524" width="22.28515625" style="513" customWidth="1"/>
    <col min="11525" max="11776" width="9.140625" style="513"/>
    <col min="11777" max="11777" width="12.28515625" style="513" customWidth="1"/>
    <col min="11778" max="11778" width="78.140625" style="513" customWidth="1"/>
    <col min="11779" max="11779" width="8.85546875" style="513" customWidth="1"/>
    <col min="11780" max="11780" width="22.28515625" style="513" customWidth="1"/>
    <col min="11781" max="12032" width="9.140625" style="513"/>
    <col min="12033" max="12033" width="12.28515625" style="513" customWidth="1"/>
    <col min="12034" max="12034" width="78.140625" style="513" customWidth="1"/>
    <col min="12035" max="12035" width="8.85546875" style="513" customWidth="1"/>
    <col min="12036" max="12036" width="22.28515625" style="513" customWidth="1"/>
    <col min="12037" max="12288" width="9.140625" style="513"/>
    <col min="12289" max="12289" width="12.28515625" style="513" customWidth="1"/>
    <col min="12290" max="12290" width="78.140625" style="513" customWidth="1"/>
    <col min="12291" max="12291" width="8.85546875" style="513" customWidth="1"/>
    <col min="12292" max="12292" width="22.28515625" style="513" customWidth="1"/>
    <col min="12293" max="12544" width="9.140625" style="513"/>
    <col min="12545" max="12545" width="12.28515625" style="513" customWidth="1"/>
    <col min="12546" max="12546" width="78.140625" style="513" customWidth="1"/>
    <col min="12547" max="12547" width="8.85546875" style="513" customWidth="1"/>
    <col min="12548" max="12548" width="22.28515625" style="513" customWidth="1"/>
    <col min="12549" max="12800" width="9.140625" style="513"/>
    <col min="12801" max="12801" width="12.28515625" style="513" customWidth="1"/>
    <col min="12802" max="12802" width="78.140625" style="513" customWidth="1"/>
    <col min="12803" max="12803" width="8.85546875" style="513" customWidth="1"/>
    <col min="12804" max="12804" width="22.28515625" style="513" customWidth="1"/>
    <col min="12805" max="13056" width="9.140625" style="513"/>
    <col min="13057" max="13057" width="12.28515625" style="513" customWidth="1"/>
    <col min="13058" max="13058" width="78.140625" style="513" customWidth="1"/>
    <col min="13059" max="13059" width="8.85546875" style="513" customWidth="1"/>
    <col min="13060" max="13060" width="22.28515625" style="513" customWidth="1"/>
    <col min="13061" max="13312" width="9.140625" style="513"/>
    <col min="13313" max="13313" width="12.28515625" style="513" customWidth="1"/>
    <col min="13314" max="13314" width="78.140625" style="513" customWidth="1"/>
    <col min="13315" max="13315" width="8.85546875" style="513" customWidth="1"/>
    <col min="13316" max="13316" width="22.28515625" style="513" customWidth="1"/>
    <col min="13317" max="13568" width="9.140625" style="513"/>
    <col min="13569" max="13569" width="12.28515625" style="513" customWidth="1"/>
    <col min="13570" max="13570" width="78.140625" style="513" customWidth="1"/>
    <col min="13571" max="13571" width="8.85546875" style="513" customWidth="1"/>
    <col min="13572" max="13572" width="22.28515625" style="513" customWidth="1"/>
    <col min="13573" max="13824" width="9.140625" style="513"/>
    <col min="13825" max="13825" width="12.28515625" style="513" customWidth="1"/>
    <col min="13826" max="13826" width="78.140625" style="513" customWidth="1"/>
    <col min="13827" max="13827" width="8.85546875" style="513" customWidth="1"/>
    <col min="13828" max="13828" width="22.28515625" style="513" customWidth="1"/>
    <col min="13829" max="14080" width="9.140625" style="513"/>
    <col min="14081" max="14081" width="12.28515625" style="513" customWidth="1"/>
    <col min="14082" max="14082" width="78.140625" style="513" customWidth="1"/>
    <col min="14083" max="14083" width="8.85546875" style="513" customWidth="1"/>
    <col min="14084" max="14084" width="22.28515625" style="513" customWidth="1"/>
    <col min="14085" max="14336" width="9.140625" style="513"/>
    <col min="14337" max="14337" width="12.28515625" style="513" customWidth="1"/>
    <col min="14338" max="14338" width="78.140625" style="513" customWidth="1"/>
    <col min="14339" max="14339" width="8.85546875" style="513" customWidth="1"/>
    <col min="14340" max="14340" width="22.28515625" style="513" customWidth="1"/>
    <col min="14341" max="14592" width="9.140625" style="513"/>
    <col min="14593" max="14593" width="12.28515625" style="513" customWidth="1"/>
    <col min="14594" max="14594" width="78.140625" style="513" customWidth="1"/>
    <col min="14595" max="14595" width="8.85546875" style="513" customWidth="1"/>
    <col min="14596" max="14596" width="22.28515625" style="513" customWidth="1"/>
    <col min="14597" max="14848" width="9.140625" style="513"/>
    <col min="14849" max="14849" width="12.28515625" style="513" customWidth="1"/>
    <col min="14850" max="14850" width="78.140625" style="513" customWidth="1"/>
    <col min="14851" max="14851" width="8.85546875" style="513" customWidth="1"/>
    <col min="14852" max="14852" width="22.28515625" style="513" customWidth="1"/>
    <col min="14853" max="15104" width="9.140625" style="513"/>
    <col min="15105" max="15105" width="12.28515625" style="513" customWidth="1"/>
    <col min="15106" max="15106" width="78.140625" style="513" customWidth="1"/>
    <col min="15107" max="15107" width="8.85546875" style="513" customWidth="1"/>
    <col min="15108" max="15108" width="22.28515625" style="513" customWidth="1"/>
    <col min="15109" max="15360" width="9.140625" style="513"/>
    <col min="15361" max="15361" width="12.28515625" style="513" customWidth="1"/>
    <col min="15362" max="15362" width="78.140625" style="513" customWidth="1"/>
    <col min="15363" max="15363" width="8.85546875" style="513" customWidth="1"/>
    <col min="15364" max="15364" width="22.28515625" style="513" customWidth="1"/>
    <col min="15365" max="15616" width="9.140625" style="513"/>
    <col min="15617" max="15617" width="12.28515625" style="513" customWidth="1"/>
    <col min="15618" max="15618" width="78.140625" style="513" customWidth="1"/>
    <col min="15619" max="15619" width="8.85546875" style="513" customWidth="1"/>
    <col min="15620" max="15620" width="22.28515625" style="513" customWidth="1"/>
    <col min="15621" max="15872" width="9.140625" style="513"/>
    <col min="15873" max="15873" width="12.28515625" style="513" customWidth="1"/>
    <col min="15874" max="15874" width="78.140625" style="513" customWidth="1"/>
    <col min="15875" max="15875" width="8.85546875" style="513" customWidth="1"/>
    <col min="15876" max="15876" width="22.28515625" style="513" customWidth="1"/>
    <col min="15877" max="16128" width="9.140625" style="513"/>
    <col min="16129" max="16129" width="12.28515625" style="513" customWidth="1"/>
    <col min="16130" max="16130" width="78.140625" style="513" customWidth="1"/>
    <col min="16131" max="16131" width="8.85546875" style="513" customWidth="1"/>
    <col min="16132" max="16132" width="22.28515625" style="513" customWidth="1"/>
    <col min="16133" max="16384" width="9.140625" style="513"/>
  </cols>
  <sheetData>
    <row r="1" spans="1:4">
      <c r="A1" s="513" t="s">
        <v>838</v>
      </c>
    </row>
    <row r="2" spans="1:4">
      <c r="A2" s="513" t="s">
        <v>293</v>
      </c>
    </row>
    <row r="3" spans="1:4">
      <c r="A3" s="513" t="s">
        <v>839</v>
      </c>
    </row>
    <row r="4" spans="1:4">
      <c r="A4" s="513" t="s">
        <v>840</v>
      </c>
    </row>
    <row r="5" spans="1:4">
      <c r="A5" s="513" t="s">
        <v>841</v>
      </c>
    </row>
    <row r="6" spans="1:4">
      <c r="A6" s="513" t="s">
        <v>293</v>
      </c>
    </row>
    <row r="7" spans="1:4">
      <c r="A7" s="513" t="s">
        <v>842</v>
      </c>
      <c r="B7" s="513" t="s">
        <v>843</v>
      </c>
      <c r="C7" s="513" t="s">
        <v>844</v>
      </c>
      <c r="D7" s="513" t="s">
        <v>845</v>
      </c>
    </row>
    <row r="8" spans="1:4">
      <c r="A8" s="513">
        <v>13532</v>
      </c>
      <c r="B8" s="513" t="s">
        <v>846</v>
      </c>
      <c r="C8" s="513" t="s">
        <v>847</v>
      </c>
      <c r="D8" s="514" t="s">
        <v>848</v>
      </c>
    </row>
    <row r="9" spans="1:4">
      <c r="A9" s="513">
        <v>12075</v>
      </c>
      <c r="B9" s="513" t="s">
        <v>849</v>
      </c>
      <c r="C9" s="513" t="s">
        <v>847</v>
      </c>
      <c r="D9" s="514" t="s">
        <v>850</v>
      </c>
    </row>
    <row r="10" spans="1:4">
      <c r="A10" s="513">
        <v>2404</v>
      </c>
      <c r="B10" s="513" t="s">
        <v>851</v>
      </c>
      <c r="C10" s="513" t="s">
        <v>852</v>
      </c>
      <c r="D10" s="514" t="s">
        <v>853</v>
      </c>
    </row>
    <row r="11" spans="1:4">
      <c r="A11" s="513">
        <v>2720</v>
      </c>
      <c r="B11" s="513" t="s">
        <v>854</v>
      </c>
      <c r="C11" s="513" t="s">
        <v>855</v>
      </c>
      <c r="D11" s="514" t="s">
        <v>856</v>
      </c>
    </row>
    <row r="12" spans="1:4">
      <c r="A12" s="513">
        <v>2719</v>
      </c>
      <c r="B12" s="513" t="s">
        <v>857</v>
      </c>
      <c r="C12" s="513" t="s">
        <v>855</v>
      </c>
      <c r="D12" s="514" t="s">
        <v>858</v>
      </c>
    </row>
    <row r="13" spans="1:4">
      <c r="A13" s="513">
        <v>3378</v>
      </c>
      <c r="B13" s="513" t="s">
        <v>859</v>
      </c>
      <c r="C13" s="513" t="s">
        <v>847</v>
      </c>
      <c r="D13" s="514" t="s">
        <v>860</v>
      </c>
    </row>
    <row r="14" spans="1:4">
      <c r="A14" s="513">
        <v>3380</v>
      </c>
      <c r="B14" s="513" t="s">
        <v>861</v>
      </c>
      <c r="C14" s="513" t="s">
        <v>847</v>
      </c>
      <c r="D14" s="514" t="s">
        <v>862</v>
      </c>
    </row>
    <row r="15" spans="1:4">
      <c r="A15" s="513">
        <v>3379</v>
      </c>
      <c r="B15" s="513" t="s">
        <v>863</v>
      </c>
      <c r="C15" s="513" t="s">
        <v>847</v>
      </c>
      <c r="D15" s="514" t="s">
        <v>864</v>
      </c>
    </row>
    <row r="16" spans="1:4">
      <c r="A16" s="513">
        <v>13382</v>
      </c>
      <c r="B16" s="513" t="s">
        <v>865</v>
      </c>
      <c r="C16" s="513" t="s">
        <v>847</v>
      </c>
      <c r="D16" s="514" t="s">
        <v>866</v>
      </c>
    </row>
    <row r="17" spans="1:4">
      <c r="A17" s="513">
        <v>20198</v>
      </c>
      <c r="B17" s="513" t="s">
        <v>867</v>
      </c>
      <c r="C17" s="513" t="s">
        <v>868</v>
      </c>
      <c r="D17" s="514" t="s">
        <v>869</v>
      </c>
    </row>
    <row r="18" spans="1:4">
      <c r="A18" s="513">
        <v>4126</v>
      </c>
      <c r="B18" s="513" t="s">
        <v>870</v>
      </c>
      <c r="C18" s="513" t="s">
        <v>847</v>
      </c>
      <c r="D18" s="514" t="s">
        <v>871</v>
      </c>
    </row>
    <row r="19" spans="1:4">
      <c r="A19" s="513">
        <v>10615</v>
      </c>
      <c r="B19" s="513" t="s">
        <v>872</v>
      </c>
      <c r="C19" s="513" t="s">
        <v>847</v>
      </c>
      <c r="D19" s="514" t="s">
        <v>873</v>
      </c>
    </row>
    <row r="20" spans="1:4">
      <c r="A20" s="513">
        <v>13860</v>
      </c>
      <c r="B20" s="513" t="s">
        <v>874</v>
      </c>
      <c r="C20" s="513" t="s">
        <v>847</v>
      </c>
      <c r="D20" s="514" t="s">
        <v>875</v>
      </c>
    </row>
    <row r="21" spans="1:4">
      <c r="A21" s="513">
        <v>21136</v>
      </c>
      <c r="B21" s="513" t="s">
        <v>876</v>
      </c>
      <c r="C21" s="513" t="s">
        <v>877</v>
      </c>
      <c r="D21" s="514" t="s">
        <v>878</v>
      </c>
    </row>
    <row r="22" spans="1:4">
      <c r="A22" s="513">
        <v>21128</v>
      </c>
      <c r="B22" s="513" t="s">
        <v>879</v>
      </c>
      <c r="C22" s="513" t="s">
        <v>877</v>
      </c>
      <c r="D22" s="514" t="s">
        <v>880</v>
      </c>
    </row>
    <row r="23" spans="1:4">
      <c r="A23" s="513">
        <v>21130</v>
      </c>
      <c r="B23" s="513" t="s">
        <v>881</v>
      </c>
      <c r="C23" s="513" t="s">
        <v>877</v>
      </c>
      <c r="D23" s="514" t="s">
        <v>882</v>
      </c>
    </row>
    <row r="24" spans="1:4">
      <c r="A24" s="513">
        <v>21135</v>
      </c>
      <c r="B24" s="513" t="s">
        <v>883</v>
      </c>
      <c r="C24" s="513" t="s">
        <v>877</v>
      </c>
      <c r="D24" s="514" t="s">
        <v>884</v>
      </c>
    </row>
    <row r="25" spans="1:4">
      <c r="A25" s="513">
        <v>38605</v>
      </c>
      <c r="B25" s="513" t="s">
        <v>885</v>
      </c>
      <c r="C25" s="513" t="s">
        <v>847</v>
      </c>
      <c r="D25" s="514" t="s">
        <v>886</v>
      </c>
    </row>
    <row r="26" spans="1:4">
      <c r="A26" s="513">
        <v>11270</v>
      </c>
      <c r="B26" s="513" t="s">
        <v>887</v>
      </c>
      <c r="C26" s="513" t="s">
        <v>847</v>
      </c>
      <c r="D26" s="514" t="s">
        <v>888</v>
      </c>
    </row>
    <row r="27" spans="1:4">
      <c r="A27" s="513">
        <v>412</v>
      </c>
      <c r="B27" s="513" t="s">
        <v>889</v>
      </c>
      <c r="C27" s="513" t="s">
        <v>847</v>
      </c>
      <c r="D27" s="514" t="s">
        <v>890</v>
      </c>
    </row>
    <row r="28" spans="1:4">
      <c r="A28" s="513">
        <v>414</v>
      </c>
      <c r="B28" s="513" t="s">
        <v>891</v>
      </c>
      <c r="C28" s="513" t="s">
        <v>847</v>
      </c>
      <c r="D28" s="514" t="s">
        <v>892</v>
      </c>
    </row>
    <row r="29" spans="1:4">
      <c r="A29" s="513">
        <v>410</v>
      </c>
      <c r="B29" s="513" t="s">
        <v>893</v>
      </c>
      <c r="C29" s="513" t="s">
        <v>847</v>
      </c>
      <c r="D29" s="514" t="s">
        <v>894</v>
      </c>
    </row>
    <row r="30" spans="1:4">
      <c r="A30" s="513">
        <v>411</v>
      </c>
      <c r="B30" s="513" t="s">
        <v>895</v>
      </c>
      <c r="C30" s="513" t="s">
        <v>847</v>
      </c>
      <c r="D30" s="514" t="s">
        <v>896</v>
      </c>
    </row>
    <row r="31" spans="1:4">
      <c r="A31" s="513">
        <v>408</v>
      </c>
      <c r="B31" s="513" t="s">
        <v>897</v>
      </c>
      <c r="C31" s="513" t="s">
        <v>847</v>
      </c>
      <c r="D31" s="514" t="s">
        <v>898</v>
      </c>
    </row>
    <row r="32" spans="1:4">
      <c r="A32" s="513">
        <v>39131</v>
      </c>
      <c r="B32" s="513" t="s">
        <v>899</v>
      </c>
      <c r="C32" s="513" t="s">
        <v>847</v>
      </c>
      <c r="D32" s="514" t="s">
        <v>900</v>
      </c>
    </row>
    <row r="33" spans="1:4">
      <c r="A33" s="513">
        <v>394</v>
      </c>
      <c r="B33" s="513" t="s">
        <v>901</v>
      </c>
      <c r="C33" s="513" t="s">
        <v>847</v>
      </c>
      <c r="D33" s="514" t="s">
        <v>902</v>
      </c>
    </row>
    <row r="34" spans="1:4">
      <c r="A34" s="513">
        <v>39130</v>
      </c>
      <c r="B34" s="513" t="s">
        <v>903</v>
      </c>
      <c r="C34" s="513" t="s">
        <v>847</v>
      </c>
      <c r="D34" s="514" t="s">
        <v>904</v>
      </c>
    </row>
    <row r="35" spans="1:4">
      <c r="A35" s="513">
        <v>395</v>
      </c>
      <c r="B35" s="513" t="s">
        <v>905</v>
      </c>
      <c r="C35" s="513" t="s">
        <v>847</v>
      </c>
      <c r="D35" s="514" t="s">
        <v>906</v>
      </c>
    </row>
    <row r="36" spans="1:4">
      <c r="A36" s="513">
        <v>39127</v>
      </c>
      <c r="B36" s="513" t="s">
        <v>907</v>
      </c>
      <c r="C36" s="513" t="s">
        <v>847</v>
      </c>
      <c r="D36" s="514" t="s">
        <v>908</v>
      </c>
    </row>
    <row r="37" spans="1:4">
      <c r="A37" s="513">
        <v>392</v>
      </c>
      <c r="B37" s="513" t="s">
        <v>909</v>
      </c>
      <c r="C37" s="513" t="s">
        <v>847</v>
      </c>
      <c r="D37" s="514" t="s">
        <v>910</v>
      </c>
    </row>
    <row r="38" spans="1:4">
      <c r="A38" s="513">
        <v>39129</v>
      </c>
      <c r="B38" s="513" t="s">
        <v>911</v>
      </c>
      <c r="C38" s="513" t="s">
        <v>847</v>
      </c>
      <c r="D38" s="514" t="s">
        <v>912</v>
      </c>
    </row>
    <row r="39" spans="1:4">
      <c r="A39" s="513">
        <v>393</v>
      </c>
      <c r="B39" s="513" t="s">
        <v>913</v>
      </c>
      <c r="C39" s="513" t="s">
        <v>847</v>
      </c>
      <c r="D39" s="514" t="s">
        <v>914</v>
      </c>
    </row>
    <row r="40" spans="1:4">
      <c r="A40" s="513">
        <v>39133</v>
      </c>
      <c r="B40" s="513" t="s">
        <v>915</v>
      </c>
      <c r="C40" s="513" t="s">
        <v>847</v>
      </c>
      <c r="D40" s="514" t="s">
        <v>916</v>
      </c>
    </row>
    <row r="41" spans="1:4">
      <c r="A41" s="513">
        <v>397</v>
      </c>
      <c r="B41" s="513" t="s">
        <v>917</v>
      </c>
      <c r="C41" s="513" t="s">
        <v>847</v>
      </c>
      <c r="D41" s="514" t="s">
        <v>918</v>
      </c>
    </row>
    <row r="42" spans="1:4">
      <c r="A42" s="513">
        <v>39132</v>
      </c>
      <c r="B42" s="513" t="s">
        <v>919</v>
      </c>
      <c r="C42" s="513" t="s">
        <v>847</v>
      </c>
      <c r="D42" s="514" t="s">
        <v>920</v>
      </c>
    </row>
    <row r="43" spans="1:4">
      <c r="A43" s="513">
        <v>396</v>
      </c>
      <c r="B43" s="513" t="s">
        <v>921</v>
      </c>
      <c r="C43" s="513" t="s">
        <v>847</v>
      </c>
      <c r="D43" s="514" t="s">
        <v>922</v>
      </c>
    </row>
    <row r="44" spans="1:4">
      <c r="A44" s="513">
        <v>39135</v>
      </c>
      <c r="B44" s="513" t="s">
        <v>923</v>
      </c>
      <c r="C44" s="513" t="s">
        <v>847</v>
      </c>
      <c r="D44" s="514" t="s">
        <v>924</v>
      </c>
    </row>
    <row r="45" spans="1:4">
      <c r="A45" s="513">
        <v>39128</v>
      </c>
      <c r="B45" s="513" t="s">
        <v>925</v>
      </c>
      <c r="C45" s="513" t="s">
        <v>847</v>
      </c>
      <c r="D45" s="514" t="s">
        <v>926</v>
      </c>
    </row>
    <row r="46" spans="1:4">
      <c r="A46" s="513">
        <v>400</v>
      </c>
      <c r="B46" s="513" t="s">
        <v>927</v>
      </c>
      <c r="C46" s="513" t="s">
        <v>847</v>
      </c>
      <c r="D46" s="514" t="s">
        <v>928</v>
      </c>
    </row>
    <row r="47" spans="1:4">
      <c r="A47" s="513">
        <v>39125</v>
      </c>
      <c r="B47" s="513" t="s">
        <v>929</v>
      </c>
      <c r="C47" s="513" t="s">
        <v>847</v>
      </c>
      <c r="D47" s="514" t="s">
        <v>926</v>
      </c>
    </row>
    <row r="48" spans="1:4">
      <c r="A48" s="513">
        <v>39134</v>
      </c>
      <c r="B48" s="513" t="s">
        <v>930</v>
      </c>
      <c r="C48" s="513" t="s">
        <v>847</v>
      </c>
      <c r="D48" s="514" t="s">
        <v>931</v>
      </c>
    </row>
    <row r="49" spans="1:4">
      <c r="A49" s="513">
        <v>398</v>
      </c>
      <c r="B49" s="513" t="s">
        <v>932</v>
      </c>
      <c r="C49" s="513" t="s">
        <v>847</v>
      </c>
      <c r="D49" s="514" t="s">
        <v>933</v>
      </c>
    </row>
    <row r="50" spans="1:4">
      <c r="A50" s="513">
        <v>39126</v>
      </c>
      <c r="B50" s="513" t="s">
        <v>934</v>
      </c>
      <c r="C50" s="513" t="s">
        <v>847</v>
      </c>
      <c r="D50" s="514" t="s">
        <v>935</v>
      </c>
    </row>
    <row r="51" spans="1:4">
      <c r="A51" s="513">
        <v>399</v>
      </c>
      <c r="B51" s="513" t="s">
        <v>936</v>
      </c>
      <c r="C51" s="513" t="s">
        <v>847</v>
      </c>
      <c r="D51" s="514" t="s">
        <v>937</v>
      </c>
    </row>
    <row r="52" spans="1:4">
      <c r="A52" s="513">
        <v>39158</v>
      </c>
      <c r="B52" s="513" t="s">
        <v>938</v>
      </c>
      <c r="C52" s="513" t="s">
        <v>847</v>
      </c>
      <c r="D52" s="514" t="s">
        <v>939</v>
      </c>
    </row>
    <row r="53" spans="1:4">
      <c r="A53" s="513">
        <v>39141</v>
      </c>
      <c r="B53" s="513" t="s">
        <v>940</v>
      </c>
      <c r="C53" s="513" t="s">
        <v>847</v>
      </c>
      <c r="D53" s="514" t="s">
        <v>941</v>
      </c>
    </row>
    <row r="54" spans="1:4">
      <c r="A54" s="513">
        <v>39140</v>
      </c>
      <c r="B54" s="513" t="s">
        <v>942</v>
      </c>
      <c r="C54" s="513" t="s">
        <v>847</v>
      </c>
      <c r="D54" s="514" t="s">
        <v>943</v>
      </c>
    </row>
    <row r="55" spans="1:4">
      <c r="A55" s="513">
        <v>39137</v>
      </c>
      <c r="B55" s="513" t="s">
        <v>944</v>
      </c>
      <c r="C55" s="513" t="s">
        <v>847</v>
      </c>
      <c r="D55" s="514" t="s">
        <v>945</v>
      </c>
    </row>
    <row r="56" spans="1:4">
      <c r="A56" s="513">
        <v>39139</v>
      </c>
      <c r="B56" s="513" t="s">
        <v>946</v>
      </c>
      <c r="C56" s="513" t="s">
        <v>847</v>
      </c>
      <c r="D56" s="514" t="s">
        <v>947</v>
      </c>
    </row>
    <row r="57" spans="1:4">
      <c r="A57" s="513">
        <v>39143</v>
      </c>
      <c r="B57" s="513" t="s">
        <v>948</v>
      </c>
      <c r="C57" s="513" t="s">
        <v>847</v>
      </c>
      <c r="D57" s="514" t="s">
        <v>949</v>
      </c>
    </row>
    <row r="58" spans="1:4">
      <c r="A58" s="513">
        <v>39142</v>
      </c>
      <c r="B58" s="513" t="s">
        <v>950</v>
      </c>
      <c r="C58" s="513" t="s">
        <v>847</v>
      </c>
      <c r="D58" s="514" t="s">
        <v>951</v>
      </c>
    </row>
    <row r="59" spans="1:4">
      <c r="A59" s="513">
        <v>39138</v>
      </c>
      <c r="B59" s="513" t="s">
        <v>952</v>
      </c>
      <c r="C59" s="513" t="s">
        <v>847</v>
      </c>
      <c r="D59" s="514" t="s">
        <v>953</v>
      </c>
    </row>
    <row r="60" spans="1:4">
      <c r="A60" s="513">
        <v>39136</v>
      </c>
      <c r="B60" s="513" t="s">
        <v>954</v>
      </c>
      <c r="C60" s="513" t="s">
        <v>847</v>
      </c>
      <c r="D60" s="514" t="s">
        <v>955</v>
      </c>
    </row>
    <row r="61" spans="1:4">
      <c r="A61" s="513">
        <v>39144</v>
      </c>
      <c r="B61" s="513" t="s">
        <v>956</v>
      </c>
      <c r="C61" s="513" t="s">
        <v>847</v>
      </c>
      <c r="D61" s="514" t="s">
        <v>906</v>
      </c>
    </row>
    <row r="62" spans="1:4">
      <c r="A62" s="513">
        <v>39145</v>
      </c>
      <c r="B62" s="513" t="s">
        <v>957</v>
      </c>
      <c r="C62" s="513" t="s">
        <v>847</v>
      </c>
      <c r="D62" s="514" t="s">
        <v>958</v>
      </c>
    </row>
    <row r="63" spans="1:4">
      <c r="A63" s="513">
        <v>12615</v>
      </c>
      <c r="B63" s="513" t="s">
        <v>959</v>
      </c>
      <c r="C63" s="513" t="s">
        <v>847</v>
      </c>
      <c r="D63" s="514" t="s">
        <v>960</v>
      </c>
    </row>
    <row r="64" spans="1:4">
      <c r="A64" s="513">
        <v>11927</v>
      </c>
      <c r="B64" s="513" t="s">
        <v>961</v>
      </c>
      <c r="C64" s="513" t="s">
        <v>847</v>
      </c>
      <c r="D64" s="514" t="s">
        <v>962</v>
      </c>
    </row>
    <row r="65" spans="1:4">
      <c r="A65" s="513">
        <v>11928</v>
      </c>
      <c r="B65" s="513" t="s">
        <v>963</v>
      </c>
      <c r="C65" s="513" t="s">
        <v>847</v>
      </c>
      <c r="D65" s="514" t="s">
        <v>964</v>
      </c>
    </row>
    <row r="66" spans="1:4">
      <c r="A66" s="513">
        <v>11929</v>
      </c>
      <c r="B66" s="513" t="s">
        <v>965</v>
      </c>
      <c r="C66" s="513" t="s">
        <v>847</v>
      </c>
      <c r="D66" s="514" t="s">
        <v>966</v>
      </c>
    </row>
    <row r="67" spans="1:4">
      <c r="A67" s="513">
        <v>36801</v>
      </c>
      <c r="B67" s="513" t="s">
        <v>967</v>
      </c>
      <c r="C67" s="513" t="s">
        <v>847</v>
      </c>
      <c r="D67" s="514" t="s">
        <v>968</v>
      </c>
    </row>
    <row r="68" spans="1:4">
      <c r="A68" s="513">
        <v>36246</v>
      </c>
      <c r="B68" s="513" t="s">
        <v>969</v>
      </c>
      <c r="C68" s="513" t="s">
        <v>877</v>
      </c>
      <c r="D68" s="514" t="s">
        <v>970</v>
      </c>
    </row>
    <row r="69" spans="1:4">
      <c r="A69" s="513">
        <v>37600</v>
      </c>
      <c r="B69" s="513" t="s">
        <v>971</v>
      </c>
      <c r="C69" s="513" t="s">
        <v>847</v>
      </c>
      <c r="D69" s="514" t="s">
        <v>972</v>
      </c>
    </row>
    <row r="70" spans="1:4">
      <c r="A70" s="513">
        <v>37599</v>
      </c>
      <c r="B70" s="513" t="s">
        <v>973</v>
      </c>
      <c r="C70" s="513" t="s">
        <v>847</v>
      </c>
      <c r="D70" s="514" t="s">
        <v>974</v>
      </c>
    </row>
    <row r="71" spans="1:4">
      <c r="A71" s="513">
        <v>1</v>
      </c>
      <c r="B71" s="513" t="s">
        <v>975</v>
      </c>
      <c r="C71" s="513" t="s">
        <v>976</v>
      </c>
      <c r="D71" s="514" t="s">
        <v>977</v>
      </c>
    </row>
    <row r="72" spans="1:4">
      <c r="A72" s="513">
        <v>3</v>
      </c>
      <c r="B72" s="513" t="s">
        <v>978</v>
      </c>
      <c r="C72" s="513" t="s">
        <v>979</v>
      </c>
      <c r="D72" s="514" t="s">
        <v>980</v>
      </c>
    </row>
    <row r="73" spans="1:4">
      <c r="A73" s="513">
        <v>26</v>
      </c>
      <c r="B73" s="513" t="s">
        <v>981</v>
      </c>
      <c r="C73" s="513" t="s">
        <v>976</v>
      </c>
      <c r="D73" s="514" t="s">
        <v>982</v>
      </c>
    </row>
    <row r="74" spans="1:4">
      <c r="A74" s="513">
        <v>20</v>
      </c>
      <c r="B74" s="513" t="s">
        <v>983</v>
      </c>
      <c r="C74" s="513" t="s">
        <v>976</v>
      </c>
      <c r="D74" s="514" t="s">
        <v>984</v>
      </c>
    </row>
    <row r="75" spans="1:4">
      <c r="A75" s="513">
        <v>21</v>
      </c>
      <c r="B75" s="513" t="s">
        <v>985</v>
      </c>
      <c r="C75" s="513" t="s">
        <v>976</v>
      </c>
      <c r="D75" s="514" t="s">
        <v>984</v>
      </c>
    </row>
    <row r="76" spans="1:4">
      <c r="A76" s="513">
        <v>24</v>
      </c>
      <c r="B76" s="513" t="s">
        <v>986</v>
      </c>
      <c r="C76" s="513" t="s">
        <v>976</v>
      </c>
      <c r="D76" s="514" t="s">
        <v>984</v>
      </c>
    </row>
    <row r="77" spans="1:4">
      <c r="A77" s="513">
        <v>25</v>
      </c>
      <c r="B77" s="513" t="s">
        <v>987</v>
      </c>
      <c r="C77" s="513" t="s">
        <v>976</v>
      </c>
      <c r="D77" s="514" t="s">
        <v>984</v>
      </c>
    </row>
    <row r="78" spans="1:4">
      <c r="A78" s="513">
        <v>34341</v>
      </c>
      <c r="B78" s="513" t="s">
        <v>988</v>
      </c>
      <c r="C78" s="513" t="s">
        <v>976</v>
      </c>
      <c r="D78" s="514" t="s">
        <v>989</v>
      </c>
    </row>
    <row r="79" spans="1:4">
      <c r="A79" s="513">
        <v>22</v>
      </c>
      <c r="B79" s="513" t="s">
        <v>990</v>
      </c>
      <c r="C79" s="513" t="s">
        <v>976</v>
      </c>
      <c r="D79" s="514" t="s">
        <v>991</v>
      </c>
    </row>
    <row r="80" spans="1:4">
      <c r="A80" s="513">
        <v>23</v>
      </c>
      <c r="B80" s="513" t="s">
        <v>992</v>
      </c>
      <c r="C80" s="513" t="s">
        <v>976</v>
      </c>
      <c r="D80" s="514" t="s">
        <v>993</v>
      </c>
    </row>
    <row r="81" spans="1:4">
      <c r="A81" s="513">
        <v>34439</v>
      </c>
      <c r="B81" s="513" t="s">
        <v>994</v>
      </c>
      <c r="C81" s="513" t="s">
        <v>976</v>
      </c>
      <c r="D81" s="514" t="s">
        <v>995</v>
      </c>
    </row>
    <row r="82" spans="1:4">
      <c r="A82" s="513">
        <v>34</v>
      </c>
      <c r="B82" s="513" t="s">
        <v>996</v>
      </c>
      <c r="C82" s="513" t="s">
        <v>976</v>
      </c>
      <c r="D82" s="514" t="s">
        <v>997</v>
      </c>
    </row>
    <row r="83" spans="1:4">
      <c r="A83" s="513">
        <v>34441</v>
      </c>
      <c r="B83" s="513" t="s">
        <v>998</v>
      </c>
      <c r="C83" s="513" t="s">
        <v>976</v>
      </c>
      <c r="D83" s="514" t="s">
        <v>999</v>
      </c>
    </row>
    <row r="84" spans="1:4">
      <c r="A84" s="513">
        <v>31</v>
      </c>
      <c r="B84" s="513" t="s">
        <v>1000</v>
      </c>
      <c r="C84" s="513" t="s">
        <v>976</v>
      </c>
      <c r="D84" s="514" t="s">
        <v>964</v>
      </c>
    </row>
    <row r="85" spans="1:4">
      <c r="A85" s="513">
        <v>34443</v>
      </c>
      <c r="B85" s="513" t="s">
        <v>1001</v>
      </c>
      <c r="C85" s="513" t="s">
        <v>976</v>
      </c>
      <c r="D85" s="514" t="s">
        <v>999</v>
      </c>
    </row>
    <row r="86" spans="1:4">
      <c r="A86" s="513">
        <v>27</v>
      </c>
      <c r="B86" s="513" t="s">
        <v>1002</v>
      </c>
      <c r="C86" s="513" t="s">
        <v>976</v>
      </c>
      <c r="D86" s="514" t="s">
        <v>964</v>
      </c>
    </row>
    <row r="87" spans="1:4">
      <c r="A87" s="513">
        <v>34446</v>
      </c>
      <c r="B87" s="513" t="s">
        <v>1003</v>
      </c>
      <c r="C87" s="513" t="s">
        <v>976</v>
      </c>
      <c r="D87" s="514" t="s">
        <v>999</v>
      </c>
    </row>
    <row r="88" spans="1:4">
      <c r="A88" s="513">
        <v>29</v>
      </c>
      <c r="B88" s="513" t="s">
        <v>1004</v>
      </c>
      <c r="C88" s="513" t="s">
        <v>976</v>
      </c>
      <c r="D88" s="514" t="s">
        <v>1005</v>
      </c>
    </row>
    <row r="89" spans="1:4">
      <c r="A89" s="513">
        <v>28</v>
      </c>
      <c r="B89" s="513" t="s">
        <v>1006</v>
      </c>
      <c r="C89" s="513" t="s">
        <v>976</v>
      </c>
      <c r="D89" s="514" t="s">
        <v>1007</v>
      </c>
    </row>
    <row r="90" spans="1:4">
      <c r="A90" s="513">
        <v>34449</v>
      </c>
      <c r="B90" s="513" t="s">
        <v>1008</v>
      </c>
      <c r="C90" s="513" t="s">
        <v>976</v>
      </c>
      <c r="D90" s="514" t="s">
        <v>1009</v>
      </c>
    </row>
    <row r="91" spans="1:4">
      <c r="A91" s="513">
        <v>32</v>
      </c>
      <c r="B91" s="513" t="s">
        <v>1010</v>
      </c>
      <c r="C91" s="513" t="s">
        <v>976</v>
      </c>
      <c r="D91" s="514" t="s">
        <v>1011</v>
      </c>
    </row>
    <row r="92" spans="1:4">
      <c r="A92" s="513">
        <v>33</v>
      </c>
      <c r="B92" s="513" t="s">
        <v>1012</v>
      </c>
      <c r="C92" s="513" t="s">
        <v>976</v>
      </c>
      <c r="D92" s="514" t="s">
        <v>935</v>
      </c>
    </row>
    <row r="93" spans="1:4">
      <c r="A93" s="513">
        <v>34343</v>
      </c>
      <c r="B93" s="513" t="s">
        <v>1013</v>
      </c>
      <c r="C93" s="513" t="s">
        <v>976</v>
      </c>
      <c r="D93" s="514" t="s">
        <v>1014</v>
      </c>
    </row>
    <row r="94" spans="1:4">
      <c r="A94" s="513">
        <v>34452</v>
      </c>
      <c r="B94" s="513" t="s">
        <v>1015</v>
      </c>
      <c r="C94" s="513" t="s">
        <v>976</v>
      </c>
      <c r="D94" s="514" t="s">
        <v>1016</v>
      </c>
    </row>
    <row r="95" spans="1:4">
      <c r="A95" s="513">
        <v>36</v>
      </c>
      <c r="B95" s="513" t="s">
        <v>1017</v>
      </c>
      <c r="C95" s="513" t="s">
        <v>976</v>
      </c>
      <c r="D95" s="514" t="s">
        <v>1018</v>
      </c>
    </row>
    <row r="96" spans="1:4">
      <c r="A96" s="513">
        <v>34456</v>
      </c>
      <c r="B96" s="513" t="s">
        <v>1019</v>
      </c>
      <c r="C96" s="513" t="s">
        <v>976</v>
      </c>
      <c r="D96" s="514" t="s">
        <v>1016</v>
      </c>
    </row>
    <row r="97" spans="1:4">
      <c r="A97" s="513">
        <v>39</v>
      </c>
      <c r="B97" s="513" t="s">
        <v>1020</v>
      </c>
      <c r="C97" s="513" t="s">
        <v>976</v>
      </c>
      <c r="D97" s="514" t="s">
        <v>1018</v>
      </c>
    </row>
    <row r="98" spans="1:4">
      <c r="A98" s="513">
        <v>34457</v>
      </c>
      <c r="B98" s="513" t="s">
        <v>1021</v>
      </c>
      <c r="C98" s="513" t="s">
        <v>976</v>
      </c>
      <c r="D98" s="514" t="s">
        <v>1022</v>
      </c>
    </row>
    <row r="99" spans="1:4">
      <c r="A99" s="513">
        <v>40</v>
      </c>
      <c r="B99" s="513" t="s">
        <v>1023</v>
      </c>
      <c r="C99" s="513" t="s">
        <v>976</v>
      </c>
      <c r="D99" s="514" t="s">
        <v>1024</v>
      </c>
    </row>
    <row r="100" spans="1:4">
      <c r="A100" s="513">
        <v>34460</v>
      </c>
      <c r="B100" s="513" t="s">
        <v>1025</v>
      </c>
      <c r="C100" s="513" t="s">
        <v>976</v>
      </c>
      <c r="D100" s="514" t="s">
        <v>1026</v>
      </c>
    </row>
    <row r="101" spans="1:4">
      <c r="A101" s="513">
        <v>42</v>
      </c>
      <c r="B101" s="513" t="s">
        <v>1027</v>
      </c>
      <c r="C101" s="513" t="s">
        <v>976</v>
      </c>
      <c r="D101" s="514" t="s">
        <v>1007</v>
      </c>
    </row>
    <row r="102" spans="1:4">
      <c r="A102" s="513">
        <v>38</v>
      </c>
      <c r="B102" s="513" t="s">
        <v>1028</v>
      </c>
      <c r="C102" s="513" t="s">
        <v>976</v>
      </c>
      <c r="D102" s="514" t="s">
        <v>1029</v>
      </c>
    </row>
    <row r="103" spans="1:4">
      <c r="A103" s="513">
        <v>34344</v>
      </c>
      <c r="B103" s="513" t="s">
        <v>1030</v>
      </c>
      <c r="C103" s="513" t="s">
        <v>976</v>
      </c>
      <c r="D103" s="514" t="s">
        <v>1031</v>
      </c>
    </row>
    <row r="104" spans="1:4">
      <c r="A104" s="513">
        <v>20063</v>
      </c>
      <c r="B104" s="513" t="s">
        <v>1032</v>
      </c>
      <c r="C104" s="513" t="s">
        <v>847</v>
      </c>
      <c r="D104" s="514" t="s">
        <v>1033</v>
      </c>
    </row>
    <row r="105" spans="1:4">
      <c r="A105" s="513">
        <v>40410</v>
      </c>
      <c r="B105" s="513" t="s">
        <v>1034</v>
      </c>
      <c r="C105" s="513" t="s">
        <v>847</v>
      </c>
      <c r="D105" s="514" t="s">
        <v>1035</v>
      </c>
    </row>
    <row r="106" spans="1:4">
      <c r="A106" s="513">
        <v>40411</v>
      </c>
      <c r="B106" s="513" t="s">
        <v>1036</v>
      </c>
      <c r="C106" s="513" t="s">
        <v>847</v>
      </c>
      <c r="D106" s="514" t="s">
        <v>1037</v>
      </c>
    </row>
    <row r="107" spans="1:4">
      <c r="A107" s="513">
        <v>40412</v>
      </c>
      <c r="B107" s="513" t="s">
        <v>1038</v>
      </c>
      <c r="C107" s="513" t="s">
        <v>847</v>
      </c>
      <c r="D107" s="514" t="s">
        <v>1039</v>
      </c>
    </row>
    <row r="108" spans="1:4">
      <c r="A108" s="513">
        <v>38838</v>
      </c>
      <c r="B108" s="513" t="s">
        <v>1040</v>
      </c>
      <c r="C108" s="513" t="s">
        <v>847</v>
      </c>
      <c r="D108" s="514" t="s">
        <v>1041</v>
      </c>
    </row>
    <row r="109" spans="1:4">
      <c r="A109" s="513">
        <v>38839</v>
      </c>
      <c r="B109" s="513" t="s">
        <v>1042</v>
      </c>
      <c r="C109" s="513" t="s">
        <v>847</v>
      </c>
      <c r="D109" s="514" t="s">
        <v>1043</v>
      </c>
    </row>
    <row r="110" spans="1:4">
      <c r="A110" s="513">
        <v>55</v>
      </c>
      <c r="B110" s="513" t="s">
        <v>1044</v>
      </c>
      <c r="C110" s="513" t="s">
        <v>847</v>
      </c>
      <c r="D110" s="514" t="s">
        <v>1045</v>
      </c>
    </row>
    <row r="111" spans="1:4">
      <c r="A111" s="513">
        <v>61</v>
      </c>
      <c r="B111" s="513" t="s">
        <v>1046</v>
      </c>
      <c r="C111" s="513" t="s">
        <v>847</v>
      </c>
      <c r="D111" s="514" t="s">
        <v>1047</v>
      </c>
    </row>
    <row r="112" spans="1:4">
      <c r="A112" s="513">
        <v>62</v>
      </c>
      <c r="B112" s="513" t="s">
        <v>1048</v>
      </c>
      <c r="C112" s="513" t="s">
        <v>847</v>
      </c>
      <c r="D112" s="514" t="s">
        <v>1049</v>
      </c>
    </row>
    <row r="113" spans="1:4">
      <c r="A113" s="513">
        <v>77</v>
      </c>
      <c r="B113" s="513" t="s">
        <v>1050</v>
      </c>
      <c r="C113" s="513" t="s">
        <v>847</v>
      </c>
      <c r="D113" s="514" t="s">
        <v>982</v>
      </c>
    </row>
    <row r="114" spans="1:4">
      <c r="A114" s="513">
        <v>76</v>
      </c>
      <c r="B114" s="513" t="s">
        <v>1051</v>
      </c>
      <c r="C114" s="513" t="s">
        <v>847</v>
      </c>
      <c r="D114" s="514" t="s">
        <v>943</v>
      </c>
    </row>
    <row r="115" spans="1:4">
      <c r="A115" s="513">
        <v>67</v>
      </c>
      <c r="B115" s="513" t="s">
        <v>1052</v>
      </c>
      <c r="C115" s="513" t="s">
        <v>847</v>
      </c>
      <c r="D115" s="514" t="s">
        <v>1053</v>
      </c>
    </row>
    <row r="116" spans="1:4">
      <c r="A116" s="513">
        <v>71</v>
      </c>
      <c r="B116" s="513" t="s">
        <v>1054</v>
      </c>
      <c r="C116" s="513" t="s">
        <v>847</v>
      </c>
      <c r="D116" s="514" t="s">
        <v>1055</v>
      </c>
    </row>
    <row r="117" spans="1:4">
      <c r="A117" s="513">
        <v>73</v>
      </c>
      <c r="B117" s="513" t="s">
        <v>1056</v>
      </c>
      <c r="C117" s="513" t="s">
        <v>847</v>
      </c>
      <c r="D117" s="514" t="s">
        <v>1057</v>
      </c>
    </row>
    <row r="118" spans="1:4">
      <c r="A118" s="513">
        <v>103</v>
      </c>
      <c r="B118" s="513" t="s">
        <v>1058</v>
      </c>
      <c r="C118" s="513" t="s">
        <v>847</v>
      </c>
      <c r="D118" s="514" t="s">
        <v>1059</v>
      </c>
    </row>
    <row r="119" spans="1:4">
      <c r="A119" s="513">
        <v>107</v>
      </c>
      <c r="B119" s="513" t="s">
        <v>1060</v>
      </c>
      <c r="C119" s="513" t="s">
        <v>847</v>
      </c>
      <c r="D119" s="514" t="s">
        <v>1061</v>
      </c>
    </row>
    <row r="120" spans="1:4">
      <c r="A120" s="513">
        <v>65</v>
      </c>
      <c r="B120" s="513" t="s">
        <v>1062</v>
      </c>
      <c r="C120" s="513" t="s">
        <v>847</v>
      </c>
      <c r="D120" s="514" t="s">
        <v>1063</v>
      </c>
    </row>
    <row r="121" spans="1:4">
      <c r="A121" s="513">
        <v>108</v>
      </c>
      <c r="B121" s="513" t="s">
        <v>1064</v>
      </c>
      <c r="C121" s="513" t="s">
        <v>847</v>
      </c>
      <c r="D121" s="514" t="s">
        <v>1065</v>
      </c>
    </row>
    <row r="122" spans="1:4">
      <c r="A122" s="513">
        <v>110</v>
      </c>
      <c r="B122" s="513" t="s">
        <v>1066</v>
      </c>
      <c r="C122" s="513" t="s">
        <v>847</v>
      </c>
      <c r="D122" s="514" t="s">
        <v>1067</v>
      </c>
    </row>
    <row r="123" spans="1:4">
      <c r="A123" s="513">
        <v>109</v>
      </c>
      <c r="B123" s="513" t="s">
        <v>1068</v>
      </c>
      <c r="C123" s="513" t="s">
        <v>847</v>
      </c>
      <c r="D123" s="514" t="s">
        <v>1069</v>
      </c>
    </row>
    <row r="124" spans="1:4">
      <c r="A124" s="513">
        <v>111</v>
      </c>
      <c r="B124" s="513" t="s">
        <v>1070</v>
      </c>
      <c r="C124" s="513" t="s">
        <v>847</v>
      </c>
      <c r="D124" s="514" t="s">
        <v>1071</v>
      </c>
    </row>
    <row r="125" spans="1:4">
      <c r="A125" s="513">
        <v>112</v>
      </c>
      <c r="B125" s="513" t="s">
        <v>1072</v>
      </c>
      <c r="C125" s="513" t="s">
        <v>847</v>
      </c>
      <c r="D125" s="514" t="s">
        <v>1073</v>
      </c>
    </row>
    <row r="126" spans="1:4">
      <c r="A126" s="513">
        <v>113</v>
      </c>
      <c r="B126" s="513" t="s">
        <v>1074</v>
      </c>
      <c r="C126" s="513" t="s">
        <v>847</v>
      </c>
      <c r="D126" s="514" t="s">
        <v>1075</v>
      </c>
    </row>
    <row r="127" spans="1:4">
      <c r="A127" s="513">
        <v>104</v>
      </c>
      <c r="B127" s="513" t="s">
        <v>1076</v>
      </c>
      <c r="C127" s="513" t="s">
        <v>847</v>
      </c>
      <c r="D127" s="514" t="s">
        <v>1077</v>
      </c>
    </row>
    <row r="128" spans="1:4">
      <c r="A128" s="513">
        <v>102</v>
      </c>
      <c r="B128" s="513" t="s">
        <v>1078</v>
      </c>
      <c r="C128" s="513" t="s">
        <v>847</v>
      </c>
      <c r="D128" s="514" t="s">
        <v>1079</v>
      </c>
    </row>
    <row r="129" spans="1:4">
      <c r="A129" s="513">
        <v>95</v>
      </c>
      <c r="B129" s="513" t="s">
        <v>1080</v>
      </c>
      <c r="C129" s="513" t="s">
        <v>847</v>
      </c>
      <c r="D129" s="514" t="s">
        <v>1081</v>
      </c>
    </row>
    <row r="130" spans="1:4">
      <c r="A130" s="513">
        <v>96</v>
      </c>
      <c r="B130" s="513" t="s">
        <v>1082</v>
      </c>
      <c r="C130" s="513" t="s">
        <v>847</v>
      </c>
      <c r="D130" s="514" t="s">
        <v>1083</v>
      </c>
    </row>
    <row r="131" spans="1:4">
      <c r="A131" s="513">
        <v>97</v>
      </c>
      <c r="B131" s="513" t="s">
        <v>1084</v>
      </c>
      <c r="C131" s="513" t="s">
        <v>847</v>
      </c>
      <c r="D131" s="514" t="s">
        <v>1085</v>
      </c>
    </row>
    <row r="132" spans="1:4">
      <c r="A132" s="513">
        <v>98</v>
      </c>
      <c r="B132" s="513" t="s">
        <v>1086</v>
      </c>
      <c r="C132" s="513" t="s">
        <v>847</v>
      </c>
      <c r="D132" s="514" t="s">
        <v>1087</v>
      </c>
    </row>
    <row r="133" spans="1:4">
      <c r="A133" s="513">
        <v>99</v>
      </c>
      <c r="B133" s="513" t="s">
        <v>1088</v>
      </c>
      <c r="C133" s="513" t="s">
        <v>847</v>
      </c>
      <c r="D133" s="514" t="s">
        <v>1089</v>
      </c>
    </row>
    <row r="134" spans="1:4">
      <c r="A134" s="513">
        <v>100</v>
      </c>
      <c r="B134" s="513" t="s">
        <v>1090</v>
      </c>
      <c r="C134" s="513" t="s">
        <v>847</v>
      </c>
      <c r="D134" s="514" t="s">
        <v>1091</v>
      </c>
    </row>
    <row r="135" spans="1:4">
      <c r="A135" s="513">
        <v>75</v>
      </c>
      <c r="B135" s="513" t="s">
        <v>1092</v>
      </c>
      <c r="C135" s="513" t="s">
        <v>847</v>
      </c>
      <c r="D135" s="514" t="s">
        <v>1093</v>
      </c>
    </row>
    <row r="136" spans="1:4">
      <c r="A136" s="513">
        <v>114</v>
      </c>
      <c r="B136" s="513" t="s">
        <v>1094</v>
      </c>
      <c r="C136" s="513" t="s">
        <v>847</v>
      </c>
      <c r="D136" s="514" t="s">
        <v>1095</v>
      </c>
    </row>
    <row r="137" spans="1:4">
      <c r="A137" s="513">
        <v>68</v>
      </c>
      <c r="B137" s="513" t="s">
        <v>1096</v>
      </c>
      <c r="C137" s="513" t="s">
        <v>847</v>
      </c>
      <c r="D137" s="514" t="s">
        <v>1097</v>
      </c>
    </row>
    <row r="138" spans="1:4">
      <c r="A138" s="513">
        <v>86</v>
      </c>
      <c r="B138" s="513" t="s">
        <v>1098</v>
      </c>
      <c r="C138" s="513" t="s">
        <v>847</v>
      </c>
      <c r="D138" s="514" t="s">
        <v>1099</v>
      </c>
    </row>
    <row r="139" spans="1:4">
      <c r="A139" s="513">
        <v>66</v>
      </c>
      <c r="B139" s="513" t="s">
        <v>1100</v>
      </c>
      <c r="C139" s="513" t="s">
        <v>847</v>
      </c>
      <c r="D139" s="514" t="s">
        <v>1101</v>
      </c>
    </row>
    <row r="140" spans="1:4">
      <c r="A140" s="513">
        <v>69</v>
      </c>
      <c r="B140" s="513" t="s">
        <v>1102</v>
      </c>
      <c r="C140" s="513" t="s">
        <v>847</v>
      </c>
      <c r="D140" s="514" t="s">
        <v>1091</v>
      </c>
    </row>
    <row r="141" spans="1:4">
      <c r="A141" s="513">
        <v>83</v>
      </c>
      <c r="B141" s="513" t="s">
        <v>1103</v>
      </c>
      <c r="C141" s="513" t="s">
        <v>847</v>
      </c>
      <c r="D141" s="514" t="s">
        <v>1104</v>
      </c>
    </row>
    <row r="142" spans="1:4">
      <c r="A142" s="513">
        <v>74</v>
      </c>
      <c r="B142" s="513" t="s">
        <v>1105</v>
      </c>
      <c r="C142" s="513" t="s">
        <v>847</v>
      </c>
      <c r="D142" s="514" t="s">
        <v>1106</v>
      </c>
    </row>
    <row r="143" spans="1:4">
      <c r="A143" s="513">
        <v>106</v>
      </c>
      <c r="B143" s="513" t="s">
        <v>1107</v>
      </c>
      <c r="C143" s="513" t="s">
        <v>847</v>
      </c>
      <c r="D143" s="514" t="s">
        <v>1108</v>
      </c>
    </row>
    <row r="144" spans="1:4">
      <c r="A144" s="513">
        <v>87</v>
      </c>
      <c r="B144" s="513" t="s">
        <v>1109</v>
      </c>
      <c r="C144" s="513" t="s">
        <v>847</v>
      </c>
      <c r="D144" s="514" t="s">
        <v>1110</v>
      </c>
    </row>
    <row r="145" spans="1:4">
      <c r="A145" s="513">
        <v>88</v>
      </c>
      <c r="B145" s="513" t="s">
        <v>1111</v>
      </c>
      <c r="C145" s="513" t="s">
        <v>847</v>
      </c>
      <c r="D145" s="514" t="s">
        <v>1112</v>
      </c>
    </row>
    <row r="146" spans="1:4">
      <c r="A146" s="513">
        <v>89</v>
      </c>
      <c r="B146" s="513" t="s">
        <v>1113</v>
      </c>
      <c r="C146" s="513" t="s">
        <v>847</v>
      </c>
      <c r="D146" s="514" t="s">
        <v>1114</v>
      </c>
    </row>
    <row r="147" spans="1:4">
      <c r="A147" s="513">
        <v>90</v>
      </c>
      <c r="B147" s="513" t="s">
        <v>1115</v>
      </c>
      <c r="C147" s="513" t="s">
        <v>847</v>
      </c>
      <c r="D147" s="514" t="s">
        <v>1116</v>
      </c>
    </row>
    <row r="148" spans="1:4">
      <c r="A148" s="513">
        <v>81</v>
      </c>
      <c r="B148" s="513" t="s">
        <v>1117</v>
      </c>
      <c r="C148" s="513" t="s">
        <v>847</v>
      </c>
      <c r="D148" s="514" t="s">
        <v>1118</v>
      </c>
    </row>
    <row r="149" spans="1:4">
      <c r="A149" s="513">
        <v>82</v>
      </c>
      <c r="B149" s="513" t="s">
        <v>1119</v>
      </c>
      <c r="C149" s="513" t="s">
        <v>847</v>
      </c>
      <c r="D149" s="514" t="s">
        <v>1120</v>
      </c>
    </row>
    <row r="150" spans="1:4">
      <c r="A150" s="513">
        <v>105</v>
      </c>
      <c r="B150" s="513" t="s">
        <v>1121</v>
      </c>
      <c r="C150" s="513" t="s">
        <v>847</v>
      </c>
      <c r="D150" s="514" t="s">
        <v>1122</v>
      </c>
    </row>
    <row r="151" spans="1:4">
      <c r="A151" s="513">
        <v>60</v>
      </c>
      <c r="B151" s="513" t="s">
        <v>1123</v>
      </c>
      <c r="C151" s="513" t="s">
        <v>847</v>
      </c>
      <c r="D151" s="514" t="s">
        <v>984</v>
      </c>
    </row>
    <row r="152" spans="1:4">
      <c r="A152" s="513">
        <v>72</v>
      </c>
      <c r="B152" s="513" t="s">
        <v>1124</v>
      </c>
      <c r="C152" s="513" t="s">
        <v>847</v>
      </c>
      <c r="D152" s="514" t="s">
        <v>1125</v>
      </c>
    </row>
    <row r="153" spans="1:4">
      <c r="A153" s="513">
        <v>70</v>
      </c>
      <c r="B153" s="513" t="s">
        <v>1126</v>
      </c>
      <c r="C153" s="513" t="s">
        <v>847</v>
      </c>
      <c r="D153" s="514" t="s">
        <v>1127</v>
      </c>
    </row>
    <row r="154" spans="1:4">
      <c r="A154" s="513">
        <v>85</v>
      </c>
      <c r="B154" s="513" t="s">
        <v>1128</v>
      </c>
      <c r="C154" s="513" t="s">
        <v>847</v>
      </c>
      <c r="D154" s="514" t="s">
        <v>1129</v>
      </c>
    </row>
    <row r="155" spans="1:4">
      <c r="A155" s="513">
        <v>84</v>
      </c>
      <c r="B155" s="513" t="s">
        <v>1130</v>
      </c>
      <c r="C155" s="513" t="s">
        <v>847</v>
      </c>
      <c r="D155" s="514" t="s">
        <v>1131</v>
      </c>
    </row>
    <row r="156" spans="1:4">
      <c r="A156" s="513">
        <v>37997</v>
      </c>
      <c r="B156" s="513" t="s">
        <v>1132</v>
      </c>
      <c r="C156" s="513" t="s">
        <v>847</v>
      </c>
      <c r="D156" s="514" t="s">
        <v>1133</v>
      </c>
    </row>
    <row r="157" spans="1:4">
      <c r="A157" s="513">
        <v>37998</v>
      </c>
      <c r="B157" s="513" t="s">
        <v>1134</v>
      </c>
      <c r="C157" s="513" t="s">
        <v>847</v>
      </c>
      <c r="D157" s="514" t="s">
        <v>1135</v>
      </c>
    </row>
    <row r="158" spans="1:4">
      <c r="A158" s="513">
        <v>10899</v>
      </c>
      <c r="B158" s="513" t="s">
        <v>1136</v>
      </c>
      <c r="C158" s="513" t="s">
        <v>847</v>
      </c>
      <c r="D158" s="514" t="s">
        <v>1137</v>
      </c>
    </row>
    <row r="159" spans="1:4">
      <c r="A159" s="513">
        <v>10900</v>
      </c>
      <c r="B159" s="513" t="s">
        <v>1138</v>
      </c>
      <c r="C159" s="513" t="s">
        <v>847</v>
      </c>
      <c r="D159" s="514" t="s">
        <v>1139</v>
      </c>
    </row>
    <row r="160" spans="1:4">
      <c r="A160" s="513">
        <v>46</v>
      </c>
      <c r="B160" s="513" t="s">
        <v>1140</v>
      </c>
      <c r="C160" s="513" t="s">
        <v>847</v>
      </c>
      <c r="D160" s="514" t="s">
        <v>1141</v>
      </c>
    </row>
    <row r="161" spans="1:4">
      <c r="A161" s="513">
        <v>51</v>
      </c>
      <c r="B161" s="513" t="s">
        <v>1142</v>
      </c>
      <c r="C161" s="513" t="s">
        <v>847</v>
      </c>
      <c r="D161" s="514" t="s">
        <v>1143</v>
      </c>
    </row>
    <row r="162" spans="1:4">
      <c r="A162" s="513">
        <v>12863</v>
      </c>
      <c r="B162" s="513" t="s">
        <v>1144</v>
      </c>
      <c r="C162" s="513" t="s">
        <v>847</v>
      </c>
      <c r="D162" s="514" t="s">
        <v>1145</v>
      </c>
    </row>
    <row r="163" spans="1:4">
      <c r="A163" s="513">
        <v>50</v>
      </c>
      <c r="B163" s="513" t="s">
        <v>1146</v>
      </c>
      <c r="C163" s="513" t="s">
        <v>847</v>
      </c>
      <c r="D163" s="514" t="s">
        <v>1147</v>
      </c>
    </row>
    <row r="164" spans="1:4">
      <c r="A164" s="513">
        <v>47</v>
      </c>
      <c r="B164" s="513" t="s">
        <v>1148</v>
      </c>
      <c r="C164" s="513" t="s">
        <v>847</v>
      </c>
      <c r="D164" s="514" t="s">
        <v>1149</v>
      </c>
    </row>
    <row r="165" spans="1:4">
      <c r="A165" s="513">
        <v>48</v>
      </c>
      <c r="B165" s="513" t="s">
        <v>1150</v>
      </c>
      <c r="C165" s="513" t="s">
        <v>847</v>
      </c>
      <c r="D165" s="514" t="s">
        <v>1151</v>
      </c>
    </row>
    <row r="166" spans="1:4">
      <c r="A166" s="513">
        <v>52</v>
      </c>
      <c r="B166" s="513" t="s">
        <v>1152</v>
      </c>
      <c r="C166" s="513" t="s">
        <v>847</v>
      </c>
      <c r="D166" s="514" t="s">
        <v>937</v>
      </c>
    </row>
    <row r="167" spans="1:4">
      <c r="A167" s="513">
        <v>43</v>
      </c>
      <c r="B167" s="513" t="s">
        <v>1153</v>
      </c>
      <c r="C167" s="513" t="s">
        <v>847</v>
      </c>
      <c r="D167" s="514" t="s">
        <v>1154</v>
      </c>
    </row>
    <row r="168" spans="1:4">
      <c r="A168" s="513">
        <v>4791</v>
      </c>
      <c r="B168" s="513" t="s">
        <v>1155</v>
      </c>
      <c r="C168" s="513" t="s">
        <v>976</v>
      </c>
      <c r="D168" s="514" t="s">
        <v>183</v>
      </c>
    </row>
    <row r="169" spans="1:4">
      <c r="A169" s="513">
        <v>157</v>
      </c>
      <c r="B169" s="513" t="s">
        <v>1156</v>
      </c>
      <c r="C169" s="513" t="s">
        <v>976</v>
      </c>
      <c r="D169" s="514" t="s">
        <v>1157</v>
      </c>
    </row>
    <row r="170" spans="1:4">
      <c r="A170" s="513">
        <v>156</v>
      </c>
      <c r="B170" s="513" t="s">
        <v>1158</v>
      </c>
      <c r="C170" s="513" t="s">
        <v>976</v>
      </c>
      <c r="D170" s="514" t="s">
        <v>1159</v>
      </c>
    </row>
    <row r="171" spans="1:4">
      <c r="A171" s="513">
        <v>131</v>
      </c>
      <c r="B171" s="513" t="s">
        <v>1160</v>
      </c>
      <c r="C171" s="513" t="s">
        <v>976</v>
      </c>
      <c r="D171" s="514" t="s">
        <v>1161</v>
      </c>
    </row>
    <row r="172" spans="1:4">
      <c r="A172" s="513">
        <v>39719</v>
      </c>
      <c r="B172" s="513" t="s">
        <v>1162</v>
      </c>
      <c r="C172" s="513" t="s">
        <v>979</v>
      </c>
      <c r="D172" s="514" t="s">
        <v>1163</v>
      </c>
    </row>
    <row r="173" spans="1:4">
      <c r="A173" s="513">
        <v>21114</v>
      </c>
      <c r="B173" s="513" t="s">
        <v>1164</v>
      </c>
      <c r="C173" s="513" t="s">
        <v>847</v>
      </c>
      <c r="D173" s="514" t="s">
        <v>1165</v>
      </c>
    </row>
    <row r="174" spans="1:4">
      <c r="A174" s="513">
        <v>119</v>
      </c>
      <c r="B174" s="513" t="s">
        <v>1166</v>
      </c>
      <c r="C174" s="513" t="s">
        <v>847</v>
      </c>
      <c r="D174" s="514" t="s">
        <v>1167</v>
      </c>
    </row>
    <row r="175" spans="1:4">
      <c r="A175" s="513">
        <v>20080</v>
      </c>
      <c r="B175" s="513" t="s">
        <v>1168</v>
      </c>
      <c r="C175" s="513" t="s">
        <v>847</v>
      </c>
      <c r="D175" s="514" t="s">
        <v>1169</v>
      </c>
    </row>
    <row r="176" spans="1:4">
      <c r="A176" s="513">
        <v>122</v>
      </c>
      <c r="B176" s="513" t="s">
        <v>1170</v>
      </c>
      <c r="C176" s="513" t="s">
        <v>847</v>
      </c>
      <c r="D176" s="514" t="s">
        <v>1171</v>
      </c>
    </row>
    <row r="177" spans="1:4">
      <c r="A177" s="513">
        <v>3410</v>
      </c>
      <c r="B177" s="513" t="s">
        <v>1172</v>
      </c>
      <c r="C177" s="513" t="s">
        <v>976</v>
      </c>
      <c r="D177" s="514" t="s">
        <v>1173</v>
      </c>
    </row>
    <row r="178" spans="1:4">
      <c r="A178" s="513">
        <v>124</v>
      </c>
      <c r="B178" s="513" t="s">
        <v>1174</v>
      </c>
      <c r="C178" s="513" t="s">
        <v>979</v>
      </c>
      <c r="D178" s="514" t="s">
        <v>1175</v>
      </c>
    </row>
    <row r="179" spans="1:4">
      <c r="A179" s="513">
        <v>7334</v>
      </c>
      <c r="B179" s="513" t="s">
        <v>1176</v>
      </c>
      <c r="C179" s="513" t="s">
        <v>979</v>
      </c>
      <c r="D179" s="514" t="s">
        <v>1177</v>
      </c>
    </row>
    <row r="180" spans="1:4">
      <c r="A180" s="513">
        <v>7325</v>
      </c>
      <c r="B180" s="513" t="s">
        <v>1178</v>
      </c>
      <c r="C180" s="513" t="s">
        <v>976</v>
      </c>
      <c r="D180" s="514" t="s">
        <v>999</v>
      </c>
    </row>
    <row r="181" spans="1:4">
      <c r="A181" s="513">
        <v>123</v>
      </c>
      <c r="B181" s="513" t="s">
        <v>1179</v>
      </c>
      <c r="C181" s="513" t="s">
        <v>979</v>
      </c>
      <c r="D181" s="514" t="s">
        <v>1180</v>
      </c>
    </row>
    <row r="182" spans="1:4">
      <c r="A182" s="513">
        <v>127</v>
      </c>
      <c r="B182" s="513" t="s">
        <v>1181</v>
      </c>
      <c r="C182" s="513" t="s">
        <v>979</v>
      </c>
      <c r="D182" s="514" t="s">
        <v>1182</v>
      </c>
    </row>
    <row r="183" spans="1:4">
      <c r="A183" s="513">
        <v>133</v>
      </c>
      <c r="B183" s="513" t="s">
        <v>1183</v>
      </c>
      <c r="C183" s="513" t="s">
        <v>979</v>
      </c>
      <c r="D183" s="514" t="s">
        <v>1184</v>
      </c>
    </row>
    <row r="184" spans="1:4">
      <c r="A184" s="513">
        <v>37538</v>
      </c>
      <c r="B184" s="513" t="s">
        <v>1185</v>
      </c>
      <c r="C184" s="513" t="s">
        <v>1186</v>
      </c>
      <c r="D184" s="514" t="s">
        <v>1187</v>
      </c>
    </row>
    <row r="185" spans="1:4">
      <c r="A185" s="513">
        <v>132</v>
      </c>
      <c r="B185" s="513" t="s">
        <v>1188</v>
      </c>
      <c r="C185" s="513" t="s">
        <v>979</v>
      </c>
      <c r="D185" s="514" t="s">
        <v>1189</v>
      </c>
    </row>
    <row r="186" spans="1:4">
      <c r="A186" s="513">
        <v>13408</v>
      </c>
      <c r="B186" s="513" t="s">
        <v>1190</v>
      </c>
      <c r="C186" s="513" t="s">
        <v>1191</v>
      </c>
      <c r="D186" s="514" t="s">
        <v>1192</v>
      </c>
    </row>
    <row r="187" spans="1:4">
      <c r="A187" s="513">
        <v>37476</v>
      </c>
      <c r="B187" s="513" t="s">
        <v>1193</v>
      </c>
      <c r="C187" s="513" t="s">
        <v>847</v>
      </c>
      <c r="D187" s="514" t="s">
        <v>1194</v>
      </c>
    </row>
    <row r="188" spans="1:4">
      <c r="A188" s="513">
        <v>37478</v>
      </c>
      <c r="B188" s="513" t="s">
        <v>1195</v>
      </c>
      <c r="C188" s="513" t="s">
        <v>847</v>
      </c>
      <c r="D188" s="514" t="s">
        <v>1196</v>
      </c>
    </row>
    <row r="189" spans="1:4">
      <c r="A189" s="513">
        <v>37477</v>
      </c>
      <c r="B189" s="513" t="s">
        <v>1197</v>
      </c>
      <c r="C189" s="513" t="s">
        <v>847</v>
      </c>
      <c r="D189" s="514" t="s">
        <v>1198</v>
      </c>
    </row>
    <row r="190" spans="1:4">
      <c r="A190" s="513">
        <v>37479</v>
      </c>
      <c r="B190" s="513" t="s">
        <v>1199</v>
      </c>
      <c r="C190" s="513" t="s">
        <v>847</v>
      </c>
      <c r="D190" s="514" t="s">
        <v>1200</v>
      </c>
    </row>
    <row r="191" spans="1:4">
      <c r="A191" s="513">
        <v>4319</v>
      </c>
      <c r="B191" s="513" t="s">
        <v>1201</v>
      </c>
      <c r="C191" s="513" t="s">
        <v>847</v>
      </c>
      <c r="D191" s="514" t="s">
        <v>1202</v>
      </c>
    </row>
    <row r="192" spans="1:4">
      <c r="A192" s="513">
        <v>40553</v>
      </c>
      <c r="B192" s="513" t="s">
        <v>1203</v>
      </c>
      <c r="C192" s="513" t="s">
        <v>868</v>
      </c>
      <c r="D192" s="514" t="s">
        <v>1204</v>
      </c>
    </row>
    <row r="193" spans="1:4">
      <c r="A193" s="513">
        <v>13003</v>
      </c>
      <c r="B193" s="513" t="s">
        <v>1205</v>
      </c>
      <c r="C193" s="513" t="s">
        <v>979</v>
      </c>
      <c r="D193" s="514" t="s">
        <v>1206</v>
      </c>
    </row>
    <row r="194" spans="1:4">
      <c r="A194" s="513">
        <v>6114</v>
      </c>
      <c r="B194" s="513" t="s">
        <v>1207</v>
      </c>
      <c r="C194" s="513" t="s">
        <v>855</v>
      </c>
      <c r="D194" s="514" t="s">
        <v>1208</v>
      </c>
    </row>
    <row r="195" spans="1:4">
      <c r="A195" s="513">
        <v>40912</v>
      </c>
      <c r="B195" s="513" t="s">
        <v>1209</v>
      </c>
      <c r="C195" s="513" t="s">
        <v>1210</v>
      </c>
      <c r="D195" s="514" t="s">
        <v>1211</v>
      </c>
    </row>
    <row r="196" spans="1:4">
      <c r="A196" s="513">
        <v>247</v>
      </c>
      <c r="B196" s="513" t="s">
        <v>1212</v>
      </c>
      <c r="C196" s="513" t="s">
        <v>855</v>
      </c>
      <c r="D196" s="514" t="s">
        <v>1213</v>
      </c>
    </row>
    <row r="197" spans="1:4">
      <c r="A197" s="513">
        <v>40919</v>
      </c>
      <c r="B197" s="513" t="s">
        <v>1214</v>
      </c>
      <c r="C197" s="513" t="s">
        <v>1210</v>
      </c>
      <c r="D197" s="514" t="s">
        <v>1215</v>
      </c>
    </row>
    <row r="198" spans="1:4">
      <c r="A198" s="513">
        <v>25958</v>
      </c>
      <c r="B198" s="513" t="s">
        <v>1216</v>
      </c>
      <c r="C198" s="513" t="s">
        <v>855</v>
      </c>
      <c r="D198" s="514" t="s">
        <v>1217</v>
      </c>
    </row>
    <row r="199" spans="1:4">
      <c r="A199" s="513">
        <v>40984</v>
      </c>
      <c r="B199" s="513" t="s">
        <v>1218</v>
      </c>
      <c r="C199" s="513" t="s">
        <v>1210</v>
      </c>
      <c r="D199" s="514" t="s">
        <v>1219</v>
      </c>
    </row>
    <row r="200" spans="1:4">
      <c r="A200" s="513">
        <v>248</v>
      </c>
      <c r="B200" s="513" t="s">
        <v>1220</v>
      </c>
      <c r="C200" s="513" t="s">
        <v>855</v>
      </c>
      <c r="D200" s="514" t="s">
        <v>1221</v>
      </c>
    </row>
    <row r="201" spans="1:4">
      <c r="A201" s="513">
        <v>41086</v>
      </c>
      <c r="B201" s="513" t="s">
        <v>1222</v>
      </c>
      <c r="C201" s="513" t="s">
        <v>1210</v>
      </c>
      <c r="D201" s="514" t="s">
        <v>1223</v>
      </c>
    </row>
    <row r="202" spans="1:4">
      <c r="A202" s="513">
        <v>34466</v>
      </c>
      <c r="B202" s="513" t="s">
        <v>1224</v>
      </c>
      <c r="C202" s="513" t="s">
        <v>855</v>
      </c>
      <c r="D202" s="514" t="s">
        <v>1221</v>
      </c>
    </row>
    <row r="203" spans="1:4">
      <c r="A203" s="513">
        <v>41083</v>
      </c>
      <c r="B203" s="513" t="s">
        <v>1225</v>
      </c>
      <c r="C203" s="513" t="s">
        <v>1210</v>
      </c>
      <c r="D203" s="514" t="s">
        <v>1223</v>
      </c>
    </row>
    <row r="204" spans="1:4">
      <c r="A204" s="513">
        <v>252</v>
      </c>
      <c r="B204" s="513" t="s">
        <v>1226</v>
      </c>
      <c r="C204" s="513" t="s">
        <v>855</v>
      </c>
      <c r="D204" s="514" t="s">
        <v>1227</v>
      </c>
    </row>
    <row r="205" spans="1:4">
      <c r="A205" s="513">
        <v>40909</v>
      </c>
      <c r="B205" s="513" t="s">
        <v>1228</v>
      </c>
      <c r="C205" s="513" t="s">
        <v>1210</v>
      </c>
      <c r="D205" s="514" t="s">
        <v>1229</v>
      </c>
    </row>
    <row r="206" spans="1:4">
      <c r="A206" s="513">
        <v>242</v>
      </c>
      <c r="B206" s="513" t="s">
        <v>1230</v>
      </c>
      <c r="C206" s="513" t="s">
        <v>855</v>
      </c>
      <c r="D206" s="514" t="s">
        <v>1231</v>
      </c>
    </row>
    <row r="207" spans="1:4">
      <c r="A207" s="513">
        <v>41085</v>
      </c>
      <c r="B207" s="513" t="s">
        <v>1232</v>
      </c>
      <c r="C207" s="513" t="s">
        <v>1210</v>
      </c>
      <c r="D207" s="514" t="s">
        <v>1233</v>
      </c>
    </row>
    <row r="208" spans="1:4">
      <c r="A208" s="513">
        <v>427</v>
      </c>
      <c r="B208" s="513" t="s">
        <v>1234</v>
      </c>
      <c r="C208" s="513" t="s">
        <v>847</v>
      </c>
      <c r="D208" s="514" t="s">
        <v>1235</v>
      </c>
    </row>
    <row r="209" spans="1:4">
      <c r="A209" s="513">
        <v>417</v>
      </c>
      <c r="B209" s="513" t="s">
        <v>1236</v>
      </c>
      <c r="C209" s="513" t="s">
        <v>847</v>
      </c>
      <c r="D209" s="514" t="s">
        <v>1237</v>
      </c>
    </row>
    <row r="210" spans="1:4">
      <c r="A210" s="513">
        <v>11273</v>
      </c>
      <c r="B210" s="513" t="s">
        <v>1238</v>
      </c>
      <c r="C210" s="513" t="s">
        <v>847</v>
      </c>
      <c r="D210" s="514" t="s">
        <v>1239</v>
      </c>
    </row>
    <row r="211" spans="1:4">
      <c r="A211" s="513">
        <v>11272</v>
      </c>
      <c r="B211" s="513" t="s">
        <v>1240</v>
      </c>
      <c r="C211" s="513" t="s">
        <v>847</v>
      </c>
      <c r="D211" s="514" t="s">
        <v>1241</v>
      </c>
    </row>
    <row r="212" spans="1:4">
      <c r="A212" s="513">
        <v>11275</v>
      </c>
      <c r="B212" s="513" t="s">
        <v>1242</v>
      </c>
      <c r="C212" s="513" t="s">
        <v>847</v>
      </c>
      <c r="D212" s="514" t="s">
        <v>1243</v>
      </c>
    </row>
    <row r="213" spans="1:4">
      <c r="A213" s="513">
        <v>11274</v>
      </c>
      <c r="B213" s="513" t="s">
        <v>1244</v>
      </c>
      <c r="C213" s="513" t="s">
        <v>847</v>
      </c>
      <c r="D213" s="514" t="s">
        <v>1245</v>
      </c>
    </row>
    <row r="214" spans="1:4">
      <c r="A214" s="513">
        <v>38470</v>
      </c>
      <c r="B214" s="513" t="s">
        <v>1246</v>
      </c>
      <c r="C214" s="513" t="s">
        <v>847</v>
      </c>
      <c r="D214" s="514" t="s">
        <v>1247</v>
      </c>
    </row>
    <row r="215" spans="1:4">
      <c r="A215" s="513">
        <v>38547</v>
      </c>
      <c r="B215" s="513" t="s">
        <v>1248</v>
      </c>
      <c r="C215" s="513" t="s">
        <v>847</v>
      </c>
      <c r="D215" s="514" t="s">
        <v>1249</v>
      </c>
    </row>
    <row r="216" spans="1:4">
      <c r="A216" s="513">
        <v>38469</v>
      </c>
      <c r="B216" s="513" t="s">
        <v>1250</v>
      </c>
      <c r="C216" s="513" t="s">
        <v>847</v>
      </c>
      <c r="D216" s="514" t="s">
        <v>1251</v>
      </c>
    </row>
    <row r="217" spans="1:4">
      <c r="A217" s="513">
        <v>38467</v>
      </c>
      <c r="B217" s="513" t="s">
        <v>1252</v>
      </c>
      <c r="C217" s="513" t="s">
        <v>847</v>
      </c>
      <c r="D217" s="514" t="s">
        <v>1253</v>
      </c>
    </row>
    <row r="218" spans="1:4">
      <c r="A218" s="513">
        <v>38468</v>
      </c>
      <c r="B218" s="513" t="s">
        <v>1254</v>
      </c>
      <c r="C218" s="513" t="s">
        <v>847</v>
      </c>
      <c r="D218" s="514" t="s">
        <v>1255</v>
      </c>
    </row>
    <row r="219" spans="1:4">
      <c r="A219" s="513">
        <v>38471</v>
      </c>
      <c r="B219" s="513" t="s">
        <v>1256</v>
      </c>
      <c r="C219" s="513" t="s">
        <v>847</v>
      </c>
      <c r="D219" s="514" t="s">
        <v>1257</v>
      </c>
    </row>
    <row r="220" spans="1:4">
      <c r="A220" s="513">
        <v>37370</v>
      </c>
      <c r="B220" s="513" t="s">
        <v>1258</v>
      </c>
      <c r="C220" s="513" t="s">
        <v>855</v>
      </c>
      <c r="D220" s="514" t="s">
        <v>902</v>
      </c>
    </row>
    <row r="221" spans="1:4">
      <c r="A221" s="513">
        <v>40862</v>
      </c>
      <c r="B221" s="513" t="s">
        <v>1259</v>
      </c>
      <c r="C221" s="513" t="s">
        <v>1210</v>
      </c>
      <c r="D221" s="514" t="s">
        <v>1260</v>
      </c>
    </row>
    <row r="222" spans="1:4">
      <c r="A222" s="513">
        <v>10658</v>
      </c>
      <c r="B222" s="513" t="s">
        <v>1261</v>
      </c>
      <c r="C222" s="513" t="s">
        <v>847</v>
      </c>
      <c r="D222" s="514" t="s">
        <v>1262</v>
      </c>
    </row>
    <row r="223" spans="1:4">
      <c r="A223" s="513">
        <v>253</v>
      </c>
      <c r="B223" s="513" t="s">
        <v>1263</v>
      </c>
      <c r="C223" s="513" t="s">
        <v>855</v>
      </c>
      <c r="D223" s="514" t="s">
        <v>1264</v>
      </c>
    </row>
    <row r="224" spans="1:4">
      <c r="A224" s="513">
        <v>40809</v>
      </c>
      <c r="B224" s="513" t="s">
        <v>1265</v>
      </c>
      <c r="C224" s="513" t="s">
        <v>1210</v>
      </c>
      <c r="D224" s="514" t="s">
        <v>1266</v>
      </c>
    </row>
    <row r="225" spans="1:4">
      <c r="A225" s="513">
        <v>42457</v>
      </c>
      <c r="B225" s="513" t="s">
        <v>1267</v>
      </c>
      <c r="C225" s="513" t="s">
        <v>847</v>
      </c>
      <c r="D225" s="514" t="s">
        <v>1268</v>
      </c>
    </row>
    <row r="226" spans="1:4">
      <c r="A226" s="513">
        <v>583</v>
      </c>
      <c r="B226" s="513" t="s">
        <v>1269</v>
      </c>
      <c r="C226" s="513" t="s">
        <v>976</v>
      </c>
      <c r="D226" s="514" t="s">
        <v>107</v>
      </c>
    </row>
    <row r="227" spans="1:4">
      <c r="A227" s="513">
        <v>299</v>
      </c>
      <c r="B227" s="513" t="s">
        <v>1270</v>
      </c>
      <c r="C227" s="513" t="s">
        <v>847</v>
      </c>
      <c r="D227" s="514" t="s">
        <v>1271</v>
      </c>
    </row>
    <row r="228" spans="1:4">
      <c r="A228" s="513">
        <v>298</v>
      </c>
      <c r="B228" s="513" t="s">
        <v>1272</v>
      </c>
      <c r="C228" s="513" t="s">
        <v>847</v>
      </c>
      <c r="D228" s="514" t="s">
        <v>1273</v>
      </c>
    </row>
    <row r="229" spans="1:4">
      <c r="A229" s="513">
        <v>295</v>
      </c>
      <c r="B229" s="513" t="s">
        <v>1274</v>
      </c>
      <c r="C229" s="513" t="s">
        <v>847</v>
      </c>
      <c r="D229" s="514" t="s">
        <v>1275</v>
      </c>
    </row>
    <row r="230" spans="1:4">
      <c r="A230" s="513">
        <v>296</v>
      </c>
      <c r="B230" s="513" t="s">
        <v>1276</v>
      </c>
      <c r="C230" s="513" t="s">
        <v>847</v>
      </c>
      <c r="D230" s="514" t="s">
        <v>52</v>
      </c>
    </row>
    <row r="231" spans="1:4">
      <c r="A231" s="513">
        <v>297</v>
      </c>
      <c r="B231" s="513" t="s">
        <v>1277</v>
      </c>
      <c r="C231" s="513" t="s">
        <v>847</v>
      </c>
      <c r="D231" s="514" t="s">
        <v>1278</v>
      </c>
    </row>
    <row r="232" spans="1:4">
      <c r="A232" s="513">
        <v>301</v>
      </c>
      <c r="B232" s="513" t="s">
        <v>1279</v>
      </c>
      <c r="C232" s="513" t="s">
        <v>847</v>
      </c>
      <c r="D232" s="514" t="s">
        <v>1280</v>
      </c>
    </row>
    <row r="233" spans="1:4">
      <c r="A233" s="513">
        <v>300</v>
      </c>
      <c r="B233" s="513" t="s">
        <v>1281</v>
      </c>
      <c r="C233" s="513" t="s">
        <v>847</v>
      </c>
      <c r="D233" s="514" t="s">
        <v>1282</v>
      </c>
    </row>
    <row r="234" spans="1:4">
      <c r="A234" s="513">
        <v>20084</v>
      </c>
      <c r="B234" s="513" t="s">
        <v>1283</v>
      </c>
      <c r="C234" s="513" t="s">
        <v>847</v>
      </c>
      <c r="D234" s="514" t="s">
        <v>1275</v>
      </c>
    </row>
    <row r="235" spans="1:4">
      <c r="A235" s="513">
        <v>20085</v>
      </c>
      <c r="B235" s="513" t="s">
        <v>1284</v>
      </c>
      <c r="C235" s="513" t="s">
        <v>847</v>
      </c>
      <c r="D235" s="514" t="s">
        <v>1285</v>
      </c>
    </row>
    <row r="236" spans="1:4">
      <c r="A236" s="513">
        <v>311</v>
      </c>
      <c r="B236" s="513" t="s">
        <v>1286</v>
      </c>
      <c r="C236" s="513" t="s">
        <v>847</v>
      </c>
      <c r="D236" s="514" t="s">
        <v>1287</v>
      </c>
    </row>
    <row r="237" spans="1:4">
      <c r="A237" s="513">
        <v>318</v>
      </c>
      <c r="B237" s="513" t="s">
        <v>1288</v>
      </c>
      <c r="C237" s="513" t="s">
        <v>847</v>
      </c>
      <c r="D237" s="514" t="s">
        <v>1289</v>
      </c>
    </row>
    <row r="238" spans="1:4">
      <c r="A238" s="513">
        <v>319</v>
      </c>
      <c r="B238" s="513" t="s">
        <v>1290</v>
      </c>
      <c r="C238" s="513" t="s">
        <v>847</v>
      </c>
      <c r="D238" s="514" t="s">
        <v>1291</v>
      </c>
    </row>
    <row r="239" spans="1:4">
      <c r="A239" s="513">
        <v>320</v>
      </c>
      <c r="B239" s="513" t="s">
        <v>1292</v>
      </c>
      <c r="C239" s="513" t="s">
        <v>847</v>
      </c>
      <c r="D239" s="514" t="s">
        <v>1293</v>
      </c>
    </row>
    <row r="240" spans="1:4">
      <c r="A240" s="513">
        <v>314</v>
      </c>
      <c r="B240" s="513" t="s">
        <v>1294</v>
      </c>
      <c r="C240" s="513" t="s">
        <v>847</v>
      </c>
      <c r="D240" s="514" t="s">
        <v>1295</v>
      </c>
    </row>
    <row r="241" spans="1:4">
      <c r="A241" s="513">
        <v>303</v>
      </c>
      <c r="B241" s="513" t="s">
        <v>1296</v>
      </c>
      <c r="C241" s="513" t="s">
        <v>847</v>
      </c>
      <c r="D241" s="514" t="s">
        <v>1297</v>
      </c>
    </row>
    <row r="242" spans="1:4">
      <c r="A242" s="513">
        <v>304</v>
      </c>
      <c r="B242" s="513" t="s">
        <v>1298</v>
      </c>
      <c r="C242" s="513" t="s">
        <v>847</v>
      </c>
      <c r="D242" s="514" t="s">
        <v>1299</v>
      </c>
    </row>
    <row r="243" spans="1:4">
      <c r="A243" s="513">
        <v>305</v>
      </c>
      <c r="B243" s="513" t="s">
        <v>1300</v>
      </c>
      <c r="C243" s="513" t="s">
        <v>847</v>
      </c>
      <c r="D243" s="514" t="s">
        <v>1301</v>
      </c>
    </row>
    <row r="244" spans="1:4">
      <c r="A244" s="513">
        <v>306</v>
      </c>
      <c r="B244" s="513" t="s">
        <v>1302</v>
      </c>
      <c r="C244" s="513" t="s">
        <v>847</v>
      </c>
      <c r="D244" s="514" t="s">
        <v>1303</v>
      </c>
    </row>
    <row r="245" spans="1:4">
      <c r="A245" s="513">
        <v>307</v>
      </c>
      <c r="B245" s="513" t="s">
        <v>1304</v>
      </c>
      <c r="C245" s="513" t="s">
        <v>847</v>
      </c>
      <c r="D245" s="514" t="s">
        <v>1305</v>
      </c>
    </row>
    <row r="246" spans="1:4">
      <c r="A246" s="513">
        <v>309</v>
      </c>
      <c r="B246" s="513" t="s">
        <v>1306</v>
      </c>
      <c r="C246" s="513" t="s">
        <v>847</v>
      </c>
      <c r="D246" s="514" t="s">
        <v>1307</v>
      </c>
    </row>
    <row r="247" spans="1:4">
      <c r="A247" s="513">
        <v>310</v>
      </c>
      <c r="B247" s="513" t="s">
        <v>1308</v>
      </c>
      <c r="C247" s="513" t="s">
        <v>847</v>
      </c>
      <c r="D247" s="514" t="s">
        <v>1309</v>
      </c>
    </row>
    <row r="248" spans="1:4">
      <c r="A248" s="513">
        <v>328</v>
      </c>
      <c r="B248" s="513" t="s">
        <v>1310</v>
      </c>
      <c r="C248" s="513" t="s">
        <v>847</v>
      </c>
      <c r="D248" s="514" t="s">
        <v>1311</v>
      </c>
    </row>
    <row r="249" spans="1:4">
      <c r="A249" s="513">
        <v>325</v>
      </c>
      <c r="B249" s="513" t="s">
        <v>1312</v>
      </c>
      <c r="C249" s="513" t="s">
        <v>847</v>
      </c>
      <c r="D249" s="514" t="s">
        <v>1313</v>
      </c>
    </row>
    <row r="250" spans="1:4">
      <c r="A250" s="513">
        <v>20326</v>
      </c>
      <c r="B250" s="513" t="s">
        <v>1314</v>
      </c>
      <c r="C250" s="513" t="s">
        <v>847</v>
      </c>
      <c r="D250" s="514" t="s">
        <v>995</v>
      </c>
    </row>
    <row r="251" spans="1:4">
      <c r="A251" s="513">
        <v>329</v>
      </c>
      <c r="B251" s="513" t="s">
        <v>1315</v>
      </c>
      <c r="C251" s="513" t="s">
        <v>847</v>
      </c>
      <c r="D251" s="514" t="s">
        <v>1316</v>
      </c>
    </row>
    <row r="252" spans="1:4">
      <c r="A252" s="513">
        <v>308</v>
      </c>
      <c r="B252" s="513" t="s">
        <v>1317</v>
      </c>
      <c r="C252" s="513" t="s">
        <v>847</v>
      </c>
      <c r="D252" s="514" t="s">
        <v>1318</v>
      </c>
    </row>
    <row r="253" spans="1:4">
      <c r="A253" s="513">
        <v>39642</v>
      </c>
      <c r="B253" s="513" t="s">
        <v>1319</v>
      </c>
      <c r="C253" s="513" t="s">
        <v>847</v>
      </c>
      <c r="D253" s="514" t="s">
        <v>1320</v>
      </c>
    </row>
    <row r="254" spans="1:4">
      <c r="A254" s="513">
        <v>39641</v>
      </c>
      <c r="B254" s="513" t="s">
        <v>1321</v>
      </c>
      <c r="C254" s="513" t="s">
        <v>847</v>
      </c>
      <c r="D254" s="514" t="s">
        <v>1322</v>
      </c>
    </row>
    <row r="255" spans="1:4">
      <c r="A255" s="513">
        <v>39643</v>
      </c>
      <c r="B255" s="513" t="s">
        <v>1323</v>
      </c>
      <c r="C255" s="513" t="s">
        <v>847</v>
      </c>
      <c r="D255" s="514" t="s">
        <v>1324</v>
      </c>
    </row>
    <row r="256" spans="1:4">
      <c r="A256" s="513">
        <v>39644</v>
      </c>
      <c r="B256" s="513" t="s">
        <v>1325</v>
      </c>
      <c r="C256" s="513" t="s">
        <v>847</v>
      </c>
      <c r="D256" s="514" t="s">
        <v>1326</v>
      </c>
    </row>
    <row r="257" spans="1:4">
      <c r="A257" s="513">
        <v>39645</v>
      </c>
      <c r="B257" s="513" t="s">
        <v>1327</v>
      </c>
      <c r="C257" s="513" t="s">
        <v>847</v>
      </c>
      <c r="D257" s="514" t="s">
        <v>1328</v>
      </c>
    </row>
    <row r="258" spans="1:4">
      <c r="A258" s="513">
        <v>12548</v>
      </c>
      <c r="B258" s="513" t="s">
        <v>1329</v>
      </c>
      <c r="C258" s="513" t="s">
        <v>847</v>
      </c>
      <c r="D258" s="514" t="s">
        <v>1330</v>
      </c>
    </row>
    <row r="259" spans="1:4">
      <c r="A259" s="513">
        <v>13113</v>
      </c>
      <c r="B259" s="513" t="s">
        <v>1331</v>
      </c>
      <c r="C259" s="513" t="s">
        <v>847</v>
      </c>
      <c r="D259" s="514" t="s">
        <v>1332</v>
      </c>
    </row>
    <row r="260" spans="1:4">
      <c r="A260" s="513">
        <v>13114</v>
      </c>
      <c r="B260" s="513" t="s">
        <v>1333</v>
      </c>
      <c r="C260" s="513" t="s">
        <v>847</v>
      </c>
      <c r="D260" s="514" t="s">
        <v>1334</v>
      </c>
    </row>
    <row r="261" spans="1:4">
      <c r="A261" s="513">
        <v>12530</v>
      </c>
      <c r="B261" s="513" t="s">
        <v>1335</v>
      </c>
      <c r="C261" s="513" t="s">
        <v>847</v>
      </c>
      <c r="D261" s="514" t="s">
        <v>1336</v>
      </c>
    </row>
    <row r="262" spans="1:4">
      <c r="A262" s="513">
        <v>12531</v>
      </c>
      <c r="B262" s="513" t="s">
        <v>1337</v>
      </c>
      <c r="C262" s="513" t="s">
        <v>847</v>
      </c>
      <c r="D262" s="514" t="s">
        <v>1338</v>
      </c>
    </row>
    <row r="263" spans="1:4">
      <c r="A263" s="513">
        <v>12532</v>
      </c>
      <c r="B263" s="513" t="s">
        <v>1339</v>
      </c>
      <c r="C263" s="513" t="s">
        <v>847</v>
      </c>
      <c r="D263" s="514" t="s">
        <v>1340</v>
      </c>
    </row>
    <row r="264" spans="1:4">
      <c r="A264" s="513">
        <v>12533</v>
      </c>
      <c r="B264" s="513" t="s">
        <v>1341</v>
      </c>
      <c r="C264" s="513" t="s">
        <v>847</v>
      </c>
      <c r="D264" s="514" t="s">
        <v>1342</v>
      </c>
    </row>
    <row r="265" spans="1:4">
      <c r="A265" s="513">
        <v>12544</v>
      </c>
      <c r="B265" s="513" t="s">
        <v>1343</v>
      </c>
      <c r="C265" s="513" t="s">
        <v>847</v>
      </c>
      <c r="D265" s="514" t="s">
        <v>1344</v>
      </c>
    </row>
    <row r="266" spans="1:4">
      <c r="A266" s="513">
        <v>12546</v>
      </c>
      <c r="B266" s="513" t="s">
        <v>1345</v>
      </c>
      <c r="C266" s="513" t="s">
        <v>847</v>
      </c>
      <c r="D266" s="514" t="s">
        <v>1346</v>
      </c>
    </row>
    <row r="267" spans="1:4">
      <c r="A267" s="513">
        <v>12547</v>
      </c>
      <c r="B267" s="513" t="s">
        <v>1347</v>
      </c>
      <c r="C267" s="513" t="s">
        <v>847</v>
      </c>
      <c r="D267" s="514" t="s">
        <v>1348</v>
      </c>
    </row>
    <row r="268" spans="1:4">
      <c r="A268" s="513">
        <v>12551</v>
      </c>
      <c r="B268" s="513" t="s">
        <v>1349</v>
      </c>
      <c r="C268" s="513" t="s">
        <v>847</v>
      </c>
      <c r="D268" s="514" t="s">
        <v>1350</v>
      </c>
    </row>
    <row r="269" spans="1:4">
      <c r="A269" s="513">
        <v>12563</v>
      </c>
      <c r="B269" s="513" t="s">
        <v>1351</v>
      </c>
      <c r="C269" s="513" t="s">
        <v>847</v>
      </c>
      <c r="D269" s="514" t="s">
        <v>1352</v>
      </c>
    </row>
    <row r="270" spans="1:4">
      <c r="A270" s="513">
        <v>12565</v>
      </c>
      <c r="B270" s="513" t="s">
        <v>1353</v>
      </c>
      <c r="C270" s="513" t="s">
        <v>847</v>
      </c>
      <c r="D270" s="514" t="s">
        <v>1354</v>
      </c>
    </row>
    <row r="271" spans="1:4">
      <c r="A271" s="513">
        <v>12567</v>
      </c>
      <c r="B271" s="513" t="s">
        <v>1355</v>
      </c>
      <c r="C271" s="513" t="s">
        <v>847</v>
      </c>
      <c r="D271" s="514" t="s">
        <v>1356</v>
      </c>
    </row>
    <row r="272" spans="1:4">
      <c r="A272" s="513">
        <v>12568</v>
      </c>
      <c r="B272" s="513" t="s">
        <v>1357</v>
      </c>
      <c r="C272" s="513" t="s">
        <v>847</v>
      </c>
      <c r="D272" s="514" t="s">
        <v>1358</v>
      </c>
    </row>
    <row r="273" spans="1:4">
      <c r="A273" s="513">
        <v>11789</v>
      </c>
      <c r="B273" s="513" t="s">
        <v>1359</v>
      </c>
      <c r="C273" s="513" t="s">
        <v>847</v>
      </c>
      <c r="D273" s="514" t="s">
        <v>1360</v>
      </c>
    </row>
    <row r="274" spans="1:4">
      <c r="A274" s="513">
        <v>20975</v>
      </c>
      <c r="B274" s="513" t="s">
        <v>1361</v>
      </c>
      <c r="C274" s="513" t="s">
        <v>847</v>
      </c>
      <c r="D274" s="514" t="s">
        <v>1362</v>
      </c>
    </row>
    <row r="275" spans="1:4">
      <c r="A275" s="513">
        <v>20976</v>
      </c>
      <c r="B275" s="513" t="s">
        <v>1363</v>
      </c>
      <c r="C275" s="513" t="s">
        <v>847</v>
      </c>
      <c r="D275" s="514" t="s">
        <v>1364</v>
      </c>
    </row>
    <row r="276" spans="1:4">
      <c r="A276" s="513">
        <v>40340</v>
      </c>
      <c r="B276" s="513" t="s">
        <v>1365</v>
      </c>
      <c r="C276" s="513" t="s">
        <v>847</v>
      </c>
      <c r="D276" s="514" t="s">
        <v>1366</v>
      </c>
    </row>
    <row r="277" spans="1:4">
      <c r="A277" s="513">
        <v>40341</v>
      </c>
      <c r="B277" s="513" t="s">
        <v>1367</v>
      </c>
      <c r="C277" s="513" t="s">
        <v>847</v>
      </c>
      <c r="D277" s="514" t="s">
        <v>1368</v>
      </c>
    </row>
    <row r="278" spans="1:4">
      <c r="A278" s="513">
        <v>40342</v>
      </c>
      <c r="B278" s="513" t="s">
        <v>1369</v>
      </c>
      <c r="C278" s="513" t="s">
        <v>847</v>
      </c>
      <c r="D278" s="514" t="s">
        <v>1370</v>
      </c>
    </row>
    <row r="279" spans="1:4">
      <c r="A279" s="513">
        <v>40343</v>
      </c>
      <c r="B279" s="513" t="s">
        <v>1371</v>
      </c>
      <c r="C279" s="513" t="s">
        <v>847</v>
      </c>
      <c r="D279" s="514" t="s">
        <v>1372</v>
      </c>
    </row>
    <row r="280" spans="1:4">
      <c r="A280" s="513">
        <v>40344</v>
      </c>
      <c r="B280" s="513" t="s">
        <v>1373</v>
      </c>
      <c r="C280" s="513" t="s">
        <v>847</v>
      </c>
      <c r="D280" s="514" t="s">
        <v>1374</v>
      </c>
    </row>
    <row r="281" spans="1:4">
      <c r="A281" s="513">
        <v>40345</v>
      </c>
      <c r="B281" s="513" t="s">
        <v>1375</v>
      </c>
      <c r="C281" s="513" t="s">
        <v>847</v>
      </c>
      <c r="D281" s="514" t="s">
        <v>1376</v>
      </c>
    </row>
    <row r="282" spans="1:4">
      <c r="A282" s="513">
        <v>40346</v>
      </c>
      <c r="B282" s="513" t="s">
        <v>1377</v>
      </c>
      <c r="C282" s="513" t="s">
        <v>847</v>
      </c>
      <c r="D282" s="514" t="s">
        <v>1378</v>
      </c>
    </row>
    <row r="283" spans="1:4">
      <c r="A283" s="513">
        <v>40347</v>
      </c>
      <c r="B283" s="513" t="s">
        <v>1379</v>
      </c>
      <c r="C283" s="513" t="s">
        <v>847</v>
      </c>
      <c r="D283" s="514" t="s">
        <v>1380</v>
      </c>
    </row>
    <row r="284" spans="1:4">
      <c r="A284" s="513">
        <v>38840</v>
      </c>
      <c r="B284" s="513" t="s">
        <v>1381</v>
      </c>
      <c r="C284" s="513" t="s">
        <v>847</v>
      </c>
      <c r="D284" s="514" t="s">
        <v>1382</v>
      </c>
    </row>
    <row r="285" spans="1:4">
      <c r="A285" s="513">
        <v>38841</v>
      </c>
      <c r="B285" s="513" t="s">
        <v>1383</v>
      </c>
      <c r="C285" s="513" t="s">
        <v>847</v>
      </c>
      <c r="D285" s="514" t="s">
        <v>1384</v>
      </c>
    </row>
    <row r="286" spans="1:4">
      <c r="A286" s="513">
        <v>38842</v>
      </c>
      <c r="B286" s="513" t="s">
        <v>1385</v>
      </c>
      <c r="C286" s="513" t="s">
        <v>847</v>
      </c>
      <c r="D286" s="514" t="s">
        <v>1024</v>
      </c>
    </row>
    <row r="287" spans="1:4">
      <c r="A287" s="513">
        <v>38843</v>
      </c>
      <c r="B287" s="513" t="s">
        <v>1386</v>
      </c>
      <c r="C287" s="513" t="s">
        <v>847</v>
      </c>
      <c r="D287" s="514" t="s">
        <v>1387</v>
      </c>
    </row>
    <row r="288" spans="1:4">
      <c r="A288" s="513">
        <v>13761</v>
      </c>
      <c r="B288" s="513" t="s">
        <v>1388</v>
      </c>
      <c r="C288" s="513" t="s">
        <v>847</v>
      </c>
      <c r="D288" s="514" t="s">
        <v>1389</v>
      </c>
    </row>
    <row r="289" spans="1:4">
      <c r="A289" s="513">
        <v>12888</v>
      </c>
      <c r="B289" s="513" t="s">
        <v>1390</v>
      </c>
      <c r="C289" s="513" t="s">
        <v>1391</v>
      </c>
      <c r="D289" s="514" t="s">
        <v>1392</v>
      </c>
    </row>
    <row r="290" spans="1:4">
      <c r="A290" s="513">
        <v>12889</v>
      </c>
      <c r="B290" s="513" t="s">
        <v>1393</v>
      </c>
      <c r="C290" s="513" t="s">
        <v>1391</v>
      </c>
      <c r="D290" s="514" t="s">
        <v>1394</v>
      </c>
    </row>
    <row r="291" spans="1:4">
      <c r="A291" s="513">
        <v>4814</v>
      </c>
      <c r="B291" s="513" t="s">
        <v>1395</v>
      </c>
      <c r="C291" s="513" t="s">
        <v>847</v>
      </c>
      <c r="D291" s="514" t="s">
        <v>1396</v>
      </c>
    </row>
    <row r="292" spans="1:4">
      <c r="A292" s="513">
        <v>25967</v>
      </c>
      <c r="B292" s="513" t="s">
        <v>1397</v>
      </c>
      <c r="C292" s="513" t="s">
        <v>847</v>
      </c>
      <c r="D292" s="514" t="s">
        <v>1398</v>
      </c>
    </row>
    <row r="293" spans="1:4">
      <c r="A293" s="513">
        <v>6122</v>
      </c>
      <c r="B293" s="513" t="s">
        <v>1399</v>
      </c>
      <c r="C293" s="513" t="s">
        <v>855</v>
      </c>
      <c r="D293" s="514" t="s">
        <v>1400</v>
      </c>
    </row>
    <row r="294" spans="1:4">
      <c r="A294" s="513">
        <v>40810</v>
      </c>
      <c r="B294" s="513" t="s">
        <v>1401</v>
      </c>
      <c r="C294" s="513" t="s">
        <v>1210</v>
      </c>
      <c r="D294" s="514" t="s">
        <v>1402</v>
      </c>
    </row>
    <row r="295" spans="1:4">
      <c r="A295" s="513">
        <v>21100</v>
      </c>
      <c r="B295" s="513" t="s">
        <v>1403</v>
      </c>
      <c r="C295" s="513" t="s">
        <v>847</v>
      </c>
      <c r="D295" s="514" t="s">
        <v>1404</v>
      </c>
    </row>
    <row r="296" spans="1:4">
      <c r="A296" s="513">
        <v>11816</v>
      </c>
      <c r="B296" s="513" t="s">
        <v>1405</v>
      </c>
      <c r="C296" s="513" t="s">
        <v>847</v>
      </c>
      <c r="D296" s="514" t="s">
        <v>1406</v>
      </c>
    </row>
    <row r="297" spans="1:4">
      <c r="A297" s="513">
        <v>11814</v>
      </c>
      <c r="B297" s="513" t="s">
        <v>1407</v>
      </c>
      <c r="C297" s="513" t="s">
        <v>847</v>
      </c>
      <c r="D297" s="514" t="s">
        <v>1408</v>
      </c>
    </row>
    <row r="298" spans="1:4">
      <c r="A298" s="513">
        <v>14186</v>
      </c>
      <c r="B298" s="513" t="s">
        <v>1409</v>
      </c>
      <c r="C298" s="513" t="s">
        <v>847</v>
      </c>
      <c r="D298" s="514" t="s">
        <v>1410</v>
      </c>
    </row>
    <row r="299" spans="1:4">
      <c r="A299" s="513">
        <v>14185</v>
      </c>
      <c r="B299" s="513" t="s">
        <v>1411</v>
      </c>
      <c r="C299" s="513" t="s">
        <v>847</v>
      </c>
      <c r="D299" s="514" t="s">
        <v>1412</v>
      </c>
    </row>
    <row r="300" spans="1:4">
      <c r="A300" s="513">
        <v>11811</v>
      </c>
      <c r="B300" s="513" t="s">
        <v>1413</v>
      </c>
      <c r="C300" s="513" t="s">
        <v>847</v>
      </c>
      <c r="D300" s="514" t="s">
        <v>1414</v>
      </c>
    </row>
    <row r="301" spans="1:4">
      <c r="A301" s="513">
        <v>26038</v>
      </c>
      <c r="B301" s="513" t="s">
        <v>1415</v>
      </c>
      <c r="C301" s="513" t="s">
        <v>847</v>
      </c>
      <c r="D301" s="514" t="s">
        <v>1416</v>
      </c>
    </row>
    <row r="302" spans="1:4">
      <c r="A302" s="513">
        <v>34482</v>
      </c>
      <c r="B302" s="513" t="s">
        <v>1417</v>
      </c>
      <c r="C302" s="513" t="s">
        <v>847</v>
      </c>
      <c r="D302" s="514" t="s">
        <v>1418</v>
      </c>
    </row>
    <row r="303" spans="1:4">
      <c r="A303" s="513">
        <v>34469</v>
      </c>
      <c r="B303" s="513" t="s">
        <v>1419</v>
      </c>
      <c r="C303" s="513" t="s">
        <v>847</v>
      </c>
      <c r="D303" s="514" t="s">
        <v>1420</v>
      </c>
    </row>
    <row r="304" spans="1:4">
      <c r="A304" s="513">
        <v>34472</v>
      </c>
      <c r="B304" s="513" t="s">
        <v>1421</v>
      </c>
      <c r="C304" s="513" t="s">
        <v>847</v>
      </c>
      <c r="D304" s="514" t="s">
        <v>1422</v>
      </c>
    </row>
    <row r="305" spans="1:4">
      <c r="A305" s="513">
        <v>34476</v>
      </c>
      <c r="B305" s="513" t="s">
        <v>1423</v>
      </c>
      <c r="C305" s="513" t="s">
        <v>847</v>
      </c>
      <c r="D305" s="514" t="s">
        <v>1424</v>
      </c>
    </row>
    <row r="306" spans="1:4">
      <c r="A306" s="513">
        <v>34477</v>
      </c>
      <c r="B306" s="513" t="s">
        <v>1425</v>
      </c>
      <c r="C306" s="513" t="s">
        <v>847</v>
      </c>
      <c r="D306" s="514" t="s">
        <v>1426</v>
      </c>
    </row>
    <row r="307" spans="1:4">
      <c r="A307" s="513">
        <v>39847</v>
      </c>
      <c r="B307" s="513" t="s">
        <v>1427</v>
      </c>
      <c r="C307" s="513" t="s">
        <v>847</v>
      </c>
      <c r="D307" s="514" t="s">
        <v>1428</v>
      </c>
    </row>
    <row r="308" spans="1:4">
      <c r="A308" s="513">
        <v>39844</v>
      </c>
      <c r="B308" s="513" t="s">
        <v>1429</v>
      </c>
      <c r="C308" s="513" t="s">
        <v>847</v>
      </c>
      <c r="D308" s="514" t="s">
        <v>1430</v>
      </c>
    </row>
    <row r="309" spans="1:4">
      <c r="A309" s="513">
        <v>39845</v>
      </c>
      <c r="B309" s="513" t="s">
        <v>1431</v>
      </c>
      <c r="C309" s="513" t="s">
        <v>847</v>
      </c>
      <c r="D309" s="514" t="s">
        <v>1432</v>
      </c>
    </row>
    <row r="310" spans="1:4">
      <c r="A310" s="513">
        <v>39846</v>
      </c>
      <c r="B310" s="513" t="s">
        <v>1433</v>
      </c>
      <c r="C310" s="513" t="s">
        <v>847</v>
      </c>
      <c r="D310" s="514" t="s">
        <v>1434</v>
      </c>
    </row>
    <row r="311" spans="1:4">
      <c r="A311" s="513">
        <v>39838</v>
      </c>
      <c r="B311" s="513" t="s">
        <v>1435</v>
      </c>
      <c r="C311" s="513" t="s">
        <v>847</v>
      </c>
      <c r="D311" s="514" t="s">
        <v>1436</v>
      </c>
    </row>
    <row r="312" spans="1:4">
      <c r="A312" s="513">
        <v>39839</v>
      </c>
      <c r="B312" s="513" t="s">
        <v>1437</v>
      </c>
      <c r="C312" s="513" t="s">
        <v>847</v>
      </c>
      <c r="D312" s="514" t="s">
        <v>1438</v>
      </c>
    </row>
    <row r="313" spans="1:4">
      <c r="A313" s="513">
        <v>39840</v>
      </c>
      <c r="B313" s="513" t="s">
        <v>1439</v>
      </c>
      <c r="C313" s="513" t="s">
        <v>847</v>
      </c>
      <c r="D313" s="514" t="s">
        <v>1440</v>
      </c>
    </row>
    <row r="314" spans="1:4">
      <c r="A314" s="513">
        <v>39841</v>
      </c>
      <c r="B314" s="513" t="s">
        <v>1441</v>
      </c>
      <c r="C314" s="513" t="s">
        <v>847</v>
      </c>
      <c r="D314" s="514" t="s">
        <v>1442</v>
      </c>
    </row>
    <row r="315" spans="1:4">
      <c r="A315" s="513">
        <v>39842</v>
      </c>
      <c r="B315" s="513" t="s">
        <v>1443</v>
      </c>
      <c r="C315" s="513" t="s">
        <v>847</v>
      </c>
      <c r="D315" s="514" t="s">
        <v>1444</v>
      </c>
    </row>
    <row r="316" spans="1:4">
      <c r="A316" s="513">
        <v>39843</v>
      </c>
      <c r="B316" s="513" t="s">
        <v>1445</v>
      </c>
      <c r="C316" s="513" t="s">
        <v>847</v>
      </c>
      <c r="D316" s="514" t="s">
        <v>1446</v>
      </c>
    </row>
    <row r="317" spans="1:4">
      <c r="A317" s="513">
        <v>39580</v>
      </c>
      <c r="B317" s="513" t="s">
        <v>1447</v>
      </c>
      <c r="C317" s="513" t="s">
        <v>847</v>
      </c>
      <c r="D317" s="514" t="s">
        <v>1448</v>
      </c>
    </row>
    <row r="318" spans="1:4">
      <c r="A318" s="513">
        <v>39577</v>
      </c>
      <c r="B318" s="513" t="s">
        <v>1449</v>
      </c>
      <c r="C318" s="513" t="s">
        <v>847</v>
      </c>
      <c r="D318" s="514" t="s">
        <v>1450</v>
      </c>
    </row>
    <row r="319" spans="1:4">
      <c r="A319" s="513">
        <v>39578</v>
      </c>
      <c r="B319" s="513" t="s">
        <v>1451</v>
      </c>
      <c r="C319" s="513" t="s">
        <v>847</v>
      </c>
      <c r="D319" s="514" t="s">
        <v>1452</v>
      </c>
    </row>
    <row r="320" spans="1:4">
      <c r="A320" s="513">
        <v>39579</v>
      </c>
      <c r="B320" s="513" t="s">
        <v>1453</v>
      </c>
      <c r="C320" s="513" t="s">
        <v>847</v>
      </c>
      <c r="D320" s="514" t="s">
        <v>1454</v>
      </c>
    </row>
    <row r="321" spans="1:4">
      <c r="A321" s="513">
        <v>39557</v>
      </c>
      <c r="B321" s="513" t="s">
        <v>1455</v>
      </c>
      <c r="C321" s="513" t="s">
        <v>847</v>
      </c>
      <c r="D321" s="514" t="s">
        <v>1456</v>
      </c>
    </row>
    <row r="322" spans="1:4">
      <c r="A322" s="513">
        <v>39558</v>
      </c>
      <c r="B322" s="513" t="s">
        <v>1457</v>
      </c>
      <c r="C322" s="513" t="s">
        <v>847</v>
      </c>
      <c r="D322" s="514" t="s">
        <v>1458</v>
      </c>
    </row>
    <row r="323" spans="1:4">
      <c r="A323" s="513">
        <v>39559</v>
      </c>
      <c r="B323" s="513" t="s">
        <v>1459</v>
      </c>
      <c r="C323" s="513" t="s">
        <v>847</v>
      </c>
      <c r="D323" s="514" t="s">
        <v>1460</v>
      </c>
    </row>
    <row r="324" spans="1:4">
      <c r="A324" s="513">
        <v>39560</v>
      </c>
      <c r="B324" s="513" t="s">
        <v>1461</v>
      </c>
      <c r="C324" s="513" t="s">
        <v>847</v>
      </c>
      <c r="D324" s="514" t="s">
        <v>1462</v>
      </c>
    </row>
    <row r="325" spans="1:4">
      <c r="A325" s="513">
        <v>39561</v>
      </c>
      <c r="B325" s="513" t="s">
        <v>1463</v>
      </c>
      <c r="C325" s="513" t="s">
        <v>847</v>
      </c>
      <c r="D325" s="514" t="s">
        <v>1464</v>
      </c>
    </row>
    <row r="326" spans="1:4">
      <c r="A326" s="513">
        <v>39556</v>
      </c>
      <c r="B326" s="513" t="s">
        <v>1465</v>
      </c>
      <c r="C326" s="513" t="s">
        <v>847</v>
      </c>
      <c r="D326" s="514" t="s">
        <v>1466</v>
      </c>
    </row>
    <row r="327" spans="1:4">
      <c r="A327" s="513">
        <v>39555</v>
      </c>
      <c r="B327" s="513" t="s">
        <v>1467</v>
      </c>
      <c r="C327" s="513" t="s">
        <v>847</v>
      </c>
      <c r="D327" s="514" t="s">
        <v>1468</v>
      </c>
    </row>
    <row r="328" spans="1:4">
      <c r="A328" s="513">
        <v>39548</v>
      </c>
      <c r="B328" s="513" t="s">
        <v>1469</v>
      </c>
      <c r="C328" s="513" t="s">
        <v>847</v>
      </c>
      <c r="D328" s="514" t="s">
        <v>1470</v>
      </c>
    </row>
    <row r="329" spans="1:4">
      <c r="A329" s="513">
        <v>39554</v>
      </c>
      <c r="B329" s="513" t="s">
        <v>1471</v>
      </c>
      <c r="C329" s="513" t="s">
        <v>847</v>
      </c>
      <c r="D329" s="514" t="s">
        <v>1472</v>
      </c>
    </row>
    <row r="330" spans="1:4">
      <c r="A330" s="513">
        <v>39550</v>
      </c>
      <c r="B330" s="513" t="s">
        <v>1473</v>
      </c>
      <c r="C330" s="513" t="s">
        <v>847</v>
      </c>
      <c r="D330" s="514" t="s">
        <v>1474</v>
      </c>
    </row>
    <row r="331" spans="1:4">
      <c r="A331" s="513">
        <v>39551</v>
      </c>
      <c r="B331" s="513" t="s">
        <v>1475</v>
      </c>
      <c r="C331" s="513" t="s">
        <v>847</v>
      </c>
      <c r="D331" s="514" t="s">
        <v>1476</v>
      </c>
    </row>
    <row r="332" spans="1:4">
      <c r="A332" s="513">
        <v>39826</v>
      </c>
      <c r="B332" s="513" t="s">
        <v>1477</v>
      </c>
      <c r="C332" s="513" t="s">
        <v>847</v>
      </c>
      <c r="D332" s="514" t="s">
        <v>1478</v>
      </c>
    </row>
    <row r="333" spans="1:4">
      <c r="A333" s="513">
        <v>10700</v>
      </c>
      <c r="B333" s="513" t="s">
        <v>1479</v>
      </c>
      <c r="C333" s="513" t="s">
        <v>847</v>
      </c>
      <c r="D333" s="514" t="s">
        <v>1480</v>
      </c>
    </row>
    <row r="334" spans="1:4">
      <c r="A334" s="513">
        <v>346</v>
      </c>
      <c r="B334" s="513" t="s">
        <v>1481</v>
      </c>
      <c r="C334" s="513" t="s">
        <v>976</v>
      </c>
      <c r="D334" s="514" t="s">
        <v>1482</v>
      </c>
    </row>
    <row r="335" spans="1:4">
      <c r="A335" s="513">
        <v>3312</v>
      </c>
      <c r="B335" s="513" t="s">
        <v>1483</v>
      </c>
      <c r="C335" s="513" t="s">
        <v>976</v>
      </c>
      <c r="D335" s="514" t="s">
        <v>1484</v>
      </c>
    </row>
    <row r="336" spans="1:4">
      <c r="A336" s="513">
        <v>339</v>
      </c>
      <c r="B336" s="513" t="s">
        <v>1485</v>
      </c>
      <c r="C336" s="513" t="s">
        <v>877</v>
      </c>
      <c r="D336" s="514" t="s">
        <v>1486</v>
      </c>
    </row>
    <row r="337" spans="1:4">
      <c r="A337" s="513">
        <v>340</v>
      </c>
      <c r="B337" s="513" t="s">
        <v>1487</v>
      </c>
      <c r="C337" s="513" t="s">
        <v>877</v>
      </c>
      <c r="D337" s="514" t="s">
        <v>890</v>
      </c>
    </row>
    <row r="338" spans="1:4">
      <c r="A338" s="513">
        <v>338</v>
      </c>
      <c r="B338" s="513" t="s">
        <v>1488</v>
      </c>
      <c r="C338" s="513" t="s">
        <v>976</v>
      </c>
      <c r="D338" s="514" t="s">
        <v>1489</v>
      </c>
    </row>
    <row r="339" spans="1:4">
      <c r="A339" s="513">
        <v>334</v>
      </c>
      <c r="B339" s="513" t="s">
        <v>1490</v>
      </c>
      <c r="C339" s="513" t="s">
        <v>976</v>
      </c>
      <c r="D339" s="514" t="s">
        <v>1491</v>
      </c>
    </row>
    <row r="340" spans="1:4">
      <c r="A340" s="513">
        <v>335</v>
      </c>
      <c r="B340" s="513" t="s">
        <v>1492</v>
      </c>
      <c r="C340" s="513" t="s">
        <v>976</v>
      </c>
      <c r="D340" s="514" t="s">
        <v>1493</v>
      </c>
    </row>
    <row r="341" spans="1:4">
      <c r="A341" s="513">
        <v>342</v>
      </c>
      <c r="B341" s="513" t="s">
        <v>1494</v>
      </c>
      <c r="C341" s="513" t="s">
        <v>976</v>
      </c>
      <c r="D341" s="514" t="s">
        <v>1495</v>
      </c>
    </row>
    <row r="342" spans="1:4">
      <c r="A342" s="513">
        <v>333</v>
      </c>
      <c r="B342" s="513" t="s">
        <v>1496</v>
      </c>
      <c r="C342" s="513" t="s">
        <v>976</v>
      </c>
      <c r="D342" s="514" t="s">
        <v>183</v>
      </c>
    </row>
    <row r="343" spans="1:4">
      <c r="A343" s="513">
        <v>343</v>
      </c>
      <c r="B343" s="513" t="s">
        <v>1497</v>
      </c>
      <c r="C343" s="513" t="s">
        <v>877</v>
      </c>
      <c r="D343" s="514" t="s">
        <v>1498</v>
      </c>
    </row>
    <row r="344" spans="1:4">
      <c r="A344" s="513">
        <v>344</v>
      </c>
      <c r="B344" s="513" t="s">
        <v>1499</v>
      </c>
      <c r="C344" s="513" t="s">
        <v>976</v>
      </c>
      <c r="D344" s="514" t="s">
        <v>1500</v>
      </c>
    </row>
    <row r="345" spans="1:4">
      <c r="A345" s="513">
        <v>345</v>
      </c>
      <c r="B345" s="513" t="s">
        <v>1501</v>
      </c>
      <c r="C345" s="513" t="s">
        <v>976</v>
      </c>
      <c r="D345" s="514" t="s">
        <v>1502</v>
      </c>
    </row>
    <row r="346" spans="1:4">
      <c r="A346" s="513">
        <v>341</v>
      </c>
      <c r="B346" s="513" t="s">
        <v>1501</v>
      </c>
      <c r="C346" s="513" t="s">
        <v>877</v>
      </c>
      <c r="D346" s="514" t="s">
        <v>1503</v>
      </c>
    </row>
    <row r="347" spans="1:4">
      <c r="A347" s="513">
        <v>11107</v>
      </c>
      <c r="B347" s="513" t="s">
        <v>1504</v>
      </c>
      <c r="C347" s="513" t="s">
        <v>976</v>
      </c>
      <c r="D347" s="514" t="s">
        <v>1505</v>
      </c>
    </row>
    <row r="348" spans="1:4">
      <c r="A348" s="513">
        <v>3313</v>
      </c>
      <c r="B348" s="513" t="s">
        <v>1506</v>
      </c>
      <c r="C348" s="513" t="s">
        <v>976</v>
      </c>
      <c r="D348" s="514" t="s">
        <v>1507</v>
      </c>
    </row>
    <row r="349" spans="1:4">
      <c r="A349" s="513">
        <v>34562</v>
      </c>
      <c r="B349" s="513" t="s">
        <v>1508</v>
      </c>
      <c r="C349" s="513" t="s">
        <v>976</v>
      </c>
      <c r="D349" s="514" t="s">
        <v>1509</v>
      </c>
    </row>
    <row r="350" spans="1:4">
      <c r="A350" s="513">
        <v>337</v>
      </c>
      <c r="B350" s="513" t="s">
        <v>1510</v>
      </c>
      <c r="C350" s="513" t="s">
        <v>976</v>
      </c>
      <c r="D350" s="514" t="s">
        <v>1511</v>
      </c>
    </row>
    <row r="351" spans="1:4">
      <c r="A351" s="513">
        <v>369</v>
      </c>
      <c r="B351" s="513" t="s">
        <v>1512</v>
      </c>
      <c r="C351" s="513" t="s">
        <v>868</v>
      </c>
      <c r="D351" s="514" t="s">
        <v>1513</v>
      </c>
    </row>
    <row r="352" spans="1:4">
      <c r="A352" s="513">
        <v>366</v>
      </c>
      <c r="B352" s="513" t="s">
        <v>1514</v>
      </c>
      <c r="C352" s="513" t="s">
        <v>868</v>
      </c>
      <c r="D352" s="514" t="s">
        <v>977</v>
      </c>
    </row>
    <row r="353" spans="1:4">
      <c r="A353" s="513">
        <v>367</v>
      </c>
      <c r="B353" s="513" t="s">
        <v>1515</v>
      </c>
      <c r="C353" s="513" t="s">
        <v>868</v>
      </c>
      <c r="D353" s="514" t="s">
        <v>1516</v>
      </c>
    </row>
    <row r="354" spans="1:4">
      <c r="A354" s="513">
        <v>370</v>
      </c>
      <c r="B354" s="513" t="s">
        <v>1517</v>
      </c>
      <c r="C354" s="513" t="s">
        <v>868</v>
      </c>
      <c r="D354" s="514" t="s">
        <v>1518</v>
      </c>
    </row>
    <row r="355" spans="1:4">
      <c r="A355" s="513">
        <v>368</v>
      </c>
      <c r="B355" s="513" t="s">
        <v>1519</v>
      </c>
      <c r="C355" s="513" t="s">
        <v>868</v>
      </c>
      <c r="D355" s="514" t="s">
        <v>1520</v>
      </c>
    </row>
    <row r="356" spans="1:4">
      <c r="A356" s="513">
        <v>11075</v>
      </c>
      <c r="B356" s="513" t="s">
        <v>1521</v>
      </c>
      <c r="C356" s="513" t="s">
        <v>868</v>
      </c>
      <c r="D356" s="514" t="s">
        <v>1522</v>
      </c>
    </row>
    <row r="357" spans="1:4">
      <c r="A357" s="513">
        <v>11076</v>
      </c>
      <c r="B357" s="513" t="s">
        <v>1523</v>
      </c>
      <c r="C357" s="513" t="s">
        <v>868</v>
      </c>
      <c r="D357" s="514" t="s">
        <v>1524</v>
      </c>
    </row>
    <row r="358" spans="1:4">
      <c r="A358" s="513">
        <v>1381</v>
      </c>
      <c r="B358" s="513" t="s">
        <v>1525</v>
      </c>
      <c r="C358" s="513" t="s">
        <v>976</v>
      </c>
      <c r="D358" s="514" t="s">
        <v>1526</v>
      </c>
    </row>
    <row r="359" spans="1:4">
      <c r="A359" s="513">
        <v>34353</v>
      </c>
      <c r="B359" s="513" t="s">
        <v>1527</v>
      </c>
      <c r="C359" s="513" t="s">
        <v>976</v>
      </c>
      <c r="D359" s="514" t="s">
        <v>1528</v>
      </c>
    </row>
    <row r="360" spans="1:4">
      <c r="A360" s="513">
        <v>37595</v>
      </c>
      <c r="B360" s="513" t="s">
        <v>1529</v>
      </c>
      <c r="C360" s="513" t="s">
        <v>976</v>
      </c>
      <c r="D360" s="514" t="s">
        <v>1530</v>
      </c>
    </row>
    <row r="361" spans="1:4">
      <c r="A361" s="513">
        <v>37596</v>
      </c>
      <c r="B361" s="513" t="s">
        <v>1531</v>
      </c>
      <c r="C361" s="513" t="s">
        <v>976</v>
      </c>
      <c r="D361" s="514" t="s">
        <v>1532</v>
      </c>
    </row>
    <row r="362" spans="1:4">
      <c r="A362" s="513">
        <v>371</v>
      </c>
      <c r="B362" s="513" t="s">
        <v>1533</v>
      </c>
      <c r="C362" s="513" t="s">
        <v>976</v>
      </c>
      <c r="D362" s="514" t="s">
        <v>1534</v>
      </c>
    </row>
    <row r="363" spans="1:4">
      <c r="A363" s="513">
        <v>37553</v>
      </c>
      <c r="B363" s="513" t="s">
        <v>1535</v>
      </c>
      <c r="C363" s="513" t="s">
        <v>976</v>
      </c>
      <c r="D363" s="514" t="s">
        <v>1536</v>
      </c>
    </row>
    <row r="364" spans="1:4">
      <c r="A364" s="513">
        <v>37552</v>
      </c>
      <c r="B364" s="513" t="s">
        <v>1537</v>
      </c>
      <c r="C364" s="513" t="s">
        <v>976</v>
      </c>
      <c r="D364" s="514" t="s">
        <v>1538</v>
      </c>
    </row>
    <row r="365" spans="1:4">
      <c r="A365" s="513">
        <v>36880</v>
      </c>
      <c r="B365" s="513" t="s">
        <v>1539</v>
      </c>
      <c r="C365" s="513" t="s">
        <v>976</v>
      </c>
      <c r="D365" s="514" t="s">
        <v>1540</v>
      </c>
    </row>
    <row r="366" spans="1:4">
      <c r="A366" s="513">
        <v>34355</v>
      </c>
      <c r="B366" s="513" t="s">
        <v>1541</v>
      </c>
      <c r="C366" s="513" t="s">
        <v>976</v>
      </c>
      <c r="D366" s="514" t="s">
        <v>1542</v>
      </c>
    </row>
    <row r="367" spans="1:4">
      <c r="A367" s="513">
        <v>130</v>
      </c>
      <c r="B367" s="513" t="s">
        <v>1543</v>
      </c>
      <c r="C367" s="513" t="s">
        <v>976</v>
      </c>
      <c r="D367" s="514" t="s">
        <v>1544</v>
      </c>
    </row>
    <row r="368" spans="1:4">
      <c r="A368" s="513">
        <v>135</v>
      </c>
      <c r="B368" s="513" t="s">
        <v>1545</v>
      </c>
      <c r="C368" s="513" t="s">
        <v>976</v>
      </c>
      <c r="D368" s="514" t="s">
        <v>999</v>
      </c>
    </row>
    <row r="369" spans="1:4">
      <c r="A369" s="513">
        <v>36886</v>
      </c>
      <c r="B369" s="513" t="s">
        <v>1546</v>
      </c>
      <c r="C369" s="513" t="s">
        <v>976</v>
      </c>
      <c r="D369" s="514" t="s">
        <v>1547</v>
      </c>
    </row>
    <row r="370" spans="1:4">
      <c r="A370" s="513">
        <v>374</v>
      </c>
      <c r="B370" s="513" t="s">
        <v>1548</v>
      </c>
      <c r="C370" s="513" t="s">
        <v>976</v>
      </c>
      <c r="D370" s="514" t="s">
        <v>1549</v>
      </c>
    </row>
    <row r="371" spans="1:4">
      <c r="A371" s="513">
        <v>38546</v>
      </c>
      <c r="B371" s="513" t="s">
        <v>1550</v>
      </c>
      <c r="C371" s="513" t="s">
        <v>868</v>
      </c>
      <c r="D371" s="514" t="s">
        <v>1551</v>
      </c>
    </row>
    <row r="372" spans="1:4">
      <c r="A372" s="513">
        <v>34549</v>
      </c>
      <c r="B372" s="513" t="s">
        <v>1552</v>
      </c>
      <c r="C372" s="513" t="s">
        <v>868</v>
      </c>
      <c r="D372" s="514" t="s">
        <v>1553</v>
      </c>
    </row>
    <row r="373" spans="1:4">
      <c r="A373" s="513">
        <v>6081</v>
      </c>
      <c r="B373" s="513" t="s">
        <v>1554</v>
      </c>
      <c r="C373" s="513" t="s">
        <v>868</v>
      </c>
      <c r="D373" s="514" t="s">
        <v>1555</v>
      </c>
    </row>
    <row r="374" spans="1:4">
      <c r="A374" s="513">
        <v>6077</v>
      </c>
      <c r="B374" s="513" t="s">
        <v>1556</v>
      </c>
      <c r="C374" s="513" t="s">
        <v>868</v>
      </c>
      <c r="D374" s="514" t="s">
        <v>1557</v>
      </c>
    </row>
    <row r="375" spans="1:4">
      <c r="A375" s="513">
        <v>6079</v>
      </c>
      <c r="B375" s="513" t="s">
        <v>1558</v>
      </c>
      <c r="C375" s="513" t="s">
        <v>868</v>
      </c>
      <c r="D375" s="514" t="s">
        <v>1559</v>
      </c>
    </row>
    <row r="376" spans="1:4">
      <c r="A376" s="513">
        <v>1091</v>
      </c>
      <c r="B376" s="513" t="s">
        <v>1560</v>
      </c>
      <c r="C376" s="513" t="s">
        <v>847</v>
      </c>
      <c r="D376" s="514" t="s">
        <v>1561</v>
      </c>
    </row>
    <row r="377" spans="1:4">
      <c r="A377" s="513">
        <v>1094</v>
      </c>
      <c r="B377" s="513" t="s">
        <v>1562</v>
      </c>
      <c r="C377" s="513" t="s">
        <v>847</v>
      </c>
      <c r="D377" s="514" t="s">
        <v>1563</v>
      </c>
    </row>
    <row r="378" spans="1:4">
      <c r="A378" s="513">
        <v>1095</v>
      </c>
      <c r="B378" s="513" t="s">
        <v>1564</v>
      </c>
      <c r="C378" s="513" t="s">
        <v>847</v>
      </c>
      <c r="D378" s="514" t="s">
        <v>1565</v>
      </c>
    </row>
    <row r="379" spans="1:4">
      <c r="A379" s="513">
        <v>1092</v>
      </c>
      <c r="B379" s="513" t="s">
        <v>1566</v>
      </c>
      <c r="C379" s="513" t="s">
        <v>847</v>
      </c>
      <c r="D379" s="514" t="s">
        <v>1567</v>
      </c>
    </row>
    <row r="380" spans="1:4">
      <c r="A380" s="513">
        <v>1093</v>
      </c>
      <c r="B380" s="513" t="s">
        <v>1568</v>
      </c>
      <c r="C380" s="513" t="s">
        <v>847</v>
      </c>
      <c r="D380" s="514" t="s">
        <v>1118</v>
      </c>
    </row>
    <row r="381" spans="1:4">
      <c r="A381" s="513">
        <v>1090</v>
      </c>
      <c r="B381" s="513" t="s">
        <v>1569</v>
      </c>
      <c r="C381" s="513" t="s">
        <v>847</v>
      </c>
      <c r="D381" s="514" t="s">
        <v>1570</v>
      </c>
    </row>
    <row r="382" spans="1:4">
      <c r="A382" s="513">
        <v>1096</v>
      </c>
      <c r="B382" s="513" t="s">
        <v>1571</v>
      </c>
      <c r="C382" s="513" t="s">
        <v>847</v>
      </c>
      <c r="D382" s="514" t="s">
        <v>1572</v>
      </c>
    </row>
    <row r="383" spans="1:4">
      <c r="A383" s="513">
        <v>1097</v>
      </c>
      <c r="B383" s="513" t="s">
        <v>1573</v>
      </c>
      <c r="C383" s="513" t="s">
        <v>847</v>
      </c>
      <c r="D383" s="514" t="s">
        <v>1574</v>
      </c>
    </row>
    <row r="384" spans="1:4">
      <c r="A384" s="513">
        <v>378</v>
      </c>
      <c r="B384" s="513" t="s">
        <v>1575</v>
      </c>
      <c r="C384" s="513" t="s">
        <v>855</v>
      </c>
      <c r="D384" s="514" t="s">
        <v>1264</v>
      </c>
    </row>
    <row r="385" spans="1:4">
      <c r="A385" s="513">
        <v>40911</v>
      </c>
      <c r="B385" s="513" t="s">
        <v>1576</v>
      </c>
      <c r="C385" s="513" t="s">
        <v>1210</v>
      </c>
      <c r="D385" s="514" t="s">
        <v>1266</v>
      </c>
    </row>
    <row r="386" spans="1:4">
      <c r="A386" s="513">
        <v>33939</v>
      </c>
      <c r="B386" s="513" t="s">
        <v>1577</v>
      </c>
      <c r="C386" s="513" t="s">
        <v>855</v>
      </c>
      <c r="D386" s="514" t="s">
        <v>1578</v>
      </c>
    </row>
    <row r="387" spans="1:4">
      <c r="A387" s="513">
        <v>40815</v>
      </c>
      <c r="B387" s="513" t="s">
        <v>1579</v>
      </c>
      <c r="C387" s="513" t="s">
        <v>1210</v>
      </c>
      <c r="D387" s="514" t="s">
        <v>1580</v>
      </c>
    </row>
    <row r="388" spans="1:4">
      <c r="A388" s="513">
        <v>34760</v>
      </c>
      <c r="B388" s="513" t="s">
        <v>1581</v>
      </c>
      <c r="C388" s="513" t="s">
        <v>855</v>
      </c>
      <c r="D388" s="514" t="s">
        <v>1582</v>
      </c>
    </row>
    <row r="389" spans="1:4">
      <c r="A389" s="513">
        <v>40935</v>
      </c>
      <c r="B389" s="513" t="s">
        <v>1583</v>
      </c>
      <c r="C389" s="513" t="s">
        <v>1210</v>
      </c>
      <c r="D389" s="514" t="s">
        <v>1584</v>
      </c>
    </row>
    <row r="390" spans="1:4">
      <c r="A390" s="513">
        <v>33952</v>
      </c>
      <c r="B390" s="513" t="s">
        <v>1585</v>
      </c>
      <c r="C390" s="513" t="s">
        <v>855</v>
      </c>
      <c r="D390" s="514" t="s">
        <v>1586</v>
      </c>
    </row>
    <row r="391" spans="1:4">
      <c r="A391" s="513">
        <v>40816</v>
      </c>
      <c r="B391" s="513" t="s">
        <v>1587</v>
      </c>
      <c r="C391" s="513" t="s">
        <v>1210</v>
      </c>
      <c r="D391" s="514" t="s">
        <v>1588</v>
      </c>
    </row>
    <row r="392" spans="1:4">
      <c r="A392" s="513">
        <v>33953</v>
      </c>
      <c r="B392" s="513" t="s">
        <v>1589</v>
      </c>
      <c r="C392" s="513" t="s">
        <v>855</v>
      </c>
      <c r="D392" s="514" t="s">
        <v>1590</v>
      </c>
    </row>
    <row r="393" spans="1:4">
      <c r="A393" s="513">
        <v>40817</v>
      </c>
      <c r="B393" s="513" t="s">
        <v>1591</v>
      </c>
      <c r="C393" s="513" t="s">
        <v>1210</v>
      </c>
      <c r="D393" s="514" t="s">
        <v>1592</v>
      </c>
    </row>
    <row r="394" spans="1:4">
      <c r="A394" s="513">
        <v>13348</v>
      </c>
      <c r="B394" s="513" t="s">
        <v>1593</v>
      </c>
      <c r="C394" s="513" t="s">
        <v>847</v>
      </c>
      <c r="D394" s="514" t="s">
        <v>1594</v>
      </c>
    </row>
    <row r="395" spans="1:4">
      <c r="A395" s="513">
        <v>39211</v>
      </c>
      <c r="B395" s="513" t="s">
        <v>1595</v>
      </c>
      <c r="C395" s="513" t="s">
        <v>847</v>
      </c>
      <c r="D395" s="514" t="s">
        <v>941</v>
      </c>
    </row>
    <row r="396" spans="1:4">
      <c r="A396" s="513">
        <v>39212</v>
      </c>
      <c r="B396" s="513" t="s">
        <v>1596</v>
      </c>
      <c r="C396" s="513" t="s">
        <v>847</v>
      </c>
      <c r="D396" s="514" t="s">
        <v>1275</v>
      </c>
    </row>
    <row r="397" spans="1:4">
      <c r="A397" s="513">
        <v>39208</v>
      </c>
      <c r="B397" s="513" t="s">
        <v>1597</v>
      </c>
      <c r="C397" s="513" t="s">
        <v>847</v>
      </c>
      <c r="D397" s="514" t="s">
        <v>1598</v>
      </c>
    </row>
    <row r="398" spans="1:4">
      <c r="A398" s="513">
        <v>39210</v>
      </c>
      <c r="B398" s="513" t="s">
        <v>1599</v>
      </c>
      <c r="C398" s="513" t="s">
        <v>847</v>
      </c>
      <c r="D398" s="514" t="s">
        <v>1600</v>
      </c>
    </row>
    <row r="399" spans="1:4">
      <c r="A399" s="513">
        <v>39214</v>
      </c>
      <c r="B399" s="513" t="s">
        <v>1601</v>
      </c>
      <c r="C399" s="513" t="s">
        <v>847</v>
      </c>
      <c r="D399" s="514" t="s">
        <v>1313</v>
      </c>
    </row>
    <row r="400" spans="1:4">
      <c r="A400" s="513">
        <v>39213</v>
      </c>
      <c r="B400" s="513" t="s">
        <v>1602</v>
      </c>
      <c r="C400" s="513" t="s">
        <v>847</v>
      </c>
      <c r="D400" s="514" t="s">
        <v>1245</v>
      </c>
    </row>
    <row r="401" spans="1:4">
      <c r="A401" s="513">
        <v>39209</v>
      </c>
      <c r="B401" s="513" t="s">
        <v>1603</v>
      </c>
      <c r="C401" s="513" t="s">
        <v>847</v>
      </c>
      <c r="D401" s="514" t="s">
        <v>955</v>
      </c>
    </row>
    <row r="402" spans="1:4">
      <c r="A402" s="513">
        <v>39207</v>
      </c>
      <c r="B402" s="513" t="s">
        <v>1604</v>
      </c>
      <c r="C402" s="513" t="s">
        <v>847</v>
      </c>
      <c r="D402" s="514" t="s">
        <v>1600</v>
      </c>
    </row>
    <row r="403" spans="1:4">
      <c r="A403" s="513">
        <v>39215</v>
      </c>
      <c r="B403" s="513" t="s">
        <v>1605</v>
      </c>
      <c r="C403" s="513" t="s">
        <v>847</v>
      </c>
      <c r="D403" s="514" t="s">
        <v>1606</v>
      </c>
    </row>
    <row r="404" spans="1:4">
      <c r="A404" s="513">
        <v>39216</v>
      </c>
      <c r="B404" s="513" t="s">
        <v>1607</v>
      </c>
      <c r="C404" s="513" t="s">
        <v>847</v>
      </c>
      <c r="D404" s="514" t="s">
        <v>999</v>
      </c>
    </row>
    <row r="405" spans="1:4">
      <c r="A405" s="513">
        <v>379</v>
      </c>
      <c r="B405" s="513" t="s">
        <v>1608</v>
      </c>
      <c r="C405" s="513" t="s">
        <v>847</v>
      </c>
      <c r="D405" s="514" t="s">
        <v>1609</v>
      </c>
    </row>
    <row r="406" spans="1:4">
      <c r="A406" s="513">
        <v>11267</v>
      </c>
      <c r="B406" s="513" t="s">
        <v>1610</v>
      </c>
      <c r="C406" s="513" t="s">
        <v>847</v>
      </c>
      <c r="D406" s="514" t="s">
        <v>1611</v>
      </c>
    </row>
    <row r="407" spans="1:4">
      <c r="A407" s="513">
        <v>41901</v>
      </c>
      <c r="B407" s="513" t="s">
        <v>1612</v>
      </c>
      <c r="C407" s="513" t="s">
        <v>976</v>
      </c>
      <c r="D407" s="514" t="s">
        <v>960</v>
      </c>
    </row>
    <row r="408" spans="1:4">
      <c r="A408" s="513">
        <v>510</v>
      </c>
      <c r="B408" s="513" t="s">
        <v>1613</v>
      </c>
      <c r="C408" s="513" t="s">
        <v>976</v>
      </c>
      <c r="D408" s="514" t="s">
        <v>1614</v>
      </c>
    </row>
    <row r="409" spans="1:4">
      <c r="A409" s="513">
        <v>516</v>
      </c>
      <c r="B409" s="513" t="s">
        <v>1615</v>
      </c>
      <c r="C409" s="513" t="s">
        <v>976</v>
      </c>
      <c r="D409" s="514" t="s">
        <v>1616</v>
      </c>
    </row>
    <row r="410" spans="1:4">
      <c r="A410" s="513">
        <v>509</v>
      </c>
      <c r="B410" s="513" t="s">
        <v>1617</v>
      </c>
      <c r="C410" s="513" t="s">
        <v>976</v>
      </c>
      <c r="D410" s="514" t="s">
        <v>1618</v>
      </c>
    </row>
    <row r="411" spans="1:4">
      <c r="A411" s="513">
        <v>40331</v>
      </c>
      <c r="B411" s="513" t="s">
        <v>1619</v>
      </c>
      <c r="C411" s="513" t="s">
        <v>855</v>
      </c>
      <c r="D411" s="514" t="s">
        <v>111</v>
      </c>
    </row>
    <row r="412" spans="1:4">
      <c r="A412" s="513">
        <v>40930</v>
      </c>
      <c r="B412" s="513" t="s">
        <v>1620</v>
      </c>
      <c r="C412" s="513" t="s">
        <v>1210</v>
      </c>
      <c r="D412" s="514" t="s">
        <v>1621</v>
      </c>
    </row>
    <row r="413" spans="1:4">
      <c r="A413" s="513">
        <v>11761</v>
      </c>
      <c r="B413" s="513" t="s">
        <v>1622</v>
      </c>
      <c r="C413" s="513" t="s">
        <v>847</v>
      </c>
      <c r="D413" s="514" t="s">
        <v>1623</v>
      </c>
    </row>
    <row r="414" spans="1:4">
      <c r="A414" s="513">
        <v>377</v>
      </c>
      <c r="B414" s="513" t="s">
        <v>1624</v>
      </c>
      <c r="C414" s="513" t="s">
        <v>847</v>
      </c>
      <c r="D414" s="514" t="s">
        <v>1625</v>
      </c>
    </row>
    <row r="415" spans="1:4">
      <c r="A415" s="513">
        <v>7588</v>
      </c>
      <c r="B415" s="513" t="s">
        <v>1626</v>
      </c>
      <c r="C415" s="513" t="s">
        <v>847</v>
      </c>
      <c r="D415" s="514" t="s">
        <v>1627</v>
      </c>
    </row>
    <row r="416" spans="1:4">
      <c r="A416" s="513">
        <v>34392</v>
      </c>
      <c r="B416" s="513" t="s">
        <v>1628</v>
      </c>
      <c r="C416" s="513" t="s">
        <v>855</v>
      </c>
      <c r="D416" s="514" t="s">
        <v>1629</v>
      </c>
    </row>
    <row r="417" spans="1:4">
      <c r="A417" s="513">
        <v>40908</v>
      </c>
      <c r="B417" s="513" t="s">
        <v>1630</v>
      </c>
      <c r="C417" s="513" t="s">
        <v>1210</v>
      </c>
      <c r="D417" s="514" t="s">
        <v>1631</v>
      </c>
    </row>
    <row r="418" spans="1:4">
      <c r="A418" s="513">
        <v>34551</v>
      </c>
      <c r="B418" s="513" t="s">
        <v>1632</v>
      </c>
      <c r="C418" s="513" t="s">
        <v>855</v>
      </c>
      <c r="D418" s="514" t="s">
        <v>1633</v>
      </c>
    </row>
    <row r="419" spans="1:4">
      <c r="A419" s="513">
        <v>41078</v>
      </c>
      <c r="B419" s="513" t="s">
        <v>1634</v>
      </c>
      <c r="C419" s="513" t="s">
        <v>1210</v>
      </c>
      <c r="D419" s="514" t="s">
        <v>1635</v>
      </c>
    </row>
    <row r="420" spans="1:4">
      <c r="A420" s="513">
        <v>246</v>
      </c>
      <c r="B420" s="513" t="s">
        <v>1636</v>
      </c>
      <c r="C420" s="513" t="s">
        <v>855</v>
      </c>
      <c r="D420" s="514" t="s">
        <v>1637</v>
      </c>
    </row>
    <row r="421" spans="1:4">
      <c r="A421" s="513">
        <v>40927</v>
      </c>
      <c r="B421" s="513" t="s">
        <v>1638</v>
      </c>
      <c r="C421" s="513" t="s">
        <v>1210</v>
      </c>
      <c r="D421" s="514" t="s">
        <v>1639</v>
      </c>
    </row>
    <row r="422" spans="1:4">
      <c r="A422" s="513">
        <v>2350</v>
      </c>
      <c r="B422" s="513" t="s">
        <v>1640</v>
      </c>
      <c r="C422" s="513" t="s">
        <v>855</v>
      </c>
      <c r="D422" s="514" t="s">
        <v>1641</v>
      </c>
    </row>
    <row r="423" spans="1:4">
      <c r="A423" s="513">
        <v>40812</v>
      </c>
      <c r="B423" s="513" t="s">
        <v>1642</v>
      </c>
      <c r="C423" s="513" t="s">
        <v>1210</v>
      </c>
      <c r="D423" s="514" t="s">
        <v>1643</v>
      </c>
    </row>
    <row r="424" spans="1:4">
      <c r="A424" s="513">
        <v>245</v>
      </c>
      <c r="B424" s="513" t="s">
        <v>1644</v>
      </c>
      <c r="C424" s="513" t="s">
        <v>855</v>
      </c>
      <c r="D424" s="514" t="s">
        <v>1645</v>
      </c>
    </row>
    <row r="425" spans="1:4">
      <c r="A425" s="513">
        <v>41090</v>
      </c>
      <c r="B425" s="513" t="s">
        <v>1646</v>
      </c>
      <c r="C425" s="513" t="s">
        <v>1210</v>
      </c>
      <c r="D425" s="514" t="s">
        <v>1647</v>
      </c>
    </row>
    <row r="426" spans="1:4">
      <c r="A426" s="513">
        <v>251</v>
      </c>
      <c r="B426" s="513" t="s">
        <v>1648</v>
      </c>
      <c r="C426" s="513" t="s">
        <v>855</v>
      </c>
      <c r="D426" s="514" t="s">
        <v>1649</v>
      </c>
    </row>
    <row r="427" spans="1:4">
      <c r="A427" s="513">
        <v>40975</v>
      </c>
      <c r="B427" s="513" t="s">
        <v>1650</v>
      </c>
      <c r="C427" s="513" t="s">
        <v>1210</v>
      </c>
      <c r="D427" s="514" t="s">
        <v>1651</v>
      </c>
    </row>
    <row r="428" spans="1:4">
      <c r="A428" s="513">
        <v>6127</v>
      </c>
      <c r="B428" s="513" t="s">
        <v>1652</v>
      </c>
      <c r="C428" s="513" t="s">
        <v>855</v>
      </c>
      <c r="D428" s="514" t="s">
        <v>1653</v>
      </c>
    </row>
    <row r="429" spans="1:4">
      <c r="A429" s="513">
        <v>41072</v>
      </c>
      <c r="B429" s="513" t="s">
        <v>1654</v>
      </c>
      <c r="C429" s="513" t="s">
        <v>1210</v>
      </c>
      <c r="D429" s="514" t="s">
        <v>1655</v>
      </c>
    </row>
    <row r="430" spans="1:4">
      <c r="A430" s="513">
        <v>6121</v>
      </c>
      <c r="B430" s="513" t="s">
        <v>1656</v>
      </c>
      <c r="C430" s="513" t="s">
        <v>855</v>
      </c>
      <c r="D430" s="514" t="s">
        <v>1657</v>
      </c>
    </row>
    <row r="431" spans="1:4">
      <c r="A431" s="513">
        <v>41071</v>
      </c>
      <c r="B431" s="513" t="s">
        <v>1658</v>
      </c>
      <c r="C431" s="513" t="s">
        <v>1210</v>
      </c>
      <c r="D431" s="514" t="s">
        <v>1659</v>
      </c>
    </row>
    <row r="432" spans="1:4">
      <c r="A432" s="513">
        <v>244</v>
      </c>
      <c r="B432" s="513" t="s">
        <v>1660</v>
      </c>
      <c r="C432" s="513" t="s">
        <v>855</v>
      </c>
      <c r="D432" s="514" t="s">
        <v>1661</v>
      </c>
    </row>
    <row r="433" spans="1:4">
      <c r="A433" s="513">
        <v>41093</v>
      </c>
      <c r="B433" s="513" t="s">
        <v>1662</v>
      </c>
      <c r="C433" s="513" t="s">
        <v>1210</v>
      </c>
      <c r="D433" s="514" t="s">
        <v>1663</v>
      </c>
    </row>
    <row r="434" spans="1:4">
      <c r="A434" s="513">
        <v>532</v>
      </c>
      <c r="B434" s="513" t="s">
        <v>1664</v>
      </c>
      <c r="C434" s="513" t="s">
        <v>855</v>
      </c>
      <c r="D434" s="514" t="s">
        <v>1665</v>
      </c>
    </row>
    <row r="435" spans="1:4">
      <c r="A435" s="513">
        <v>40931</v>
      </c>
      <c r="B435" s="513" t="s">
        <v>1666</v>
      </c>
      <c r="C435" s="513" t="s">
        <v>1210</v>
      </c>
      <c r="D435" s="514" t="s">
        <v>1667</v>
      </c>
    </row>
    <row r="436" spans="1:4">
      <c r="A436" s="513">
        <v>36150</v>
      </c>
      <c r="B436" s="513" t="s">
        <v>1668</v>
      </c>
      <c r="C436" s="513" t="s">
        <v>847</v>
      </c>
      <c r="D436" s="514" t="s">
        <v>1669</v>
      </c>
    </row>
    <row r="437" spans="1:4">
      <c r="A437" s="513">
        <v>41069</v>
      </c>
      <c r="B437" s="513" t="s">
        <v>1670</v>
      </c>
      <c r="C437" s="513" t="s">
        <v>1210</v>
      </c>
      <c r="D437" s="514" t="s">
        <v>1266</v>
      </c>
    </row>
    <row r="438" spans="1:4">
      <c r="A438" s="513">
        <v>4760</v>
      </c>
      <c r="B438" s="513" t="s">
        <v>1671</v>
      </c>
      <c r="C438" s="513" t="s">
        <v>855</v>
      </c>
      <c r="D438" s="514" t="s">
        <v>1264</v>
      </c>
    </row>
    <row r="439" spans="1:4">
      <c r="A439" s="513">
        <v>10422</v>
      </c>
      <c r="B439" s="513" t="s">
        <v>1672</v>
      </c>
      <c r="C439" s="513" t="s">
        <v>847</v>
      </c>
      <c r="D439" s="514" t="s">
        <v>1673</v>
      </c>
    </row>
    <row r="440" spans="1:4">
      <c r="A440" s="513">
        <v>10420</v>
      </c>
      <c r="B440" s="513" t="s">
        <v>1674</v>
      </c>
      <c r="C440" s="513" t="s">
        <v>847</v>
      </c>
      <c r="D440" s="514" t="s">
        <v>1675</v>
      </c>
    </row>
    <row r="441" spans="1:4">
      <c r="A441" s="513">
        <v>10421</v>
      </c>
      <c r="B441" s="513" t="s">
        <v>1676</v>
      </c>
      <c r="C441" s="513" t="s">
        <v>847</v>
      </c>
      <c r="D441" s="514" t="s">
        <v>1677</v>
      </c>
    </row>
    <row r="442" spans="1:4">
      <c r="A442" s="513">
        <v>36520</v>
      </c>
      <c r="B442" s="513" t="s">
        <v>1678</v>
      </c>
      <c r="C442" s="513" t="s">
        <v>847</v>
      </c>
      <c r="D442" s="514" t="s">
        <v>1679</v>
      </c>
    </row>
    <row r="443" spans="1:4">
      <c r="A443" s="513">
        <v>36519</v>
      </c>
      <c r="B443" s="513" t="s">
        <v>1680</v>
      </c>
      <c r="C443" s="513" t="s">
        <v>847</v>
      </c>
      <c r="D443" s="514" t="s">
        <v>1681</v>
      </c>
    </row>
    <row r="444" spans="1:4">
      <c r="A444" s="513">
        <v>11784</v>
      </c>
      <c r="B444" s="513" t="s">
        <v>1682</v>
      </c>
      <c r="C444" s="513" t="s">
        <v>847</v>
      </c>
      <c r="D444" s="514" t="s">
        <v>1683</v>
      </c>
    </row>
    <row r="445" spans="1:4">
      <c r="A445" s="513">
        <v>10</v>
      </c>
      <c r="B445" s="513" t="s">
        <v>1684</v>
      </c>
      <c r="C445" s="513" t="s">
        <v>847</v>
      </c>
      <c r="D445" s="514" t="s">
        <v>1685</v>
      </c>
    </row>
    <row r="446" spans="1:4">
      <c r="A446" s="513">
        <v>4815</v>
      </c>
      <c r="B446" s="513" t="s">
        <v>1686</v>
      </c>
      <c r="C446" s="513" t="s">
        <v>847</v>
      </c>
      <c r="D446" s="514" t="s">
        <v>1687</v>
      </c>
    </row>
    <row r="447" spans="1:4">
      <c r="A447" s="513">
        <v>541</v>
      </c>
      <c r="B447" s="513" t="s">
        <v>1688</v>
      </c>
      <c r="C447" s="513" t="s">
        <v>847</v>
      </c>
      <c r="D447" s="514" t="s">
        <v>1689</v>
      </c>
    </row>
    <row r="448" spans="1:4">
      <c r="A448" s="513">
        <v>542</v>
      </c>
      <c r="B448" s="513" t="s">
        <v>1690</v>
      </c>
      <c r="C448" s="513" t="s">
        <v>847</v>
      </c>
      <c r="D448" s="514" t="s">
        <v>1691</v>
      </c>
    </row>
    <row r="449" spans="1:4">
      <c r="A449" s="513">
        <v>540</v>
      </c>
      <c r="B449" s="513" t="s">
        <v>1692</v>
      </c>
      <c r="C449" s="513" t="s">
        <v>847</v>
      </c>
      <c r="D449" s="514" t="s">
        <v>1693</v>
      </c>
    </row>
    <row r="450" spans="1:4">
      <c r="A450" s="513">
        <v>38364</v>
      </c>
      <c r="B450" s="513" t="s">
        <v>1694</v>
      </c>
      <c r="C450" s="513" t="s">
        <v>847</v>
      </c>
      <c r="D450" s="514" t="s">
        <v>1695</v>
      </c>
    </row>
    <row r="451" spans="1:4">
      <c r="A451" s="513">
        <v>11692</v>
      </c>
      <c r="B451" s="513" t="s">
        <v>1696</v>
      </c>
      <c r="C451" s="513" t="s">
        <v>852</v>
      </c>
      <c r="D451" s="514" t="s">
        <v>1697</v>
      </c>
    </row>
    <row r="452" spans="1:4">
      <c r="A452" s="513">
        <v>1746</v>
      </c>
      <c r="B452" s="513" t="s">
        <v>1698</v>
      </c>
      <c r="C452" s="513" t="s">
        <v>847</v>
      </c>
      <c r="D452" s="514" t="s">
        <v>1699</v>
      </c>
    </row>
    <row r="453" spans="1:4">
      <c r="A453" s="513">
        <v>1748</v>
      </c>
      <c r="B453" s="513" t="s">
        <v>1700</v>
      </c>
      <c r="C453" s="513" t="s">
        <v>847</v>
      </c>
      <c r="D453" s="514" t="s">
        <v>1701</v>
      </c>
    </row>
    <row r="454" spans="1:4">
      <c r="A454" s="513">
        <v>1749</v>
      </c>
      <c r="B454" s="513" t="s">
        <v>1702</v>
      </c>
      <c r="C454" s="513" t="s">
        <v>847</v>
      </c>
      <c r="D454" s="514" t="s">
        <v>1703</v>
      </c>
    </row>
    <row r="455" spans="1:4">
      <c r="A455" s="513">
        <v>37412</v>
      </c>
      <c r="B455" s="513" t="s">
        <v>1704</v>
      </c>
      <c r="C455" s="513" t="s">
        <v>847</v>
      </c>
      <c r="D455" s="514" t="s">
        <v>1705</v>
      </c>
    </row>
    <row r="456" spans="1:4">
      <c r="A456" s="513">
        <v>1745</v>
      </c>
      <c r="B456" s="513" t="s">
        <v>1706</v>
      </c>
      <c r="C456" s="513" t="s">
        <v>847</v>
      </c>
      <c r="D456" s="514" t="s">
        <v>1707</v>
      </c>
    </row>
    <row r="457" spans="1:4">
      <c r="A457" s="513">
        <v>1750</v>
      </c>
      <c r="B457" s="513" t="s">
        <v>1708</v>
      </c>
      <c r="C457" s="513" t="s">
        <v>847</v>
      </c>
      <c r="D457" s="514" t="s">
        <v>1709</v>
      </c>
    </row>
    <row r="458" spans="1:4">
      <c r="A458" s="513">
        <v>11687</v>
      </c>
      <c r="B458" s="513" t="s">
        <v>1710</v>
      </c>
      <c r="C458" s="513" t="s">
        <v>877</v>
      </c>
      <c r="D458" s="514" t="s">
        <v>1711</v>
      </c>
    </row>
    <row r="459" spans="1:4">
      <c r="A459" s="513">
        <v>11689</v>
      </c>
      <c r="B459" s="513" t="s">
        <v>1712</v>
      </c>
      <c r="C459" s="513" t="s">
        <v>877</v>
      </c>
      <c r="D459" s="514" t="s">
        <v>1713</v>
      </c>
    </row>
    <row r="460" spans="1:4">
      <c r="A460" s="513">
        <v>11693</v>
      </c>
      <c r="B460" s="513" t="s">
        <v>1714</v>
      </c>
      <c r="C460" s="513" t="s">
        <v>852</v>
      </c>
      <c r="D460" s="514" t="s">
        <v>1715</v>
      </c>
    </row>
    <row r="461" spans="1:4">
      <c r="A461" s="513">
        <v>36215</v>
      </c>
      <c r="B461" s="513" t="s">
        <v>1716</v>
      </c>
      <c r="C461" s="513" t="s">
        <v>847</v>
      </c>
      <c r="D461" s="514" t="s">
        <v>1717</v>
      </c>
    </row>
    <row r="462" spans="1:4">
      <c r="A462" s="513">
        <v>38381</v>
      </c>
      <c r="B462" s="513" t="s">
        <v>1718</v>
      </c>
      <c r="C462" s="513" t="s">
        <v>847</v>
      </c>
      <c r="D462" s="514" t="s">
        <v>1719</v>
      </c>
    </row>
    <row r="463" spans="1:4">
      <c r="A463" s="513">
        <v>39621</v>
      </c>
      <c r="B463" s="513" t="s">
        <v>1720</v>
      </c>
      <c r="C463" s="513" t="s">
        <v>1721</v>
      </c>
      <c r="D463" s="514" t="s">
        <v>1722</v>
      </c>
    </row>
    <row r="464" spans="1:4">
      <c r="A464" s="513">
        <v>39624</v>
      </c>
      <c r="B464" s="513" t="s">
        <v>1723</v>
      </c>
      <c r="C464" s="513" t="s">
        <v>1721</v>
      </c>
      <c r="D464" s="514" t="s">
        <v>1724</v>
      </c>
    </row>
    <row r="465" spans="1:4">
      <c r="A465" s="513">
        <v>39615</v>
      </c>
      <c r="B465" s="513" t="s">
        <v>1725</v>
      </c>
      <c r="C465" s="513" t="s">
        <v>847</v>
      </c>
      <c r="D465" s="514" t="s">
        <v>1726</v>
      </c>
    </row>
    <row r="466" spans="1:4">
      <c r="A466" s="513">
        <v>39620</v>
      </c>
      <c r="B466" s="513" t="s">
        <v>1727</v>
      </c>
      <c r="C466" s="513" t="s">
        <v>847</v>
      </c>
      <c r="D466" s="514" t="s">
        <v>1728</v>
      </c>
    </row>
    <row r="467" spans="1:4">
      <c r="A467" s="513">
        <v>39623</v>
      </c>
      <c r="B467" s="513" t="s">
        <v>1729</v>
      </c>
      <c r="C467" s="513" t="s">
        <v>847</v>
      </c>
      <c r="D467" s="514" t="s">
        <v>1730</v>
      </c>
    </row>
    <row r="468" spans="1:4">
      <c r="A468" s="513">
        <v>36214</v>
      </c>
      <c r="B468" s="513" t="s">
        <v>1731</v>
      </c>
      <c r="C468" s="513" t="s">
        <v>847</v>
      </c>
      <c r="D468" s="514" t="s">
        <v>1732</v>
      </c>
    </row>
    <row r="469" spans="1:4">
      <c r="A469" s="513">
        <v>36207</v>
      </c>
      <c r="B469" s="513" t="s">
        <v>1733</v>
      </c>
      <c r="C469" s="513" t="s">
        <v>847</v>
      </c>
      <c r="D469" s="514" t="s">
        <v>1734</v>
      </c>
    </row>
    <row r="470" spans="1:4">
      <c r="A470" s="513">
        <v>36209</v>
      </c>
      <c r="B470" s="513" t="s">
        <v>1735</v>
      </c>
      <c r="C470" s="513" t="s">
        <v>847</v>
      </c>
      <c r="D470" s="514" t="s">
        <v>1736</v>
      </c>
    </row>
    <row r="471" spans="1:4">
      <c r="A471" s="513">
        <v>36210</v>
      </c>
      <c r="B471" s="513" t="s">
        <v>1737</v>
      </c>
      <c r="C471" s="513" t="s">
        <v>847</v>
      </c>
      <c r="D471" s="514" t="s">
        <v>1738</v>
      </c>
    </row>
    <row r="472" spans="1:4">
      <c r="A472" s="513">
        <v>36212</v>
      </c>
      <c r="B472" s="513" t="s">
        <v>1739</v>
      </c>
      <c r="C472" s="513" t="s">
        <v>847</v>
      </c>
      <c r="D472" s="514" t="s">
        <v>1740</v>
      </c>
    </row>
    <row r="473" spans="1:4">
      <c r="A473" s="513">
        <v>36211</v>
      </c>
      <c r="B473" s="513" t="s">
        <v>1741</v>
      </c>
      <c r="C473" s="513" t="s">
        <v>847</v>
      </c>
      <c r="D473" s="514" t="s">
        <v>1742</v>
      </c>
    </row>
    <row r="474" spans="1:4">
      <c r="A474" s="513">
        <v>36204</v>
      </c>
      <c r="B474" s="513" t="s">
        <v>1743</v>
      </c>
      <c r="C474" s="513" t="s">
        <v>847</v>
      </c>
      <c r="D474" s="514" t="s">
        <v>1744</v>
      </c>
    </row>
    <row r="475" spans="1:4">
      <c r="A475" s="513">
        <v>36205</v>
      </c>
      <c r="B475" s="513" t="s">
        <v>1745</v>
      </c>
      <c r="C475" s="513" t="s">
        <v>847</v>
      </c>
      <c r="D475" s="514" t="s">
        <v>1746</v>
      </c>
    </row>
    <row r="476" spans="1:4">
      <c r="A476" s="513">
        <v>36081</v>
      </c>
      <c r="B476" s="513" t="s">
        <v>1747</v>
      </c>
      <c r="C476" s="513" t="s">
        <v>847</v>
      </c>
      <c r="D476" s="514" t="s">
        <v>1748</v>
      </c>
    </row>
    <row r="477" spans="1:4">
      <c r="A477" s="513">
        <v>36206</v>
      </c>
      <c r="B477" s="513" t="s">
        <v>1749</v>
      </c>
      <c r="C477" s="513" t="s">
        <v>847</v>
      </c>
      <c r="D477" s="514" t="s">
        <v>1750</v>
      </c>
    </row>
    <row r="478" spans="1:4">
      <c r="A478" s="513">
        <v>36218</v>
      </c>
      <c r="B478" s="513" t="s">
        <v>1751</v>
      </c>
      <c r="C478" s="513" t="s">
        <v>847</v>
      </c>
      <c r="D478" s="514" t="s">
        <v>1752</v>
      </c>
    </row>
    <row r="479" spans="1:4">
      <c r="A479" s="513">
        <v>36220</v>
      </c>
      <c r="B479" s="513" t="s">
        <v>1753</v>
      </c>
      <c r="C479" s="513" t="s">
        <v>847</v>
      </c>
      <c r="D479" s="514" t="s">
        <v>1754</v>
      </c>
    </row>
    <row r="480" spans="1:4">
      <c r="A480" s="513">
        <v>36080</v>
      </c>
      <c r="B480" s="513" t="s">
        <v>1755</v>
      </c>
      <c r="C480" s="513" t="s">
        <v>847</v>
      </c>
      <c r="D480" s="514" t="s">
        <v>1756</v>
      </c>
    </row>
    <row r="481" spans="1:4">
      <c r="A481" s="513">
        <v>36223</v>
      </c>
      <c r="B481" s="513" t="s">
        <v>1757</v>
      </c>
      <c r="C481" s="513" t="s">
        <v>847</v>
      </c>
      <c r="D481" s="514" t="s">
        <v>1758</v>
      </c>
    </row>
    <row r="482" spans="1:4">
      <c r="A482" s="513">
        <v>546</v>
      </c>
      <c r="B482" s="513" t="s">
        <v>1759</v>
      </c>
      <c r="C482" s="513" t="s">
        <v>976</v>
      </c>
      <c r="D482" s="514" t="s">
        <v>1760</v>
      </c>
    </row>
    <row r="483" spans="1:4">
      <c r="A483" s="513">
        <v>557</v>
      </c>
      <c r="B483" s="513" t="s">
        <v>1761</v>
      </c>
      <c r="C483" s="513" t="s">
        <v>877</v>
      </c>
      <c r="D483" s="514" t="s">
        <v>1762</v>
      </c>
    </row>
    <row r="484" spans="1:4">
      <c r="A484" s="513">
        <v>552</v>
      </c>
      <c r="B484" s="513" t="s">
        <v>1763</v>
      </c>
      <c r="C484" s="513" t="s">
        <v>877</v>
      </c>
      <c r="D484" s="514" t="s">
        <v>1764</v>
      </c>
    </row>
    <row r="485" spans="1:4">
      <c r="A485" s="513">
        <v>555</v>
      </c>
      <c r="B485" s="513" t="s">
        <v>1765</v>
      </c>
      <c r="C485" s="513" t="s">
        <v>877</v>
      </c>
      <c r="D485" s="514" t="s">
        <v>1766</v>
      </c>
    </row>
    <row r="486" spans="1:4">
      <c r="A486" s="513">
        <v>565</v>
      </c>
      <c r="B486" s="513" t="s">
        <v>1767</v>
      </c>
      <c r="C486" s="513" t="s">
        <v>877</v>
      </c>
      <c r="D486" s="514" t="s">
        <v>1768</v>
      </c>
    </row>
    <row r="487" spans="1:4">
      <c r="A487" s="513">
        <v>549</v>
      </c>
      <c r="B487" s="513" t="s">
        <v>1769</v>
      </c>
      <c r="C487" s="513" t="s">
        <v>877</v>
      </c>
      <c r="D487" s="514" t="s">
        <v>1770</v>
      </c>
    </row>
    <row r="488" spans="1:4">
      <c r="A488" s="513">
        <v>559</v>
      </c>
      <c r="B488" s="513" t="s">
        <v>1771</v>
      </c>
      <c r="C488" s="513" t="s">
        <v>877</v>
      </c>
      <c r="D488" s="514" t="s">
        <v>1772</v>
      </c>
    </row>
    <row r="489" spans="1:4">
      <c r="A489" s="513">
        <v>551</v>
      </c>
      <c r="B489" s="513" t="s">
        <v>1773</v>
      </c>
      <c r="C489" s="513" t="s">
        <v>877</v>
      </c>
      <c r="D489" s="514" t="s">
        <v>1774</v>
      </c>
    </row>
    <row r="490" spans="1:4">
      <c r="A490" s="513">
        <v>547</v>
      </c>
      <c r="B490" s="513" t="s">
        <v>1775</v>
      </c>
      <c r="C490" s="513" t="s">
        <v>877</v>
      </c>
      <c r="D490" s="514" t="s">
        <v>1776</v>
      </c>
    </row>
    <row r="491" spans="1:4">
      <c r="A491" s="513">
        <v>560</v>
      </c>
      <c r="B491" s="513" t="s">
        <v>1777</v>
      </c>
      <c r="C491" s="513" t="s">
        <v>877</v>
      </c>
      <c r="D491" s="514" t="s">
        <v>1778</v>
      </c>
    </row>
    <row r="492" spans="1:4">
      <c r="A492" s="513">
        <v>566</v>
      </c>
      <c r="B492" s="513" t="s">
        <v>1779</v>
      </c>
      <c r="C492" s="513" t="s">
        <v>877</v>
      </c>
      <c r="D492" s="514" t="s">
        <v>1780</v>
      </c>
    </row>
    <row r="493" spans="1:4">
      <c r="A493" s="513">
        <v>563</v>
      </c>
      <c r="B493" s="513" t="s">
        <v>1781</v>
      </c>
      <c r="C493" s="513" t="s">
        <v>877</v>
      </c>
      <c r="D493" s="514" t="s">
        <v>1782</v>
      </c>
    </row>
    <row r="494" spans="1:4">
      <c r="A494" s="513">
        <v>38127</v>
      </c>
      <c r="B494" s="513" t="s">
        <v>1783</v>
      </c>
      <c r="C494" s="513" t="s">
        <v>847</v>
      </c>
      <c r="D494" s="514" t="s">
        <v>1784</v>
      </c>
    </row>
    <row r="495" spans="1:4">
      <c r="A495" s="513">
        <v>38060</v>
      </c>
      <c r="B495" s="513" t="s">
        <v>1785</v>
      </c>
      <c r="C495" s="513" t="s">
        <v>847</v>
      </c>
      <c r="D495" s="514" t="s">
        <v>1786</v>
      </c>
    </row>
    <row r="496" spans="1:4">
      <c r="A496" s="513">
        <v>10956</v>
      </c>
      <c r="B496" s="513" t="s">
        <v>1787</v>
      </c>
      <c r="C496" s="513" t="s">
        <v>847</v>
      </c>
      <c r="D496" s="514" t="s">
        <v>1788</v>
      </c>
    </row>
    <row r="497" spans="1:4">
      <c r="A497" s="513">
        <v>39380</v>
      </c>
      <c r="B497" s="513" t="s">
        <v>1789</v>
      </c>
      <c r="C497" s="513" t="s">
        <v>847</v>
      </c>
      <c r="D497" s="514" t="s">
        <v>1790</v>
      </c>
    </row>
    <row r="498" spans="1:4">
      <c r="A498" s="513">
        <v>13374</v>
      </c>
      <c r="B498" s="513" t="s">
        <v>1791</v>
      </c>
      <c r="C498" s="513" t="s">
        <v>847</v>
      </c>
      <c r="D498" s="514" t="s">
        <v>1792</v>
      </c>
    </row>
    <row r="499" spans="1:4">
      <c r="A499" s="513">
        <v>37597</v>
      </c>
      <c r="B499" s="513" t="s">
        <v>1793</v>
      </c>
      <c r="C499" s="513" t="s">
        <v>847</v>
      </c>
      <c r="D499" s="514" t="s">
        <v>1794</v>
      </c>
    </row>
    <row r="500" spans="1:4">
      <c r="A500" s="513">
        <v>183</v>
      </c>
      <c r="B500" s="513" t="s">
        <v>1795</v>
      </c>
      <c r="C500" s="513" t="s">
        <v>1796</v>
      </c>
      <c r="D500" s="514" t="s">
        <v>1797</v>
      </c>
    </row>
    <row r="501" spans="1:4">
      <c r="A501" s="513">
        <v>184</v>
      </c>
      <c r="B501" s="513" t="s">
        <v>1798</v>
      </c>
      <c r="C501" s="513" t="s">
        <v>1796</v>
      </c>
      <c r="D501" s="514" t="s">
        <v>1799</v>
      </c>
    </row>
    <row r="502" spans="1:4">
      <c r="A502" s="513">
        <v>195</v>
      </c>
      <c r="B502" s="513" t="s">
        <v>1800</v>
      </c>
      <c r="C502" s="513" t="s">
        <v>1796</v>
      </c>
      <c r="D502" s="514" t="s">
        <v>1801</v>
      </c>
    </row>
    <row r="503" spans="1:4">
      <c r="A503" s="513">
        <v>194</v>
      </c>
      <c r="B503" s="513" t="s">
        <v>1802</v>
      </c>
      <c r="C503" s="513" t="s">
        <v>1796</v>
      </c>
      <c r="D503" s="514" t="s">
        <v>1803</v>
      </c>
    </row>
    <row r="504" spans="1:4">
      <c r="A504" s="513">
        <v>20001</v>
      </c>
      <c r="B504" s="513" t="s">
        <v>1804</v>
      </c>
      <c r="C504" s="513" t="s">
        <v>1796</v>
      </c>
      <c r="D504" s="514" t="s">
        <v>1805</v>
      </c>
    </row>
    <row r="505" spans="1:4">
      <c r="A505" s="513">
        <v>181</v>
      </c>
      <c r="B505" s="513" t="s">
        <v>1806</v>
      </c>
      <c r="C505" s="513" t="s">
        <v>1796</v>
      </c>
      <c r="D505" s="514" t="s">
        <v>1807</v>
      </c>
    </row>
    <row r="506" spans="1:4">
      <c r="A506" s="513">
        <v>39837</v>
      </c>
      <c r="B506" s="513" t="s">
        <v>1808</v>
      </c>
      <c r="C506" s="513" t="s">
        <v>1796</v>
      </c>
      <c r="D506" s="514" t="s">
        <v>1809</v>
      </c>
    </row>
    <row r="507" spans="1:4">
      <c r="A507" s="513">
        <v>10535</v>
      </c>
      <c r="B507" s="513" t="s">
        <v>1810</v>
      </c>
      <c r="C507" s="513" t="s">
        <v>847</v>
      </c>
      <c r="D507" s="514" t="s">
        <v>1811</v>
      </c>
    </row>
    <row r="508" spans="1:4">
      <c r="A508" s="513">
        <v>10537</v>
      </c>
      <c r="B508" s="513" t="s">
        <v>1812</v>
      </c>
      <c r="C508" s="513" t="s">
        <v>847</v>
      </c>
      <c r="D508" s="514" t="s">
        <v>1813</v>
      </c>
    </row>
    <row r="509" spans="1:4">
      <c r="A509" s="513">
        <v>13891</v>
      </c>
      <c r="B509" s="513" t="s">
        <v>1814</v>
      </c>
      <c r="C509" s="513" t="s">
        <v>847</v>
      </c>
      <c r="D509" s="514" t="s">
        <v>1815</v>
      </c>
    </row>
    <row r="510" spans="1:4">
      <c r="A510" s="513">
        <v>25975</v>
      </c>
      <c r="B510" s="513" t="s">
        <v>1816</v>
      </c>
      <c r="C510" s="513" t="s">
        <v>847</v>
      </c>
      <c r="D510" s="514" t="s">
        <v>1817</v>
      </c>
    </row>
    <row r="511" spans="1:4">
      <c r="A511" s="513">
        <v>36396</v>
      </c>
      <c r="B511" s="513" t="s">
        <v>1818</v>
      </c>
      <c r="C511" s="513" t="s">
        <v>847</v>
      </c>
      <c r="D511" s="514" t="s">
        <v>1819</v>
      </c>
    </row>
    <row r="512" spans="1:4">
      <c r="A512" s="513">
        <v>36397</v>
      </c>
      <c r="B512" s="513" t="s">
        <v>1820</v>
      </c>
      <c r="C512" s="513" t="s">
        <v>847</v>
      </c>
      <c r="D512" s="514" t="s">
        <v>1821</v>
      </c>
    </row>
    <row r="513" spans="1:4">
      <c r="A513" s="513">
        <v>36398</v>
      </c>
      <c r="B513" s="513" t="s">
        <v>1822</v>
      </c>
      <c r="C513" s="513" t="s">
        <v>847</v>
      </c>
      <c r="D513" s="514" t="s">
        <v>1823</v>
      </c>
    </row>
    <row r="514" spans="1:4">
      <c r="A514" s="513">
        <v>647</v>
      </c>
      <c r="B514" s="513" t="s">
        <v>1824</v>
      </c>
      <c r="C514" s="513" t="s">
        <v>855</v>
      </c>
      <c r="D514" s="514" t="s">
        <v>1825</v>
      </c>
    </row>
    <row r="515" spans="1:4">
      <c r="A515" s="513">
        <v>40920</v>
      </c>
      <c r="B515" s="513" t="s">
        <v>1826</v>
      </c>
      <c r="C515" s="513" t="s">
        <v>1210</v>
      </c>
      <c r="D515" s="514" t="s">
        <v>1827</v>
      </c>
    </row>
    <row r="516" spans="1:4">
      <c r="A516" s="513">
        <v>7266</v>
      </c>
      <c r="B516" s="513" t="s">
        <v>1828</v>
      </c>
      <c r="C516" s="513" t="s">
        <v>1829</v>
      </c>
      <c r="D516" s="514" t="s">
        <v>1830</v>
      </c>
    </row>
    <row r="517" spans="1:4">
      <c r="A517" s="513">
        <v>7270</v>
      </c>
      <c r="B517" s="513" t="s">
        <v>1831</v>
      </c>
      <c r="C517" s="513" t="s">
        <v>847</v>
      </c>
      <c r="D517" s="514" t="s">
        <v>1534</v>
      </c>
    </row>
    <row r="518" spans="1:4">
      <c r="A518" s="513">
        <v>7269</v>
      </c>
      <c r="B518" s="513" t="s">
        <v>1832</v>
      </c>
      <c r="C518" s="513" t="s">
        <v>847</v>
      </c>
      <c r="D518" s="514" t="s">
        <v>1833</v>
      </c>
    </row>
    <row r="519" spans="1:4">
      <c r="A519" s="513">
        <v>7271</v>
      </c>
      <c r="B519" s="513" t="s">
        <v>1834</v>
      </c>
      <c r="C519" s="513" t="s">
        <v>847</v>
      </c>
      <c r="D519" s="514" t="s">
        <v>1609</v>
      </c>
    </row>
    <row r="520" spans="1:4">
      <c r="A520" s="513">
        <v>7268</v>
      </c>
      <c r="B520" s="513" t="s">
        <v>1835</v>
      </c>
      <c r="C520" s="513" t="s">
        <v>847</v>
      </c>
      <c r="D520" s="514" t="s">
        <v>1061</v>
      </c>
    </row>
    <row r="521" spans="1:4">
      <c r="A521" s="513">
        <v>7267</v>
      </c>
      <c r="B521" s="513" t="s">
        <v>1836</v>
      </c>
      <c r="C521" s="513" t="s">
        <v>847</v>
      </c>
      <c r="D521" s="514" t="s">
        <v>1837</v>
      </c>
    </row>
    <row r="522" spans="1:4">
      <c r="A522" s="513">
        <v>38783</v>
      </c>
      <c r="B522" s="513" t="s">
        <v>1838</v>
      </c>
      <c r="C522" s="513" t="s">
        <v>847</v>
      </c>
      <c r="D522" s="514" t="s">
        <v>947</v>
      </c>
    </row>
    <row r="523" spans="1:4">
      <c r="A523" s="513">
        <v>37593</v>
      </c>
      <c r="B523" s="513" t="s">
        <v>1839</v>
      </c>
      <c r="C523" s="513" t="s">
        <v>847</v>
      </c>
      <c r="D523" s="514" t="s">
        <v>1840</v>
      </c>
    </row>
    <row r="524" spans="1:4">
      <c r="A524" s="513">
        <v>37594</v>
      </c>
      <c r="B524" s="513" t="s">
        <v>1841</v>
      </c>
      <c r="C524" s="513" t="s">
        <v>847</v>
      </c>
      <c r="D524" s="514" t="s">
        <v>1842</v>
      </c>
    </row>
    <row r="525" spans="1:4">
      <c r="A525" s="513">
        <v>37592</v>
      </c>
      <c r="B525" s="513" t="s">
        <v>1843</v>
      </c>
      <c r="C525" s="513" t="s">
        <v>847</v>
      </c>
      <c r="D525" s="514" t="s">
        <v>951</v>
      </c>
    </row>
    <row r="526" spans="1:4">
      <c r="A526" s="513">
        <v>34556</v>
      </c>
      <c r="B526" s="513" t="s">
        <v>1844</v>
      </c>
      <c r="C526" s="513" t="s">
        <v>847</v>
      </c>
      <c r="D526" s="514" t="s">
        <v>1845</v>
      </c>
    </row>
    <row r="527" spans="1:4">
      <c r="A527" s="513">
        <v>37873</v>
      </c>
      <c r="B527" s="513" t="s">
        <v>1846</v>
      </c>
      <c r="C527" s="513" t="s">
        <v>847</v>
      </c>
      <c r="D527" s="514" t="s">
        <v>1847</v>
      </c>
    </row>
    <row r="528" spans="1:4">
      <c r="A528" s="513">
        <v>34564</v>
      </c>
      <c r="B528" s="513" t="s">
        <v>1848</v>
      </c>
      <c r="C528" s="513" t="s">
        <v>847</v>
      </c>
      <c r="D528" s="514" t="s">
        <v>1849</v>
      </c>
    </row>
    <row r="529" spans="1:4">
      <c r="A529" s="513">
        <v>34565</v>
      </c>
      <c r="B529" s="513" t="s">
        <v>1850</v>
      </c>
      <c r="C529" s="513" t="s">
        <v>847</v>
      </c>
      <c r="D529" s="514" t="s">
        <v>1005</v>
      </c>
    </row>
    <row r="530" spans="1:4">
      <c r="A530" s="513">
        <v>38590</v>
      </c>
      <c r="B530" s="513" t="s">
        <v>1851</v>
      </c>
      <c r="C530" s="513" t="s">
        <v>847</v>
      </c>
      <c r="D530" s="514" t="s">
        <v>1237</v>
      </c>
    </row>
    <row r="531" spans="1:4">
      <c r="A531" s="513">
        <v>34566</v>
      </c>
      <c r="B531" s="513" t="s">
        <v>1852</v>
      </c>
      <c r="C531" s="513" t="s">
        <v>847</v>
      </c>
      <c r="D531" s="514" t="s">
        <v>1853</v>
      </c>
    </row>
    <row r="532" spans="1:4">
      <c r="A532" s="513">
        <v>34567</v>
      </c>
      <c r="B532" s="513" t="s">
        <v>1854</v>
      </c>
      <c r="C532" s="513" t="s">
        <v>847</v>
      </c>
      <c r="D532" s="514" t="s">
        <v>1855</v>
      </c>
    </row>
    <row r="533" spans="1:4">
      <c r="A533" s="513">
        <v>38591</v>
      </c>
      <c r="B533" s="513" t="s">
        <v>1856</v>
      </c>
      <c r="C533" s="513" t="s">
        <v>847</v>
      </c>
      <c r="D533" s="514" t="s">
        <v>1532</v>
      </c>
    </row>
    <row r="534" spans="1:4">
      <c r="A534" s="513">
        <v>34568</v>
      </c>
      <c r="B534" s="513" t="s">
        <v>1857</v>
      </c>
      <c r="C534" s="513" t="s">
        <v>847</v>
      </c>
      <c r="D534" s="514" t="s">
        <v>1858</v>
      </c>
    </row>
    <row r="535" spans="1:4">
      <c r="A535" s="513">
        <v>34569</v>
      </c>
      <c r="B535" s="513" t="s">
        <v>1859</v>
      </c>
      <c r="C535" s="513" t="s">
        <v>847</v>
      </c>
      <c r="D535" s="514" t="s">
        <v>918</v>
      </c>
    </row>
    <row r="536" spans="1:4">
      <c r="A536" s="513">
        <v>34570</v>
      </c>
      <c r="B536" s="513" t="s">
        <v>1860</v>
      </c>
      <c r="C536" s="513" t="s">
        <v>847</v>
      </c>
      <c r="D536" s="514" t="s">
        <v>1861</v>
      </c>
    </row>
    <row r="537" spans="1:4">
      <c r="A537" s="513">
        <v>25070</v>
      </c>
      <c r="B537" s="513" t="s">
        <v>1862</v>
      </c>
      <c r="C537" s="513" t="s">
        <v>847</v>
      </c>
      <c r="D537" s="514" t="s">
        <v>1863</v>
      </c>
    </row>
    <row r="538" spans="1:4">
      <c r="A538" s="513">
        <v>34571</v>
      </c>
      <c r="B538" s="513" t="s">
        <v>1864</v>
      </c>
      <c r="C538" s="513" t="s">
        <v>847</v>
      </c>
      <c r="D538" s="514" t="s">
        <v>1865</v>
      </c>
    </row>
    <row r="539" spans="1:4">
      <c r="A539" s="513">
        <v>34573</v>
      </c>
      <c r="B539" s="513" t="s">
        <v>1866</v>
      </c>
      <c r="C539" s="513" t="s">
        <v>847</v>
      </c>
      <c r="D539" s="514" t="s">
        <v>1867</v>
      </c>
    </row>
    <row r="540" spans="1:4">
      <c r="A540" s="513">
        <v>37107</v>
      </c>
      <c r="B540" s="513" t="s">
        <v>1868</v>
      </c>
      <c r="C540" s="513" t="s">
        <v>847</v>
      </c>
      <c r="D540" s="514" t="s">
        <v>157</v>
      </c>
    </row>
    <row r="541" spans="1:4">
      <c r="A541" s="513">
        <v>34576</v>
      </c>
      <c r="B541" s="513" t="s">
        <v>1869</v>
      </c>
      <c r="C541" s="513" t="s">
        <v>847</v>
      </c>
      <c r="D541" s="514" t="s">
        <v>1870</v>
      </c>
    </row>
    <row r="542" spans="1:4">
      <c r="A542" s="513">
        <v>34577</v>
      </c>
      <c r="B542" s="513" t="s">
        <v>1871</v>
      </c>
      <c r="C542" s="513" t="s">
        <v>847</v>
      </c>
      <c r="D542" s="514" t="s">
        <v>157</v>
      </c>
    </row>
    <row r="543" spans="1:4">
      <c r="A543" s="513">
        <v>34578</v>
      </c>
      <c r="B543" s="513" t="s">
        <v>1872</v>
      </c>
      <c r="C543" s="513" t="s">
        <v>847</v>
      </c>
      <c r="D543" s="514" t="s">
        <v>1016</v>
      </c>
    </row>
    <row r="544" spans="1:4">
      <c r="A544" s="513">
        <v>34579</v>
      </c>
      <c r="B544" s="513" t="s">
        <v>1873</v>
      </c>
      <c r="C544" s="513" t="s">
        <v>847</v>
      </c>
      <c r="D544" s="514" t="s">
        <v>1874</v>
      </c>
    </row>
    <row r="545" spans="1:4">
      <c r="A545" s="513">
        <v>25067</v>
      </c>
      <c r="B545" s="513" t="s">
        <v>1875</v>
      </c>
      <c r="C545" s="513" t="s">
        <v>847</v>
      </c>
      <c r="D545" s="514" t="s">
        <v>1849</v>
      </c>
    </row>
    <row r="546" spans="1:4">
      <c r="A546" s="513">
        <v>34580</v>
      </c>
      <c r="B546" s="513" t="s">
        <v>1876</v>
      </c>
      <c r="C546" s="513" t="s">
        <v>847</v>
      </c>
      <c r="D546" s="514" t="s">
        <v>1877</v>
      </c>
    </row>
    <row r="547" spans="1:4">
      <c r="A547" s="513">
        <v>25071</v>
      </c>
      <c r="B547" s="513" t="s">
        <v>1878</v>
      </c>
      <c r="C547" s="513" t="s">
        <v>847</v>
      </c>
      <c r="D547" s="514" t="s">
        <v>1879</v>
      </c>
    </row>
    <row r="548" spans="1:4">
      <c r="A548" s="513">
        <v>38395</v>
      </c>
      <c r="B548" s="513" t="s">
        <v>1880</v>
      </c>
      <c r="C548" s="513" t="s">
        <v>847</v>
      </c>
      <c r="D548" s="514" t="s">
        <v>1881</v>
      </c>
    </row>
    <row r="549" spans="1:4">
      <c r="A549" s="513">
        <v>34583</v>
      </c>
      <c r="B549" s="513" t="s">
        <v>1882</v>
      </c>
      <c r="C549" s="513" t="s">
        <v>852</v>
      </c>
      <c r="D549" s="514" t="s">
        <v>1883</v>
      </c>
    </row>
    <row r="550" spans="1:4">
      <c r="A550" s="513">
        <v>34584</v>
      </c>
      <c r="B550" s="513" t="s">
        <v>1884</v>
      </c>
      <c r="C550" s="513" t="s">
        <v>852</v>
      </c>
      <c r="D550" s="514" t="s">
        <v>1885</v>
      </c>
    </row>
    <row r="551" spans="1:4">
      <c r="A551" s="513">
        <v>709</v>
      </c>
      <c r="B551" s="513" t="s">
        <v>1886</v>
      </c>
      <c r="C551" s="513" t="s">
        <v>852</v>
      </c>
      <c r="D551" s="514" t="s">
        <v>1887</v>
      </c>
    </row>
    <row r="552" spans="1:4">
      <c r="A552" s="513">
        <v>716</v>
      </c>
      <c r="B552" s="513" t="s">
        <v>1888</v>
      </c>
      <c r="C552" s="513" t="s">
        <v>847</v>
      </c>
      <c r="D552" s="514" t="s">
        <v>1889</v>
      </c>
    </row>
    <row r="553" spans="1:4">
      <c r="A553" s="513">
        <v>715</v>
      </c>
      <c r="B553" s="513" t="s">
        <v>1890</v>
      </c>
      <c r="C553" s="513" t="s">
        <v>847</v>
      </c>
      <c r="D553" s="514" t="s">
        <v>1891</v>
      </c>
    </row>
    <row r="554" spans="1:4">
      <c r="A554" s="513">
        <v>718</v>
      </c>
      <c r="B554" s="513" t="s">
        <v>1892</v>
      </c>
      <c r="C554" s="513" t="s">
        <v>847</v>
      </c>
      <c r="D554" s="514" t="s">
        <v>1893</v>
      </c>
    </row>
    <row r="555" spans="1:4">
      <c r="A555" s="513">
        <v>11981</v>
      </c>
      <c r="B555" s="513" t="s">
        <v>1894</v>
      </c>
      <c r="C555" s="513" t="s">
        <v>847</v>
      </c>
      <c r="D555" s="514" t="s">
        <v>1895</v>
      </c>
    </row>
    <row r="556" spans="1:4">
      <c r="A556" s="513">
        <v>10610</v>
      </c>
      <c r="B556" s="513" t="s">
        <v>1896</v>
      </c>
      <c r="C556" s="513" t="s">
        <v>847</v>
      </c>
      <c r="D556" s="514" t="s">
        <v>1897</v>
      </c>
    </row>
    <row r="557" spans="1:4">
      <c r="A557" s="513">
        <v>34585</v>
      </c>
      <c r="B557" s="513" t="s">
        <v>1898</v>
      </c>
      <c r="C557" s="513" t="s">
        <v>847</v>
      </c>
      <c r="D557" s="514" t="s">
        <v>1131</v>
      </c>
    </row>
    <row r="558" spans="1:4">
      <c r="A558" s="513">
        <v>34586</v>
      </c>
      <c r="B558" s="513" t="s">
        <v>1899</v>
      </c>
      <c r="C558" s="513" t="s">
        <v>847</v>
      </c>
      <c r="D558" s="514" t="s">
        <v>1900</v>
      </c>
    </row>
    <row r="559" spans="1:4">
      <c r="A559" s="513">
        <v>38603</v>
      </c>
      <c r="B559" s="513" t="s">
        <v>1901</v>
      </c>
      <c r="C559" s="513" t="s">
        <v>847</v>
      </c>
      <c r="D559" s="514" t="s">
        <v>1902</v>
      </c>
    </row>
    <row r="560" spans="1:4">
      <c r="A560" s="513">
        <v>34588</v>
      </c>
      <c r="B560" s="513" t="s">
        <v>1903</v>
      </c>
      <c r="C560" s="513" t="s">
        <v>847</v>
      </c>
      <c r="D560" s="514" t="s">
        <v>1536</v>
      </c>
    </row>
    <row r="561" spans="1:4">
      <c r="A561" s="513">
        <v>34590</v>
      </c>
      <c r="B561" s="513" t="s">
        <v>1904</v>
      </c>
      <c r="C561" s="513" t="s">
        <v>847</v>
      </c>
      <c r="D561" s="514" t="s">
        <v>108</v>
      </c>
    </row>
    <row r="562" spans="1:4">
      <c r="A562" s="513">
        <v>34591</v>
      </c>
      <c r="B562" s="513" t="s">
        <v>1905</v>
      </c>
      <c r="C562" s="513" t="s">
        <v>847</v>
      </c>
      <c r="D562" s="514" t="s">
        <v>1906</v>
      </c>
    </row>
    <row r="563" spans="1:4">
      <c r="A563" s="513">
        <v>37103</v>
      </c>
      <c r="B563" s="513" t="s">
        <v>1907</v>
      </c>
      <c r="C563" s="513" t="s">
        <v>847</v>
      </c>
      <c r="D563" s="514" t="s">
        <v>1908</v>
      </c>
    </row>
    <row r="564" spans="1:4">
      <c r="A564" s="513">
        <v>34555</v>
      </c>
      <c r="B564" s="513" t="s">
        <v>1909</v>
      </c>
      <c r="C564" s="513" t="s">
        <v>847</v>
      </c>
      <c r="D564" s="514" t="s">
        <v>1910</v>
      </c>
    </row>
    <row r="565" spans="1:4">
      <c r="A565" s="513">
        <v>34599</v>
      </c>
      <c r="B565" s="513" t="s">
        <v>1911</v>
      </c>
      <c r="C565" s="513" t="s">
        <v>847</v>
      </c>
      <c r="D565" s="514" t="s">
        <v>1912</v>
      </c>
    </row>
    <row r="566" spans="1:4">
      <c r="A566" s="513">
        <v>674</v>
      </c>
      <c r="B566" s="513" t="s">
        <v>1913</v>
      </c>
      <c r="C566" s="513" t="s">
        <v>852</v>
      </c>
      <c r="D566" s="514" t="s">
        <v>1914</v>
      </c>
    </row>
    <row r="567" spans="1:4">
      <c r="A567" s="513">
        <v>34600</v>
      </c>
      <c r="B567" s="513" t="s">
        <v>1915</v>
      </c>
      <c r="C567" s="513" t="s">
        <v>852</v>
      </c>
      <c r="D567" s="514" t="s">
        <v>1916</v>
      </c>
    </row>
    <row r="568" spans="1:4">
      <c r="A568" s="513">
        <v>652</v>
      </c>
      <c r="B568" s="513" t="s">
        <v>1917</v>
      </c>
      <c r="C568" s="513" t="s">
        <v>852</v>
      </c>
      <c r="D568" s="514" t="s">
        <v>1918</v>
      </c>
    </row>
    <row r="569" spans="1:4">
      <c r="A569" s="513">
        <v>34592</v>
      </c>
      <c r="B569" s="513" t="s">
        <v>1919</v>
      </c>
      <c r="C569" s="513" t="s">
        <v>847</v>
      </c>
      <c r="D569" s="514" t="s">
        <v>1920</v>
      </c>
    </row>
    <row r="570" spans="1:4">
      <c r="A570" s="513">
        <v>651</v>
      </c>
      <c r="B570" s="513" t="s">
        <v>1921</v>
      </c>
      <c r="C570" s="513" t="s">
        <v>847</v>
      </c>
      <c r="D570" s="514" t="s">
        <v>1922</v>
      </c>
    </row>
    <row r="571" spans="1:4">
      <c r="A571" s="513">
        <v>654</v>
      </c>
      <c r="B571" s="513" t="s">
        <v>1923</v>
      </c>
      <c r="C571" s="513" t="s">
        <v>847</v>
      </c>
      <c r="D571" s="514" t="s">
        <v>1924</v>
      </c>
    </row>
    <row r="572" spans="1:4">
      <c r="A572" s="513">
        <v>650</v>
      </c>
      <c r="B572" s="513" t="s">
        <v>1925</v>
      </c>
      <c r="C572" s="513" t="s">
        <v>847</v>
      </c>
      <c r="D572" s="514" t="s">
        <v>949</v>
      </c>
    </row>
    <row r="573" spans="1:4">
      <c r="A573" s="513">
        <v>40517</v>
      </c>
      <c r="B573" s="513" t="s">
        <v>1926</v>
      </c>
      <c r="C573" s="513" t="s">
        <v>852</v>
      </c>
      <c r="D573" s="514" t="s">
        <v>1927</v>
      </c>
    </row>
    <row r="574" spans="1:4">
      <c r="A574" s="513">
        <v>40520</v>
      </c>
      <c r="B574" s="513" t="s">
        <v>1928</v>
      </c>
      <c r="C574" s="513" t="s">
        <v>852</v>
      </c>
      <c r="D574" s="514" t="s">
        <v>1929</v>
      </c>
    </row>
    <row r="575" spans="1:4">
      <c r="A575" s="513">
        <v>40515</v>
      </c>
      <c r="B575" s="513" t="s">
        <v>1930</v>
      </c>
      <c r="C575" s="513" t="s">
        <v>852</v>
      </c>
      <c r="D575" s="514" t="s">
        <v>1931</v>
      </c>
    </row>
    <row r="576" spans="1:4">
      <c r="A576" s="513">
        <v>40516</v>
      </c>
      <c r="B576" s="513" t="s">
        <v>1932</v>
      </c>
      <c r="C576" s="513" t="s">
        <v>852</v>
      </c>
      <c r="D576" s="514" t="s">
        <v>1933</v>
      </c>
    </row>
    <row r="577" spans="1:4">
      <c r="A577" s="513">
        <v>40525</v>
      </c>
      <c r="B577" s="513" t="s">
        <v>1934</v>
      </c>
      <c r="C577" s="513" t="s">
        <v>852</v>
      </c>
      <c r="D577" s="514" t="s">
        <v>1935</v>
      </c>
    </row>
    <row r="578" spans="1:4">
      <c r="A578" s="513">
        <v>40529</v>
      </c>
      <c r="B578" s="513" t="s">
        <v>1936</v>
      </c>
      <c r="C578" s="513" t="s">
        <v>852</v>
      </c>
      <c r="D578" s="514" t="s">
        <v>1937</v>
      </c>
    </row>
    <row r="579" spans="1:4">
      <c r="A579" s="513">
        <v>695</v>
      </c>
      <c r="B579" s="513" t="s">
        <v>1938</v>
      </c>
      <c r="C579" s="513" t="s">
        <v>852</v>
      </c>
      <c r="D579" s="514" t="s">
        <v>1939</v>
      </c>
    </row>
    <row r="580" spans="1:4">
      <c r="A580" s="513">
        <v>40524</v>
      </c>
      <c r="B580" s="513" t="s">
        <v>1940</v>
      </c>
      <c r="C580" s="513" t="s">
        <v>852</v>
      </c>
      <c r="D580" s="514" t="s">
        <v>1935</v>
      </c>
    </row>
    <row r="581" spans="1:4">
      <c r="A581" s="513">
        <v>36156</v>
      </c>
      <c r="B581" s="513" t="s">
        <v>1941</v>
      </c>
      <c r="C581" s="513" t="s">
        <v>852</v>
      </c>
      <c r="D581" s="514" t="s">
        <v>1942</v>
      </c>
    </row>
    <row r="582" spans="1:4">
      <c r="A582" s="513">
        <v>36155</v>
      </c>
      <c r="B582" s="513" t="s">
        <v>1943</v>
      </c>
      <c r="C582" s="513" t="s">
        <v>852</v>
      </c>
      <c r="D582" s="514" t="s">
        <v>1944</v>
      </c>
    </row>
    <row r="583" spans="1:4">
      <c r="A583" s="513">
        <v>36154</v>
      </c>
      <c r="B583" s="513" t="s">
        <v>1945</v>
      </c>
      <c r="C583" s="513" t="s">
        <v>852</v>
      </c>
      <c r="D583" s="514" t="s">
        <v>1946</v>
      </c>
    </row>
    <row r="584" spans="1:4">
      <c r="A584" s="513">
        <v>36196</v>
      </c>
      <c r="B584" s="513" t="s">
        <v>1947</v>
      </c>
      <c r="C584" s="513" t="s">
        <v>852</v>
      </c>
      <c r="D584" s="514" t="s">
        <v>1942</v>
      </c>
    </row>
    <row r="585" spans="1:4">
      <c r="A585" s="513">
        <v>679</v>
      </c>
      <c r="B585" s="513" t="s">
        <v>1948</v>
      </c>
      <c r="C585" s="513" t="s">
        <v>852</v>
      </c>
      <c r="D585" s="514" t="s">
        <v>1949</v>
      </c>
    </row>
    <row r="586" spans="1:4">
      <c r="A586" s="513">
        <v>711</v>
      </c>
      <c r="B586" s="513" t="s">
        <v>1950</v>
      </c>
      <c r="C586" s="513" t="s">
        <v>852</v>
      </c>
      <c r="D586" s="514" t="s">
        <v>1951</v>
      </c>
    </row>
    <row r="587" spans="1:4">
      <c r="A587" s="513">
        <v>712</v>
      </c>
      <c r="B587" s="513" t="s">
        <v>1952</v>
      </c>
      <c r="C587" s="513" t="s">
        <v>852</v>
      </c>
      <c r="D587" s="514" t="s">
        <v>1953</v>
      </c>
    </row>
    <row r="588" spans="1:4">
      <c r="A588" s="513">
        <v>36191</v>
      </c>
      <c r="B588" s="513" t="s">
        <v>1952</v>
      </c>
      <c r="C588" s="513" t="s">
        <v>847</v>
      </c>
      <c r="D588" s="514" t="s">
        <v>1954</v>
      </c>
    </row>
    <row r="589" spans="1:4">
      <c r="A589" s="513">
        <v>36169</v>
      </c>
      <c r="B589" s="513" t="s">
        <v>1955</v>
      </c>
      <c r="C589" s="513" t="s">
        <v>852</v>
      </c>
      <c r="D589" s="514" t="s">
        <v>1956</v>
      </c>
    </row>
    <row r="590" spans="1:4">
      <c r="A590" s="513">
        <v>36172</v>
      </c>
      <c r="B590" s="513" t="s">
        <v>1957</v>
      </c>
      <c r="C590" s="513" t="s">
        <v>852</v>
      </c>
      <c r="D590" s="514" t="s">
        <v>1958</v>
      </c>
    </row>
    <row r="591" spans="1:4">
      <c r="A591" s="513">
        <v>36174</v>
      </c>
      <c r="B591" s="513" t="s">
        <v>1959</v>
      </c>
      <c r="C591" s="513" t="s">
        <v>852</v>
      </c>
      <c r="D591" s="514" t="s">
        <v>1960</v>
      </c>
    </row>
    <row r="592" spans="1:4">
      <c r="A592" s="513">
        <v>36170</v>
      </c>
      <c r="B592" s="513" t="s">
        <v>1961</v>
      </c>
      <c r="C592" s="513" t="s">
        <v>852</v>
      </c>
      <c r="D592" s="514" t="s">
        <v>1953</v>
      </c>
    </row>
    <row r="593" spans="1:4">
      <c r="A593" s="513">
        <v>12614</v>
      </c>
      <c r="B593" s="513" t="s">
        <v>1962</v>
      </c>
      <c r="C593" s="513" t="s">
        <v>847</v>
      </c>
      <c r="D593" s="514" t="s">
        <v>1963</v>
      </c>
    </row>
    <row r="594" spans="1:4">
      <c r="A594" s="513">
        <v>6140</v>
      </c>
      <c r="B594" s="513" t="s">
        <v>1964</v>
      </c>
      <c r="C594" s="513" t="s">
        <v>847</v>
      </c>
      <c r="D594" s="514" t="s">
        <v>1965</v>
      </c>
    </row>
    <row r="595" spans="1:4">
      <c r="A595" s="513">
        <v>38399</v>
      </c>
      <c r="B595" s="513" t="s">
        <v>1966</v>
      </c>
      <c r="C595" s="513" t="s">
        <v>847</v>
      </c>
      <c r="D595" s="514" t="s">
        <v>1967</v>
      </c>
    </row>
    <row r="596" spans="1:4">
      <c r="A596" s="513">
        <v>735</v>
      </c>
      <c r="B596" s="513" t="s">
        <v>1968</v>
      </c>
      <c r="C596" s="513" t="s">
        <v>847</v>
      </c>
      <c r="D596" s="514" t="s">
        <v>1969</v>
      </c>
    </row>
    <row r="597" spans="1:4">
      <c r="A597" s="513">
        <v>736</v>
      </c>
      <c r="B597" s="513" t="s">
        <v>1970</v>
      </c>
      <c r="C597" s="513" t="s">
        <v>847</v>
      </c>
      <c r="D597" s="514" t="s">
        <v>1971</v>
      </c>
    </row>
    <row r="598" spans="1:4">
      <c r="A598" s="513">
        <v>729</v>
      </c>
      <c r="B598" s="513" t="s">
        <v>1972</v>
      </c>
      <c r="C598" s="513" t="s">
        <v>847</v>
      </c>
      <c r="D598" s="514" t="s">
        <v>1973</v>
      </c>
    </row>
    <row r="599" spans="1:4">
      <c r="A599" s="513">
        <v>39925</v>
      </c>
      <c r="B599" s="513" t="s">
        <v>1974</v>
      </c>
      <c r="C599" s="513" t="s">
        <v>847</v>
      </c>
      <c r="D599" s="514" t="s">
        <v>1975</v>
      </c>
    </row>
    <row r="600" spans="1:4">
      <c r="A600" s="513">
        <v>731</v>
      </c>
      <c r="B600" s="513" t="s">
        <v>1976</v>
      </c>
      <c r="C600" s="513" t="s">
        <v>847</v>
      </c>
      <c r="D600" s="514" t="s">
        <v>1977</v>
      </c>
    </row>
    <row r="601" spans="1:4">
      <c r="A601" s="513">
        <v>10575</v>
      </c>
      <c r="B601" s="513" t="s">
        <v>1978</v>
      </c>
      <c r="C601" s="513" t="s">
        <v>847</v>
      </c>
      <c r="D601" s="514" t="s">
        <v>1979</v>
      </c>
    </row>
    <row r="602" spans="1:4">
      <c r="A602" s="513">
        <v>733</v>
      </c>
      <c r="B602" s="513" t="s">
        <v>1980</v>
      </c>
      <c r="C602" s="513" t="s">
        <v>847</v>
      </c>
      <c r="D602" s="514" t="s">
        <v>1981</v>
      </c>
    </row>
    <row r="603" spans="1:4">
      <c r="A603" s="513">
        <v>732</v>
      </c>
      <c r="B603" s="513" t="s">
        <v>1982</v>
      </c>
      <c r="C603" s="513" t="s">
        <v>847</v>
      </c>
      <c r="D603" s="514" t="s">
        <v>1983</v>
      </c>
    </row>
    <row r="604" spans="1:4">
      <c r="A604" s="513">
        <v>737</v>
      </c>
      <c r="B604" s="513" t="s">
        <v>1984</v>
      </c>
      <c r="C604" s="513" t="s">
        <v>847</v>
      </c>
      <c r="D604" s="514" t="s">
        <v>1985</v>
      </c>
    </row>
    <row r="605" spans="1:4">
      <c r="A605" s="513">
        <v>738</v>
      </c>
      <c r="B605" s="513" t="s">
        <v>1986</v>
      </c>
      <c r="C605" s="513" t="s">
        <v>847</v>
      </c>
      <c r="D605" s="514" t="s">
        <v>1987</v>
      </c>
    </row>
    <row r="606" spans="1:4">
      <c r="A606" s="513">
        <v>740</v>
      </c>
      <c r="B606" s="513" t="s">
        <v>1988</v>
      </c>
      <c r="C606" s="513" t="s">
        <v>847</v>
      </c>
      <c r="D606" s="514" t="s">
        <v>1989</v>
      </c>
    </row>
    <row r="607" spans="1:4">
      <c r="A607" s="513">
        <v>734</v>
      </c>
      <c r="B607" s="513" t="s">
        <v>1990</v>
      </c>
      <c r="C607" s="513" t="s">
        <v>847</v>
      </c>
      <c r="D607" s="514" t="s">
        <v>1991</v>
      </c>
    </row>
    <row r="608" spans="1:4">
      <c r="A608" s="513">
        <v>39008</v>
      </c>
      <c r="B608" s="513" t="s">
        <v>1992</v>
      </c>
      <c r="C608" s="513" t="s">
        <v>847</v>
      </c>
      <c r="D608" s="514" t="s">
        <v>1993</v>
      </c>
    </row>
    <row r="609" spans="1:4">
      <c r="A609" s="513">
        <v>39009</v>
      </c>
      <c r="B609" s="513" t="s">
        <v>1994</v>
      </c>
      <c r="C609" s="513" t="s">
        <v>847</v>
      </c>
      <c r="D609" s="514" t="s">
        <v>1995</v>
      </c>
    </row>
    <row r="610" spans="1:4">
      <c r="A610" s="513">
        <v>10587</v>
      </c>
      <c r="B610" s="513" t="s">
        <v>1996</v>
      </c>
      <c r="C610" s="513" t="s">
        <v>847</v>
      </c>
      <c r="D610" s="514" t="s">
        <v>1997</v>
      </c>
    </row>
    <row r="611" spans="1:4">
      <c r="A611" s="513">
        <v>759</v>
      </c>
      <c r="B611" s="513" t="s">
        <v>1998</v>
      </c>
      <c r="C611" s="513" t="s">
        <v>847</v>
      </c>
      <c r="D611" s="514" t="s">
        <v>1999</v>
      </c>
    </row>
    <row r="612" spans="1:4">
      <c r="A612" s="513">
        <v>761</v>
      </c>
      <c r="B612" s="513" t="s">
        <v>2000</v>
      </c>
      <c r="C612" s="513" t="s">
        <v>847</v>
      </c>
      <c r="D612" s="514" t="s">
        <v>2001</v>
      </c>
    </row>
    <row r="613" spans="1:4">
      <c r="A613" s="513">
        <v>750</v>
      </c>
      <c r="B613" s="513" t="s">
        <v>2002</v>
      </c>
      <c r="C613" s="513" t="s">
        <v>847</v>
      </c>
      <c r="D613" s="514" t="s">
        <v>2003</v>
      </c>
    </row>
    <row r="614" spans="1:4">
      <c r="A614" s="513">
        <v>755</v>
      </c>
      <c r="B614" s="513" t="s">
        <v>2004</v>
      </c>
      <c r="C614" s="513" t="s">
        <v>847</v>
      </c>
      <c r="D614" s="514" t="s">
        <v>2005</v>
      </c>
    </row>
    <row r="615" spans="1:4">
      <c r="A615" s="513">
        <v>749</v>
      </c>
      <c r="B615" s="513" t="s">
        <v>2006</v>
      </c>
      <c r="C615" s="513" t="s">
        <v>847</v>
      </c>
      <c r="D615" s="514" t="s">
        <v>2007</v>
      </c>
    </row>
    <row r="616" spans="1:4">
      <c r="A616" s="513">
        <v>756</v>
      </c>
      <c r="B616" s="513" t="s">
        <v>2008</v>
      </c>
      <c r="C616" s="513" t="s">
        <v>847</v>
      </c>
      <c r="D616" s="514" t="s">
        <v>2009</v>
      </c>
    </row>
    <row r="617" spans="1:4">
      <c r="A617" s="513">
        <v>757</v>
      </c>
      <c r="B617" s="513" t="s">
        <v>2010</v>
      </c>
      <c r="C617" s="513" t="s">
        <v>847</v>
      </c>
      <c r="D617" s="514" t="s">
        <v>2011</v>
      </c>
    </row>
    <row r="618" spans="1:4">
      <c r="A618" s="513">
        <v>10588</v>
      </c>
      <c r="B618" s="513" t="s">
        <v>2012</v>
      </c>
      <c r="C618" s="513" t="s">
        <v>847</v>
      </c>
      <c r="D618" s="514" t="s">
        <v>2013</v>
      </c>
    </row>
    <row r="619" spans="1:4">
      <c r="A619" s="513">
        <v>10592</v>
      </c>
      <c r="B619" s="513" t="s">
        <v>2014</v>
      </c>
      <c r="C619" s="513" t="s">
        <v>847</v>
      </c>
      <c r="D619" s="514" t="s">
        <v>2015</v>
      </c>
    </row>
    <row r="620" spans="1:4">
      <c r="A620" s="513">
        <v>10589</v>
      </c>
      <c r="B620" s="513" t="s">
        <v>2016</v>
      </c>
      <c r="C620" s="513" t="s">
        <v>847</v>
      </c>
      <c r="D620" s="514" t="s">
        <v>2017</v>
      </c>
    </row>
    <row r="621" spans="1:4">
      <c r="A621" s="513">
        <v>760</v>
      </c>
      <c r="B621" s="513" t="s">
        <v>2018</v>
      </c>
      <c r="C621" s="513" t="s">
        <v>847</v>
      </c>
      <c r="D621" s="514" t="s">
        <v>2019</v>
      </c>
    </row>
    <row r="622" spans="1:4">
      <c r="A622" s="513">
        <v>751</v>
      </c>
      <c r="B622" s="513" t="s">
        <v>2020</v>
      </c>
      <c r="C622" s="513" t="s">
        <v>847</v>
      </c>
      <c r="D622" s="514" t="s">
        <v>2021</v>
      </c>
    </row>
    <row r="623" spans="1:4">
      <c r="A623" s="513">
        <v>754</v>
      </c>
      <c r="B623" s="513" t="s">
        <v>2022</v>
      </c>
      <c r="C623" s="513" t="s">
        <v>847</v>
      </c>
      <c r="D623" s="514" t="s">
        <v>2023</v>
      </c>
    </row>
    <row r="624" spans="1:4">
      <c r="A624" s="513">
        <v>14013</v>
      </c>
      <c r="B624" s="513" t="s">
        <v>2024</v>
      </c>
      <c r="C624" s="513" t="s">
        <v>847</v>
      </c>
      <c r="D624" s="514" t="s">
        <v>2025</v>
      </c>
    </row>
    <row r="625" spans="1:4">
      <c r="A625" s="513">
        <v>39917</v>
      </c>
      <c r="B625" s="513" t="s">
        <v>2026</v>
      </c>
      <c r="C625" s="513" t="s">
        <v>847</v>
      </c>
      <c r="D625" s="514" t="s">
        <v>2027</v>
      </c>
    </row>
    <row r="626" spans="1:4">
      <c r="A626" s="513">
        <v>5081</v>
      </c>
      <c r="B626" s="513" t="s">
        <v>2028</v>
      </c>
      <c r="C626" s="513" t="s">
        <v>1721</v>
      </c>
      <c r="D626" s="514" t="s">
        <v>2029</v>
      </c>
    </row>
    <row r="627" spans="1:4">
      <c r="A627" s="513">
        <v>38167</v>
      </c>
      <c r="B627" s="513" t="s">
        <v>2030</v>
      </c>
      <c r="C627" s="513" t="s">
        <v>1721</v>
      </c>
      <c r="D627" s="514" t="s">
        <v>2031</v>
      </c>
    </row>
    <row r="628" spans="1:4">
      <c r="A628" s="513">
        <v>36145</v>
      </c>
      <c r="B628" s="513" t="s">
        <v>2032</v>
      </c>
      <c r="C628" s="513" t="s">
        <v>1721</v>
      </c>
      <c r="D628" s="514" t="s">
        <v>2033</v>
      </c>
    </row>
    <row r="629" spans="1:4">
      <c r="A629" s="513">
        <v>12893</v>
      </c>
      <c r="B629" s="513" t="s">
        <v>2034</v>
      </c>
      <c r="C629" s="513" t="s">
        <v>1721</v>
      </c>
      <c r="D629" s="514" t="s">
        <v>2035</v>
      </c>
    </row>
    <row r="630" spans="1:4">
      <c r="A630" s="513">
        <v>11685</v>
      </c>
      <c r="B630" s="513" t="s">
        <v>2036</v>
      </c>
      <c r="C630" s="513" t="s">
        <v>847</v>
      </c>
      <c r="D630" s="514" t="s">
        <v>2037</v>
      </c>
    </row>
    <row r="631" spans="1:4">
      <c r="A631" s="513">
        <v>11679</v>
      </c>
      <c r="B631" s="513" t="s">
        <v>2038</v>
      </c>
      <c r="C631" s="513" t="s">
        <v>847</v>
      </c>
      <c r="D631" s="514" t="s">
        <v>2039</v>
      </c>
    </row>
    <row r="632" spans="1:4">
      <c r="A632" s="513">
        <v>11680</v>
      </c>
      <c r="B632" s="513" t="s">
        <v>2040</v>
      </c>
      <c r="C632" s="513" t="s">
        <v>847</v>
      </c>
      <c r="D632" s="514" t="s">
        <v>2041</v>
      </c>
    </row>
    <row r="633" spans="1:4">
      <c r="A633" s="513">
        <v>2512</v>
      </c>
      <c r="B633" s="513" t="s">
        <v>2042</v>
      </c>
      <c r="C633" s="513" t="s">
        <v>847</v>
      </c>
      <c r="D633" s="514" t="s">
        <v>2043</v>
      </c>
    </row>
    <row r="634" spans="1:4">
      <c r="A634" s="513">
        <v>4374</v>
      </c>
      <c r="B634" s="513" t="s">
        <v>2044</v>
      </c>
      <c r="C634" s="513" t="s">
        <v>847</v>
      </c>
      <c r="D634" s="514" t="s">
        <v>1498</v>
      </c>
    </row>
    <row r="635" spans="1:4">
      <c r="A635" s="513">
        <v>7568</v>
      </c>
      <c r="B635" s="513" t="s">
        <v>2045</v>
      </c>
      <c r="C635" s="513" t="s">
        <v>847</v>
      </c>
      <c r="D635" s="514" t="s">
        <v>2046</v>
      </c>
    </row>
    <row r="636" spans="1:4">
      <c r="A636" s="513">
        <v>7584</v>
      </c>
      <c r="B636" s="513" t="s">
        <v>2047</v>
      </c>
      <c r="C636" s="513" t="s">
        <v>847</v>
      </c>
      <c r="D636" s="514" t="s">
        <v>2048</v>
      </c>
    </row>
    <row r="637" spans="1:4">
      <c r="A637" s="513">
        <v>11945</v>
      </c>
      <c r="B637" s="513" t="s">
        <v>2049</v>
      </c>
      <c r="C637" s="513" t="s">
        <v>847</v>
      </c>
      <c r="D637" s="514" t="s">
        <v>892</v>
      </c>
    </row>
    <row r="638" spans="1:4">
      <c r="A638" s="513">
        <v>11946</v>
      </c>
      <c r="B638" s="513" t="s">
        <v>2050</v>
      </c>
      <c r="C638" s="513" t="s">
        <v>847</v>
      </c>
      <c r="D638" s="514" t="s">
        <v>892</v>
      </c>
    </row>
    <row r="639" spans="1:4">
      <c r="A639" s="513">
        <v>4375</v>
      </c>
      <c r="B639" s="513" t="s">
        <v>2051</v>
      </c>
      <c r="C639" s="513" t="s">
        <v>847</v>
      </c>
      <c r="D639" s="514" t="s">
        <v>2052</v>
      </c>
    </row>
    <row r="640" spans="1:4">
      <c r="A640" s="513">
        <v>11950</v>
      </c>
      <c r="B640" s="513" t="s">
        <v>2053</v>
      </c>
      <c r="C640" s="513" t="s">
        <v>847</v>
      </c>
      <c r="D640" s="514" t="s">
        <v>2054</v>
      </c>
    </row>
    <row r="641" spans="1:4">
      <c r="A641" s="513">
        <v>4376</v>
      </c>
      <c r="B641" s="513" t="s">
        <v>2055</v>
      </c>
      <c r="C641" s="513" t="s">
        <v>847</v>
      </c>
      <c r="D641" s="514" t="s">
        <v>896</v>
      </c>
    </row>
    <row r="642" spans="1:4">
      <c r="A642" s="513">
        <v>7583</v>
      </c>
      <c r="B642" s="513" t="s">
        <v>2056</v>
      </c>
      <c r="C642" s="513" t="s">
        <v>847</v>
      </c>
      <c r="D642" s="514" t="s">
        <v>2057</v>
      </c>
    </row>
    <row r="643" spans="1:4">
      <c r="A643" s="513">
        <v>4350</v>
      </c>
      <c r="B643" s="513" t="s">
        <v>2058</v>
      </c>
      <c r="C643" s="513" t="s">
        <v>847</v>
      </c>
      <c r="D643" s="514" t="s">
        <v>2059</v>
      </c>
    </row>
    <row r="644" spans="1:4">
      <c r="A644" s="513">
        <v>39886</v>
      </c>
      <c r="B644" s="513" t="s">
        <v>2060</v>
      </c>
      <c r="C644" s="513" t="s">
        <v>847</v>
      </c>
      <c r="D644" s="514" t="s">
        <v>2061</v>
      </c>
    </row>
    <row r="645" spans="1:4">
      <c r="A645" s="513">
        <v>39887</v>
      </c>
      <c r="B645" s="513" t="s">
        <v>2062</v>
      </c>
      <c r="C645" s="513" t="s">
        <v>847</v>
      </c>
      <c r="D645" s="514" t="s">
        <v>157</v>
      </c>
    </row>
    <row r="646" spans="1:4">
      <c r="A646" s="513">
        <v>39888</v>
      </c>
      <c r="B646" s="513" t="s">
        <v>2063</v>
      </c>
      <c r="C646" s="513" t="s">
        <v>847</v>
      </c>
      <c r="D646" s="514" t="s">
        <v>1075</v>
      </c>
    </row>
    <row r="647" spans="1:4">
      <c r="A647" s="513">
        <v>39890</v>
      </c>
      <c r="B647" s="513" t="s">
        <v>2064</v>
      </c>
      <c r="C647" s="513" t="s">
        <v>847</v>
      </c>
      <c r="D647" s="514" t="s">
        <v>2065</v>
      </c>
    </row>
    <row r="648" spans="1:4">
      <c r="A648" s="513">
        <v>39891</v>
      </c>
      <c r="B648" s="513" t="s">
        <v>2066</v>
      </c>
      <c r="C648" s="513" t="s">
        <v>847</v>
      </c>
      <c r="D648" s="514" t="s">
        <v>2067</v>
      </c>
    </row>
    <row r="649" spans="1:4">
      <c r="A649" s="513">
        <v>39892</v>
      </c>
      <c r="B649" s="513" t="s">
        <v>2068</v>
      </c>
      <c r="C649" s="513" t="s">
        <v>847</v>
      </c>
      <c r="D649" s="514" t="s">
        <v>2069</v>
      </c>
    </row>
    <row r="650" spans="1:4">
      <c r="A650" s="513">
        <v>790</v>
      </c>
      <c r="B650" s="513" t="s">
        <v>2070</v>
      </c>
      <c r="C650" s="513" t="s">
        <v>847</v>
      </c>
      <c r="D650" s="514" t="s">
        <v>2071</v>
      </c>
    </row>
    <row r="651" spans="1:4">
      <c r="A651" s="513">
        <v>766</v>
      </c>
      <c r="B651" s="513" t="s">
        <v>2072</v>
      </c>
      <c r="C651" s="513" t="s">
        <v>847</v>
      </c>
      <c r="D651" s="514" t="s">
        <v>2071</v>
      </c>
    </row>
    <row r="652" spans="1:4">
      <c r="A652" s="513">
        <v>791</v>
      </c>
      <c r="B652" s="513" t="s">
        <v>2073</v>
      </c>
      <c r="C652" s="513" t="s">
        <v>847</v>
      </c>
      <c r="D652" s="514" t="s">
        <v>2071</v>
      </c>
    </row>
    <row r="653" spans="1:4">
      <c r="A653" s="513">
        <v>767</v>
      </c>
      <c r="B653" s="513" t="s">
        <v>2074</v>
      </c>
      <c r="C653" s="513" t="s">
        <v>847</v>
      </c>
      <c r="D653" s="514" t="s">
        <v>2071</v>
      </c>
    </row>
    <row r="654" spans="1:4">
      <c r="A654" s="513">
        <v>768</v>
      </c>
      <c r="B654" s="513" t="s">
        <v>2075</v>
      </c>
      <c r="C654" s="513" t="s">
        <v>847</v>
      </c>
      <c r="D654" s="514" t="s">
        <v>2076</v>
      </c>
    </row>
    <row r="655" spans="1:4">
      <c r="A655" s="513">
        <v>789</v>
      </c>
      <c r="B655" s="513" t="s">
        <v>2077</v>
      </c>
      <c r="C655" s="513" t="s">
        <v>847</v>
      </c>
      <c r="D655" s="514" t="s">
        <v>2078</v>
      </c>
    </row>
    <row r="656" spans="1:4">
      <c r="A656" s="513">
        <v>769</v>
      </c>
      <c r="B656" s="513" t="s">
        <v>2079</v>
      </c>
      <c r="C656" s="513" t="s">
        <v>847</v>
      </c>
      <c r="D656" s="514" t="s">
        <v>2076</v>
      </c>
    </row>
    <row r="657" spans="1:4">
      <c r="A657" s="513">
        <v>770</v>
      </c>
      <c r="B657" s="513" t="s">
        <v>2080</v>
      </c>
      <c r="C657" s="513" t="s">
        <v>847</v>
      </c>
      <c r="D657" s="514" t="s">
        <v>2081</v>
      </c>
    </row>
    <row r="658" spans="1:4">
      <c r="A658" s="513">
        <v>12394</v>
      </c>
      <c r="B658" s="513" t="s">
        <v>2082</v>
      </c>
      <c r="C658" s="513" t="s">
        <v>847</v>
      </c>
      <c r="D658" s="514" t="s">
        <v>2081</v>
      </c>
    </row>
    <row r="659" spans="1:4">
      <c r="A659" s="513">
        <v>764</v>
      </c>
      <c r="B659" s="513" t="s">
        <v>2083</v>
      </c>
      <c r="C659" s="513" t="s">
        <v>847</v>
      </c>
      <c r="D659" s="514" t="s">
        <v>2084</v>
      </c>
    </row>
    <row r="660" spans="1:4">
      <c r="A660" s="513">
        <v>765</v>
      </c>
      <c r="B660" s="513" t="s">
        <v>2085</v>
      </c>
      <c r="C660" s="513" t="s">
        <v>847</v>
      </c>
      <c r="D660" s="514" t="s">
        <v>2084</v>
      </c>
    </row>
    <row r="661" spans="1:4">
      <c r="A661" s="513">
        <v>787</v>
      </c>
      <c r="B661" s="513" t="s">
        <v>2086</v>
      </c>
      <c r="C661" s="513" t="s">
        <v>847</v>
      </c>
      <c r="D661" s="514" t="s">
        <v>2087</v>
      </c>
    </row>
    <row r="662" spans="1:4">
      <c r="A662" s="513">
        <v>774</v>
      </c>
      <c r="B662" s="513" t="s">
        <v>2088</v>
      </c>
      <c r="C662" s="513" t="s">
        <v>847</v>
      </c>
      <c r="D662" s="514" t="s">
        <v>2087</v>
      </c>
    </row>
    <row r="663" spans="1:4">
      <c r="A663" s="513">
        <v>773</v>
      </c>
      <c r="B663" s="513" t="s">
        <v>2089</v>
      </c>
      <c r="C663" s="513" t="s">
        <v>847</v>
      </c>
      <c r="D663" s="514" t="s">
        <v>2087</v>
      </c>
    </row>
    <row r="664" spans="1:4">
      <c r="A664" s="513">
        <v>775</v>
      </c>
      <c r="B664" s="513" t="s">
        <v>2090</v>
      </c>
      <c r="C664" s="513" t="s">
        <v>847</v>
      </c>
      <c r="D664" s="514" t="s">
        <v>2087</v>
      </c>
    </row>
    <row r="665" spans="1:4">
      <c r="A665" s="513">
        <v>788</v>
      </c>
      <c r="B665" s="513" t="s">
        <v>2091</v>
      </c>
      <c r="C665" s="513" t="s">
        <v>847</v>
      </c>
      <c r="D665" s="514" t="s">
        <v>2092</v>
      </c>
    </row>
    <row r="666" spans="1:4">
      <c r="A666" s="513">
        <v>772</v>
      </c>
      <c r="B666" s="513" t="s">
        <v>2093</v>
      </c>
      <c r="C666" s="513" t="s">
        <v>847</v>
      </c>
      <c r="D666" s="514" t="s">
        <v>2092</v>
      </c>
    </row>
    <row r="667" spans="1:4">
      <c r="A667" s="513">
        <v>771</v>
      </c>
      <c r="B667" s="513" t="s">
        <v>2094</v>
      </c>
      <c r="C667" s="513" t="s">
        <v>847</v>
      </c>
      <c r="D667" s="514" t="s">
        <v>2092</v>
      </c>
    </row>
    <row r="668" spans="1:4">
      <c r="A668" s="513">
        <v>779</v>
      </c>
      <c r="B668" s="513" t="s">
        <v>2095</v>
      </c>
      <c r="C668" s="513" t="s">
        <v>847</v>
      </c>
      <c r="D668" s="514" t="s">
        <v>2096</v>
      </c>
    </row>
    <row r="669" spans="1:4">
      <c r="A669" s="513">
        <v>776</v>
      </c>
      <c r="B669" s="513" t="s">
        <v>2097</v>
      </c>
      <c r="C669" s="513" t="s">
        <v>847</v>
      </c>
      <c r="D669" s="514" t="s">
        <v>2098</v>
      </c>
    </row>
    <row r="670" spans="1:4">
      <c r="A670" s="513">
        <v>777</v>
      </c>
      <c r="B670" s="513" t="s">
        <v>2099</v>
      </c>
      <c r="C670" s="513" t="s">
        <v>847</v>
      </c>
      <c r="D670" s="514" t="s">
        <v>2100</v>
      </c>
    </row>
    <row r="671" spans="1:4">
      <c r="A671" s="513">
        <v>780</v>
      </c>
      <c r="B671" s="513" t="s">
        <v>2101</v>
      </c>
      <c r="C671" s="513" t="s">
        <v>847</v>
      </c>
      <c r="D671" s="514" t="s">
        <v>2102</v>
      </c>
    </row>
    <row r="672" spans="1:4">
      <c r="A672" s="513">
        <v>778</v>
      </c>
      <c r="B672" s="513" t="s">
        <v>2103</v>
      </c>
      <c r="C672" s="513" t="s">
        <v>847</v>
      </c>
      <c r="D672" s="514" t="s">
        <v>2098</v>
      </c>
    </row>
    <row r="673" spans="1:4">
      <c r="A673" s="513">
        <v>781</v>
      </c>
      <c r="B673" s="513" t="s">
        <v>2104</v>
      </c>
      <c r="C673" s="513" t="s">
        <v>847</v>
      </c>
      <c r="D673" s="514" t="s">
        <v>2105</v>
      </c>
    </row>
    <row r="674" spans="1:4">
      <c r="A674" s="513">
        <v>786</v>
      </c>
      <c r="B674" s="513" t="s">
        <v>2106</v>
      </c>
      <c r="C674" s="513" t="s">
        <v>847</v>
      </c>
      <c r="D674" s="514" t="s">
        <v>2105</v>
      </c>
    </row>
    <row r="675" spans="1:4">
      <c r="A675" s="513">
        <v>782</v>
      </c>
      <c r="B675" s="513" t="s">
        <v>2107</v>
      </c>
      <c r="C675" s="513" t="s">
        <v>847</v>
      </c>
      <c r="D675" s="514" t="s">
        <v>2105</v>
      </c>
    </row>
    <row r="676" spans="1:4">
      <c r="A676" s="513">
        <v>783</v>
      </c>
      <c r="B676" s="513" t="s">
        <v>2108</v>
      </c>
      <c r="C676" s="513" t="s">
        <v>847</v>
      </c>
      <c r="D676" s="514" t="s">
        <v>2109</v>
      </c>
    </row>
    <row r="677" spans="1:4">
      <c r="A677" s="513">
        <v>785</v>
      </c>
      <c r="B677" s="513" t="s">
        <v>2110</v>
      </c>
      <c r="C677" s="513" t="s">
        <v>847</v>
      </c>
      <c r="D677" s="514" t="s">
        <v>2111</v>
      </c>
    </row>
    <row r="678" spans="1:4">
      <c r="A678" s="513">
        <v>784</v>
      </c>
      <c r="B678" s="513" t="s">
        <v>2112</v>
      </c>
      <c r="C678" s="513" t="s">
        <v>847</v>
      </c>
      <c r="D678" s="514" t="s">
        <v>2113</v>
      </c>
    </row>
    <row r="679" spans="1:4">
      <c r="A679" s="513">
        <v>831</v>
      </c>
      <c r="B679" s="513" t="s">
        <v>2114</v>
      </c>
      <c r="C679" s="513" t="s">
        <v>847</v>
      </c>
      <c r="D679" s="514" t="s">
        <v>2115</v>
      </c>
    </row>
    <row r="680" spans="1:4">
      <c r="A680" s="513">
        <v>828</v>
      </c>
      <c r="B680" s="513" t="s">
        <v>2116</v>
      </c>
      <c r="C680" s="513" t="s">
        <v>847</v>
      </c>
      <c r="D680" s="514" t="s">
        <v>2117</v>
      </c>
    </row>
    <row r="681" spans="1:4">
      <c r="A681" s="513">
        <v>829</v>
      </c>
      <c r="B681" s="513" t="s">
        <v>2118</v>
      </c>
      <c r="C681" s="513" t="s">
        <v>847</v>
      </c>
      <c r="D681" s="514" t="s">
        <v>943</v>
      </c>
    </row>
    <row r="682" spans="1:4">
      <c r="A682" s="513">
        <v>812</v>
      </c>
      <c r="B682" s="513" t="s">
        <v>2119</v>
      </c>
      <c r="C682" s="513" t="s">
        <v>847</v>
      </c>
      <c r="D682" s="514" t="s">
        <v>1243</v>
      </c>
    </row>
    <row r="683" spans="1:4">
      <c r="A683" s="513">
        <v>819</v>
      </c>
      <c r="B683" s="513" t="s">
        <v>2120</v>
      </c>
      <c r="C683" s="513" t="s">
        <v>847</v>
      </c>
      <c r="D683" s="514" t="s">
        <v>1069</v>
      </c>
    </row>
    <row r="684" spans="1:4">
      <c r="A684" s="513">
        <v>818</v>
      </c>
      <c r="B684" s="513" t="s">
        <v>2121</v>
      </c>
      <c r="C684" s="513" t="s">
        <v>847</v>
      </c>
      <c r="D684" s="514" t="s">
        <v>2122</v>
      </c>
    </row>
    <row r="685" spans="1:4">
      <c r="A685" s="513">
        <v>823</v>
      </c>
      <c r="B685" s="513" t="s">
        <v>2123</v>
      </c>
      <c r="C685" s="513" t="s">
        <v>847</v>
      </c>
      <c r="D685" s="514" t="s">
        <v>2124</v>
      </c>
    </row>
    <row r="686" spans="1:4">
      <c r="A686" s="513">
        <v>830</v>
      </c>
      <c r="B686" s="513" t="s">
        <v>2125</v>
      </c>
      <c r="C686" s="513" t="s">
        <v>847</v>
      </c>
      <c r="D686" s="514" t="s">
        <v>2126</v>
      </c>
    </row>
    <row r="687" spans="1:4">
      <c r="A687" s="513">
        <v>826</v>
      </c>
      <c r="B687" s="513" t="s">
        <v>2127</v>
      </c>
      <c r="C687" s="513" t="s">
        <v>847</v>
      </c>
      <c r="D687" s="514" t="s">
        <v>2128</v>
      </c>
    </row>
    <row r="688" spans="1:4">
      <c r="A688" s="513">
        <v>827</v>
      </c>
      <c r="B688" s="513" t="s">
        <v>2129</v>
      </c>
      <c r="C688" s="513" t="s">
        <v>847</v>
      </c>
      <c r="D688" s="514" t="s">
        <v>2130</v>
      </c>
    </row>
    <row r="689" spans="1:4">
      <c r="A689" s="513">
        <v>832</v>
      </c>
      <c r="B689" s="513" t="s">
        <v>2131</v>
      </c>
      <c r="C689" s="513" t="s">
        <v>847</v>
      </c>
      <c r="D689" s="514" t="s">
        <v>2132</v>
      </c>
    </row>
    <row r="690" spans="1:4">
      <c r="A690" s="513">
        <v>833</v>
      </c>
      <c r="B690" s="513" t="s">
        <v>2133</v>
      </c>
      <c r="C690" s="513" t="s">
        <v>847</v>
      </c>
      <c r="D690" s="514" t="s">
        <v>2134</v>
      </c>
    </row>
    <row r="691" spans="1:4">
      <c r="A691" s="513">
        <v>834</v>
      </c>
      <c r="B691" s="513" t="s">
        <v>2135</v>
      </c>
      <c r="C691" s="513" t="s">
        <v>847</v>
      </c>
      <c r="D691" s="514" t="s">
        <v>2136</v>
      </c>
    </row>
    <row r="692" spans="1:4">
      <c r="A692" s="513">
        <v>825</v>
      </c>
      <c r="B692" s="513" t="s">
        <v>2137</v>
      </c>
      <c r="C692" s="513" t="s">
        <v>847</v>
      </c>
      <c r="D692" s="514" t="s">
        <v>2138</v>
      </c>
    </row>
    <row r="693" spans="1:4">
      <c r="A693" s="513">
        <v>813</v>
      </c>
      <c r="B693" s="513" t="s">
        <v>2139</v>
      </c>
      <c r="C693" s="513" t="s">
        <v>847</v>
      </c>
      <c r="D693" s="514" t="s">
        <v>2140</v>
      </c>
    </row>
    <row r="694" spans="1:4">
      <c r="A694" s="513">
        <v>820</v>
      </c>
      <c r="B694" s="513" t="s">
        <v>2141</v>
      </c>
      <c r="C694" s="513" t="s">
        <v>847</v>
      </c>
      <c r="D694" s="514" t="s">
        <v>984</v>
      </c>
    </row>
    <row r="695" spans="1:4">
      <c r="A695" s="513">
        <v>816</v>
      </c>
      <c r="B695" s="513" t="s">
        <v>2142</v>
      </c>
      <c r="C695" s="513" t="s">
        <v>847</v>
      </c>
      <c r="D695" s="514" t="s">
        <v>2143</v>
      </c>
    </row>
    <row r="696" spans="1:4">
      <c r="A696" s="513">
        <v>814</v>
      </c>
      <c r="B696" s="513" t="s">
        <v>2144</v>
      </c>
      <c r="C696" s="513" t="s">
        <v>847</v>
      </c>
      <c r="D696" s="514" t="s">
        <v>2145</v>
      </c>
    </row>
    <row r="697" spans="1:4">
      <c r="A697" s="513">
        <v>815</v>
      </c>
      <c r="B697" s="513" t="s">
        <v>2146</v>
      </c>
      <c r="C697" s="513" t="s">
        <v>847</v>
      </c>
      <c r="D697" s="514" t="s">
        <v>2147</v>
      </c>
    </row>
    <row r="698" spans="1:4">
      <c r="A698" s="513">
        <v>822</v>
      </c>
      <c r="B698" s="513" t="s">
        <v>2148</v>
      </c>
      <c r="C698" s="513" t="s">
        <v>847</v>
      </c>
      <c r="D698" s="514" t="s">
        <v>1182</v>
      </c>
    </row>
    <row r="699" spans="1:4">
      <c r="A699" s="513">
        <v>821</v>
      </c>
      <c r="B699" s="513" t="s">
        <v>2149</v>
      </c>
      <c r="C699" s="513" t="s">
        <v>847</v>
      </c>
      <c r="D699" s="514" t="s">
        <v>2150</v>
      </c>
    </row>
    <row r="700" spans="1:4">
      <c r="A700" s="513">
        <v>817</v>
      </c>
      <c r="B700" s="513" t="s">
        <v>2151</v>
      </c>
      <c r="C700" s="513" t="s">
        <v>847</v>
      </c>
      <c r="D700" s="514" t="s">
        <v>2152</v>
      </c>
    </row>
    <row r="701" spans="1:4">
      <c r="A701" s="513">
        <v>20086</v>
      </c>
      <c r="B701" s="513" t="s">
        <v>2153</v>
      </c>
      <c r="C701" s="513" t="s">
        <v>847</v>
      </c>
      <c r="D701" s="514" t="s">
        <v>2154</v>
      </c>
    </row>
    <row r="702" spans="1:4">
      <c r="A702" s="513">
        <v>39191</v>
      </c>
      <c r="B702" s="513" t="s">
        <v>2155</v>
      </c>
      <c r="C702" s="513" t="s">
        <v>847</v>
      </c>
      <c r="D702" s="514" t="s">
        <v>2156</v>
      </c>
    </row>
    <row r="703" spans="1:4">
      <c r="A703" s="513">
        <v>39190</v>
      </c>
      <c r="B703" s="513" t="s">
        <v>2157</v>
      </c>
      <c r="C703" s="513" t="s">
        <v>847</v>
      </c>
      <c r="D703" s="514" t="s">
        <v>2158</v>
      </c>
    </row>
    <row r="704" spans="1:4">
      <c r="A704" s="513">
        <v>39189</v>
      </c>
      <c r="B704" s="513" t="s">
        <v>2159</v>
      </c>
      <c r="C704" s="513" t="s">
        <v>847</v>
      </c>
      <c r="D704" s="514" t="s">
        <v>2160</v>
      </c>
    </row>
    <row r="705" spans="1:4">
      <c r="A705" s="513">
        <v>39186</v>
      </c>
      <c r="B705" s="513" t="s">
        <v>2161</v>
      </c>
      <c r="C705" s="513" t="s">
        <v>847</v>
      </c>
      <c r="D705" s="514" t="s">
        <v>2162</v>
      </c>
    </row>
    <row r="706" spans="1:4">
      <c r="A706" s="513">
        <v>39188</v>
      </c>
      <c r="B706" s="513" t="s">
        <v>2163</v>
      </c>
      <c r="C706" s="513" t="s">
        <v>847</v>
      </c>
      <c r="D706" s="514" t="s">
        <v>2164</v>
      </c>
    </row>
    <row r="707" spans="1:4">
      <c r="A707" s="513">
        <v>39187</v>
      </c>
      <c r="B707" s="513" t="s">
        <v>2165</v>
      </c>
      <c r="C707" s="513" t="s">
        <v>847</v>
      </c>
      <c r="D707" s="514" t="s">
        <v>2166</v>
      </c>
    </row>
    <row r="708" spans="1:4">
      <c r="A708" s="513">
        <v>39184</v>
      </c>
      <c r="B708" s="513" t="s">
        <v>2167</v>
      </c>
      <c r="C708" s="513" t="s">
        <v>847</v>
      </c>
      <c r="D708" s="514" t="s">
        <v>1606</v>
      </c>
    </row>
    <row r="709" spans="1:4">
      <c r="A709" s="513">
        <v>39185</v>
      </c>
      <c r="B709" s="513" t="s">
        <v>2168</v>
      </c>
      <c r="C709" s="513" t="s">
        <v>847</v>
      </c>
      <c r="D709" s="514" t="s">
        <v>2169</v>
      </c>
    </row>
    <row r="710" spans="1:4">
      <c r="A710" s="513">
        <v>39198</v>
      </c>
      <c r="B710" s="513" t="s">
        <v>2170</v>
      </c>
      <c r="C710" s="513" t="s">
        <v>847</v>
      </c>
      <c r="D710" s="514" t="s">
        <v>2171</v>
      </c>
    </row>
    <row r="711" spans="1:4">
      <c r="A711" s="513">
        <v>39197</v>
      </c>
      <c r="B711" s="513" t="s">
        <v>2172</v>
      </c>
      <c r="C711" s="513" t="s">
        <v>847</v>
      </c>
      <c r="D711" s="514" t="s">
        <v>2173</v>
      </c>
    </row>
    <row r="712" spans="1:4">
      <c r="A712" s="513">
        <v>39196</v>
      </c>
      <c r="B712" s="513" t="s">
        <v>2174</v>
      </c>
      <c r="C712" s="513" t="s">
        <v>847</v>
      </c>
      <c r="D712" s="514" t="s">
        <v>2175</v>
      </c>
    </row>
    <row r="713" spans="1:4">
      <c r="A713" s="513">
        <v>39199</v>
      </c>
      <c r="B713" s="513" t="s">
        <v>2176</v>
      </c>
      <c r="C713" s="513" t="s">
        <v>847</v>
      </c>
      <c r="D713" s="514" t="s">
        <v>2177</v>
      </c>
    </row>
    <row r="714" spans="1:4">
      <c r="A714" s="513">
        <v>39195</v>
      </c>
      <c r="B714" s="513" t="s">
        <v>2178</v>
      </c>
      <c r="C714" s="513" t="s">
        <v>847</v>
      </c>
      <c r="D714" s="514" t="s">
        <v>2179</v>
      </c>
    </row>
    <row r="715" spans="1:4">
      <c r="A715" s="513">
        <v>39194</v>
      </c>
      <c r="B715" s="513" t="s">
        <v>2180</v>
      </c>
      <c r="C715" s="513" t="s">
        <v>847</v>
      </c>
      <c r="D715" s="514" t="s">
        <v>2181</v>
      </c>
    </row>
    <row r="716" spans="1:4">
      <c r="A716" s="513">
        <v>39193</v>
      </c>
      <c r="B716" s="513" t="s">
        <v>2182</v>
      </c>
      <c r="C716" s="513" t="s">
        <v>847</v>
      </c>
      <c r="D716" s="514" t="s">
        <v>2183</v>
      </c>
    </row>
    <row r="717" spans="1:4">
      <c r="A717" s="513">
        <v>39192</v>
      </c>
      <c r="B717" s="513" t="s">
        <v>2184</v>
      </c>
      <c r="C717" s="513" t="s">
        <v>847</v>
      </c>
      <c r="D717" s="514" t="s">
        <v>2185</v>
      </c>
    </row>
    <row r="718" spans="1:4">
      <c r="A718" s="513">
        <v>39920</v>
      </c>
      <c r="B718" s="513" t="s">
        <v>2186</v>
      </c>
      <c r="C718" s="513" t="s">
        <v>847</v>
      </c>
      <c r="D718" s="514" t="s">
        <v>2187</v>
      </c>
    </row>
    <row r="719" spans="1:4">
      <c r="A719" s="513">
        <v>39201</v>
      </c>
      <c r="B719" s="513" t="s">
        <v>2188</v>
      </c>
      <c r="C719" s="513" t="s">
        <v>847</v>
      </c>
      <c r="D719" s="514" t="s">
        <v>2189</v>
      </c>
    </row>
    <row r="720" spans="1:4">
      <c r="A720" s="513">
        <v>39200</v>
      </c>
      <c r="B720" s="513" t="s">
        <v>2190</v>
      </c>
      <c r="C720" s="513" t="s">
        <v>847</v>
      </c>
      <c r="D720" s="514" t="s">
        <v>2191</v>
      </c>
    </row>
    <row r="721" spans="1:4">
      <c r="A721" s="513">
        <v>39203</v>
      </c>
      <c r="B721" s="513" t="s">
        <v>2192</v>
      </c>
      <c r="C721" s="513" t="s">
        <v>847</v>
      </c>
      <c r="D721" s="514" t="s">
        <v>2193</v>
      </c>
    </row>
    <row r="722" spans="1:4">
      <c r="A722" s="513">
        <v>39202</v>
      </c>
      <c r="B722" s="513" t="s">
        <v>2194</v>
      </c>
      <c r="C722" s="513" t="s">
        <v>847</v>
      </c>
      <c r="D722" s="514" t="s">
        <v>2195</v>
      </c>
    </row>
    <row r="723" spans="1:4">
      <c r="A723" s="513">
        <v>39205</v>
      </c>
      <c r="B723" s="513" t="s">
        <v>2196</v>
      </c>
      <c r="C723" s="513" t="s">
        <v>847</v>
      </c>
      <c r="D723" s="514" t="s">
        <v>2197</v>
      </c>
    </row>
    <row r="724" spans="1:4">
      <c r="A724" s="513">
        <v>39204</v>
      </c>
      <c r="B724" s="513" t="s">
        <v>2198</v>
      </c>
      <c r="C724" s="513" t="s">
        <v>847</v>
      </c>
      <c r="D724" s="514" t="s">
        <v>2199</v>
      </c>
    </row>
    <row r="725" spans="1:4">
      <c r="A725" s="513">
        <v>39206</v>
      </c>
      <c r="B725" s="513" t="s">
        <v>2200</v>
      </c>
      <c r="C725" s="513" t="s">
        <v>847</v>
      </c>
      <c r="D725" s="514" t="s">
        <v>2201</v>
      </c>
    </row>
    <row r="726" spans="1:4">
      <c r="A726" s="513">
        <v>797</v>
      </c>
      <c r="B726" s="513" t="s">
        <v>2202</v>
      </c>
      <c r="C726" s="513" t="s">
        <v>847</v>
      </c>
      <c r="D726" s="514" t="s">
        <v>2203</v>
      </c>
    </row>
    <row r="727" spans="1:4">
      <c r="A727" s="513">
        <v>798</v>
      </c>
      <c r="B727" s="513" t="s">
        <v>2204</v>
      </c>
      <c r="C727" s="513" t="s">
        <v>847</v>
      </c>
      <c r="D727" s="514" t="s">
        <v>943</v>
      </c>
    </row>
    <row r="728" spans="1:4">
      <c r="A728" s="513">
        <v>796</v>
      </c>
      <c r="B728" s="513" t="s">
        <v>2205</v>
      </c>
      <c r="C728" s="513" t="s">
        <v>847</v>
      </c>
      <c r="D728" s="514" t="s">
        <v>2206</v>
      </c>
    </row>
    <row r="729" spans="1:4">
      <c r="A729" s="513">
        <v>799</v>
      </c>
      <c r="B729" s="513" t="s">
        <v>2207</v>
      </c>
      <c r="C729" s="513" t="s">
        <v>847</v>
      </c>
      <c r="D729" s="514" t="s">
        <v>2208</v>
      </c>
    </row>
    <row r="730" spans="1:4">
      <c r="A730" s="513">
        <v>792</v>
      </c>
      <c r="B730" s="513" t="s">
        <v>2209</v>
      </c>
      <c r="C730" s="513" t="s">
        <v>847</v>
      </c>
      <c r="D730" s="514" t="s">
        <v>2210</v>
      </c>
    </row>
    <row r="731" spans="1:4">
      <c r="A731" s="513">
        <v>804</v>
      </c>
      <c r="B731" s="513" t="s">
        <v>2211</v>
      </c>
      <c r="C731" s="513" t="s">
        <v>847</v>
      </c>
      <c r="D731" s="514" t="s">
        <v>2212</v>
      </c>
    </row>
    <row r="732" spans="1:4">
      <c r="A732" s="513">
        <v>793</v>
      </c>
      <c r="B732" s="513" t="s">
        <v>2213</v>
      </c>
      <c r="C732" s="513" t="s">
        <v>847</v>
      </c>
      <c r="D732" s="514" t="s">
        <v>960</v>
      </c>
    </row>
    <row r="733" spans="1:4">
      <c r="A733" s="513">
        <v>801</v>
      </c>
      <c r="B733" s="513" t="s">
        <v>2214</v>
      </c>
      <c r="C733" s="513" t="s">
        <v>847</v>
      </c>
      <c r="D733" s="514" t="s">
        <v>2215</v>
      </c>
    </row>
    <row r="734" spans="1:4">
      <c r="A734" s="513">
        <v>794</v>
      </c>
      <c r="B734" s="513" t="s">
        <v>2216</v>
      </c>
      <c r="C734" s="513" t="s">
        <v>847</v>
      </c>
      <c r="D734" s="514" t="s">
        <v>2217</v>
      </c>
    </row>
    <row r="735" spans="1:4">
      <c r="A735" s="513">
        <v>802</v>
      </c>
      <c r="B735" s="513" t="s">
        <v>2218</v>
      </c>
      <c r="C735" s="513" t="s">
        <v>847</v>
      </c>
      <c r="D735" s="514" t="s">
        <v>2219</v>
      </c>
    </row>
    <row r="736" spans="1:4">
      <c r="A736" s="513">
        <v>803</v>
      </c>
      <c r="B736" s="513" t="s">
        <v>2220</v>
      </c>
      <c r="C736" s="513" t="s">
        <v>847</v>
      </c>
      <c r="D736" s="514" t="s">
        <v>2221</v>
      </c>
    </row>
    <row r="737" spans="1:4">
      <c r="A737" s="513">
        <v>38001</v>
      </c>
      <c r="B737" s="513" t="s">
        <v>2222</v>
      </c>
      <c r="C737" s="513" t="s">
        <v>847</v>
      </c>
      <c r="D737" s="514" t="s">
        <v>2223</v>
      </c>
    </row>
    <row r="738" spans="1:4">
      <c r="A738" s="513">
        <v>38002</v>
      </c>
      <c r="B738" s="513" t="s">
        <v>2224</v>
      </c>
      <c r="C738" s="513" t="s">
        <v>847</v>
      </c>
      <c r="D738" s="514" t="s">
        <v>2225</v>
      </c>
    </row>
    <row r="739" spans="1:4">
      <c r="A739" s="513">
        <v>38003</v>
      </c>
      <c r="B739" s="513" t="s">
        <v>2226</v>
      </c>
      <c r="C739" s="513" t="s">
        <v>847</v>
      </c>
      <c r="D739" s="514" t="s">
        <v>2227</v>
      </c>
    </row>
    <row r="740" spans="1:4">
      <c r="A740" s="513">
        <v>38004</v>
      </c>
      <c r="B740" s="513" t="s">
        <v>2228</v>
      </c>
      <c r="C740" s="513" t="s">
        <v>847</v>
      </c>
      <c r="D740" s="514" t="s">
        <v>2229</v>
      </c>
    </row>
    <row r="741" spans="1:4">
      <c r="A741" s="513">
        <v>36327</v>
      </c>
      <c r="B741" s="513" t="s">
        <v>2230</v>
      </c>
      <c r="C741" s="513" t="s">
        <v>847</v>
      </c>
      <c r="D741" s="514" t="s">
        <v>2231</v>
      </c>
    </row>
    <row r="742" spans="1:4">
      <c r="A742" s="513">
        <v>38992</v>
      </c>
      <c r="B742" s="513" t="s">
        <v>2232</v>
      </c>
      <c r="C742" s="513" t="s">
        <v>847</v>
      </c>
      <c r="D742" s="514" t="s">
        <v>1908</v>
      </c>
    </row>
    <row r="743" spans="1:4">
      <c r="A743" s="513">
        <v>38993</v>
      </c>
      <c r="B743" s="513" t="s">
        <v>2233</v>
      </c>
      <c r="C743" s="513" t="s">
        <v>847</v>
      </c>
      <c r="D743" s="514" t="s">
        <v>2234</v>
      </c>
    </row>
    <row r="744" spans="1:4">
      <c r="A744" s="513">
        <v>38418</v>
      </c>
      <c r="B744" s="513" t="s">
        <v>2235</v>
      </c>
      <c r="C744" s="513" t="s">
        <v>847</v>
      </c>
      <c r="D744" s="514" t="s">
        <v>2236</v>
      </c>
    </row>
    <row r="745" spans="1:4">
      <c r="A745" s="513">
        <v>39178</v>
      </c>
      <c r="B745" s="513" t="s">
        <v>2237</v>
      </c>
      <c r="C745" s="513" t="s">
        <v>847</v>
      </c>
      <c r="D745" s="514" t="s">
        <v>1528</v>
      </c>
    </row>
    <row r="746" spans="1:4">
      <c r="A746" s="513">
        <v>39177</v>
      </c>
      <c r="B746" s="513" t="s">
        <v>2238</v>
      </c>
      <c r="C746" s="513" t="s">
        <v>847</v>
      </c>
      <c r="D746" s="514" t="s">
        <v>2239</v>
      </c>
    </row>
    <row r="747" spans="1:4">
      <c r="A747" s="513">
        <v>39174</v>
      </c>
      <c r="B747" s="513" t="s">
        <v>2240</v>
      </c>
      <c r="C747" s="513" t="s">
        <v>847</v>
      </c>
      <c r="D747" s="514" t="s">
        <v>1534</v>
      </c>
    </row>
    <row r="748" spans="1:4">
      <c r="A748" s="513">
        <v>39176</v>
      </c>
      <c r="B748" s="513" t="s">
        <v>2241</v>
      </c>
      <c r="C748" s="513" t="s">
        <v>847</v>
      </c>
      <c r="D748" s="514" t="s">
        <v>947</v>
      </c>
    </row>
    <row r="749" spans="1:4">
      <c r="A749" s="513">
        <v>39180</v>
      </c>
      <c r="B749" s="513" t="s">
        <v>2242</v>
      </c>
      <c r="C749" s="513" t="s">
        <v>847</v>
      </c>
      <c r="D749" s="514" t="s">
        <v>2243</v>
      </c>
    </row>
    <row r="750" spans="1:4">
      <c r="A750" s="513">
        <v>39179</v>
      </c>
      <c r="B750" s="513" t="s">
        <v>2244</v>
      </c>
      <c r="C750" s="513" t="s">
        <v>847</v>
      </c>
      <c r="D750" s="514" t="s">
        <v>2245</v>
      </c>
    </row>
    <row r="751" spans="1:4">
      <c r="A751" s="513">
        <v>39175</v>
      </c>
      <c r="B751" s="513" t="s">
        <v>2246</v>
      </c>
      <c r="C751" s="513" t="s">
        <v>847</v>
      </c>
      <c r="D751" s="514" t="s">
        <v>1594</v>
      </c>
    </row>
    <row r="752" spans="1:4">
      <c r="A752" s="513">
        <v>39217</v>
      </c>
      <c r="B752" s="513" t="s">
        <v>2247</v>
      </c>
      <c r="C752" s="513" t="s">
        <v>847</v>
      </c>
      <c r="D752" s="514" t="s">
        <v>2248</v>
      </c>
    </row>
    <row r="753" spans="1:4">
      <c r="A753" s="513">
        <v>39181</v>
      </c>
      <c r="B753" s="513" t="s">
        <v>2249</v>
      </c>
      <c r="C753" s="513" t="s">
        <v>847</v>
      </c>
      <c r="D753" s="514" t="s">
        <v>157</v>
      </c>
    </row>
    <row r="754" spans="1:4">
      <c r="A754" s="513">
        <v>39182</v>
      </c>
      <c r="B754" s="513" t="s">
        <v>2250</v>
      </c>
      <c r="C754" s="513" t="s">
        <v>847</v>
      </c>
      <c r="D754" s="514" t="s">
        <v>2251</v>
      </c>
    </row>
    <row r="755" spans="1:4">
      <c r="A755" s="513">
        <v>12616</v>
      </c>
      <c r="B755" s="513" t="s">
        <v>2252</v>
      </c>
      <c r="C755" s="513" t="s">
        <v>847</v>
      </c>
      <c r="D755" s="514" t="s">
        <v>2253</v>
      </c>
    </row>
    <row r="756" spans="1:4">
      <c r="A756" s="513">
        <v>1049</v>
      </c>
      <c r="B756" s="513" t="s">
        <v>2254</v>
      </c>
      <c r="C756" s="513" t="s">
        <v>847</v>
      </c>
      <c r="D756" s="514" t="s">
        <v>2255</v>
      </c>
    </row>
    <row r="757" spans="1:4">
      <c r="A757" s="513">
        <v>1099</v>
      </c>
      <c r="B757" s="513" t="s">
        <v>2256</v>
      </c>
      <c r="C757" s="513" t="s">
        <v>847</v>
      </c>
      <c r="D757" s="514" t="s">
        <v>1073</v>
      </c>
    </row>
    <row r="758" spans="1:4">
      <c r="A758" s="513">
        <v>39678</v>
      </c>
      <c r="B758" s="513" t="s">
        <v>2257</v>
      </c>
      <c r="C758" s="513" t="s">
        <v>847</v>
      </c>
      <c r="D758" s="514" t="s">
        <v>2258</v>
      </c>
    </row>
    <row r="759" spans="1:4">
      <c r="A759" s="513">
        <v>1050</v>
      </c>
      <c r="B759" s="513" t="s">
        <v>2259</v>
      </c>
      <c r="C759" s="513" t="s">
        <v>847</v>
      </c>
      <c r="D759" s="514" t="s">
        <v>2260</v>
      </c>
    </row>
    <row r="760" spans="1:4">
      <c r="A760" s="513">
        <v>1101</v>
      </c>
      <c r="B760" s="513" t="s">
        <v>2261</v>
      </c>
      <c r="C760" s="513" t="s">
        <v>847</v>
      </c>
      <c r="D760" s="514" t="s">
        <v>2262</v>
      </c>
    </row>
    <row r="761" spans="1:4">
      <c r="A761" s="513">
        <v>1100</v>
      </c>
      <c r="B761" s="513" t="s">
        <v>2263</v>
      </c>
      <c r="C761" s="513" t="s">
        <v>847</v>
      </c>
      <c r="D761" s="514" t="s">
        <v>2212</v>
      </c>
    </row>
    <row r="762" spans="1:4">
      <c r="A762" s="513">
        <v>39679</v>
      </c>
      <c r="B762" s="513" t="s">
        <v>2264</v>
      </c>
      <c r="C762" s="513" t="s">
        <v>847</v>
      </c>
      <c r="D762" s="514" t="s">
        <v>2265</v>
      </c>
    </row>
    <row r="763" spans="1:4">
      <c r="A763" s="513">
        <v>1098</v>
      </c>
      <c r="B763" s="513" t="s">
        <v>2266</v>
      </c>
      <c r="C763" s="513" t="s">
        <v>847</v>
      </c>
      <c r="D763" s="514" t="s">
        <v>1912</v>
      </c>
    </row>
    <row r="764" spans="1:4">
      <c r="A764" s="513">
        <v>1102</v>
      </c>
      <c r="B764" s="513" t="s">
        <v>2267</v>
      </c>
      <c r="C764" s="513" t="s">
        <v>847</v>
      </c>
      <c r="D764" s="514" t="s">
        <v>2268</v>
      </c>
    </row>
    <row r="765" spans="1:4">
      <c r="A765" s="513">
        <v>1051</v>
      </c>
      <c r="B765" s="513" t="s">
        <v>2269</v>
      </c>
      <c r="C765" s="513" t="s">
        <v>847</v>
      </c>
      <c r="D765" s="514" t="s">
        <v>2270</v>
      </c>
    </row>
    <row r="766" spans="1:4">
      <c r="A766" s="513">
        <v>37399</v>
      </c>
      <c r="B766" s="513" t="s">
        <v>2271</v>
      </c>
      <c r="C766" s="513" t="s">
        <v>847</v>
      </c>
      <c r="D766" s="514" t="s">
        <v>2272</v>
      </c>
    </row>
    <row r="767" spans="1:4">
      <c r="A767" s="513">
        <v>25004</v>
      </c>
      <c r="B767" s="513" t="s">
        <v>2273</v>
      </c>
      <c r="C767" s="513" t="s">
        <v>976</v>
      </c>
      <c r="D767" s="514" t="s">
        <v>2274</v>
      </c>
    </row>
    <row r="768" spans="1:4">
      <c r="A768" s="513">
        <v>25002</v>
      </c>
      <c r="B768" s="513" t="s">
        <v>2275</v>
      </c>
      <c r="C768" s="513" t="s">
        <v>976</v>
      </c>
      <c r="D768" s="514" t="s">
        <v>2276</v>
      </c>
    </row>
    <row r="769" spans="1:4">
      <c r="A769" s="513">
        <v>37409</v>
      </c>
      <c r="B769" s="513" t="s">
        <v>2277</v>
      </c>
      <c r="C769" s="513" t="s">
        <v>976</v>
      </c>
      <c r="D769" s="514" t="s">
        <v>2278</v>
      </c>
    </row>
    <row r="770" spans="1:4">
      <c r="A770" s="513">
        <v>841</v>
      </c>
      <c r="B770" s="513" t="s">
        <v>2279</v>
      </c>
      <c r="C770" s="513" t="s">
        <v>976</v>
      </c>
      <c r="D770" s="514" t="s">
        <v>2280</v>
      </c>
    </row>
    <row r="771" spans="1:4">
      <c r="A771" s="513">
        <v>25005</v>
      </c>
      <c r="B771" s="513" t="s">
        <v>2281</v>
      </c>
      <c r="C771" s="513" t="s">
        <v>976</v>
      </c>
      <c r="D771" s="514" t="s">
        <v>2282</v>
      </c>
    </row>
    <row r="772" spans="1:4">
      <c r="A772" s="513">
        <v>25003</v>
      </c>
      <c r="B772" s="513" t="s">
        <v>2283</v>
      </c>
      <c r="C772" s="513" t="s">
        <v>976</v>
      </c>
      <c r="D772" s="514" t="s">
        <v>2284</v>
      </c>
    </row>
    <row r="773" spans="1:4">
      <c r="A773" s="513">
        <v>37410</v>
      </c>
      <c r="B773" s="513" t="s">
        <v>2285</v>
      </c>
      <c r="C773" s="513" t="s">
        <v>976</v>
      </c>
      <c r="D773" s="514" t="s">
        <v>2282</v>
      </c>
    </row>
    <row r="774" spans="1:4">
      <c r="A774" s="513">
        <v>842</v>
      </c>
      <c r="B774" s="513" t="s">
        <v>2286</v>
      </c>
      <c r="C774" s="513" t="s">
        <v>976</v>
      </c>
      <c r="D774" s="514" t="s">
        <v>2287</v>
      </c>
    </row>
    <row r="775" spans="1:4">
      <c r="A775" s="513">
        <v>862</v>
      </c>
      <c r="B775" s="513" t="s">
        <v>2288</v>
      </c>
      <c r="C775" s="513" t="s">
        <v>877</v>
      </c>
      <c r="D775" s="514" t="s">
        <v>1009</v>
      </c>
    </row>
    <row r="776" spans="1:4">
      <c r="A776" s="513">
        <v>866</v>
      </c>
      <c r="B776" s="513" t="s">
        <v>2289</v>
      </c>
      <c r="C776" s="513" t="s">
        <v>877</v>
      </c>
      <c r="D776" s="514" t="s">
        <v>2290</v>
      </c>
    </row>
    <row r="777" spans="1:4">
      <c r="A777" s="513">
        <v>892</v>
      </c>
      <c r="B777" s="513" t="s">
        <v>2291</v>
      </c>
      <c r="C777" s="513" t="s">
        <v>877</v>
      </c>
      <c r="D777" s="514" t="s">
        <v>2292</v>
      </c>
    </row>
    <row r="778" spans="1:4">
      <c r="A778" s="513">
        <v>857</v>
      </c>
      <c r="B778" s="513" t="s">
        <v>2293</v>
      </c>
      <c r="C778" s="513" t="s">
        <v>877</v>
      </c>
      <c r="D778" s="514" t="s">
        <v>2294</v>
      </c>
    </row>
    <row r="779" spans="1:4">
      <c r="A779" s="513">
        <v>37404</v>
      </c>
      <c r="B779" s="513" t="s">
        <v>2295</v>
      </c>
      <c r="C779" s="513" t="s">
        <v>877</v>
      </c>
      <c r="D779" s="514" t="s">
        <v>2296</v>
      </c>
    </row>
    <row r="780" spans="1:4">
      <c r="A780" s="513">
        <v>868</v>
      </c>
      <c r="B780" s="513" t="s">
        <v>2297</v>
      </c>
      <c r="C780" s="513" t="s">
        <v>877</v>
      </c>
      <c r="D780" s="514" t="s">
        <v>2298</v>
      </c>
    </row>
    <row r="781" spans="1:4">
      <c r="A781" s="513">
        <v>870</v>
      </c>
      <c r="B781" s="513" t="s">
        <v>2299</v>
      </c>
      <c r="C781" s="513" t="s">
        <v>877</v>
      </c>
      <c r="D781" s="514" t="s">
        <v>2300</v>
      </c>
    </row>
    <row r="782" spans="1:4">
      <c r="A782" s="513">
        <v>863</v>
      </c>
      <c r="B782" s="513" t="s">
        <v>2301</v>
      </c>
      <c r="C782" s="513" t="s">
        <v>877</v>
      </c>
      <c r="D782" s="514" t="s">
        <v>2302</v>
      </c>
    </row>
    <row r="783" spans="1:4">
      <c r="A783" s="513">
        <v>867</v>
      </c>
      <c r="B783" s="513" t="s">
        <v>2303</v>
      </c>
      <c r="C783" s="513" t="s">
        <v>877</v>
      </c>
      <c r="D783" s="514" t="s">
        <v>2304</v>
      </c>
    </row>
    <row r="784" spans="1:4">
      <c r="A784" s="513">
        <v>891</v>
      </c>
      <c r="B784" s="513" t="s">
        <v>2305</v>
      </c>
      <c r="C784" s="513" t="s">
        <v>877</v>
      </c>
      <c r="D784" s="514" t="s">
        <v>2306</v>
      </c>
    </row>
    <row r="785" spans="1:4">
      <c r="A785" s="513">
        <v>864</v>
      </c>
      <c r="B785" s="513" t="s">
        <v>2307</v>
      </c>
      <c r="C785" s="513" t="s">
        <v>877</v>
      </c>
      <c r="D785" s="514" t="s">
        <v>2308</v>
      </c>
    </row>
    <row r="786" spans="1:4">
      <c r="A786" s="513">
        <v>865</v>
      </c>
      <c r="B786" s="513" t="s">
        <v>2309</v>
      </c>
      <c r="C786" s="513" t="s">
        <v>877</v>
      </c>
      <c r="D786" s="514" t="s">
        <v>2310</v>
      </c>
    </row>
    <row r="787" spans="1:4">
      <c r="A787" s="513">
        <v>1006</v>
      </c>
      <c r="B787" s="513" t="s">
        <v>2311</v>
      </c>
      <c r="C787" s="513" t="s">
        <v>877</v>
      </c>
      <c r="D787" s="514" t="s">
        <v>2312</v>
      </c>
    </row>
    <row r="788" spans="1:4">
      <c r="A788" s="513">
        <v>948</v>
      </c>
      <c r="B788" s="513" t="s">
        <v>2313</v>
      </c>
      <c r="C788" s="513" t="s">
        <v>877</v>
      </c>
      <c r="D788" s="514" t="s">
        <v>2314</v>
      </c>
    </row>
    <row r="789" spans="1:4">
      <c r="A789" s="513">
        <v>947</v>
      </c>
      <c r="B789" s="513" t="s">
        <v>2315</v>
      </c>
      <c r="C789" s="513" t="s">
        <v>877</v>
      </c>
      <c r="D789" s="514" t="s">
        <v>2316</v>
      </c>
    </row>
    <row r="790" spans="1:4">
      <c r="A790" s="513">
        <v>911</v>
      </c>
      <c r="B790" s="513" t="s">
        <v>2317</v>
      </c>
      <c r="C790" s="513" t="s">
        <v>877</v>
      </c>
      <c r="D790" s="514" t="s">
        <v>2318</v>
      </c>
    </row>
    <row r="791" spans="1:4">
      <c r="A791" s="513">
        <v>925</v>
      </c>
      <c r="B791" s="513" t="s">
        <v>2319</v>
      </c>
      <c r="C791" s="513" t="s">
        <v>877</v>
      </c>
      <c r="D791" s="514" t="s">
        <v>2320</v>
      </c>
    </row>
    <row r="792" spans="1:4">
      <c r="A792" s="513">
        <v>954</v>
      </c>
      <c r="B792" s="513" t="s">
        <v>2321</v>
      </c>
      <c r="C792" s="513" t="s">
        <v>877</v>
      </c>
      <c r="D792" s="514" t="s">
        <v>2322</v>
      </c>
    </row>
    <row r="793" spans="1:4">
      <c r="A793" s="513">
        <v>901</v>
      </c>
      <c r="B793" s="513" t="s">
        <v>2323</v>
      </c>
      <c r="C793" s="513" t="s">
        <v>877</v>
      </c>
      <c r="D793" s="514" t="s">
        <v>2324</v>
      </c>
    </row>
    <row r="794" spans="1:4">
      <c r="A794" s="513">
        <v>926</v>
      </c>
      <c r="B794" s="513" t="s">
        <v>2325</v>
      </c>
      <c r="C794" s="513" t="s">
        <v>877</v>
      </c>
      <c r="D794" s="514" t="s">
        <v>1944</v>
      </c>
    </row>
    <row r="795" spans="1:4">
      <c r="A795" s="513">
        <v>912</v>
      </c>
      <c r="B795" s="513" t="s">
        <v>2326</v>
      </c>
      <c r="C795" s="513" t="s">
        <v>877</v>
      </c>
      <c r="D795" s="514" t="s">
        <v>2327</v>
      </c>
    </row>
    <row r="796" spans="1:4">
      <c r="A796" s="513">
        <v>955</v>
      </c>
      <c r="B796" s="513" t="s">
        <v>2328</v>
      </c>
      <c r="C796" s="513" t="s">
        <v>877</v>
      </c>
      <c r="D796" s="514" t="s">
        <v>2329</v>
      </c>
    </row>
    <row r="797" spans="1:4">
      <c r="A797" s="513">
        <v>946</v>
      </c>
      <c r="B797" s="513" t="s">
        <v>2330</v>
      </c>
      <c r="C797" s="513" t="s">
        <v>877</v>
      </c>
      <c r="D797" s="514" t="s">
        <v>2331</v>
      </c>
    </row>
    <row r="798" spans="1:4">
      <c r="A798" s="513">
        <v>953</v>
      </c>
      <c r="B798" s="513" t="s">
        <v>2332</v>
      </c>
      <c r="C798" s="513" t="s">
        <v>877</v>
      </c>
      <c r="D798" s="514" t="s">
        <v>2333</v>
      </c>
    </row>
    <row r="799" spans="1:4">
      <c r="A799" s="513">
        <v>902</v>
      </c>
      <c r="B799" s="513" t="s">
        <v>2334</v>
      </c>
      <c r="C799" s="513" t="s">
        <v>877</v>
      </c>
      <c r="D799" s="514" t="s">
        <v>2335</v>
      </c>
    </row>
    <row r="800" spans="1:4">
      <c r="A800" s="513">
        <v>927</v>
      </c>
      <c r="B800" s="513" t="s">
        <v>2336</v>
      </c>
      <c r="C800" s="513" t="s">
        <v>877</v>
      </c>
      <c r="D800" s="514" t="s">
        <v>2337</v>
      </c>
    </row>
    <row r="801" spans="1:4">
      <c r="A801" s="513">
        <v>913</v>
      </c>
      <c r="B801" s="513" t="s">
        <v>2338</v>
      </c>
      <c r="C801" s="513" t="s">
        <v>877</v>
      </c>
      <c r="D801" s="514" t="s">
        <v>2339</v>
      </c>
    </row>
    <row r="802" spans="1:4">
      <c r="A802" s="513">
        <v>903</v>
      </c>
      <c r="B802" s="513" t="s">
        <v>2340</v>
      </c>
      <c r="C802" s="513" t="s">
        <v>877</v>
      </c>
      <c r="D802" s="514" t="s">
        <v>2341</v>
      </c>
    </row>
    <row r="803" spans="1:4">
      <c r="A803" s="513">
        <v>945</v>
      </c>
      <c r="B803" s="513" t="s">
        <v>2342</v>
      </c>
      <c r="C803" s="513" t="s">
        <v>877</v>
      </c>
      <c r="D803" s="514" t="s">
        <v>2343</v>
      </c>
    </row>
    <row r="804" spans="1:4">
      <c r="A804" s="513">
        <v>914</v>
      </c>
      <c r="B804" s="513" t="s">
        <v>2344</v>
      </c>
      <c r="C804" s="513" t="s">
        <v>877</v>
      </c>
      <c r="D804" s="514" t="s">
        <v>2345</v>
      </c>
    </row>
    <row r="805" spans="1:4">
      <c r="A805" s="513">
        <v>993</v>
      </c>
      <c r="B805" s="513" t="s">
        <v>2346</v>
      </c>
      <c r="C805" s="513" t="s">
        <v>877</v>
      </c>
      <c r="D805" s="514" t="s">
        <v>2347</v>
      </c>
    </row>
    <row r="806" spans="1:4">
      <c r="A806" s="513">
        <v>1020</v>
      </c>
      <c r="B806" s="513" t="s">
        <v>2348</v>
      </c>
      <c r="C806" s="513" t="s">
        <v>877</v>
      </c>
      <c r="D806" s="514" t="s">
        <v>2349</v>
      </c>
    </row>
    <row r="807" spans="1:4">
      <c r="A807" s="513">
        <v>1017</v>
      </c>
      <c r="B807" s="513" t="s">
        <v>2350</v>
      </c>
      <c r="C807" s="513" t="s">
        <v>877</v>
      </c>
      <c r="D807" s="514" t="s">
        <v>2351</v>
      </c>
    </row>
    <row r="808" spans="1:4">
      <c r="A808" s="513">
        <v>999</v>
      </c>
      <c r="B808" s="513" t="s">
        <v>2352</v>
      </c>
      <c r="C808" s="513" t="s">
        <v>877</v>
      </c>
      <c r="D808" s="514" t="s">
        <v>2353</v>
      </c>
    </row>
    <row r="809" spans="1:4">
      <c r="A809" s="513">
        <v>995</v>
      </c>
      <c r="B809" s="513" t="s">
        <v>2354</v>
      </c>
      <c r="C809" s="513" t="s">
        <v>877</v>
      </c>
      <c r="D809" s="514" t="s">
        <v>2355</v>
      </c>
    </row>
    <row r="810" spans="1:4">
      <c r="A810" s="513">
        <v>1000</v>
      </c>
      <c r="B810" s="513" t="s">
        <v>2356</v>
      </c>
      <c r="C810" s="513" t="s">
        <v>877</v>
      </c>
      <c r="D810" s="514" t="s">
        <v>2357</v>
      </c>
    </row>
    <row r="811" spans="1:4">
      <c r="A811" s="513">
        <v>1022</v>
      </c>
      <c r="B811" s="513" t="s">
        <v>2358</v>
      </c>
      <c r="C811" s="513" t="s">
        <v>877</v>
      </c>
      <c r="D811" s="514" t="s">
        <v>2359</v>
      </c>
    </row>
    <row r="812" spans="1:4">
      <c r="A812" s="513">
        <v>1015</v>
      </c>
      <c r="B812" s="513" t="s">
        <v>2360</v>
      </c>
      <c r="C812" s="513" t="s">
        <v>877</v>
      </c>
      <c r="D812" s="514" t="s">
        <v>2361</v>
      </c>
    </row>
    <row r="813" spans="1:4">
      <c r="A813" s="513">
        <v>996</v>
      </c>
      <c r="B813" s="513" t="s">
        <v>2362</v>
      </c>
      <c r="C813" s="513" t="s">
        <v>877</v>
      </c>
      <c r="D813" s="514" t="s">
        <v>2363</v>
      </c>
    </row>
    <row r="814" spans="1:4">
      <c r="A814" s="513">
        <v>1001</v>
      </c>
      <c r="B814" s="513" t="s">
        <v>2364</v>
      </c>
      <c r="C814" s="513" t="s">
        <v>877</v>
      </c>
      <c r="D814" s="514" t="s">
        <v>2365</v>
      </c>
    </row>
    <row r="815" spans="1:4">
      <c r="A815" s="513">
        <v>1019</v>
      </c>
      <c r="B815" s="513" t="s">
        <v>2366</v>
      </c>
      <c r="C815" s="513" t="s">
        <v>877</v>
      </c>
      <c r="D815" s="514" t="s">
        <v>2367</v>
      </c>
    </row>
    <row r="816" spans="1:4">
      <c r="A816" s="513">
        <v>1021</v>
      </c>
      <c r="B816" s="513" t="s">
        <v>2368</v>
      </c>
      <c r="C816" s="513" t="s">
        <v>877</v>
      </c>
      <c r="D816" s="514" t="s">
        <v>2369</v>
      </c>
    </row>
    <row r="817" spans="1:4">
      <c r="A817" s="513">
        <v>39249</v>
      </c>
      <c r="B817" s="513" t="s">
        <v>2370</v>
      </c>
      <c r="C817" s="513" t="s">
        <v>877</v>
      </c>
      <c r="D817" s="514" t="s">
        <v>2371</v>
      </c>
    </row>
    <row r="818" spans="1:4">
      <c r="A818" s="513">
        <v>1018</v>
      </c>
      <c r="B818" s="513" t="s">
        <v>2372</v>
      </c>
      <c r="C818" s="513" t="s">
        <v>877</v>
      </c>
      <c r="D818" s="514" t="s">
        <v>2373</v>
      </c>
    </row>
    <row r="819" spans="1:4">
      <c r="A819" s="513">
        <v>39250</v>
      </c>
      <c r="B819" s="513" t="s">
        <v>2374</v>
      </c>
      <c r="C819" s="513" t="s">
        <v>877</v>
      </c>
      <c r="D819" s="514" t="s">
        <v>2375</v>
      </c>
    </row>
    <row r="820" spans="1:4">
      <c r="A820" s="513">
        <v>994</v>
      </c>
      <c r="B820" s="513" t="s">
        <v>2376</v>
      </c>
      <c r="C820" s="513" t="s">
        <v>877</v>
      </c>
      <c r="D820" s="514" t="s">
        <v>1544</v>
      </c>
    </row>
    <row r="821" spans="1:4">
      <c r="A821" s="513">
        <v>977</v>
      </c>
      <c r="B821" s="513" t="s">
        <v>2377</v>
      </c>
      <c r="C821" s="513" t="s">
        <v>877</v>
      </c>
      <c r="D821" s="514" t="s">
        <v>2378</v>
      </c>
    </row>
    <row r="822" spans="1:4">
      <c r="A822" s="513">
        <v>998</v>
      </c>
      <c r="B822" s="513" t="s">
        <v>2379</v>
      </c>
      <c r="C822" s="513" t="s">
        <v>877</v>
      </c>
      <c r="D822" s="514" t="s">
        <v>2380</v>
      </c>
    </row>
    <row r="823" spans="1:4">
      <c r="A823" s="513">
        <v>39251</v>
      </c>
      <c r="B823" s="513" t="s">
        <v>2381</v>
      </c>
      <c r="C823" s="513" t="s">
        <v>877</v>
      </c>
      <c r="D823" s="514" t="s">
        <v>2382</v>
      </c>
    </row>
    <row r="824" spans="1:4">
      <c r="A824" s="513">
        <v>1011</v>
      </c>
      <c r="B824" s="513" t="s">
        <v>2383</v>
      </c>
      <c r="C824" s="513" t="s">
        <v>877</v>
      </c>
      <c r="D824" s="514" t="s">
        <v>1600</v>
      </c>
    </row>
    <row r="825" spans="1:4">
      <c r="A825" s="513">
        <v>39252</v>
      </c>
      <c r="B825" s="513" t="s">
        <v>2384</v>
      </c>
      <c r="C825" s="513" t="s">
        <v>877</v>
      </c>
      <c r="D825" s="514" t="s">
        <v>2385</v>
      </c>
    </row>
    <row r="826" spans="1:4">
      <c r="A826" s="513">
        <v>1013</v>
      </c>
      <c r="B826" s="513" t="s">
        <v>2386</v>
      </c>
      <c r="C826" s="513" t="s">
        <v>877</v>
      </c>
      <c r="D826" s="514" t="s">
        <v>2387</v>
      </c>
    </row>
    <row r="827" spans="1:4">
      <c r="A827" s="513">
        <v>980</v>
      </c>
      <c r="B827" s="513" t="s">
        <v>2388</v>
      </c>
      <c r="C827" s="513" t="s">
        <v>877</v>
      </c>
      <c r="D827" s="514" t="s">
        <v>2389</v>
      </c>
    </row>
    <row r="828" spans="1:4">
      <c r="A828" s="513">
        <v>39237</v>
      </c>
      <c r="B828" s="513" t="s">
        <v>2390</v>
      </c>
      <c r="C828" s="513" t="s">
        <v>877</v>
      </c>
      <c r="D828" s="514" t="s">
        <v>2391</v>
      </c>
    </row>
    <row r="829" spans="1:4">
      <c r="A829" s="513">
        <v>39238</v>
      </c>
      <c r="B829" s="513" t="s">
        <v>2392</v>
      </c>
      <c r="C829" s="513" t="s">
        <v>877</v>
      </c>
      <c r="D829" s="514" t="s">
        <v>2393</v>
      </c>
    </row>
    <row r="830" spans="1:4">
      <c r="A830" s="513">
        <v>979</v>
      </c>
      <c r="B830" s="513" t="s">
        <v>2394</v>
      </c>
      <c r="C830" s="513" t="s">
        <v>877</v>
      </c>
      <c r="D830" s="514" t="s">
        <v>2395</v>
      </c>
    </row>
    <row r="831" spans="1:4">
      <c r="A831" s="513">
        <v>39239</v>
      </c>
      <c r="B831" s="513" t="s">
        <v>2396</v>
      </c>
      <c r="C831" s="513" t="s">
        <v>877</v>
      </c>
      <c r="D831" s="514" t="s">
        <v>2397</v>
      </c>
    </row>
    <row r="832" spans="1:4">
      <c r="A832" s="513">
        <v>1014</v>
      </c>
      <c r="B832" s="513" t="s">
        <v>2398</v>
      </c>
      <c r="C832" s="513" t="s">
        <v>877</v>
      </c>
      <c r="D832" s="514" t="s">
        <v>1320</v>
      </c>
    </row>
    <row r="833" spans="1:4">
      <c r="A833" s="513">
        <v>39240</v>
      </c>
      <c r="B833" s="513" t="s">
        <v>2399</v>
      </c>
      <c r="C833" s="513" t="s">
        <v>877</v>
      </c>
      <c r="D833" s="514" t="s">
        <v>2400</v>
      </c>
    </row>
    <row r="834" spans="1:4">
      <c r="A834" s="513">
        <v>39232</v>
      </c>
      <c r="B834" s="513" t="s">
        <v>2401</v>
      </c>
      <c r="C834" s="513" t="s">
        <v>877</v>
      </c>
      <c r="D834" s="514" t="s">
        <v>2402</v>
      </c>
    </row>
    <row r="835" spans="1:4">
      <c r="A835" s="513">
        <v>39233</v>
      </c>
      <c r="B835" s="513" t="s">
        <v>2403</v>
      </c>
      <c r="C835" s="513" t="s">
        <v>877</v>
      </c>
      <c r="D835" s="514" t="s">
        <v>2404</v>
      </c>
    </row>
    <row r="836" spans="1:4">
      <c r="A836" s="513">
        <v>981</v>
      </c>
      <c r="B836" s="513" t="s">
        <v>2405</v>
      </c>
      <c r="C836" s="513" t="s">
        <v>877</v>
      </c>
      <c r="D836" s="514" t="s">
        <v>2406</v>
      </c>
    </row>
    <row r="837" spans="1:4">
      <c r="A837" s="513">
        <v>39234</v>
      </c>
      <c r="B837" s="513" t="s">
        <v>2407</v>
      </c>
      <c r="C837" s="513" t="s">
        <v>877</v>
      </c>
      <c r="D837" s="514" t="s">
        <v>2408</v>
      </c>
    </row>
    <row r="838" spans="1:4">
      <c r="A838" s="513">
        <v>982</v>
      </c>
      <c r="B838" s="513" t="s">
        <v>2409</v>
      </c>
      <c r="C838" s="513" t="s">
        <v>877</v>
      </c>
      <c r="D838" s="514" t="s">
        <v>2138</v>
      </c>
    </row>
    <row r="839" spans="1:4">
      <c r="A839" s="513">
        <v>39235</v>
      </c>
      <c r="B839" s="513" t="s">
        <v>2410</v>
      </c>
      <c r="C839" s="513" t="s">
        <v>877</v>
      </c>
      <c r="D839" s="514" t="s">
        <v>2411</v>
      </c>
    </row>
    <row r="840" spans="1:4">
      <c r="A840" s="513">
        <v>39236</v>
      </c>
      <c r="B840" s="513" t="s">
        <v>2412</v>
      </c>
      <c r="C840" s="513" t="s">
        <v>877</v>
      </c>
      <c r="D840" s="514" t="s">
        <v>2413</v>
      </c>
    </row>
    <row r="841" spans="1:4">
      <c r="A841" s="513">
        <v>876</v>
      </c>
      <c r="B841" s="513" t="s">
        <v>2414</v>
      </c>
      <c r="C841" s="513" t="s">
        <v>877</v>
      </c>
      <c r="D841" s="514" t="s">
        <v>2415</v>
      </c>
    </row>
    <row r="842" spans="1:4">
      <c r="A842" s="513">
        <v>877</v>
      </c>
      <c r="B842" s="513" t="s">
        <v>2416</v>
      </c>
      <c r="C842" s="513" t="s">
        <v>877</v>
      </c>
      <c r="D842" s="514" t="s">
        <v>2417</v>
      </c>
    </row>
    <row r="843" spans="1:4">
      <c r="A843" s="513">
        <v>882</v>
      </c>
      <c r="B843" s="513" t="s">
        <v>2418</v>
      </c>
      <c r="C843" s="513" t="s">
        <v>877</v>
      </c>
      <c r="D843" s="514" t="s">
        <v>2419</v>
      </c>
    </row>
    <row r="844" spans="1:4">
      <c r="A844" s="513">
        <v>878</v>
      </c>
      <c r="B844" s="513" t="s">
        <v>2420</v>
      </c>
      <c r="C844" s="513" t="s">
        <v>877</v>
      </c>
      <c r="D844" s="514" t="s">
        <v>2421</v>
      </c>
    </row>
    <row r="845" spans="1:4">
      <c r="A845" s="513">
        <v>879</v>
      </c>
      <c r="B845" s="513" t="s">
        <v>2422</v>
      </c>
      <c r="C845" s="513" t="s">
        <v>877</v>
      </c>
      <c r="D845" s="514" t="s">
        <v>2423</v>
      </c>
    </row>
    <row r="846" spans="1:4">
      <c r="A846" s="513">
        <v>880</v>
      </c>
      <c r="B846" s="513" t="s">
        <v>2424</v>
      </c>
      <c r="C846" s="513" t="s">
        <v>877</v>
      </c>
      <c r="D846" s="514" t="s">
        <v>2425</v>
      </c>
    </row>
    <row r="847" spans="1:4">
      <c r="A847" s="513">
        <v>873</v>
      </c>
      <c r="B847" s="513" t="s">
        <v>2426</v>
      </c>
      <c r="C847" s="513" t="s">
        <v>877</v>
      </c>
      <c r="D847" s="514" t="s">
        <v>2427</v>
      </c>
    </row>
    <row r="848" spans="1:4">
      <c r="A848" s="513">
        <v>881</v>
      </c>
      <c r="B848" s="513" t="s">
        <v>2428</v>
      </c>
      <c r="C848" s="513" t="s">
        <v>877</v>
      </c>
      <c r="D848" s="514" t="s">
        <v>2429</v>
      </c>
    </row>
    <row r="849" spans="1:4">
      <c r="A849" s="513">
        <v>874</v>
      </c>
      <c r="B849" s="513" t="s">
        <v>2430</v>
      </c>
      <c r="C849" s="513" t="s">
        <v>877</v>
      </c>
      <c r="D849" s="514" t="s">
        <v>2431</v>
      </c>
    </row>
    <row r="850" spans="1:4">
      <c r="A850" s="513">
        <v>875</v>
      </c>
      <c r="B850" s="513" t="s">
        <v>2432</v>
      </c>
      <c r="C850" s="513" t="s">
        <v>877</v>
      </c>
      <c r="D850" s="514" t="s">
        <v>2433</v>
      </c>
    </row>
    <row r="851" spans="1:4">
      <c r="A851" s="513">
        <v>983</v>
      </c>
      <c r="B851" s="513" t="s">
        <v>2434</v>
      </c>
      <c r="C851" s="513" t="s">
        <v>877</v>
      </c>
      <c r="D851" s="514" t="s">
        <v>1061</v>
      </c>
    </row>
    <row r="852" spans="1:4">
      <c r="A852" s="513">
        <v>985</v>
      </c>
      <c r="B852" s="513" t="s">
        <v>2435</v>
      </c>
      <c r="C852" s="513" t="s">
        <v>877</v>
      </c>
      <c r="D852" s="514" t="s">
        <v>2436</v>
      </c>
    </row>
    <row r="853" spans="1:4">
      <c r="A853" s="513">
        <v>990</v>
      </c>
      <c r="B853" s="513" t="s">
        <v>2437</v>
      </c>
      <c r="C853" s="513" t="s">
        <v>877</v>
      </c>
      <c r="D853" s="514" t="s">
        <v>2438</v>
      </c>
    </row>
    <row r="854" spans="1:4">
      <c r="A854" s="513">
        <v>39241</v>
      </c>
      <c r="B854" s="513" t="s">
        <v>2439</v>
      </c>
      <c r="C854" s="513" t="s">
        <v>877</v>
      </c>
      <c r="D854" s="514" t="s">
        <v>2440</v>
      </c>
    </row>
    <row r="855" spans="1:4">
      <c r="A855" s="513">
        <v>1005</v>
      </c>
      <c r="B855" s="513" t="s">
        <v>2441</v>
      </c>
      <c r="C855" s="513" t="s">
        <v>877</v>
      </c>
      <c r="D855" s="514" t="s">
        <v>2442</v>
      </c>
    </row>
    <row r="856" spans="1:4">
      <c r="A856" s="513">
        <v>984</v>
      </c>
      <c r="B856" s="513" t="s">
        <v>2443</v>
      </c>
      <c r="C856" s="513" t="s">
        <v>877</v>
      </c>
      <c r="D856" s="514" t="s">
        <v>2444</v>
      </c>
    </row>
    <row r="857" spans="1:4">
      <c r="A857" s="513">
        <v>991</v>
      </c>
      <c r="B857" s="513" t="s">
        <v>2445</v>
      </c>
      <c r="C857" s="513" t="s">
        <v>877</v>
      </c>
      <c r="D857" s="514" t="s">
        <v>2446</v>
      </c>
    </row>
    <row r="858" spans="1:4">
      <c r="A858" s="513">
        <v>986</v>
      </c>
      <c r="B858" s="513" t="s">
        <v>2447</v>
      </c>
      <c r="C858" s="513" t="s">
        <v>877</v>
      </c>
      <c r="D858" s="514" t="s">
        <v>2448</v>
      </c>
    </row>
    <row r="859" spans="1:4">
      <c r="A859" s="513">
        <v>1024</v>
      </c>
      <c r="B859" s="513" t="s">
        <v>2449</v>
      </c>
      <c r="C859" s="513" t="s">
        <v>877</v>
      </c>
      <c r="D859" s="514" t="s">
        <v>2450</v>
      </c>
    </row>
    <row r="860" spans="1:4">
      <c r="A860" s="513">
        <v>987</v>
      </c>
      <c r="B860" s="513" t="s">
        <v>2451</v>
      </c>
      <c r="C860" s="513" t="s">
        <v>877</v>
      </c>
      <c r="D860" s="514" t="s">
        <v>2452</v>
      </c>
    </row>
    <row r="861" spans="1:4">
      <c r="A861" s="513">
        <v>1003</v>
      </c>
      <c r="B861" s="513" t="s">
        <v>2453</v>
      </c>
      <c r="C861" s="513" t="s">
        <v>877</v>
      </c>
      <c r="D861" s="514" t="s">
        <v>2454</v>
      </c>
    </row>
    <row r="862" spans="1:4">
      <c r="A862" s="513">
        <v>992</v>
      </c>
      <c r="B862" s="513" t="s">
        <v>2455</v>
      </c>
      <c r="C862" s="513" t="s">
        <v>877</v>
      </c>
      <c r="D862" s="514" t="s">
        <v>2456</v>
      </c>
    </row>
    <row r="863" spans="1:4">
      <c r="A863" s="513">
        <v>1007</v>
      </c>
      <c r="B863" s="513" t="s">
        <v>2457</v>
      </c>
      <c r="C863" s="513" t="s">
        <v>877</v>
      </c>
      <c r="D863" s="514" t="s">
        <v>2458</v>
      </c>
    </row>
    <row r="864" spans="1:4">
      <c r="A864" s="513">
        <v>39242</v>
      </c>
      <c r="B864" s="513" t="s">
        <v>2459</v>
      </c>
      <c r="C864" s="513" t="s">
        <v>877</v>
      </c>
      <c r="D864" s="514" t="s">
        <v>2460</v>
      </c>
    </row>
    <row r="865" spans="1:4">
      <c r="A865" s="513">
        <v>1008</v>
      </c>
      <c r="B865" s="513" t="s">
        <v>2461</v>
      </c>
      <c r="C865" s="513" t="s">
        <v>877</v>
      </c>
      <c r="D865" s="514" t="s">
        <v>2462</v>
      </c>
    </row>
    <row r="866" spans="1:4">
      <c r="A866" s="513">
        <v>988</v>
      </c>
      <c r="B866" s="513" t="s">
        <v>2463</v>
      </c>
      <c r="C866" s="513" t="s">
        <v>877</v>
      </c>
      <c r="D866" s="514" t="s">
        <v>1885</v>
      </c>
    </row>
    <row r="867" spans="1:4">
      <c r="A867" s="513">
        <v>989</v>
      </c>
      <c r="B867" s="513" t="s">
        <v>2464</v>
      </c>
      <c r="C867" s="513" t="s">
        <v>877</v>
      </c>
      <c r="D867" s="514" t="s">
        <v>2465</v>
      </c>
    </row>
    <row r="868" spans="1:4">
      <c r="A868" s="513">
        <v>39598</v>
      </c>
      <c r="B868" s="513" t="s">
        <v>2466</v>
      </c>
      <c r="C868" s="513" t="s">
        <v>877</v>
      </c>
      <c r="D868" s="514" t="s">
        <v>2467</v>
      </c>
    </row>
    <row r="869" spans="1:4">
      <c r="A869" s="513">
        <v>39599</v>
      </c>
      <c r="B869" s="513" t="s">
        <v>2468</v>
      </c>
      <c r="C869" s="513" t="s">
        <v>877</v>
      </c>
      <c r="D869" s="514" t="s">
        <v>2469</v>
      </c>
    </row>
    <row r="870" spans="1:4">
      <c r="A870" s="513">
        <v>34602</v>
      </c>
      <c r="B870" s="513" t="s">
        <v>2470</v>
      </c>
      <c r="C870" s="513" t="s">
        <v>877</v>
      </c>
      <c r="D870" s="514" t="s">
        <v>2471</v>
      </c>
    </row>
    <row r="871" spans="1:4">
      <c r="A871" s="513">
        <v>34603</v>
      </c>
      <c r="B871" s="513" t="s">
        <v>2472</v>
      </c>
      <c r="C871" s="513" t="s">
        <v>877</v>
      </c>
      <c r="D871" s="514" t="s">
        <v>880</v>
      </c>
    </row>
    <row r="872" spans="1:4">
      <c r="A872" s="513">
        <v>34607</v>
      </c>
      <c r="B872" s="513" t="s">
        <v>2473</v>
      </c>
      <c r="C872" s="513" t="s">
        <v>877</v>
      </c>
      <c r="D872" s="514" t="s">
        <v>2474</v>
      </c>
    </row>
    <row r="873" spans="1:4">
      <c r="A873" s="513">
        <v>34609</v>
      </c>
      <c r="B873" s="513" t="s">
        <v>2475</v>
      </c>
      <c r="C873" s="513" t="s">
        <v>877</v>
      </c>
      <c r="D873" s="514" t="s">
        <v>2476</v>
      </c>
    </row>
    <row r="874" spans="1:4">
      <c r="A874" s="513">
        <v>34618</v>
      </c>
      <c r="B874" s="513" t="s">
        <v>2477</v>
      </c>
      <c r="C874" s="513" t="s">
        <v>877</v>
      </c>
      <c r="D874" s="514" t="s">
        <v>2478</v>
      </c>
    </row>
    <row r="875" spans="1:4">
      <c r="A875" s="513">
        <v>34620</v>
      </c>
      <c r="B875" s="513" t="s">
        <v>2479</v>
      </c>
      <c r="C875" s="513" t="s">
        <v>877</v>
      </c>
      <c r="D875" s="514" t="s">
        <v>2480</v>
      </c>
    </row>
    <row r="876" spans="1:4">
      <c r="A876" s="513">
        <v>34621</v>
      </c>
      <c r="B876" s="513" t="s">
        <v>2481</v>
      </c>
      <c r="C876" s="513" t="s">
        <v>877</v>
      </c>
      <c r="D876" s="514" t="s">
        <v>2482</v>
      </c>
    </row>
    <row r="877" spans="1:4">
      <c r="A877" s="513">
        <v>34622</v>
      </c>
      <c r="B877" s="513" t="s">
        <v>2483</v>
      </c>
      <c r="C877" s="513" t="s">
        <v>877</v>
      </c>
      <c r="D877" s="514" t="s">
        <v>2484</v>
      </c>
    </row>
    <row r="878" spans="1:4">
      <c r="A878" s="513">
        <v>34624</v>
      </c>
      <c r="B878" s="513" t="s">
        <v>2485</v>
      </c>
      <c r="C878" s="513" t="s">
        <v>877</v>
      </c>
      <c r="D878" s="514" t="s">
        <v>2486</v>
      </c>
    </row>
    <row r="879" spans="1:4">
      <c r="A879" s="513">
        <v>34626</v>
      </c>
      <c r="B879" s="513" t="s">
        <v>2487</v>
      </c>
      <c r="C879" s="513" t="s">
        <v>877</v>
      </c>
      <c r="D879" s="514" t="s">
        <v>2488</v>
      </c>
    </row>
    <row r="880" spans="1:4">
      <c r="A880" s="513">
        <v>34627</v>
      </c>
      <c r="B880" s="513" t="s">
        <v>2489</v>
      </c>
      <c r="C880" s="513" t="s">
        <v>877</v>
      </c>
      <c r="D880" s="514" t="s">
        <v>2490</v>
      </c>
    </row>
    <row r="881" spans="1:4">
      <c r="A881" s="513">
        <v>34629</v>
      </c>
      <c r="B881" s="513" t="s">
        <v>2491</v>
      </c>
      <c r="C881" s="513" t="s">
        <v>877</v>
      </c>
      <c r="D881" s="514" t="s">
        <v>2492</v>
      </c>
    </row>
    <row r="882" spans="1:4">
      <c r="A882" s="513">
        <v>39257</v>
      </c>
      <c r="B882" s="513" t="s">
        <v>2493</v>
      </c>
      <c r="C882" s="513" t="s">
        <v>877</v>
      </c>
      <c r="D882" s="514" t="s">
        <v>2494</v>
      </c>
    </row>
    <row r="883" spans="1:4">
      <c r="A883" s="513">
        <v>39261</v>
      </c>
      <c r="B883" s="513" t="s">
        <v>2495</v>
      </c>
      <c r="C883" s="513" t="s">
        <v>877</v>
      </c>
      <c r="D883" s="514" t="s">
        <v>2496</v>
      </c>
    </row>
    <row r="884" spans="1:4">
      <c r="A884" s="513">
        <v>39268</v>
      </c>
      <c r="B884" s="513" t="s">
        <v>2497</v>
      </c>
      <c r="C884" s="513" t="s">
        <v>877</v>
      </c>
      <c r="D884" s="514" t="s">
        <v>2498</v>
      </c>
    </row>
    <row r="885" spans="1:4">
      <c r="A885" s="513">
        <v>39262</v>
      </c>
      <c r="B885" s="513" t="s">
        <v>2499</v>
      </c>
      <c r="C885" s="513" t="s">
        <v>877</v>
      </c>
      <c r="D885" s="514" t="s">
        <v>2500</v>
      </c>
    </row>
    <row r="886" spans="1:4">
      <c r="A886" s="513">
        <v>39258</v>
      </c>
      <c r="B886" s="513" t="s">
        <v>2501</v>
      </c>
      <c r="C886" s="513" t="s">
        <v>877</v>
      </c>
      <c r="D886" s="514" t="s">
        <v>2502</v>
      </c>
    </row>
    <row r="887" spans="1:4">
      <c r="A887" s="513">
        <v>39263</v>
      </c>
      <c r="B887" s="513" t="s">
        <v>2503</v>
      </c>
      <c r="C887" s="513" t="s">
        <v>877</v>
      </c>
      <c r="D887" s="514" t="s">
        <v>2504</v>
      </c>
    </row>
    <row r="888" spans="1:4">
      <c r="A888" s="513">
        <v>39264</v>
      </c>
      <c r="B888" s="513" t="s">
        <v>2505</v>
      </c>
      <c r="C888" s="513" t="s">
        <v>877</v>
      </c>
      <c r="D888" s="514" t="s">
        <v>2506</v>
      </c>
    </row>
    <row r="889" spans="1:4">
      <c r="A889" s="513">
        <v>39259</v>
      </c>
      <c r="B889" s="513" t="s">
        <v>2507</v>
      </c>
      <c r="C889" s="513" t="s">
        <v>877</v>
      </c>
      <c r="D889" s="514" t="s">
        <v>2508</v>
      </c>
    </row>
    <row r="890" spans="1:4">
      <c r="A890" s="513">
        <v>39265</v>
      </c>
      <c r="B890" s="513" t="s">
        <v>2509</v>
      </c>
      <c r="C890" s="513" t="s">
        <v>877</v>
      </c>
      <c r="D890" s="514" t="s">
        <v>2510</v>
      </c>
    </row>
    <row r="891" spans="1:4">
      <c r="A891" s="513">
        <v>39260</v>
      </c>
      <c r="B891" s="513" t="s">
        <v>2511</v>
      </c>
      <c r="C891" s="513" t="s">
        <v>877</v>
      </c>
      <c r="D891" s="514" t="s">
        <v>2512</v>
      </c>
    </row>
    <row r="892" spans="1:4">
      <c r="A892" s="513">
        <v>39266</v>
      </c>
      <c r="B892" s="513" t="s">
        <v>2513</v>
      </c>
      <c r="C892" s="513" t="s">
        <v>877</v>
      </c>
      <c r="D892" s="514" t="s">
        <v>2514</v>
      </c>
    </row>
    <row r="893" spans="1:4">
      <c r="A893" s="513">
        <v>39267</v>
      </c>
      <c r="B893" s="513" t="s">
        <v>2515</v>
      </c>
      <c r="C893" s="513" t="s">
        <v>877</v>
      </c>
      <c r="D893" s="514" t="s">
        <v>2516</v>
      </c>
    </row>
    <row r="894" spans="1:4">
      <c r="A894" s="513">
        <v>11901</v>
      </c>
      <c r="B894" s="513" t="s">
        <v>2517</v>
      </c>
      <c r="C894" s="513" t="s">
        <v>877</v>
      </c>
      <c r="D894" s="514" t="s">
        <v>2518</v>
      </c>
    </row>
    <row r="895" spans="1:4">
      <c r="A895" s="513">
        <v>11902</v>
      </c>
      <c r="B895" s="513" t="s">
        <v>2519</v>
      </c>
      <c r="C895" s="513" t="s">
        <v>877</v>
      </c>
      <c r="D895" s="514" t="s">
        <v>1278</v>
      </c>
    </row>
    <row r="896" spans="1:4">
      <c r="A896" s="513">
        <v>11903</v>
      </c>
      <c r="B896" s="513" t="s">
        <v>2520</v>
      </c>
      <c r="C896" s="513" t="s">
        <v>877</v>
      </c>
      <c r="D896" s="514" t="s">
        <v>2521</v>
      </c>
    </row>
    <row r="897" spans="1:4">
      <c r="A897" s="513">
        <v>11904</v>
      </c>
      <c r="B897" s="513" t="s">
        <v>2522</v>
      </c>
      <c r="C897" s="513" t="s">
        <v>877</v>
      </c>
      <c r="D897" s="514" t="s">
        <v>2523</v>
      </c>
    </row>
    <row r="898" spans="1:4">
      <c r="A898" s="513">
        <v>11905</v>
      </c>
      <c r="B898" s="513" t="s">
        <v>2524</v>
      </c>
      <c r="C898" s="513" t="s">
        <v>877</v>
      </c>
      <c r="D898" s="514" t="s">
        <v>2525</v>
      </c>
    </row>
    <row r="899" spans="1:4">
      <c r="A899" s="513">
        <v>11906</v>
      </c>
      <c r="B899" s="513" t="s">
        <v>2526</v>
      </c>
      <c r="C899" s="513" t="s">
        <v>877</v>
      </c>
      <c r="D899" s="514" t="s">
        <v>2527</v>
      </c>
    </row>
    <row r="900" spans="1:4">
      <c r="A900" s="513">
        <v>11919</v>
      </c>
      <c r="B900" s="513" t="s">
        <v>2528</v>
      </c>
      <c r="C900" s="513" t="s">
        <v>877</v>
      </c>
      <c r="D900" s="514" t="s">
        <v>2529</v>
      </c>
    </row>
    <row r="901" spans="1:4">
      <c r="A901" s="513">
        <v>11920</v>
      </c>
      <c r="B901" s="513" t="s">
        <v>2530</v>
      </c>
      <c r="C901" s="513" t="s">
        <v>877</v>
      </c>
      <c r="D901" s="514" t="s">
        <v>2531</v>
      </c>
    </row>
    <row r="902" spans="1:4">
      <c r="A902" s="513">
        <v>11924</v>
      </c>
      <c r="B902" s="513" t="s">
        <v>2532</v>
      </c>
      <c r="C902" s="513" t="s">
        <v>877</v>
      </c>
      <c r="D902" s="514" t="s">
        <v>2533</v>
      </c>
    </row>
    <row r="903" spans="1:4">
      <c r="A903" s="513">
        <v>11921</v>
      </c>
      <c r="B903" s="513" t="s">
        <v>2534</v>
      </c>
      <c r="C903" s="513" t="s">
        <v>877</v>
      </c>
      <c r="D903" s="514" t="s">
        <v>1625</v>
      </c>
    </row>
    <row r="904" spans="1:4">
      <c r="A904" s="513">
        <v>11922</v>
      </c>
      <c r="B904" s="513" t="s">
        <v>2535</v>
      </c>
      <c r="C904" s="513" t="s">
        <v>877</v>
      </c>
      <c r="D904" s="514" t="s">
        <v>2536</v>
      </c>
    </row>
    <row r="905" spans="1:4">
      <c r="A905" s="513">
        <v>11923</v>
      </c>
      <c r="B905" s="513" t="s">
        <v>2537</v>
      </c>
      <c r="C905" s="513" t="s">
        <v>877</v>
      </c>
      <c r="D905" s="514" t="s">
        <v>2538</v>
      </c>
    </row>
    <row r="906" spans="1:4">
      <c r="A906" s="513">
        <v>11916</v>
      </c>
      <c r="B906" s="513" t="s">
        <v>2539</v>
      </c>
      <c r="C906" s="513" t="s">
        <v>877</v>
      </c>
      <c r="D906" s="514" t="s">
        <v>880</v>
      </c>
    </row>
    <row r="907" spans="1:4">
      <c r="A907" s="513">
        <v>11914</v>
      </c>
      <c r="B907" s="513" t="s">
        <v>2540</v>
      </c>
      <c r="C907" s="513" t="s">
        <v>877</v>
      </c>
      <c r="D907" s="514" t="s">
        <v>2541</v>
      </c>
    </row>
    <row r="908" spans="1:4">
      <c r="A908" s="513">
        <v>11917</v>
      </c>
      <c r="B908" s="513" t="s">
        <v>2542</v>
      </c>
      <c r="C908" s="513" t="s">
        <v>877</v>
      </c>
      <c r="D908" s="514" t="s">
        <v>2543</v>
      </c>
    </row>
    <row r="909" spans="1:4">
      <c r="A909" s="513">
        <v>11918</v>
      </c>
      <c r="B909" s="513" t="s">
        <v>2544</v>
      </c>
      <c r="C909" s="513" t="s">
        <v>877</v>
      </c>
      <c r="D909" s="514" t="s">
        <v>2545</v>
      </c>
    </row>
    <row r="910" spans="1:4">
      <c r="A910" s="513">
        <v>37734</v>
      </c>
      <c r="B910" s="513" t="s">
        <v>2546</v>
      </c>
      <c r="C910" s="513" t="s">
        <v>847</v>
      </c>
      <c r="D910" s="514" t="s">
        <v>2547</v>
      </c>
    </row>
    <row r="911" spans="1:4">
      <c r="A911" s="513">
        <v>42251</v>
      </c>
      <c r="B911" s="513" t="s">
        <v>2548</v>
      </c>
      <c r="C911" s="513" t="s">
        <v>847</v>
      </c>
      <c r="D911" s="514" t="s">
        <v>2549</v>
      </c>
    </row>
    <row r="912" spans="1:4">
      <c r="A912" s="513">
        <v>37733</v>
      </c>
      <c r="B912" s="513" t="s">
        <v>2550</v>
      </c>
      <c r="C912" s="513" t="s">
        <v>847</v>
      </c>
      <c r="D912" s="514" t="s">
        <v>2551</v>
      </c>
    </row>
    <row r="913" spans="1:4">
      <c r="A913" s="513">
        <v>37735</v>
      </c>
      <c r="B913" s="513" t="s">
        <v>2552</v>
      </c>
      <c r="C913" s="513" t="s">
        <v>847</v>
      </c>
      <c r="D913" s="514" t="s">
        <v>2553</v>
      </c>
    </row>
    <row r="914" spans="1:4">
      <c r="A914" s="513">
        <v>41758</v>
      </c>
      <c r="B914" s="513" t="s">
        <v>2554</v>
      </c>
      <c r="C914" s="513" t="s">
        <v>847</v>
      </c>
      <c r="D914" s="514" t="s">
        <v>2555</v>
      </c>
    </row>
    <row r="915" spans="1:4">
      <c r="A915" s="513">
        <v>5090</v>
      </c>
      <c r="B915" s="513" t="s">
        <v>2556</v>
      </c>
      <c r="C915" s="513" t="s">
        <v>847</v>
      </c>
      <c r="D915" s="514" t="s">
        <v>2557</v>
      </c>
    </row>
    <row r="916" spans="1:4">
      <c r="A916" s="513">
        <v>5085</v>
      </c>
      <c r="B916" s="513" t="s">
        <v>2558</v>
      </c>
      <c r="C916" s="513" t="s">
        <v>847</v>
      </c>
      <c r="D916" s="514" t="s">
        <v>2559</v>
      </c>
    </row>
    <row r="917" spans="1:4">
      <c r="A917" s="513">
        <v>38374</v>
      </c>
      <c r="B917" s="513" t="s">
        <v>2560</v>
      </c>
      <c r="C917" s="513" t="s">
        <v>847</v>
      </c>
      <c r="D917" s="514" t="s">
        <v>2561</v>
      </c>
    </row>
    <row r="918" spans="1:4">
      <c r="A918" s="513">
        <v>20212</v>
      </c>
      <c r="B918" s="513" t="s">
        <v>2562</v>
      </c>
      <c r="C918" s="513" t="s">
        <v>877</v>
      </c>
      <c r="D918" s="514" t="s">
        <v>2563</v>
      </c>
    </row>
    <row r="919" spans="1:4">
      <c r="A919" s="513">
        <v>4430</v>
      </c>
      <c r="B919" s="513" t="s">
        <v>2564</v>
      </c>
      <c r="C919" s="513" t="s">
        <v>877</v>
      </c>
      <c r="D919" s="514" t="s">
        <v>2565</v>
      </c>
    </row>
    <row r="920" spans="1:4">
      <c r="A920" s="513">
        <v>4400</v>
      </c>
      <c r="B920" s="513" t="s">
        <v>2566</v>
      </c>
      <c r="C920" s="513" t="s">
        <v>877</v>
      </c>
      <c r="D920" s="514" t="s">
        <v>2567</v>
      </c>
    </row>
    <row r="921" spans="1:4">
      <c r="A921" s="513">
        <v>4496</v>
      </c>
      <c r="B921" s="513" t="s">
        <v>2568</v>
      </c>
      <c r="C921" s="513" t="s">
        <v>877</v>
      </c>
      <c r="D921" s="514" t="s">
        <v>2569</v>
      </c>
    </row>
    <row r="922" spans="1:4">
      <c r="A922" s="513">
        <v>11871</v>
      </c>
      <c r="B922" s="513" t="s">
        <v>2570</v>
      </c>
      <c r="C922" s="513" t="s">
        <v>847</v>
      </c>
      <c r="D922" s="514" t="s">
        <v>2571</v>
      </c>
    </row>
    <row r="923" spans="1:4">
      <c r="A923" s="513">
        <v>34636</v>
      </c>
      <c r="B923" s="513" t="s">
        <v>2572</v>
      </c>
      <c r="C923" s="513" t="s">
        <v>847</v>
      </c>
      <c r="D923" s="514" t="s">
        <v>2573</v>
      </c>
    </row>
    <row r="924" spans="1:4">
      <c r="A924" s="513">
        <v>34639</v>
      </c>
      <c r="B924" s="513" t="s">
        <v>2574</v>
      </c>
      <c r="C924" s="513" t="s">
        <v>847</v>
      </c>
      <c r="D924" s="514" t="s">
        <v>2575</v>
      </c>
    </row>
    <row r="925" spans="1:4">
      <c r="A925" s="513">
        <v>34640</v>
      </c>
      <c r="B925" s="513" t="s">
        <v>2576</v>
      </c>
      <c r="C925" s="513" t="s">
        <v>847</v>
      </c>
      <c r="D925" s="514" t="s">
        <v>2577</v>
      </c>
    </row>
    <row r="926" spans="1:4">
      <c r="A926" s="513">
        <v>34637</v>
      </c>
      <c r="B926" s="513" t="s">
        <v>2578</v>
      </c>
      <c r="C926" s="513" t="s">
        <v>847</v>
      </c>
      <c r="D926" s="514" t="s">
        <v>2579</v>
      </c>
    </row>
    <row r="927" spans="1:4">
      <c r="A927" s="513">
        <v>34638</v>
      </c>
      <c r="B927" s="513" t="s">
        <v>2580</v>
      </c>
      <c r="C927" s="513" t="s">
        <v>847</v>
      </c>
      <c r="D927" s="514" t="s">
        <v>2581</v>
      </c>
    </row>
    <row r="928" spans="1:4">
      <c r="A928" s="513">
        <v>11868</v>
      </c>
      <c r="B928" s="513" t="s">
        <v>2582</v>
      </c>
      <c r="C928" s="513" t="s">
        <v>847</v>
      </c>
      <c r="D928" s="514" t="s">
        <v>2583</v>
      </c>
    </row>
    <row r="929" spans="1:4">
      <c r="A929" s="513">
        <v>37106</v>
      </c>
      <c r="B929" s="513" t="s">
        <v>2584</v>
      </c>
      <c r="C929" s="513" t="s">
        <v>847</v>
      </c>
      <c r="D929" s="514" t="s">
        <v>2585</v>
      </c>
    </row>
    <row r="930" spans="1:4">
      <c r="A930" s="513">
        <v>11869</v>
      </c>
      <c r="B930" s="513" t="s">
        <v>2586</v>
      </c>
      <c r="C930" s="513" t="s">
        <v>847</v>
      </c>
      <c r="D930" s="514" t="s">
        <v>2587</v>
      </c>
    </row>
    <row r="931" spans="1:4">
      <c r="A931" s="513">
        <v>37104</v>
      </c>
      <c r="B931" s="513" t="s">
        <v>2588</v>
      </c>
      <c r="C931" s="513" t="s">
        <v>847</v>
      </c>
      <c r="D931" s="514" t="s">
        <v>2589</v>
      </c>
    </row>
    <row r="932" spans="1:4">
      <c r="A932" s="513">
        <v>37105</v>
      </c>
      <c r="B932" s="513" t="s">
        <v>2590</v>
      </c>
      <c r="C932" s="513" t="s">
        <v>847</v>
      </c>
      <c r="D932" s="514" t="s">
        <v>2591</v>
      </c>
    </row>
    <row r="933" spans="1:4">
      <c r="A933" s="513">
        <v>11638</v>
      </c>
      <c r="B933" s="513" t="s">
        <v>2592</v>
      </c>
      <c r="C933" s="513" t="s">
        <v>847</v>
      </c>
      <c r="D933" s="514" t="s">
        <v>2593</v>
      </c>
    </row>
    <row r="934" spans="1:4">
      <c r="A934" s="513">
        <v>1030</v>
      </c>
      <c r="B934" s="513" t="s">
        <v>2594</v>
      </c>
      <c r="C934" s="513" t="s">
        <v>847</v>
      </c>
      <c r="D934" s="514" t="s">
        <v>2595</v>
      </c>
    </row>
    <row r="935" spans="1:4">
      <c r="A935" s="513">
        <v>11694</v>
      </c>
      <c r="B935" s="513" t="s">
        <v>2596</v>
      </c>
      <c r="C935" s="513" t="s">
        <v>847</v>
      </c>
      <c r="D935" s="514" t="s">
        <v>2597</v>
      </c>
    </row>
    <row r="936" spans="1:4">
      <c r="A936" s="513">
        <v>35277</v>
      </c>
      <c r="B936" s="513" t="s">
        <v>2598</v>
      </c>
      <c r="C936" s="513" t="s">
        <v>847</v>
      </c>
      <c r="D936" s="514" t="s">
        <v>2599</v>
      </c>
    </row>
    <row r="937" spans="1:4">
      <c r="A937" s="513">
        <v>10521</v>
      </c>
      <c r="B937" s="513" t="s">
        <v>2600</v>
      </c>
      <c r="C937" s="513" t="s">
        <v>847</v>
      </c>
      <c r="D937" s="514" t="s">
        <v>2601</v>
      </c>
    </row>
    <row r="938" spans="1:4">
      <c r="A938" s="513">
        <v>10885</v>
      </c>
      <c r="B938" s="513" t="s">
        <v>2602</v>
      </c>
      <c r="C938" s="513" t="s">
        <v>847</v>
      </c>
      <c r="D938" s="514" t="s">
        <v>2603</v>
      </c>
    </row>
    <row r="939" spans="1:4">
      <c r="A939" s="513">
        <v>20962</v>
      </c>
      <c r="B939" s="513" t="s">
        <v>2604</v>
      </c>
      <c r="C939" s="513" t="s">
        <v>847</v>
      </c>
      <c r="D939" s="514" t="s">
        <v>2605</v>
      </c>
    </row>
    <row r="940" spans="1:4">
      <c r="A940" s="513">
        <v>20963</v>
      </c>
      <c r="B940" s="513" t="s">
        <v>2606</v>
      </c>
      <c r="C940" s="513" t="s">
        <v>847</v>
      </c>
      <c r="D940" s="514" t="s">
        <v>2607</v>
      </c>
    </row>
    <row r="941" spans="1:4">
      <c r="A941" s="513">
        <v>2555</v>
      </c>
      <c r="B941" s="513" t="s">
        <v>2608</v>
      </c>
      <c r="C941" s="513" t="s">
        <v>847</v>
      </c>
      <c r="D941" s="514" t="s">
        <v>2609</v>
      </c>
    </row>
    <row r="942" spans="1:4">
      <c r="A942" s="513">
        <v>2556</v>
      </c>
      <c r="B942" s="513" t="s">
        <v>2610</v>
      </c>
      <c r="C942" s="513" t="s">
        <v>847</v>
      </c>
      <c r="D942" s="514" t="s">
        <v>2611</v>
      </c>
    </row>
    <row r="943" spans="1:4">
      <c r="A943" s="513">
        <v>2557</v>
      </c>
      <c r="B943" s="513" t="s">
        <v>2612</v>
      </c>
      <c r="C943" s="513" t="s">
        <v>847</v>
      </c>
      <c r="D943" s="514" t="s">
        <v>2613</v>
      </c>
    </row>
    <row r="944" spans="1:4">
      <c r="A944" s="513">
        <v>39810</v>
      </c>
      <c r="B944" s="513" t="s">
        <v>2614</v>
      </c>
      <c r="C944" s="513" t="s">
        <v>847</v>
      </c>
      <c r="D944" s="514" t="s">
        <v>2615</v>
      </c>
    </row>
    <row r="945" spans="1:4">
      <c r="A945" s="513">
        <v>39811</v>
      </c>
      <c r="B945" s="513" t="s">
        <v>2616</v>
      </c>
      <c r="C945" s="513" t="s">
        <v>847</v>
      </c>
      <c r="D945" s="514" t="s">
        <v>2617</v>
      </c>
    </row>
    <row r="946" spans="1:4">
      <c r="A946" s="513">
        <v>39812</v>
      </c>
      <c r="B946" s="513" t="s">
        <v>2618</v>
      </c>
      <c r="C946" s="513" t="s">
        <v>847</v>
      </c>
      <c r="D946" s="514" t="s">
        <v>2619</v>
      </c>
    </row>
    <row r="947" spans="1:4">
      <c r="A947" s="513">
        <v>20254</v>
      </c>
      <c r="B947" s="513" t="s">
        <v>2620</v>
      </c>
      <c r="C947" s="513" t="s">
        <v>847</v>
      </c>
      <c r="D947" s="514" t="s">
        <v>2621</v>
      </c>
    </row>
    <row r="948" spans="1:4">
      <c r="A948" s="513">
        <v>39771</v>
      </c>
      <c r="B948" s="513" t="s">
        <v>2622</v>
      </c>
      <c r="C948" s="513" t="s">
        <v>847</v>
      </c>
      <c r="D948" s="514" t="s">
        <v>2623</v>
      </c>
    </row>
    <row r="949" spans="1:4">
      <c r="A949" s="513">
        <v>20255</v>
      </c>
      <c r="B949" s="513" t="s">
        <v>2624</v>
      </c>
      <c r="C949" s="513" t="s">
        <v>847</v>
      </c>
      <c r="D949" s="514" t="s">
        <v>2625</v>
      </c>
    </row>
    <row r="950" spans="1:4">
      <c r="A950" s="513">
        <v>39772</v>
      </c>
      <c r="B950" s="513" t="s">
        <v>2626</v>
      </c>
      <c r="C950" s="513" t="s">
        <v>847</v>
      </c>
      <c r="D950" s="514" t="s">
        <v>2627</v>
      </c>
    </row>
    <row r="951" spans="1:4">
      <c r="A951" s="513">
        <v>20253</v>
      </c>
      <c r="B951" s="513" t="s">
        <v>2628</v>
      </c>
      <c r="C951" s="513" t="s">
        <v>847</v>
      </c>
      <c r="D951" s="514" t="s">
        <v>2629</v>
      </c>
    </row>
    <row r="952" spans="1:4">
      <c r="A952" s="513">
        <v>39773</v>
      </c>
      <c r="B952" s="513" t="s">
        <v>2630</v>
      </c>
      <c r="C952" s="513" t="s">
        <v>847</v>
      </c>
      <c r="D952" s="514" t="s">
        <v>2631</v>
      </c>
    </row>
    <row r="953" spans="1:4">
      <c r="A953" s="513">
        <v>39774</v>
      </c>
      <c r="B953" s="513" t="s">
        <v>2632</v>
      </c>
      <c r="C953" s="513" t="s">
        <v>847</v>
      </c>
      <c r="D953" s="514" t="s">
        <v>2633</v>
      </c>
    </row>
    <row r="954" spans="1:4">
      <c r="A954" s="513">
        <v>39775</v>
      </c>
      <c r="B954" s="513" t="s">
        <v>2634</v>
      </c>
      <c r="C954" s="513" t="s">
        <v>847</v>
      </c>
      <c r="D954" s="514" t="s">
        <v>2635</v>
      </c>
    </row>
    <row r="955" spans="1:4">
      <c r="A955" s="513">
        <v>39776</v>
      </c>
      <c r="B955" s="513" t="s">
        <v>2636</v>
      </c>
      <c r="C955" s="513" t="s">
        <v>847</v>
      </c>
      <c r="D955" s="514" t="s">
        <v>2637</v>
      </c>
    </row>
    <row r="956" spans="1:4">
      <c r="A956" s="513">
        <v>39777</v>
      </c>
      <c r="B956" s="513" t="s">
        <v>2638</v>
      </c>
      <c r="C956" s="513" t="s">
        <v>847</v>
      </c>
      <c r="D956" s="514" t="s">
        <v>2639</v>
      </c>
    </row>
    <row r="957" spans="1:4">
      <c r="A957" s="513">
        <v>11250</v>
      </c>
      <c r="B957" s="513" t="s">
        <v>2640</v>
      </c>
      <c r="C957" s="513" t="s">
        <v>847</v>
      </c>
      <c r="D957" s="514" t="s">
        <v>2641</v>
      </c>
    </row>
    <row r="958" spans="1:4">
      <c r="A958" s="513">
        <v>39766</v>
      </c>
      <c r="B958" s="513" t="s">
        <v>2642</v>
      </c>
      <c r="C958" s="513" t="s">
        <v>847</v>
      </c>
      <c r="D958" s="514" t="s">
        <v>2643</v>
      </c>
    </row>
    <row r="959" spans="1:4">
      <c r="A959" s="513">
        <v>11251</v>
      </c>
      <c r="B959" s="513" t="s">
        <v>2644</v>
      </c>
      <c r="C959" s="513" t="s">
        <v>847</v>
      </c>
      <c r="D959" s="514" t="s">
        <v>2645</v>
      </c>
    </row>
    <row r="960" spans="1:4">
      <c r="A960" s="513">
        <v>39767</v>
      </c>
      <c r="B960" s="513" t="s">
        <v>2646</v>
      </c>
      <c r="C960" s="513" t="s">
        <v>847</v>
      </c>
      <c r="D960" s="514" t="s">
        <v>2647</v>
      </c>
    </row>
    <row r="961" spans="1:4">
      <c r="A961" s="513">
        <v>11253</v>
      </c>
      <c r="B961" s="513" t="s">
        <v>2648</v>
      </c>
      <c r="C961" s="513" t="s">
        <v>847</v>
      </c>
      <c r="D961" s="514" t="s">
        <v>2649</v>
      </c>
    </row>
    <row r="962" spans="1:4">
      <c r="A962" s="513">
        <v>11254</v>
      </c>
      <c r="B962" s="513" t="s">
        <v>2650</v>
      </c>
      <c r="C962" s="513" t="s">
        <v>847</v>
      </c>
      <c r="D962" s="514" t="s">
        <v>2651</v>
      </c>
    </row>
    <row r="963" spans="1:4">
      <c r="A963" s="513">
        <v>11255</v>
      </c>
      <c r="B963" s="513" t="s">
        <v>2652</v>
      </c>
      <c r="C963" s="513" t="s">
        <v>847</v>
      </c>
      <c r="D963" s="514" t="s">
        <v>2639</v>
      </c>
    </row>
    <row r="964" spans="1:4">
      <c r="A964" s="513">
        <v>11256</v>
      </c>
      <c r="B964" s="513" t="s">
        <v>2653</v>
      </c>
      <c r="C964" s="513" t="s">
        <v>847</v>
      </c>
      <c r="D964" s="514" t="s">
        <v>2654</v>
      </c>
    </row>
    <row r="965" spans="1:4">
      <c r="A965" s="513">
        <v>14055</v>
      </c>
      <c r="B965" s="513" t="s">
        <v>2655</v>
      </c>
      <c r="C965" s="513" t="s">
        <v>847</v>
      </c>
      <c r="D965" s="514" t="s">
        <v>2656</v>
      </c>
    </row>
    <row r="966" spans="1:4">
      <c r="A966" s="513">
        <v>39768</v>
      </c>
      <c r="B966" s="513" t="s">
        <v>2657</v>
      </c>
      <c r="C966" s="513" t="s">
        <v>847</v>
      </c>
      <c r="D966" s="514" t="s">
        <v>2658</v>
      </c>
    </row>
    <row r="967" spans="1:4">
      <c r="A967" s="513">
        <v>11247</v>
      </c>
      <c r="B967" s="513" t="s">
        <v>2659</v>
      </c>
      <c r="C967" s="513" t="s">
        <v>847</v>
      </c>
      <c r="D967" s="514" t="s">
        <v>2660</v>
      </c>
    </row>
    <row r="968" spans="1:4">
      <c r="A968" s="513">
        <v>39769</v>
      </c>
      <c r="B968" s="513" t="s">
        <v>2661</v>
      </c>
      <c r="C968" s="513" t="s">
        <v>847</v>
      </c>
      <c r="D968" s="514" t="s">
        <v>2662</v>
      </c>
    </row>
    <row r="969" spans="1:4">
      <c r="A969" s="513">
        <v>11249</v>
      </c>
      <c r="B969" s="513" t="s">
        <v>2663</v>
      </c>
      <c r="C969" s="513" t="s">
        <v>847</v>
      </c>
      <c r="D969" s="514" t="s">
        <v>2664</v>
      </c>
    </row>
    <row r="970" spans="1:4">
      <c r="A970" s="513">
        <v>39770</v>
      </c>
      <c r="B970" s="513" t="s">
        <v>2665</v>
      </c>
      <c r="C970" s="513" t="s">
        <v>847</v>
      </c>
      <c r="D970" s="514" t="s">
        <v>2666</v>
      </c>
    </row>
    <row r="971" spans="1:4">
      <c r="A971" s="513">
        <v>10569</v>
      </c>
      <c r="B971" s="513" t="s">
        <v>2667</v>
      </c>
      <c r="C971" s="513" t="s">
        <v>847</v>
      </c>
      <c r="D971" s="514" t="s">
        <v>2668</v>
      </c>
    </row>
    <row r="972" spans="1:4">
      <c r="A972" s="513">
        <v>1872</v>
      </c>
      <c r="B972" s="513" t="s">
        <v>2669</v>
      </c>
      <c r="C972" s="513" t="s">
        <v>847</v>
      </c>
      <c r="D972" s="514" t="s">
        <v>2670</v>
      </c>
    </row>
    <row r="973" spans="1:4">
      <c r="A973" s="513">
        <v>1873</v>
      </c>
      <c r="B973" s="513" t="s">
        <v>2671</v>
      </c>
      <c r="C973" s="513" t="s">
        <v>847</v>
      </c>
      <c r="D973" s="514" t="s">
        <v>2672</v>
      </c>
    </row>
    <row r="974" spans="1:4">
      <c r="A974" s="513">
        <v>39693</v>
      </c>
      <c r="B974" s="513" t="s">
        <v>2673</v>
      </c>
      <c r="C974" s="513" t="s">
        <v>847</v>
      </c>
      <c r="D974" s="514" t="s">
        <v>2674</v>
      </c>
    </row>
    <row r="975" spans="1:4">
      <c r="A975" s="513">
        <v>39692</v>
      </c>
      <c r="B975" s="513" t="s">
        <v>2675</v>
      </c>
      <c r="C975" s="513" t="s">
        <v>847</v>
      </c>
      <c r="D975" s="514" t="s">
        <v>2676</v>
      </c>
    </row>
    <row r="976" spans="1:4">
      <c r="A976" s="513">
        <v>39681</v>
      </c>
      <c r="B976" s="513" t="s">
        <v>2677</v>
      </c>
      <c r="C976" s="513" t="s">
        <v>847</v>
      </c>
      <c r="D976" s="514" t="s">
        <v>2678</v>
      </c>
    </row>
    <row r="977" spans="1:4">
      <c r="A977" s="513">
        <v>39680</v>
      </c>
      <c r="B977" s="513" t="s">
        <v>2679</v>
      </c>
      <c r="C977" s="513" t="s">
        <v>847</v>
      </c>
      <c r="D977" s="514" t="s">
        <v>2680</v>
      </c>
    </row>
    <row r="978" spans="1:4">
      <c r="A978" s="513">
        <v>39682</v>
      </c>
      <c r="B978" s="513" t="s">
        <v>2681</v>
      </c>
      <c r="C978" s="513" t="s">
        <v>847</v>
      </c>
      <c r="D978" s="514" t="s">
        <v>2682</v>
      </c>
    </row>
    <row r="979" spans="1:4">
      <c r="A979" s="513">
        <v>39685</v>
      </c>
      <c r="B979" s="513" t="s">
        <v>2683</v>
      </c>
      <c r="C979" s="513" t="s">
        <v>847</v>
      </c>
      <c r="D979" s="514" t="s">
        <v>2684</v>
      </c>
    </row>
    <row r="980" spans="1:4">
      <c r="A980" s="513">
        <v>39687</v>
      </c>
      <c r="B980" s="513" t="s">
        <v>2685</v>
      </c>
      <c r="C980" s="513" t="s">
        <v>847</v>
      </c>
      <c r="D980" s="514" t="s">
        <v>2686</v>
      </c>
    </row>
    <row r="981" spans="1:4">
      <c r="A981" s="513">
        <v>3280</v>
      </c>
      <c r="B981" s="513" t="s">
        <v>2687</v>
      </c>
      <c r="C981" s="513" t="s">
        <v>847</v>
      </c>
      <c r="D981" s="514" t="s">
        <v>2688</v>
      </c>
    </row>
    <row r="982" spans="1:4">
      <c r="A982" s="513">
        <v>11881</v>
      </c>
      <c r="B982" s="513" t="s">
        <v>2689</v>
      </c>
      <c r="C982" s="513" t="s">
        <v>847</v>
      </c>
      <c r="D982" s="514" t="s">
        <v>1942</v>
      </c>
    </row>
    <row r="983" spans="1:4">
      <c r="A983" s="513">
        <v>34641</v>
      </c>
      <c r="B983" s="513" t="s">
        <v>2690</v>
      </c>
      <c r="C983" s="513" t="s">
        <v>847</v>
      </c>
      <c r="D983" s="514" t="s">
        <v>2691</v>
      </c>
    </row>
    <row r="984" spans="1:4">
      <c r="A984" s="513">
        <v>34643</v>
      </c>
      <c r="B984" s="513" t="s">
        <v>2692</v>
      </c>
      <c r="C984" s="513" t="s">
        <v>847</v>
      </c>
      <c r="D984" s="514" t="s">
        <v>2693</v>
      </c>
    </row>
    <row r="985" spans="1:4">
      <c r="A985" s="513">
        <v>3278</v>
      </c>
      <c r="B985" s="513" t="s">
        <v>2694</v>
      </c>
      <c r="C985" s="513" t="s">
        <v>847</v>
      </c>
      <c r="D985" s="514" t="s">
        <v>1340</v>
      </c>
    </row>
    <row r="986" spans="1:4">
      <c r="A986" s="513">
        <v>3279</v>
      </c>
      <c r="B986" s="513" t="s">
        <v>2695</v>
      </c>
      <c r="C986" s="513" t="s">
        <v>847</v>
      </c>
      <c r="D986" s="514" t="s">
        <v>2696</v>
      </c>
    </row>
    <row r="987" spans="1:4">
      <c r="A987" s="513">
        <v>1062</v>
      </c>
      <c r="B987" s="513" t="s">
        <v>2697</v>
      </c>
      <c r="C987" s="513" t="s">
        <v>847</v>
      </c>
      <c r="D987" s="514" t="s">
        <v>2698</v>
      </c>
    </row>
    <row r="988" spans="1:4">
      <c r="A988" s="513">
        <v>39686</v>
      </c>
      <c r="B988" s="513" t="s">
        <v>2699</v>
      </c>
      <c r="C988" s="513" t="s">
        <v>847</v>
      </c>
      <c r="D988" s="514" t="s">
        <v>2700</v>
      </c>
    </row>
    <row r="989" spans="1:4">
      <c r="A989" s="513">
        <v>39683</v>
      </c>
      <c r="B989" s="513" t="s">
        <v>2701</v>
      </c>
      <c r="C989" s="513" t="s">
        <v>847</v>
      </c>
      <c r="D989" s="514" t="s">
        <v>2702</v>
      </c>
    </row>
    <row r="990" spans="1:4">
      <c r="A990" s="513">
        <v>1871</v>
      </c>
      <c r="B990" s="513" t="s">
        <v>2703</v>
      </c>
      <c r="C990" s="513" t="s">
        <v>847</v>
      </c>
      <c r="D990" s="514" t="s">
        <v>2169</v>
      </c>
    </row>
    <row r="991" spans="1:4">
      <c r="A991" s="513">
        <v>12001</v>
      </c>
      <c r="B991" s="513" t="s">
        <v>2704</v>
      </c>
      <c r="C991" s="513" t="s">
        <v>847</v>
      </c>
      <c r="D991" s="514" t="s">
        <v>993</v>
      </c>
    </row>
    <row r="992" spans="1:4">
      <c r="A992" s="513">
        <v>11882</v>
      </c>
      <c r="B992" s="513" t="s">
        <v>2705</v>
      </c>
      <c r="C992" s="513" t="s">
        <v>847</v>
      </c>
      <c r="D992" s="514" t="s">
        <v>1340</v>
      </c>
    </row>
    <row r="993" spans="1:4">
      <c r="A993" s="513">
        <v>39689</v>
      </c>
      <c r="B993" s="513" t="s">
        <v>2706</v>
      </c>
      <c r="C993" s="513" t="s">
        <v>847</v>
      </c>
      <c r="D993" s="514" t="s">
        <v>2707</v>
      </c>
    </row>
    <row r="994" spans="1:4">
      <c r="A994" s="513">
        <v>39688</v>
      </c>
      <c r="B994" s="513" t="s">
        <v>2708</v>
      </c>
      <c r="C994" s="513" t="s">
        <v>847</v>
      </c>
      <c r="D994" s="514" t="s">
        <v>2709</v>
      </c>
    </row>
    <row r="995" spans="1:4">
      <c r="A995" s="513">
        <v>1068</v>
      </c>
      <c r="B995" s="513" t="s">
        <v>2710</v>
      </c>
      <c r="C995" s="513" t="s">
        <v>847</v>
      </c>
      <c r="D995" s="514" t="s">
        <v>2711</v>
      </c>
    </row>
    <row r="996" spans="1:4">
      <c r="A996" s="513">
        <v>39690</v>
      </c>
      <c r="B996" s="513" t="s">
        <v>2712</v>
      </c>
      <c r="C996" s="513" t="s">
        <v>847</v>
      </c>
      <c r="D996" s="514" t="s">
        <v>2713</v>
      </c>
    </row>
    <row r="997" spans="1:4">
      <c r="A997" s="513">
        <v>39691</v>
      </c>
      <c r="B997" s="513" t="s">
        <v>2714</v>
      </c>
      <c r="C997" s="513" t="s">
        <v>847</v>
      </c>
      <c r="D997" s="514" t="s">
        <v>2715</v>
      </c>
    </row>
    <row r="998" spans="1:4">
      <c r="A998" s="513">
        <v>39808</v>
      </c>
      <c r="B998" s="513" t="s">
        <v>2716</v>
      </c>
      <c r="C998" s="513" t="s">
        <v>847</v>
      </c>
      <c r="D998" s="514" t="s">
        <v>2717</v>
      </c>
    </row>
    <row r="999" spans="1:4">
      <c r="A999" s="513">
        <v>39809</v>
      </c>
      <c r="B999" s="513" t="s">
        <v>2718</v>
      </c>
      <c r="C999" s="513" t="s">
        <v>847</v>
      </c>
      <c r="D999" s="514" t="s">
        <v>2719</v>
      </c>
    </row>
    <row r="1000" spans="1:4">
      <c r="A1000" s="513">
        <v>11713</v>
      </c>
      <c r="B1000" s="513" t="s">
        <v>2720</v>
      </c>
      <c r="C1000" s="513" t="s">
        <v>847</v>
      </c>
      <c r="D1000" s="514" t="s">
        <v>2721</v>
      </c>
    </row>
    <row r="1001" spans="1:4">
      <c r="A1001" s="513">
        <v>11716</v>
      </c>
      <c r="B1001" s="513" t="s">
        <v>2722</v>
      </c>
      <c r="C1001" s="513" t="s">
        <v>847</v>
      </c>
      <c r="D1001" s="514" t="s">
        <v>2723</v>
      </c>
    </row>
    <row r="1002" spans="1:4">
      <c r="A1002" s="513">
        <v>5103</v>
      </c>
      <c r="B1002" s="513" t="s">
        <v>2724</v>
      </c>
      <c r="C1002" s="513" t="s">
        <v>847</v>
      </c>
      <c r="D1002" s="514" t="s">
        <v>2725</v>
      </c>
    </row>
    <row r="1003" spans="1:4">
      <c r="A1003" s="513">
        <v>11712</v>
      </c>
      <c r="B1003" s="513" t="s">
        <v>2726</v>
      </c>
      <c r="C1003" s="513" t="s">
        <v>847</v>
      </c>
      <c r="D1003" s="514" t="s">
        <v>2727</v>
      </c>
    </row>
    <row r="1004" spans="1:4">
      <c r="A1004" s="513">
        <v>11717</v>
      </c>
      <c r="B1004" s="513" t="s">
        <v>2728</v>
      </c>
      <c r="C1004" s="513" t="s">
        <v>847</v>
      </c>
      <c r="D1004" s="514" t="s">
        <v>2729</v>
      </c>
    </row>
    <row r="1005" spans="1:4">
      <c r="A1005" s="513">
        <v>11714</v>
      </c>
      <c r="B1005" s="513" t="s">
        <v>2730</v>
      </c>
      <c r="C1005" s="513" t="s">
        <v>847</v>
      </c>
      <c r="D1005" s="514" t="s">
        <v>2731</v>
      </c>
    </row>
    <row r="1006" spans="1:4">
      <c r="A1006" s="513">
        <v>11715</v>
      </c>
      <c r="B1006" s="513" t="s">
        <v>2732</v>
      </c>
      <c r="C1006" s="513" t="s">
        <v>847</v>
      </c>
      <c r="D1006" s="514" t="s">
        <v>2733</v>
      </c>
    </row>
    <row r="1007" spans="1:4">
      <c r="A1007" s="513">
        <v>11880</v>
      </c>
      <c r="B1007" s="513" t="s">
        <v>2734</v>
      </c>
      <c r="C1007" s="513" t="s">
        <v>847</v>
      </c>
      <c r="D1007" s="514" t="s">
        <v>2735</v>
      </c>
    </row>
    <row r="1008" spans="1:4">
      <c r="A1008" s="513">
        <v>1106</v>
      </c>
      <c r="B1008" s="513" t="s">
        <v>2736</v>
      </c>
      <c r="C1008" s="513" t="s">
        <v>976</v>
      </c>
      <c r="D1008" s="514" t="s">
        <v>2737</v>
      </c>
    </row>
    <row r="1009" spans="1:4">
      <c r="A1009" s="513">
        <v>11161</v>
      </c>
      <c r="B1009" s="513" t="s">
        <v>2738</v>
      </c>
      <c r="C1009" s="513" t="s">
        <v>976</v>
      </c>
      <c r="D1009" s="514" t="s">
        <v>2048</v>
      </c>
    </row>
    <row r="1010" spans="1:4">
      <c r="A1010" s="513">
        <v>1107</v>
      </c>
      <c r="B1010" s="513" t="s">
        <v>2739</v>
      </c>
      <c r="C1010" s="513" t="s">
        <v>976</v>
      </c>
      <c r="D1010" s="514" t="s">
        <v>2740</v>
      </c>
    </row>
    <row r="1011" spans="1:4">
      <c r="A1011" s="513">
        <v>4758</v>
      </c>
      <c r="B1011" s="513" t="s">
        <v>2741</v>
      </c>
      <c r="C1011" s="513" t="s">
        <v>855</v>
      </c>
      <c r="D1011" s="514" t="s">
        <v>2742</v>
      </c>
    </row>
    <row r="1012" spans="1:4">
      <c r="A1012" s="513">
        <v>41080</v>
      </c>
      <c r="B1012" s="513" t="s">
        <v>2743</v>
      </c>
      <c r="C1012" s="513" t="s">
        <v>1210</v>
      </c>
      <c r="D1012" s="514" t="s">
        <v>2744</v>
      </c>
    </row>
    <row r="1013" spans="1:4">
      <c r="A1013" s="513">
        <v>25963</v>
      </c>
      <c r="B1013" s="513" t="s">
        <v>2745</v>
      </c>
      <c r="C1013" s="513" t="s">
        <v>976</v>
      </c>
      <c r="D1013" s="514" t="s">
        <v>2746</v>
      </c>
    </row>
    <row r="1014" spans="1:4">
      <c r="A1014" s="513">
        <v>4759</v>
      </c>
      <c r="B1014" s="513" t="s">
        <v>2747</v>
      </c>
      <c r="C1014" s="513" t="s">
        <v>855</v>
      </c>
      <c r="D1014" s="514" t="s">
        <v>2748</v>
      </c>
    </row>
    <row r="1015" spans="1:4">
      <c r="A1015" s="513">
        <v>41068</v>
      </c>
      <c r="B1015" s="513" t="s">
        <v>2749</v>
      </c>
      <c r="C1015" s="513" t="s">
        <v>1210</v>
      </c>
      <c r="D1015" s="514" t="s">
        <v>2750</v>
      </c>
    </row>
    <row r="1016" spans="1:4">
      <c r="A1016" s="513">
        <v>1108</v>
      </c>
      <c r="B1016" s="513" t="s">
        <v>2751</v>
      </c>
      <c r="C1016" s="513" t="s">
        <v>877</v>
      </c>
      <c r="D1016" s="514" t="s">
        <v>2752</v>
      </c>
    </row>
    <row r="1017" spans="1:4">
      <c r="A1017" s="513">
        <v>1117</v>
      </c>
      <c r="B1017" s="513" t="s">
        <v>2753</v>
      </c>
      <c r="C1017" s="513" t="s">
        <v>877</v>
      </c>
      <c r="D1017" s="514" t="s">
        <v>2754</v>
      </c>
    </row>
    <row r="1018" spans="1:4">
      <c r="A1018" s="513">
        <v>1118</v>
      </c>
      <c r="B1018" s="513" t="s">
        <v>2755</v>
      </c>
      <c r="C1018" s="513" t="s">
        <v>877</v>
      </c>
      <c r="D1018" s="514" t="s">
        <v>2756</v>
      </c>
    </row>
    <row r="1019" spans="1:4">
      <c r="A1019" s="513">
        <v>1110</v>
      </c>
      <c r="B1019" s="513" t="s">
        <v>2757</v>
      </c>
      <c r="C1019" s="513" t="s">
        <v>877</v>
      </c>
      <c r="D1019" s="514" t="s">
        <v>2756</v>
      </c>
    </row>
    <row r="1020" spans="1:4">
      <c r="A1020" s="513">
        <v>12618</v>
      </c>
      <c r="B1020" s="513" t="s">
        <v>2758</v>
      </c>
      <c r="C1020" s="513" t="s">
        <v>847</v>
      </c>
      <c r="D1020" s="514" t="s">
        <v>2759</v>
      </c>
    </row>
    <row r="1021" spans="1:4">
      <c r="A1021" s="513">
        <v>40871</v>
      </c>
      <c r="B1021" s="513" t="s">
        <v>2760</v>
      </c>
      <c r="C1021" s="513" t="s">
        <v>877</v>
      </c>
      <c r="D1021" s="514" t="s">
        <v>2761</v>
      </c>
    </row>
    <row r="1022" spans="1:4">
      <c r="A1022" s="513">
        <v>40869</v>
      </c>
      <c r="B1022" s="513" t="s">
        <v>2762</v>
      </c>
      <c r="C1022" s="513" t="s">
        <v>877</v>
      </c>
      <c r="D1022" s="514" t="s">
        <v>2763</v>
      </c>
    </row>
    <row r="1023" spans="1:4">
      <c r="A1023" s="513">
        <v>40870</v>
      </c>
      <c r="B1023" s="513" t="s">
        <v>2764</v>
      </c>
      <c r="C1023" s="513" t="s">
        <v>877</v>
      </c>
      <c r="D1023" s="514" t="s">
        <v>2765</v>
      </c>
    </row>
    <row r="1024" spans="1:4">
      <c r="A1024" s="513">
        <v>1109</v>
      </c>
      <c r="B1024" s="513" t="s">
        <v>2766</v>
      </c>
      <c r="C1024" s="513" t="s">
        <v>877</v>
      </c>
      <c r="D1024" s="514" t="s">
        <v>1318</v>
      </c>
    </row>
    <row r="1025" spans="1:4">
      <c r="A1025" s="513">
        <v>1119</v>
      </c>
      <c r="B1025" s="513" t="s">
        <v>2767</v>
      </c>
      <c r="C1025" s="513" t="s">
        <v>877</v>
      </c>
      <c r="D1025" s="514" t="s">
        <v>2768</v>
      </c>
    </row>
    <row r="1026" spans="1:4">
      <c r="A1026" s="513">
        <v>13115</v>
      </c>
      <c r="B1026" s="513" t="s">
        <v>2769</v>
      </c>
      <c r="C1026" s="513" t="s">
        <v>877</v>
      </c>
      <c r="D1026" s="514" t="s">
        <v>2770</v>
      </c>
    </row>
    <row r="1027" spans="1:4">
      <c r="A1027" s="513">
        <v>10541</v>
      </c>
      <c r="B1027" s="513" t="s">
        <v>2771</v>
      </c>
      <c r="C1027" s="513" t="s">
        <v>877</v>
      </c>
      <c r="D1027" s="514" t="s">
        <v>2772</v>
      </c>
    </row>
    <row r="1028" spans="1:4">
      <c r="A1028" s="513">
        <v>10543</v>
      </c>
      <c r="B1028" s="513" t="s">
        <v>2773</v>
      </c>
      <c r="C1028" s="513" t="s">
        <v>877</v>
      </c>
      <c r="D1028" s="514" t="s">
        <v>2774</v>
      </c>
    </row>
    <row r="1029" spans="1:4">
      <c r="A1029" s="513">
        <v>10544</v>
      </c>
      <c r="B1029" s="513" t="s">
        <v>2775</v>
      </c>
      <c r="C1029" s="513" t="s">
        <v>877</v>
      </c>
      <c r="D1029" s="514" t="s">
        <v>2776</v>
      </c>
    </row>
    <row r="1030" spans="1:4">
      <c r="A1030" s="513">
        <v>10545</v>
      </c>
      <c r="B1030" s="513" t="s">
        <v>2777</v>
      </c>
      <c r="C1030" s="513" t="s">
        <v>877</v>
      </c>
      <c r="D1030" s="514" t="s">
        <v>2778</v>
      </c>
    </row>
    <row r="1031" spans="1:4">
      <c r="A1031" s="513">
        <v>10542</v>
      </c>
      <c r="B1031" s="513" t="s">
        <v>2779</v>
      </c>
      <c r="C1031" s="513" t="s">
        <v>877</v>
      </c>
      <c r="D1031" s="514" t="s">
        <v>2780</v>
      </c>
    </row>
    <row r="1032" spans="1:4">
      <c r="A1032" s="513">
        <v>38365</v>
      </c>
      <c r="B1032" s="513" t="s">
        <v>2781</v>
      </c>
      <c r="C1032" s="513" t="s">
        <v>852</v>
      </c>
      <c r="D1032" s="514" t="s">
        <v>2782</v>
      </c>
    </row>
    <row r="1033" spans="1:4">
      <c r="A1033" s="513">
        <v>37745</v>
      </c>
      <c r="B1033" s="513" t="s">
        <v>2783</v>
      </c>
      <c r="C1033" s="513" t="s">
        <v>847</v>
      </c>
      <c r="D1033" s="514" t="s">
        <v>2784</v>
      </c>
    </row>
    <row r="1034" spans="1:4">
      <c r="A1034" s="513">
        <v>37754</v>
      </c>
      <c r="B1034" s="513" t="s">
        <v>2785</v>
      </c>
      <c r="C1034" s="513" t="s">
        <v>847</v>
      </c>
      <c r="D1034" s="514" t="s">
        <v>2786</v>
      </c>
    </row>
    <row r="1035" spans="1:4">
      <c r="A1035" s="513">
        <v>37748</v>
      </c>
      <c r="B1035" s="513" t="s">
        <v>2787</v>
      </c>
      <c r="C1035" s="513" t="s">
        <v>847</v>
      </c>
      <c r="D1035" s="514" t="s">
        <v>2788</v>
      </c>
    </row>
    <row r="1036" spans="1:4">
      <c r="A1036" s="513">
        <v>37761</v>
      </c>
      <c r="B1036" s="513" t="s">
        <v>2789</v>
      </c>
      <c r="C1036" s="513" t="s">
        <v>847</v>
      </c>
      <c r="D1036" s="514" t="s">
        <v>2790</v>
      </c>
    </row>
    <row r="1037" spans="1:4">
      <c r="A1037" s="513">
        <v>37757</v>
      </c>
      <c r="B1037" s="513" t="s">
        <v>2791</v>
      </c>
      <c r="C1037" s="513" t="s">
        <v>847</v>
      </c>
      <c r="D1037" s="514" t="s">
        <v>2792</v>
      </c>
    </row>
    <row r="1038" spans="1:4">
      <c r="A1038" s="513">
        <v>37759</v>
      </c>
      <c r="B1038" s="513" t="s">
        <v>2793</v>
      </c>
      <c r="C1038" s="513" t="s">
        <v>847</v>
      </c>
      <c r="D1038" s="514" t="s">
        <v>2794</v>
      </c>
    </row>
    <row r="1039" spans="1:4">
      <c r="A1039" s="513">
        <v>37766</v>
      </c>
      <c r="B1039" s="513" t="s">
        <v>2795</v>
      </c>
      <c r="C1039" s="513" t="s">
        <v>847</v>
      </c>
      <c r="D1039" s="514" t="s">
        <v>2796</v>
      </c>
    </row>
    <row r="1040" spans="1:4">
      <c r="A1040" s="513">
        <v>37752</v>
      </c>
      <c r="B1040" s="513" t="s">
        <v>2797</v>
      </c>
      <c r="C1040" s="513" t="s">
        <v>847</v>
      </c>
      <c r="D1040" s="514" t="s">
        <v>2798</v>
      </c>
    </row>
    <row r="1041" spans="1:4">
      <c r="A1041" s="513">
        <v>37760</v>
      </c>
      <c r="B1041" s="513" t="s">
        <v>2799</v>
      </c>
      <c r="C1041" s="513" t="s">
        <v>847</v>
      </c>
      <c r="D1041" s="514" t="s">
        <v>2800</v>
      </c>
    </row>
    <row r="1042" spans="1:4">
      <c r="A1042" s="513">
        <v>37765</v>
      </c>
      <c r="B1042" s="513" t="s">
        <v>2801</v>
      </c>
      <c r="C1042" s="513" t="s">
        <v>847</v>
      </c>
      <c r="D1042" s="514" t="s">
        <v>2802</v>
      </c>
    </row>
    <row r="1043" spans="1:4">
      <c r="A1043" s="513">
        <v>37746</v>
      </c>
      <c r="B1043" s="513" t="s">
        <v>2803</v>
      </c>
      <c r="C1043" s="513" t="s">
        <v>847</v>
      </c>
      <c r="D1043" s="514" t="s">
        <v>2804</v>
      </c>
    </row>
    <row r="1044" spans="1:4">
      <c r="A1044" s="513">
        <v>37750</v>
      </c>
      <c r="B1044" s="513" t="s">
        <v>2805</v>
      </c>
      <c r="C1044" s="513" t="s">
        <v>847</v>
      </c>
      <c r="D1044" s="514" t="s">
        <v>2806</v>
      </c>
    </row>
    <row r="1045" spans="1:4">
      <c r="A1045" s="513">
        <v>37753</v>
      </c>
      <c r="B1045" s="513" t="s">
        <v>2807</v>
      </c>
      <c r="C1045" s="513" t="s">
        <v>847</v>
      </c>
      <c r="D1045" s="514" t="s">
        <v>2808</v>
      </c>
    </row>
    <row r="1046" spans="1:4">
      <c r="A1046" s="513">
        <v>37756</v>
      </c>
      <c r="B1046" s="513" t="s">
        <v>2809</v>
      </c>
      <c r="C1046" s="513" t="s">
        <v>847</v>
      </c>
      <c r="D1046" s="514" t="s">
        <v>2790</v>
      </c>
    </row>
    <row r="1047" spans="1:4">
      <c r="A1047" s="513">
        <v>37755</v>
      </c>
      <c r="B1047" s="513" t="s">
        <v>2810</v>
      </c>
      <c r="C1047" s="513" t="s">
        <v>847</v>
      </c>
      <c r="D1047" s="514" t="s">
        <v>2811</v>
      </c>
    </row>
    <row r="1048" spans="1:4">
      <c r="A1048" s="513">
        <v>37758</v>
      </c>
      <c r="B1048" s="513" t="s">
        <v>2812</v>
      </c>
      <c r="C1048" s="513" t="s">
        <v>847</v>
      </c>
      <c r="D1048" s="514" t="s">
        <v>2813</v>
      </c>
    </row>
    <row r="1049" spans="1:4">
      <c r="A1049" s="513">
        <v>37747</v>
      </c>
      <c r="B1049" s="513" t="s">
        <v>2814</v>
      </c>
      <c r="C1049" s="513" t="s">
        <v>847</v>
      </c>
      <c r="D1049" s="514" t="s">
        <v>2815</v>
      </c>
    </row>
    <row r="1050" spans="1:4">
      <c r="A1050" s="513">
        <v>37767</v>
      </c>
      <c r="B1050" s="513" t="s">
        <v>2816</v>
      </c>
      <c r="C1050" s="513" t="s">
        <v>847</v>
      </c>
      <c r="D1050" s="514" t="s">
        <v>2817</v>
      </c>
    </row>
    <row r="1051" spans="1:4">
      <c r="A1051" s="513">
        <v>37751</v>
      </c>
      <c r="B1051" s="513" t="s">
        <v>2818</v>
      </c>
      <c r="C1051" s="513" t="s">
        <v>847</v>
      </c>
      <c r="D1051" s="514" t="s">
        <v>2817</v>
      </c>
    </row>
    <row r="1052" spans="1:4">
      <c r="A1052" s="513">
        <v>37749</v>
      </c>
      <c r="B1052" s="513" t="s">
        <v>2819</v>
      </c>
      <c r="C1052" s="513" t="s">
        <v>847</v>
      </c>
      <c r="D1052" s="514" t="s">
        <v>2820</v>
      </c>
    </row>
    <row r="1053" spans="1:4">
      <c r="A1053" s="513">
        <v>13617</v>
      </c>
      <c r="B1053" s="513" t="s">
        <v>2821</v>
      </c>
      <c r="C1053" s="513" t="s">
        <v>847</v>
      </c>
      <c r="D1053" s="514" t="s">
        <v>2822</v>
      </c>
    </row>
    <row r="1054" spans="1:4">
      <c r="A1054" s="513">
        <v>1159</v>
      </c>
      <c r="B1054" s="513" t="s">
        <v>2823</v>
      </c>
      <c r="C1054" s="513" t="s">
        <v>847</v>
      </c>
      <c r="D1054" s="514" t="s">
        <v>2824</v>
      </c>
    </row>
    <row r="1055" spans="1:4">
      <c r="A1055" s="513">
        <v>12114</v>
      </c>
      <c r="B1055" s="513" t="s">
        <v>2825</v>
      </c>
      <c r="C1055" s="513" t="s">
        <v>847</v>
      </c>
      <c r="D1055" s="514" t="s">
        <v>2826</v>
      </c>
    </row>
    <row r="1056" spans="1:4">
      <c r="A1056" s="513">
        <v>38106</v>
      </c>
      <c r="B1056" s="513" t="s">
        <v>2827</v>
      </c>
      <c r="C1056" s="513" t="s">
        <v>847</v>
      </c>
      <c r="D1056" s="514" t="s">
        <v>2828</v>
      </c>
    </row>
    <row r="1057" spans="1:4">
      <c r="A1057" s="513">
        <v>38085</v>
      </c>
      <c r="B1057" s="513" t="s">
        <v>2829</v>
      </c>
      <c r="C1057" s="513" t="s">
        <v>847</v>
      </c>
      <c r="D1057" s="514" t="s">
        <v>2830</v>
      </c>
    </row>
    <row r="1058" spans="1:4">
      <c r="A1058" s="513">
        <v>38599</v>
      </c>
      <c r="B1058" s="513" t="s">
        <v>2831</v>
      </c>
      <c r="C1058" s="513" t="s">
        <v>847</v>
      </c>
      <c r="D1058" s="514" t="s">
        <v>2832</v>
      </c>
    </row>
    <row r="1059" spans="1:4">
      <c r="A1059" s="513">
        <v>38596</v>
      </c>
      <c r="B1059" s="513" t="s">
        <v>2833</v>
      </c>
      <c r="C1059" s="513" t="s">
        <v>847</v>
      </c>
      <c r="D1059" s="514" t="s">
        <v>1855</v>
      </c>
    </row>
    <row r="1060" spans="1:4">
      <c r="A1060" s="513">
        <v>38600</v>
      </c>
      <c r="B1060" s="513" t="s">
        <v>2834</v>
      </c>
      <c r="C1060" s="513" t="s">
        <v>847</v>
      </c>
      <c r="D1060" s="514" t="s">
        <v>2835</v>
      </c>
    </row>
    <row r="1061" spans="1:4">
      <c r="A1061" s="513">
        <v>38597</v>
      </c>
      <c r="B1061" s="513" t="s">
        <v>2836</v>
      </c>
      <c r="C1061" s="513" t="s">
        <v>847</v>
      </c>
      <c r="D1061" s="514" t="s">
        <v>2837</v>
      </c>
    </row>
    <row r="1062" spans="1:4">
      <c r="A1062" s="513">
        <v>659</v>
      </c>
      <c r="B1062" s="513" t="s">
        <v>2838</v>
      </c>
      <c r="C1062" s="513" t="s">
        <v>847</v>
      </c>
      <c r="D1062" s="514" t="s">
        <v>2611</v>
      </c>
    </row>
    <row r="1063" spans="1:4">
      <c r="A1063" s="513">
        <v>660</v>
      </c>
      <c r="B1063" s="513" t="s">
        <v>2839</v>
      </c>
      <c r="C1063" s="513" t="s">
        <v>847</v>
      </c>
      <c r="D1063" s="514" t="s">
        <v>2840</v>
      </c>
    </row>
    <row r="1064" spans="1:4">
      <c r="A1064" s="513">
        <v>658</v>
      </c>
      <c r="B1064" s="513" t="s">
        <v>2841</v>
      </c>
      <c r="C1064" s="513" t="s">
        <v>847</v>
      </c>
      <c r="D1064" s="514" t="s">
        <v>1528</v>
      </c>
    </row>
    <row r="1065" spans="1:4">
      <c r="A1065" s="513">
        <v>38548</v>
      </c>
      <c r="B1065" s="513" t="s">
        <v>2842</v>
      </c>
      <c r="C1065" s="513" t="s">
        <v>847</v>
      </c>
      <c r="D1065" s="514" t="s">
        <v>928</v>
      </c>
    </row>
    <row r="1066" spans="1:4">
      <c r="A1066" s="513">
        <v>34647</v>
      </c>
      <c r="B1066" s="513" t="s">
        <v>2843</v>
      </c>
      <c r="C1066" s="513" t="s">
        <v>847</v>
      </c>
      <c r="D1066" s="514" t="s">
        <v>2444</v>
      </c>
    </row>
    <row r="1067" spans="1:4">
      <c r="A1067" s="513">
        <v>34649</v>
      </c>
      <c r="B1067" s="513" t="s">
        <v>2844</v>
      </c>
      <c r="C1067" s="513" t="s">
        <v>847</v>
      </c>
      <c r="D1067" s="514" t="s">
        <v>904</v>
      </c>
    </row>
    <row r="1068" spans="1:4">
      <c r="A1068" s="513">
        <v>34652</v>
      </c>
      <c r="B1068" s="513" t="s">
        <v>2845</v>
      </c>
      <c r="C1068" s="513" t="s">
        <v>847</v>
      </c>
      <c r="D1068" s="514" t="s">
        <v>2846</v>
      </c>
    </row>
    <row r="1069" spans="1:4">
      <c r="A1069" s="513">
        <v>34655</v>
      </c>
      <c r="B1069" s="513" t="s">
        <v>2847</v>
      </c>
      <c r="C1069" s="513" t="s">
        <v>847</v>
      </c>
      <c r="D1069" s="514" t="s">
        <v>2134</v>
      </c>
    </row>
    <row r="1070" spans="1:4">
      <c r="A1070" s="513">
        <v>40607</v>
      </c>
      <c r="B1070" s="513" t="s">
        <v>2848</v>
      </c>
      <c r="C1070" s="513" t="s">
        <v>847</v>
      </c>
      <c r="D1070" s="514" t="s">
        <v>2849</v>
      </c>
    </row>
    <row r="1071" spans="1:4">
      <c r="A1071" s="513">
        <v>585</v>
      </c>
      <c r="B1071" s="513" t="s">
        <v>2850</v>
      </c>
      <c r="C1071" s="513" t="s">
        <v>976</v>
      </c>
      <c r="D1071" s="514" t="s">
        <v>2851</v>
      </c>
    </row>
    <row r="1072" spans="1:4">
      <c r="A1072" s="513">
        <v>4777</v>
      </c>
      <c r="B1072" s="513" t="s">
        <v>2852</v>
      </c>
      <c r="C1072" s="513" t="s">
        <v>976</v>
      </c>
      <c r="D1072" s="514" t="s">
        <v>2853</v>
      </c>
    </row>
    <row r="1073" spans="1:4">
      <c r="A1073" s="513">
        <v>587</v>
      </c>
      <c r="B1073" s="513" t="s">
        <v>2854</v>
      </c>
      <c r="C1073" s="513" t="s">
        <v>976</v>
      </c>
      <c r="D1073" s="514" t="s">
        <v>177</v>
      </c>
    </row>
    <row r="1074" spans="1:4">
      <c r="A1074" s="513">
        <v>590</v>
      </c>
      <c r="B1074" s="513" t="s">
        <v>2855</v>
      </c>
      <c r="C1074" s="513" t="s">
        <v>976</v>
      </c>
      <c r="D1074" s="514" t="s">
        <v>2856</v>
      </c>
    </row>
    <row r="1075" spans="1:4">
      <c r="A1075" s="513">
        <v>592</v>
      </c>
      <c r="B1075" s="513" t="s">
        <v>2857</v>
      </c>
      <c r="C1075" s="513" t="s">
        <v>976</v>
      </c>
      <c r="D1075" s="514" t="s">
        <v>177</v>
      </c>
    </row>
    <row r="1076" spans="1:4">
      <c r="A1076" s="513">
        <v>586</v>
      </c>
      <c r="B1076" s="513" t="s">
        <v>2858</v>
      </c>
      <c r="C1076" s="513" t="s">
        <v>877</v>
      </c>
      <c r="D1076" s="514" t="s">
        <v>2859</v>
      </c>
    </row>
    <row r="1077" spans="1:4">
      <c r="A1077" s="513">
        <v>591</v>
      </c>
      <c r="B1077" s="513" t="s">
        <v>2860</v>
      </c>
      <c r="C1077" s="513" t="s">
        <v>976</v>
      </c>
      <c r="D1077" s="514" t="s">
        <v>2851</v>
      </c>
    </row>
    <row r="1078" spans="1:4">
      <c r="A1078" s="513">
        <v>588</v>
      </c>
      <c r="B1078" s="513" t="s">
        <v>2861</v>
      </c>
      <c r="C1078" s="513" t="s">
        <v>877</v>
      </c>
      <c r="D1078" s="514" t="s">
        <v>2862</v>
      </c>
    </row>
    <row r="1079" spans="1:4">
      <c r="A1079" s="513">
        <v>589</v>
      </c>
      <c r="B1079" s="513" t="s">
        <v>2863</v>
      </c>
      <c r="C1079" s="513" t="s">
        <v>877</v>
      </c>
      <c r="D1079" s="514" t="s">
        <v>2864</v>
      </c>
    </row>
    <row r="1080" spans="1:4">
      <c r="A1080" s="513">
        <v>584</v>
      </c>
      <c r="B1080" s="513" t="s">
        <v>2865</v>
      </c>
      <c r="C1080" s="513" t="s">
        <v>877</v>
      </c>
      <c r="D1080" s="514" t="s">
        <v>1112</v>
      </c>
    </row>
    <row r="1081" spans="1:4">
      <c r="A1081" s="513">
        <v>4912</v>
      </c>
      <c r="B1081" s="513" t="s">
        <v>2866</v>
      </c>
      <c r="C1081" s="513" t="s">
        <v>976</v>
      </c>
      <c r="D1081" s="514" t="s">
        <v>2867</v>
      </c>
    </row>
    <row r="1082" spans="1:4">
      <c r="A1082" s="513">
        <v>574</v>
      </c>
      <c r="B1082" s="513" t="s">
        <v>2868</v>
      </c>
      <c r="C1082" s="513" t="s">
        <v>877</v>
      </c>
      <c r="D1082" s="514" t="s">
        <v>2869</v>
      </c>
    </row>
    <row r="1083" spans="1:4">
      <c r="A1083" s="513">
        <v>567</v>
      </c>
      <c r="B1083" s="513" t="s">
        <v>2870</v>
      </c>
      <c r="C1083" s="513" t="s">
        <v>877</v>
      </c>
      <c r="D1083" s="514" t="s">
        <v>2871</v>
      </c>
    </row>
    <row r="1084" spans="1:4">
      <c r="A1084" s="513">
        <v>568</v>
      </c>
      <c r="B1084" s="513" t="s">
        <v>2872</v>
      </c>
      <c r="C1084" s="513" t="s">
        <v>877</v>
      </c>
      <c r="D1084" s="514" t="s">
        <v>2873</v>
      </c>
    </row>
    <row r="1085" spans="1:4">
      <c r="A1085" s="513">
        <v>569</v>
      </c>
      <c r="B1085" s="513" t="s">
        <v>2874</v>
      </c>
      <c r="C1085" s="513" t="s">
        <v>976</v>
      </c>
      <c r="D1085" s="514" t="s">
        <v>2875</v>
      </c>
    </row>
    <row r="1086" spans="1:4">
      <c r="A1086" s="513">
        <v>1165</v>
      </c>
      <c r="B1086" s="513" t="s">
        <v>2876</v>
      </c>
      <c r="C1086" s="513" t="s">
        <v>847</v>
      </c>
      <c r="D1086" s="514" t="s">
        <v>1629</v>
      </c>
    </row>
    <row r="1087" spans="1:4">
      <c r="A1087" s="513">
        <v>1164</v>
      </c>
      <c r="B1087" s="513" t="s">
        <v>2877</v>
      </c>
      <c r="C1087" s="513" t="s">
        <v>847</v>
      </c>
      <c r="D1087" s="514" t="s">
        <v>2878</v>
      </c>
    </row>
    <row r="1088" spans="1:4">
      <c r="A1088" s="513">
        <v>1162</v>
      </c>
      <c r="B1088" s="513" t="s">
        <v>2879</v>
      </c>
      <c r="C1088" s="513" t="s">
        <v>847</v>
      </c>
      <c r="D1088" s="514" t="s">
        <v>2187</v>
      </c>
    </row>
    <row r="1089" spans="1:4">
      <c r="A1089" s="513">
        <v>12395</v>
      </c>
      <c r="B1089" s="513" t="s">
        <v>2880</v>
      </c>
      <c r="C1089" s="513" t="s">
        <v>847</v>
      </c>
      <c r="D1089" s="514" t="s">
        <v>2846</v>
      </c>
    </row>
    <row r="1090" spans="1:4">
      <c r="A1090" s="513">
        <v>1170</v>
      </c>
      <c r="B1090" s="513" t="s">
        <v>2881</v>
      </c>
      <c r="C1090" s="513" t="s">
        <v>847</v>
      </c>
      <c r="D1090" s="514" t="s">
        <v>2882</v>
      </c>
    </row>
    <row r="1091" spans="1:4">
      <c r="A1091" s="513">
        <v>1169</v>
      </c>
      <c r="B1091" s="513" t="s">
        <v>2883</v>
      </c>
      <c r="C1091" s="513" t="s">
        <v>847</v>
      </c>
      <c r="D1091" s="514" t="s">
        <v>2884</v>
      </c>
    </row>
    <row r="1092" spans="1:4">
      <c r="A1092" s="513">
        <v>1166</v>
      </c>
      <c r="B1092" s="513" t="s">
        <v>2885</v>
      </c>
      <c r="C1092" s="513" t="s">
        <v>847</v>
      </c>
      <c r="D1092" s="514" t="s">
        <v>2886</v>
      </c>
    </row>
    <row r="1093" spans="1:4">
      <c r="A1093" s="513">
        <v>1163</v>
      </c>
      <c r="B1093" s="513" t="s">
        <v>2887</v>
      </c>
      <c r="C1093" s="513" t="s">
        <v>847</v>
      </c>
      <c r="D1093" s="514" t="s">
        <v>1544</v>
      </c>
    </row>
    <row r="1094" spans="1:4">
      <c r="A1094" s="513">
        <v>12396</v>
      </c>
      <c r="B1094" s="513" t="s">
        <v>2888</v>
      </c>
      <c r="C1094" s="513" t="s">
        <v>847</v>
      </c>
      <c r="D1094" s="514" t="s">
        <v>2846</v>
      </c>
    </row>
    <row r="1095" spans="1:4">
      <c r="A1095" s="513">
        <v>1168</v>
      </c>
      <c r="B1095" s="513" t="s">
        <v>2889</v>
      </c>
      <c r="C1095" s="513" t="s">
        <v>847</v>
      </c>
      <c r="D1095" s="514" t="s">
        <v>2890</v>
      </c>
    </row>
    <row r="1096" spans="1:4">
      <c r="A1096" s="513">
        <v>1167</v>
      </c>
      <c r="B1096" s="513" t="s">
        <v>2891</v>
      </c>
      <c r="C1096" s="513" t="s">
        <v>847</v>
      </c>
      <c r="D1096" s="514" t="s">
        <v>2892</v>
      </c>
    </row>
    <row r="1097" spans="1:4">
      <c r="A1097" s="513">
        <v>36331</v>
      </c>
      <c r="B1097" s="513" t="s">
        <v>2893</v>
      </c>
      <c r="C1097" s="513" t="s">
        <v>847</v>
      </c>
      <c r="D1097" s="514" t="s">
        <v>2894</v>
      </c>
    </row>
    <row r="1098" spans="1:4">
      <c r="A1098" s="513">
        <v>36346</v>
      </c>
      <c r="B1098" s="513" t="s">
        <v>2895</v>
      </c>
      <c r="C1098" s="513" t="s">
        <v>847</v>
      </c>
      <c r="D1098" s="514" t="s">
        <v>949</v>
      </c>
    </row>
    <row r="1099" spans="1:4">
      <c r="A1099" s="513">
        <v>1210</v>
      </c>
      <c r="B1099" s="513" t="s">
        <v>2896</v>
      </c>
      <c r="C1099" s="513" t="s">
        <v>847</v>
      </c>
      <c r="D1099" s="514" t="s">
        <v>2897</v>
      </c>
    </row>
    <row r="1100" spans="1:4">
      <c r="A1100" s="513">
        <v>1203</v>
      </c>
      <c r="B1100" s="513" t="s">
        <v>2898</v>
      </c>
      <c r="C1100" s="513" t="s">
        <v>847</v>
      </c>
      <c r="D1100" s="514" t="s">
        <v>2899</v>
      </c>
    </row>
    <row r="1101" spans="1:4">
      <c r="A1101" s="513">
        <v>1197</v>
      </c>
      <c r="B1101" s="513" t="s">
        <v>2900</v>
      </c>
      <c r="C1101" s="513" t="s">
        <v>847</v>
      </c>
      <c r="D1101" s="514" t="s">
        <v>1285</v>
      </c>
    </row>
    <row r="1102" spans="1:4">
      <c r="A1102" s="513">
        <v>1202</v>
      </c>
      <c r="B1102" s="513" t="s">
        <v>2901</v>
      </c>
      <c r="C1102" s="513" t="s">
        <v>847</v>
      </c>
      <c r="D1102" s="514" t="s">
        <v>922</v>
      </c>
    </row>
    <row r="1103" spans="1:4">
      <c r="A1103" s="513">
        <v>1188</v>
      </c>
      <c r="B1103" s="513" t="s">
        <v>2902</v>
      </c>
      <c r="C1103" s="513" t="s">
        <v>847</v>
      </c>
      <c r="D1103" s="514" t="s">
        <v>2903</v>
      </c>
    </row>
    <row r="1104" spans="1:4">
      <c r="A1104" s="513">
        <v>1211</v>
      </c>
      <c r="B1104" s="513" t="s">
        <v>2904</v>
      </c>
      <c r="C1104" s="513" t="s">
        <v>847</v>
      </c>
      <c r="D1104" s="514" t="s">
        <v>1362</v>
      </c>
    </row>
    <row r="1105" spans="1:4">
      <c r="A1105" s="513">
        <v>1198</v>
      </c>
      <c r="B1105" s="513" t="s">
        <v>2905</v>
      </c>
      <c r="C1105" s="513" t="s">
        <v>847</v>
      </c>
      <c r="D1105" s="514" t="s">
        <v>2906</v>
      </c>
    </row>
    <row r="1106" spans="1:4">
      <c r="A1106" s="513">
        <v>1199</v>
      </c>
      <c r="B1106" s="513" t="s">
        <v>2907</v>
      </c>
      <c r="C1106" s="513" t="s">
        <v>847</v>
      </c>
      <c r="D1106" s="514" t="s">
        <v>2908</v>
      </c>
    </row>
    <row r="1107" spans="1:4">
      <c r="A1107" s="513">
        <v>20088</v>
      </c>
      <c r="B1107" s="513" t="s">
        <v>2909</v>
      </c>
      <c r="C1107" s="513" t="s">
        <v>847</v>
      </c>
      <c r="D1107" s="514" t="s">
        <v>2910</v>
      </c>
    </row>
    <row r="1108" spans="1:4">
      <c r="A1108" s="513">
        <v>20089</v>
      </c>
      <c r="B1108" s="513" t="s">
        <v>2911</v>
      </c>
      <c r="C1108" s="513" t="s">
        <v>847</v>
      </c>
      <c r="D1108" s="514" t="s">
        <v>2912</v>
      </c>
    </row>
    <row r="1109" spans="1:4">
      <c r="A1109" s="513">
        <v>20087</v>
      </c>
      <c r="B1109" s="513" t="s">
        <v>2913</v>
      </c>
      <c r="C1109" s="513" t="s">
        <v>847</v>
      </c>
      <c r="D1109" s="514" t="s">
        <v>2914</v>
      </c>
    </row>
    <row r="1110" spans="1:4">
      <c r="A1110" s="513">
        <v>1200</v>
      </c>
      <c r="B1110" s="513" t="s">
        <v>2915</v>
      </c>
      <c r="C1110" s="513" t="s">
        <v>847</v>
      </c>
      <c r="D1110" s="514" t="s">
        <v>2916</v>
      </c>
    </row>
    <row r="1111" spans="1:4">
      <c r="A1111" s="513">
        <v>12909</v>
      </c>
      <c r="B1111" s="513" t="s">
        <v>2917</v>
      </c>
      <c r="C1111" s="513" t="s">
        <v>847</v>
      </c>
      <c r="D1111" s="514" t="s">
        <v>2260</v>
      </c>
    </row>
    <row r="1112" spans="1:4">
      <c r="A1112" s="513">
        <v>12910</v>
      </c>
      <c r="B1112" s="513" t="s">
        <v>2918</v>
      </c>
      <c r="C1112" s="513" t="s">
        <v>847</v>
      </c>
      <c r="D1112" s="514" t="s">
        <v>2919</v>
      </c>
    </row>
    <row r="1113" spans="1:4">
      <c r="A1113" s="513">
        <v>1184</v>
      </c>
      <c r="B1113" s="513" t="s">
        <v>2920</v>
      </c>
      <c r="C1113" s="513" t="s">
        <v>847</v>
      </c>
      <c r="D1113" s="514" t="s">
        <v>2921</v>
      </c>
    </row>
    <row r="1114" spans="1:4">
      <c r="A1114" s="513">
        <v>1191</v>
      </c>
      <c r="B1114" s="513" t="s">
        <v>2922</v>
      </c>
      <c r="C1114" s="513" t="s">
        <v>847</v>
      </c>
      <c r="D1114" s="514" t="s">
        <v>2518</v>
      </c>
    </row>
    <row r="1115" spans="1:4">
      <c r="A1115" s="513">
        <v>1185</v>
      </c>
      <c r="B1115" s="513" t="s">
        <v>2923</v>
      </c>
      <c r="C1115" s="513" t="s">
        <v>847</v>
      </c>
      <c r="D1115" s="514" t="s">
        <v>2924</v>
      </c>
    </row>
    <row r="1116" spans="1:4">
      <c r="A1116" s="513">
        <v>1189</v>
      </c>
      <c r="B1116" s="513" t="s">
        <v>2925</v>
      </c>
      <c r="C1116" s="513" t="s">
        <v>847</v>
      </c>
      <c r="D1116" s="514" t="s">
        <v>2926</v>
      </c>
    </row>
    <row r="1117" spans="1:4">
      <c r="A1117" s="513">
        <v>1193</v>
      </c>
      <c r="B1117" s="513" t="s">
        <v>2927</v>
      </c>
      <c r="C1117" s="513" t="s">
        <v>847</v>
      </c>
      <c r="D1117" s="514" t="s">
        <v>2260</v>
      </c>
    </row>
    <row r="1118" spans="1:4">
      <c r="A1118" s="513">
        <v>1194</v>
      </c>
      <c r="B1118" s="513" t="s">
        <v>2928</v>
      </c>
      <c r="C1118" s="513" t="s">
        <v>847</v>
      </c>
      <c r="D1118" s="514" t="s">
        <v>2929</v>
      </c>
    </row>
    <row r="1119" spans="1:4">
      <c r="A1119" s="513">
        <v>1195</v>
      </c>
      <c r="B1119" s="513" t="s">
        <v>2930</v>
      </c>
      <c r="C1119" s="513" t="s">
        <v>847</v>
      </c>
      <c r="D1119" s="514" t="s">
        <v>2931</v>
      </c>
    </row>
    <row r="1120" spans="1:4">
      <c r="A1120" s="513">
        <v>1204</v>
      </c>
      <c r="B1120" s="513" t="s">
        <v>2932</v>
      </c>
      <c r="C1120" s="513" t="s">
        <v>847</v>
      </c>
      <c r="D1120" s="514" t="s">
        <v>2933</v>
      </c>
    </row>
    <row r="1121" spans="1:4">
      <c r="A1121" s="513">
        <v>1205</v>
      </c>
      <c r="B1121" s="513" t="s">
        <v>2934</v>
      </c>
      <c r="C1121" s="513" t="s">
        <v>847</v>
      </c>
      <c r="D1121" s="514" t="s">
        <v>2935</v>
      </c>
    </row>
    <row r="1122" spans="1:4">
      <c r="A1122" s="513">
        <v>1207</v>
      </c>
      <c r="B1122" s="513" t="s">
        <v>2936</v>
      </c>
      <c r="C1122" s="513" t="s">
        <v>847</v>
      </c>
      <c r="D1122" s="514" t="s">
        <v>2937</v>
      </c>
    </row>
    <row r="1123" spans="1:4">
      <c r="A1123" s="513">
        <v>1206</v>
      </c>
      <c r="B1123" s="513" t="s">
        <v>2938</v>
      </c>
      <c r="C1123" s="513" t="s">
        <v>847</v>
      </c>
      <c r="D1123" s="514" t="s">
        <v>2939</v>
      </c>
    </row>
    <row r="1124" spans="1:4">
      <c r="A1124" s="513">
        <v>1183</v>
      </c>
      <c r="B1124" s="513" t="s">
        <v>2940</v>
      </c>
      <c r="C1124" s="513" t="s">
        <v>847</v>
      </c>
      <c r="D1124" s="514" t="s">
        <v>183</v>
      </c>
    </row>
    <row r="1125" spans="1:4">
      <c r="A1125" s="513">
        <v>26047</v>
      </c>
      <c r="B1125" s="513" t="s">
        <v>2941</v>
      </c>
      <c r="C1125" s="513" t="s">
        <v>847</v>
      </c>
      <c r="D1125" s="514" t="s">
        <v>2942</v>
      </c>
    </row>
    <row r="1126" spans="1:4">
      <c r="A1126" s="513">
        <v>26048</v>
      </c>
      <c r="B1126" s="513" t="s">
        <v>2943</v>
      </c>
      <c r="C1126" s="513" t="s">
        <v>847</v>
      </c>
      <c r="D1126" s="514" t="s">
        <v>2944</v>
      </c>
    </row>
    <row r="1127" spans="1:4">
      <c r="A1127" s="513">
        <v>12894</v>
      </c>
      <c r="B1127" s="513" t="s">
        <v>2945</v>
      </c>
      <c r="C1127" s="513" t="s">
        <v>847</v>
      </c>
      <c r="D1127" s="514" t="s">
        <v>980</v>
      </c>
    </row>
    <row r="1128" spans="1:4">
      <c r="A1128" s="513">
        <v>12895</v>
      </c>
      <c r="B1128" s="513" t="s">
        <v>2946</v>
      </c>
      <c r="C1128" s="513" t="s">
        <v>847</v>
      </c>
      <c r="D1128" s="514" t="s">
        <v>2947</v>
      </c>
    </row>
    <row r="1129" spans="1:4">
      <c r="A1129" s="513">
        <v>1631</v>
      </c>
      <c r="B1129" s="513" t="s">
        <v>2948</v>
      </c>
      <c r="C1129" s="513" t="s">
        <v>847</v>
      </c>
      <c r="D1129" s="514" t="s">
        <v>2949</v>
      </c>
    </row>
    <row r="1130" spans="1:4">
      <c r="A1130" s="513">
        <v>1633</v>
      </c>
      <c r="B1130" s="513" t="s">
        <v>2950</v>
      </c>
      <c r="C1130" s="513" t="s">
        <v>847</v>
      </c>
      <c r="D1130" s="514" t="s">
        <v>2951</v>
      </c>
    </row>
    <row r="1131" spans="1:4">
      <c r="A1131" s="513">
        <v>10818</v>
      </c>
      <c r="B1131" s="513" t="s">
        <v>2952</v>
      </c>
      <c r="C1131" s="513" t="s">
        <v>976</v>
      </c>
      <c r="D1131" s="514" t="s">
        <v>107</v>
      </c>
    </row>
    <row r="1132" spans="1:4">
      <c r="A1132" s="513">
        <v>39359</v>
      </c>
      <c r="B1132" s="513" t="s">
        <v>2953</v>
      </c>
      <c r="C1132" s="513" t="s">
        <v>847</v>
      </c>
      <c r="D1132" s="514" t="s">
        <v>2954</v>
      </c>
    </row>
    <row r="1133" spans="1:4">
      <c r="A1133" s="513">
        <v>39360</v>
      </c>
      <c r="B1133" s="513" t="s">
        <v>2955</v>
      </c>
      <c r="C1133" s="513" t="s">
        <v>847</v>
      </c>
      <c r="D1133" s="514" t="s">
        <v>1039</v>
      </c>
    </row>
    <row r="1134" spans="1:4">
      <c r="A1134" s="513">
        <v>10710</v>
      </c>
      <c r="B1134" s="513" t="s">
        <v>2956</v>
      </c>
      <c r="C1134" s="513" t="s">
        <v>852</v>
      </c>
      <c r="D1134" s="514" t="s">
        <v>2957</v>
      </c>
    </row>
    <row r="1135" spans="1:4">
      <c r="A1135" s="513">
        <v>10709</v>
      </c>
      <c r="B1135" s="513" t="s">
        <v>2958</v>
      </c>
      <c r="C1135" s="513" t="s">
        <v>852</v>
      </c>
      <c r="D1135" s="514" t="s">
        <v>2959</v>
      </c>
    </row>
    <row r="1136" spans="1:4">
      <c r="A1136" s="513">
        <v>39636</v>
      </c>
      <c r="B1136" s="513" t="s">
        <v>2960</v>
      </c>
      <c r="C1136" s="513" t="s">
        <v>852</v>
      </c>
      <c r="D1136" s="514" t="s">
        <v>2961</v>
      </c>
    </row>
    <row r="1137" spans="1:4">
      <c r="A1137" s="513">
        <v>10708</v>
      </c>
      <c r="B1137" s="513" t="s">
        <v>2962</v>
      </c>
      <c r="C1137" s="513" t="s">
        <v>852</v>
      </c>
      <c r="D1137" s="514" t="s">
        <v>2963</v>
      </c>
    </row>
    <row r="1138" spans="1:4">
      <c r="A1138" s="513">
        <v>39635</v>
      </c>
      <c r="B1138" s="513" t="s">
        <v>2964</v>
      </c>
      <c r="C1138" s="513" t="s">
        <v>852</v>
      </c>
      <c r="D1138" s="514" t="s">
        <v>2965</v>
      </c>
    </row>
    <row r="1139" spans="1:4">
      <c r="A1139" s="513">
        <v>6117</v>
      </c>
      <c r="B1139" s="513" t="s">
        <v>2966</v>
      </c>
      <c r="C1139" s="513" t="s">
        <v>855</v>
      </c>
      <c r="D1139" s="514" t="s">
        <v>2967</v>
      </c>
    </row>
    <row r="1140" spans="1:4">
      <c r="A1140" s="513">
        <v>40913</v>
      </c>
      <c r="B1140" s="513" t="s">
        <v>2968</v>
      </c>
      <c r="C1140" s="513" t="s">
        <v>1210</v>
      </c>
      <c r="D1140" s="514" t="s">
        <v>2969</v>
      </c>
    </row>
    <row r="1141" spans="1:4">
      <c r="A1141" s="513">
        <v>1214</v>
      </c>
      <c r="B1141" s="513" t="s">
        <v>2970</v>
      </c>
      <c r="C1141" s="513" t="s">
        <v>855</v>
      </c>
      <c r="D1141" s="514" t="s">
        <v>2971</v>
      </c>
    </row>
    <row r="1142" spans="1:4">
      <c r="A1142" s="513">
        <v>40915</v>
      </c>
      <c r="B1142" s="513" t="s">
        <v>2972</v>
      </c>
      <c r="C1142" s="513" t="s">
        <v>1210</v>
      </c>
      <c r="D1142" s="514" t="s">
        <v>2973</v>
      </c>
    </row>
    <row r="1143" spans="1:4">
      <c r="A1143" s="513">
        <v>1213</v>
      </c>
      <c r="B1143" s="513" t="s">
        <v>2974</v>
      </c>
      <c r="C1143" s="513" t="s">
        <v>855</v>
      </c>
      <c r="D1143" s="514" t="s">
        <v>1264</v>
      </c>
    </row>
    <row r="1144" spans="1:4">
      <c r="A1144" s="513">
        <v>40914</v>
      </c>
      <c r="B1144" s="513" t="s">
        <v>2975</v>
      </c>
      <c r="C1144" s="513" t="s">
        <v>1210</v>
      </c>
      <c r="D1144" s="514" t="s">
        <v>1266</v>
      </c>
    </row>
    <row r="1145" spans="1:4">
      <c r="A1145" s="513">
        <v>5091</v>
      </c>
      <c r="B1145" s="513" t="s">
        <v>2976</v>
      </c>
      <c r="C1145" s="513" t="s">
        <v>847</v>
      </c>
      <c r="D1145" s="514" t="s">
        <v>2977</v>
      </c>
    </row>
    <row r="1146" spans="1:4">
      <c r="A1146" s="513">
        <v>14615</v>
      </c>
      <c r="B1146" s="513" t="s">
        <v>2978</v>
      </c>
      <c r="C1146" s="513" t="s">
        <v>847</v>
      </c>
      <c r="D1146" s="514" t="s">
        <v>2979</v>
      </c>
    </row>
    <row r="1147" spans="1:4">
      <c r="A1147" s="513">
        <v>2711</v>
      </c>
      <c r="B1147" s="513" t="s">
        <v>2980</v>
      </c>
      <c r="C1147" s="513" t="s">
        <v>847</v>
      </c>
      <c r="D1147" s="514" t="s">
        <v>2981</v>
      </c>
    </row>
    <row r="1148" spans="1:4">
      <c r="A1148" s="513">
        <v>37727</v>
      </c>
      <c r="B1148" s="513" t="s">
        <v>2982</v>
      </c>
      <c r="C1148" s="513" t="s">
        <v>847</v>
      </c>
      <c r="D1148" s="514" t="s">
        <v>2983</v>
      </c>
    </row>
    <row r="1149" spans="1:4">
      <c r="A1149" s="513">
        <v>37728</v>
      </c>
      <c r="B1149" s="513" t="s">
        <v>2984</v>
      </c>
      <c r="C1149" s="513" t="s">
        <v>847</v>
      </c>
      <c r="D1149" s="514" t="s">
        <v>2985</v>
      </c>
    </row>
    <row r="1150" spans="1:4">
      <c r="A1150" s="513">
        <v>37729</v>
      </c>
      <c r="B1150" s="513" t="s">
        <v>2986</v>
      </c>
      <c r="C1150" s="513" t="s">
        <v>847</v>
      </c>
      <c r="D1150" s="514" t="s">
        <v>2987</v>
      </c>
    </row>
    <row r="1151" spans="1:4">
      <c r="A1151" s="513">
        <v>37730</v>
      </c>
      <c r="B1151" s="513" t="s">
        <v>2988</v>
      </c>
      <c r="C1151" s="513" t="s">
        <v>847</v>
      </c>
      <c r="D1151" s="514" t="s">
        <v>2989</v>
      </c>
    </row>
    <row r="1152" spans="1:4">
      <c r="A1152" s="513">
        <v>37731</v>
      </c>
      <c r="B1152" s="513" t="s">
        <v>2990</v>
      </c>
      <c r="C1152" s="513" t="s">
        <v>847</v>
      </c>
      <c r="D1152" s="514" t="s">
        <v>2991</v>
      </c>
    </row>
    <row r="1153" spans="1:4">
      <c r="A1153" s="513">
        <v>37732</v>
      </c>
      <c r="B1153" s="513" t="s">
        <v>2992</v>
      </c>
      <c r="C1153" s="513" t="s">
        <v>847</v>
      </c>
      <c r="D1153" s="514" t="s">
        <v>2993</v>
      </c>
    </row>
    <row r="1154" spans="1:4">
      <c r="A1154" s="513">
        <v>42250</v>
      </c>
      <c r="B1154" s="513" t="s">
        <v>2994</v>
      </c>
      <c r="C1154" s="513" t="s">
        <v>2995</v>
      </c>
      <c r="D1154" s="514" t="s">
        <v>2996</v>
      </c>
    </row>
    <row r="1155" spans="1:4">
      <c r="A1155" s="513">
        <v>42256</v>
      </c>
      <c r="B1155" s="513" t="s">
        <v>2997</v>
      </c>
      <c r="C1155" s="513" t="s">
        <v>976</v>
      </c>
      <c r="D1155" s="514" t="s">
        <v>1877</v>
      </c>
    </row>
    <row r="1156" spans="1:4">
      <c r="A1156" s="513">
        <v>4743</v>
      </c>
      <c r="B1156" s="513" t="s">
        <v>2998</v>
      </c>
      <c r="C1156" s="513" t="s">
        <v>868</v>
      </c>
      <c r="D1156" s="514" t="s">
        <v>2999</v>
      </c>
    </row>
    <row r="1157" spans="1:4">
      <c r="A1157" s="513">
        <v>4744</v>
      </c>
      <c r="B1157" s="513" t="s">
        <v>3000</v>
      </c>
      <c r="C1157" s="513" t="s">
        <v>868</v>
      </c>
      <c r="D1157" s="514" t="s">
        <v>3001</v>
      </c>
    </row>
    <row r="1158" spans="1:4">
      <c r="A1158" s="513">
        <v>4745</v>
      </c>
      <c r="B1158" s="513" t="s">
        <v>3002</v>
      </c>
      <c r="C1158" s="513" t="s">
        <v>868</v>
      </c>
      <c r="D1158" s="514" t="s">
        <v>3003</v>
      </c>
    </row>
    <row r="1159" spans="1:4">
      <c r="A1159" s="513">
        <v>36496</v>
      </c>
      <c r="B1159" s="513" t="s">
        <v>3004</v>
      </c>
      <c r="C1159" s="513" t="s">
        <v>847</v>
      </c>
      <c r="D1159" s="514" t="s">
        <v>3005</v>
      </c>
    </row>
    <row r="1160" spans="1:4">
      <c r="A1160" s="513">
        <v>10630</v>
      </c>
      <c r="B1160" s="513" t="s">
        <v>3006</v>
      </c>
      <c r="C1160" s="513" t="s">
        <v>847</v>
      </c>
      <c r="D1160" s="514" t="s">
        <v>3007</v>
      </c>
    </row>
    <row r="1161" spans="1:4">
      <c r="A1161" s="513">
        <v>37762</v>
      </c>
      <c r="B1161" s="513" t="s">
        <v>3008</v>
      </c>
      <c r="C1161" s="513" t="s">
        <v>847</v>
      </c>
      <c r="D1161" s="514" t="s">
        <v>3009</v>
      </c>
    </row>
    <row r="1162" spans="1:4">
      <c r="A1162" s="513">
        <v>37763</v>
      </c>
      <c r="B1162" s="513" t="s">
        <v>3010</v>
      </c>
      <c r="C1162" s="513" t="s">
        <v>847</v>
      </c>
      <c r="D1162" s="514" t="s">
        <v>3011</v>
      </c>
    </row>
    <row r="1163" spans="1:4">
      <c r="A1163" s="513">
        <v>41992</v>
      </c>
      <c r="B1163" s="513" t="s">
        <v>3012</v>
      </c>
      <c r="C1163" s="513" t="s">
        <v>847</v>
      </c>
      <c r="D1163" s="514" t="s">
        <v>3013</v>
      </c>
    </row>
    <row r="1164" spans="1:4">
      <c r="A1164" s="513">
        <v>13215</v>
      </c>
      <c r="B1164" s="513" t="s">
        <v>3014</v>
      </c>
      <c r="C1164" s="513" t="s">
        <v>847</v>
      </c>
      <c r="D1164" s="514" t="s">
        <v>3015</v>
      </c>
    </row>
    <row r="1165" spans="1:4">
      <c r="A1165" s="513">
        <v>4235</v>
      </c>
      <c r="B1165" s="513" t="s">
        <v>3016</v>
      </c>
      <c r="C1165" s="513" t="s">
        <v>855</v>
      </c>
      <c r="D1165" s="514" t="s">
        <v>3017</v>
      </c>
    </row>
    <row r="1166" spans="1:4">
      <c r="A1166" s="513">
        <v>40976</v>
      </c>
      <c r="B1166" s="513" t="s">
        <v>3018</v>
      </c>
      <c r="C1166" s="513" t="s">
        <v>1210</v>
      </c>
      <c r="D1166" s="514" t="s">
        <v>3019</v>
      </c>
    </row>
    <row r="1167" spans="1:4">
      <c r="A1167" s="513">
        <v>39013</v>
      </c>
      <c r="B1167" s="513" t="s">
        <v>3020</v>
      </c>
      <c r="C1167" s="513" t="s">
        <v>847</v>
      </c>
      <c r="D1167" s="514" t="s">
        <v>1322</v>
      </c>
    </row>
    <row r="1168" spans="1:4">
      <c r="A1168" s="513">
        <v>41967</v>
      </c>
      <c r="B1168" s="513" t="s">
        <v>3021</v>
      </c>
      <c r="C1168" s="513" t="s">
        <v>979</v>
      </c>
      <c r="D1168" s="514" t="s">
        <v>3022</v>
      </c>
    </row>
    <row r="1169" spans="1:4">
      <c r="A1169" s="513">
        <v>12760</v>
      </c>
      <c r="B1169" s="513" t="s">
        <v>3023</v>
      </c>
      <c r="C1169" s="513" t="s">
        <v>852</v>
      </c>
      <c r="D1169" s="514" t="s">
        <v>3024</v>
      </c>
    </row>
    <row r="1170" spans="1:4">
      <c r="A1170" s="513">
        <v>12759</v>
      </c>
      <c r="B1170" s="513" t="s">
        <v>3025</v>
      </c>
      <c r="C1170" s="513" t="s">
        <v>852</v>
      </c>
      <c r="D1170" s="514" t="s">
        <v>3026</v>
      </c>
    </row>
    <row r="1171" spans="1:4">
      <c r="A1171" s="513">
        <v>40424</v>
      </c>
      <c r="B1171" s="513" t="s">
        <v>3027</v>
      </c>
      <c r="C1171" s="513" t="s">
        <v>976</v>
      </c>
      <c r="D1171" s="514" t="s">
        <v>995</v>
      </c>
    </row>
    <row r="1172" spans="1:4">
      <c r="A1172" s="513">
        <v>1325</v>
      </c>
      <c r="B1172" s="513" t="s">
        <v>3028</v>
      </c>
      <c r="C1172" s="513" t="s">
        <v>976</v>
      </c>
      <c r="D1172" s="514" t="s">
        <v>3029</v>
      </c>
    </row>
    <row r="1173" spans="1:4">
      <c r="A1173" s="513">
        <v>1327</v>
      </c>
      <c r="B1173" s="513" t="s">
        <v>3030</v>
      </c>
      <c r="C1173" s="513" t="s">
        <v>976</v>
      </c>
      <c r="D1173" s="514" t="s">
        <v>3031</v>
      </c>
    </row>
    <row r="1174" spans="1:4">
      <c r="A1174" s="513">
        <v>1328</v>
      </c>
      <c r="B1174" s="513" t="s">
        <v>3032</v>
      </c>
      <c r="C1174" s="513" t="s">
        <v>976</v>
      </c>
      <c r="D1174" s="514" t="s">
        <v>2436</v>
      </c>
    </row>
    <row r="1175" spans="1:4">
      <c r="A1175" s="513">
        <v>1321</v>
      </c>
      <c r="B1175" s="513" t="s">
        <v>3033</v>
      </c>
      <c r="C1175" s="513" t="s">
        <v>976</v>
      </c>
      <c r="D1175" s="514" t="s">
        <v>3034</v>
      </c>
    </row>
    <row r="1176" spans="1:4">
      <c r="A1176" s="513">
        <v>1318</v>
      </c>
      <c r="B1176" s="513" t="s">
        <v>3035</v>
      </c>
      <c r="C1176" s="513" t="s">
        <v>976</v>
      </c>
      <c r="D1176" s="514" t="s">
        <v>2349</v>
      </c>
    </row>
    <row r="1177" spans="1:4">
      <c r="A1177" s="513">
        <v>1322</v>
      </c>
      <c r="B1177" s="513" t="s">
        <v>3036</v>
      </c>
      <c r="C1177" s="513" t="s">
        <v>976</v>
      </c>
      <c r="D1177" s="514" t="s">
        <v>3037</v>
      </c>
    </row>
    <row r="1178" spans="1:4">
      <c r="A1178" s="513">
        <v>1323</v>
      </c>
      <c r="B1178" s="513" t="s">
        <v>3038</v>
      </c>
      <c r="C1178" s="513" t="s">
        <v>976</v>
      </c>
      <c r="D1178" s="514" t="s">
        <v>2914</v>
      </c>
    </row>
    <row r="1179" spans="1:4">
      <c r="A1179" s="513">
        <v>1319</v>
      </c>
      <c r="B1179" s="513" t="s">
        <v>3039</v>
      </c>
      <c r="C1179" s="513" t="s">
        <v>976</v>
      </c>
      <c r="D1179" s="514" t="s">
        <v>3040</v>
      </c>
    </row>
    <row r="1180" spans="1:4">
      <c r="A1180" s="513">
        <v>11026</v>
      </c>
      <c r="B1180" s="513" t="s">
        <v>3041</v>
      </c>
      <c r="C1180" s="513" t="s">
        <v>976</v>
      </c>
      <c r="D1180" s="514" t="s">
        <v>3042</v>
      </c>
    </row>
    <row r="1181" spans="1:4">
      <c r="A1181" s="513">
        <v>11027</v>
      </c>
      <c r="B1181" s="513" t="s">
        <v>3043</v>
      </c>
      <c r="C1181" s="513" t="s">
        <v>976</v>
      </c>
      <c r="D1181" s="514" t="s">
        <v>3044</v>
      </c>
    </row>
    <row r="1182" spans="1:4">
      <c r="A1182" s="513">
        <v>11046</v>
      </c>
      <c r="B1182" s="513" t="s">
        <v>3045</v>
      </c>
      <c r="C1182" s="513" t="s">
        <v>976</v>
      </c>
      <c r="D1182" s="514" t="s">
        <v>3046</v>
      </c>
    </row>
    <row r="1183" spans="1:4">
      <c r="A1183" s="513">
        <v>11047</v>
      </c>
      <c r="B1183" s="513" t="s">
        <v>3047</v>
      </c>
      <c r="C1183" s="513" t="s">
        <v>976</v>
      </c>
      <c r="D1183" s="514" t="s">
        <v>1133</v>
      </c>
    </row>
    <row r="1184" spans="1:4">
      <c r="A1184" s="513">
        <v>39630</v>
      </c>
      <c r="B1184" s="513" t="s">
        <v>3048</v>
      </c>
      <c r="C1184" s="513" t="s">
        <v>852</v>
      </c>
      <c r="D1184" s="514" t="s">
        <v>3049</v>
      </c>
    </row>
    <row r="1185" spans="1:4">
      <c r="A1185" s="513">
        <v>11049</v>
      </c>
      <c r="B1185" s="513" t="s">
        <v>3050</v>
      </c>
      <c r="C1185" s="513" t="s">
        <v>976</v>
      </c>
      <c r="D1185" s="514" t="s">
        <v>3051</v>
      </c>
    </row>
    <row r="1186" spans="1:4">
      <c r="A1186" s="513">
        <v>39632</v>
      </c>
      <c r="B1186" s="513" t="s">
        <v>3052</v>
      </c>
      <c r="C1186" s="513" t="s">
        <v>852</v>
      </c>
      <c r="D1186" s="514" t="s">
        <v>3053</v>
      </c>
    </row>
    <row r="1187" spans="1:4">
      <c r="A1187" s="513">
        <v>11051</v>
      </c>
      <c r="B1187" s="513" t="s">
        <v>3054</v>
      </c>
      <c r="C1187" s="513" t="s">
        <v>976</v>
      </c>
      <c r="D1187" s="514" t="s">
        <v>3046</v>
      </c>
    </row>
    <row r="1188" spans="1:4">
      <c r="A1188" s="513">
        <v>11061</v>
      </c>
      <c r="B1188" s="513" t="s">
        <v>3055</v>
      </c>
      <c r="C1188" s="513" t="s">
        <v>976</v>
      </c>
      <c r="D1188" s="514" t="s">
        <v>3056</v>
      </c>
    </row>
    <row r="1189" spans="1:4">
      <c r="A1189" s="513">
        <v>1336</v>
      </c>
      <c r="B1189" s="513" t="s">
        <v>3057</v>
      </c>
      <c r="C1189" s="513" t="s">
        <v>852</v>
      </c>
      <c r="D1189" s="514" t="s">
        <v>3058</v>
      </c>
    </row>
    <row r="1190" spans="1:4">
      <c r="A1190" s="513">
        <v>1333</v>
      </c>
      <c r="B1190" s="513" t="s">
        <v>3059</v>
      </c>
      <c r="C1190" s="513" t="s">
        <v>976</v>
      </c>
      <c r="D1190" s="514" t="s">
        <v>3060</v>
      </c>
    </row>
    <row r="1191" spans="1:4">
      <c r="A1191" s="513">
        <v>1330</v>
      </c>
      <c r="B1191" s="513" t="s">
        <v>3061</v>
      </c>
      <c r="C1191" s="513" t="s">
        <v>976</v>
      </c>
      <c r="D1191" s="514" t="s">
        <v>3062</v>
      </c>
    </row>
    <row r="1192" spans="1:4">
      <c r="A1192" s="513">
        <v>10957</v>
      </c>
      <c r="B1192" s="513" t="s">
        <v>3063</v>
      </c>
      <c r="C1192" s="513" t="s">
        <v>976</v>
      </c>
      <c r="D1192" s="514" t="s">
        <v>3051</v>
      </c>
    </row>
    <row r="1193" spans="1:4">
      <c r="A1193" s="513">
        <v>1332</v>
      </c>
      <c r="B1193" s="513" t="s">
        <v>3064</v>
      </c>
      <c r="C1193" s="513" t="s">
        <v>976</v>
      </c>
      <c r="D1193" s="514" t="s">
        <v>3065</v>
      </c>
    </row>
    <row r="1194" spans="1:4">
      <c r="A1194" s="513">
        <v>1334</v>
      </c>
      <c r="B1194" s="513" t="s">
        <v>3066</v>
      </c>
      <c r="C1194" s="513" t="s">
        <v>976</v>
      </c>
      <c r="D1194" s="514" t="s">
        <v>3067</v>
      </c>
    </row>
    <row r="1195" spans="1:4">
      <c r="A1195" s="513">
        <v>1335</v>
      </c>
      <c r="B1195" s="513" t="s">
        <v>3068</v>
      </c>
      <c r="C1195" s="513" t="s">
        <v>976</v>
      </c>
      <c r="D1195" s="514" t="s">
        <v>3069</v>
      </c>
    </row>
    <row r="1196" spans="1:4">
      <c r="A1196" s="513">
        <v>40425</v>
      </c>
      <c r="B1196" s="513" t="s">
        <v>3070</v>
      </c>
      <c r="C1196" s="513" t="s">
        <v>976</v>
      </c>
      <c r="D1196" s="514" t="s">
        <v>3071</v>
      </c>
    </row>
    <row r="1197" spans="1:4">
      <c r="A1197" s="513">
        <v>1337</v>
      </c>
      <c r="B1197" s="513" t="s">
        <v>3072</v>
      </c>
      <c r="C1197" s="513" t="s">
        <v>976</v>
      </c>
      <c r="D1197" s="514" t="s">
        <v>3073</v>
      </c>
    </row>
    <row r="1198" spans="1:4">
      <c r="A1198" s="513">
        <v>11122</v>
      </c>
      <c r="B1198" s="513" t="s">
        <v>3074</v>
      </c>
      <c r="C1198" s="513" t="s">
        <v>976</v>
      </c>
      <c r="D1198" s="514" t="s">
        <v>3075</v>
      </c>
    </row>
    <row r="1199" spans="1:4">
      <c r="A1199" s="513">
        <v>11123</v>
      </c>
      <c r="B1199" s="513" t="s">
        <v>3076</v>
      </c>
      <c r="C1199" s="513" t="s">
        <v>976</v>
      </c>
      <c r="D1199" s="514" t="s">
        <v>3075</v>
      </c>
    </row>
    <row r="1200" spans="1:4">
      <c r="A1200" s="513">
        <v>11125</v>
      </c>
      <c r="B1200" s="513" t="s">
        <v>3077</v>
      </c>
      <c r="C1200" s="513" t="s">
        <v>976</v>
      </c>
      <c r="D1200" s="514" t="s">
        <v>3075</v>
      </c>
    </row>
    <row r="1201" spans="1:4">
      <c r="A1201" s="513">
        <v>39416</v>
      </c>
      <c r="B1201" s="513" t="s">
        <v>3078</v>
      </c>
      <c r="C1201" s="513" t="s">
        <v>852</v>
      </c>
      <c r="D1201" s="514" t="s">
        <v>3079</v>
      </c>
    </row>
    <row r="1202" spans="1:4">
      <c r="A1202" s="513">
        <v>39417</v>
      </c>
      <c r="B1202" s="513" t="s">
        <v>3080</v>
      </c>
      <c r="C1202" s="513" t="s">
        <v>852</v>
      </c>
      <c r="D1202" s="514" t="s">
        <v>3081</v>
      </c>
    </row>
    <row r="1203" spans="1:4">
      <c r="A1203" s="513">
        <v>39414</v>
      </c>
      <c r="B1203" s="513" t="s">
        <v>3082</v>
      </c>
      <c r="C1203" s="513" t="s">
        <v>852</v>
      </c>
      <c r="D1203" s="514" t="s">
        <v>3083</v>
      </c>
    </row>
    <row r="1204" spans="1:4">
      <c r="A1204" s="513">
        <v>39415</v>
      </c>
      <c r="B1204" s="513" t="s">
        <v>3084</v>
      </c>
      <c r="C1204" s="513" t="s">
        <v>852</v>
      </c>
      <c r="D1204" s="514" t="s">
        <v>3085</v>
      </c>
    </row>
    <row r="1205" spans="1:4">
      <c r="A1205" s="513">
        <v>39412</v>
      </c>
      <c r="B1205" s="513" t="s">
        <v>3086</v>
      </c>
      <c r="C1205" s="513" t="s">
        <v>852</v>
      </c>
      <c r="D1205" s="514" t="s">
        <v>3087</v>
      </c>
    </row>
    <row r="1206" spans="1:4">
      <c r="A1206" s="513">
        <v>39413</v>
      </c>
      <c r="B1206" s="513" t="s">
        <v>3088</v>
      </c>
      <c r="C1206" s="513" t="s">
        <v>852</v>
      </c>
      <c r="D1206" s="514" t="s">
        <v>3089</v>
      </c>
    </row>
    <row r="1207" spans="1:4">
      <c r="A1207" s="513">
        <v>1338</v>
      </c>
      <c r="B1207" s="513" t="s">
        <v>3090</v>
      </c>
      <c r="C1207" s="513" t="s">
        <v>852</v>
      </c>
      <c r="D1207" s="514" t="s">
        <v>3091</v>
      </c>
    </row>
    <row r="1208" spans="1:4">
      <c r="A1208" s="513">
        <v>1340</v>
      </c>
      <c r="B1208" s="513" t="s">
        <v>3092</v>
      </c>
      <c r="C1208" s="513" t="s">
        <v>852</v>
      </c>
      <c r="D1208" s="514" t="s">
        <v>3093</v>
      </c>
    </row>
    <row r="1209" spans="1:4">
      <c r="A1209" s="513">
        <v>1341</v>
      </c>
      <c r="B1209" s="513" t="s">
        <v>3094</v>
      </c>
      <c r="C1209" s="513" t="s">
        <v>852</v>
      </c>
      <c r="D1209" s="514" t="s">
        <v>3095</v>
      </c>
    </row>
    <row r="1210" spans="1:4">
      <c r="A1210" s="513">
        <v>1364</v>
      </c>
      <c r="B1210" s="513" t="s">
        <v>3096</v>
      </c>
      <c r="C1210" s="513" t="s">
        <v>852</v>
      </c>
      <c r="D1210" s="514" t="s">
        <v>3097</v>
      </c>
    </row>
    <row r="1211" spans="1:4">
      <c r="A1211" s="513">
        <v>1361</v>
      </c>
      <c r="B1211" s="513" t="s">
        <v>3098</v>
      </c>
      <c r="C1211" s="513" t="s">
        <v>847</v>
      </c>
      <c r="D1211" s="514" t="s">
        <v>3099</v>
      </c>
    </row>
    <row r="1212" spans="1:4">
      <c r="A1212" s="513">
        <v>1362</v>
      </c>
      <c r="B1212" s="513" t="s">
        <v>3100</v>
      </c>
      <c r="C1212" s="513" t="s">
        <v>852</v>
      </c>
      <c r="D1212" s="514" t="s">
        <v>1147</v>
      </c>
    </row>
    <row r="1213" spans="1:4">
      <c r="A1213" s="513">
        <v>11131</v>
      </c>
      <c r="B1213" s="513" t="s">
        <v>3101</v>
      </c>
      <c r="C1213" s="513" t="s">
        <v>852</v>
      </c>
      <c r="D1213" s="514" t="s">
        <v>3102</v>
      </c>
    </row>
    <row r="1214" spans="1:4">
      <c r="A1214" s="513">
        <v>11132</v>
      </c>
      <c r="B1214" s="513" t="s">
        <v>3103</v>
      </c>
      <c r="C1214" s="513" t="s">
        <v>852</v>
      </c>
      <c r="D1214" s="514" t="s">
        <v>1944</v>
      </c>
    </row>
    <row r="1215" spans="1:4">
      <c r="A1215" s="513">
        <v>1363</v>
      </c>
      <c r="B1215" s="513" t="s">
        <v>3104</v>
      </c>
      <c r="C1215" s="513" t="s">
        <v>852</v>
      </c>
      <c r="D1215" s="514" t="s">
        <v>3105</v>
      </c>
    </row>
    <row r="1216" spans="1:4">
      <c r="A1216" s="513">
        <v>11130</v>
      </c>
      <c r="B1216" s="513" t="s">
        <v>3106</v>
      </c>
      <c r="C1216" s="513" t="s">
        <v>852</v>
      </c>
      <c r="D1216" s="514" t="s">
        <v>3107</v>
      </c>
    </row>
    <row r="1217" spans="1:4">
      <c r="A1217" s="513">
        <v>11134</v>
      </c>
      <c r="B1217" s="513" t="s">
        <v>3108</v>
      </c>
      <c r="C1217" s="513" t="s">
        <v>852</v>
      </c>
      <c r="D1217" s="514" t="s">
        <v>3109</v>
      </c>
    </row>
    <row r="1218" spans="1:4">
      <c r="A1218" s="513">
        <v>11135</v>
      </c>
      <c r="B1218" s="513" t="s">
        <v>3110</v>
      </c>
      <c r="C1218" s="513" t="s">
        <v>852</v>
      </c>
      <c r="D1218" s="514" t="s">
        <v>3111</v>
      </c>
    </row>
    <row r="1219" spans="1:4">
      <c r="A1219" s="513">
        <v>11136</v>
      </c>
      <c r="B1219" s="513" t="s">
        <v>3112</v>
      </c>
      <c r="C1219" s="513" t="s">
        <v>852</v>
      </c>
      <c r="D1219" s="514" t="s">
        <v>3113</v>
      </c>
    </row>
    <row r="1220" spans="1:4">
      <c r="A1220" s="513">
        <v>34743</v>
      </c>
      <c r="B1220" s="513" t="s">
        <v>3114</v>
      </c>
      <c r="C1220" s="513" t="s">
        <v>852</v>
      </c>
      <c r="D1220" s="514" t="s">
        <v>3115</v>
      </c>
    </row>
    <row r="1221" spans="1:4">
      <c r="A1221" s="513">
        <v>11137</v>
      </c>
      <c r="B1221" s="513" t="s">
        <v>3116</v>
      </c>
      <c r="C1221" s="513" t="s">
        <v>852</v>
      </c>
      <c r="D1221" s="514" t="s">
        <v>3117</v>
      </c>
    </row>
    <row r="1222" spans="1:4">
      <c r="A1222" s="513">
        <v>34745</v>
      </c>
      <c r="B1222" s="513" t="s">
        <v>3118</v>
      </c>
      <c r="C1222" s="513" t="s">
        <v>852</v>
      </c>
      <c r="D1222" s="514" t="s">
        <v>3119</v>
      </c>
    </row>
    <row r="1223" spans="1:4">
      <c r="A1223" s="513">
        <v>34746</v>
      </c>
      <c r="B1223" s="513" t="s">
        <v>3120</v>
      </c>
      <c r="C1223" s="513" t="s">
        <v>852</v>
      </c>
      <c r="D1223" s="514" t="s">
        <v>3121</v>
      </c>
    </row>
    <row r="1224" spans="1:4">
      <c r="A1224" s="513">
        <v>1360</v>
      </c>
      <c r="B1224" s="513" t="s">
        <v>3122</v>
      </c>
      <c r="C1224" s="513" t="s">
        <v>852</v>
      </c>
      <c r="D1224" s="514" t="s">
        <v>3123</v>
      </c>
    </row>
    <row r="1225" spans="1:4">
      <c r="A1225" s="513">
        <v>1346</v>
      </c>
      <c r="B1225" s="513" t="s">
        <v>3124</v>
      </c>
      <c r="C1225" s="513" t="s">
        <v>852</v>
      </c>
      <c r="D1225" s="514" t="s">
        <v>3125</v>
      </c>
    </row>
    <row r="1226" spans="1:4">
      <c r="A1226" s="513">
        <v>1345</v>
      </c>
      <c r="B1226" s="513" t="s">
        <v>3126</v>
      </c>
      <c r="C1226" s="513" t="s">
        <v>852</v>
      </c>
      <c r="D1226" s="514" t="s">
        <v>3127</v>
      </c>
    </row>
    <row r="1227" spans="1:4">
      <c r="A1227" s="513">
        <v>1344</v>
      </c>
      <c r="B1227" s="513" t="s">
        <v>3128</v>
      </c>
      <c r="C1227" s="513" t="s">
        <v>847</v>
      </c>
      <c r="D1227" s="514" t="s">
        <v>3129</v>
      </c>
    </row>
    <row r="1228" spans="1:4">
      <c r="A1228" s="513">
        <v>1342</v>
      </c>
      <c r="B1228" s="513" t="s">
        <v>3130</v>
      </c>
      <c r="C1228" s="513" t="s">
        <v>847</v>
      </c>
      <c r="D1228" s="514" t="s">
        <v>3131</v>
      </c>
    </row>
    <row r="1229" spans="1:4">
      <c r="A1229" s="513">
        <v>1347</v>
      </c>
      <c r="B1229" s="513" t="s">
        <v>3132</v>
      </c>
      <c r="C1229" s="513" t="s">
        <v>852</v>
      </c>
      <c r="D1229" s="514" t="s">
        <v>3133</v>
      </c>
    </row>
    <row r="1230" spans="1:4">
      <c r="A1230" s="513">
        <v>1349</v>
      </c>
      <c r="B1230" s="513" t="s">
        <v>3134</v>
      </c>
      <c r="C1230" s="513" t="s">
        <v>847</v>
      </c>
      <c r="D1230" s="514" t="s">
        <v>3135</v>
      </c>
    </row>
    <row r="1231" spans="1:4">
      <c r="A1231" s="513">
        <v>1350</v>
      </c>
      <c r="B1231" s="513" t="s">
        <v>3136</v>
      </c>
      <c r="C1231" s="513" t="s">
        <v>847</v>
      </c>
      <c r="D1231" s="514" t="s">
        <v>3137</v>
      </c>
    </row>
    <row r="1232" spans="1:4">
      <c r="A1232" s="513">
        <v>1357</v>
      </c>
      <c r="B1232" s="513" t="s">
        <v>3138</v>
      </c>
      <c r="C1232" s="513" t="s">
        <v>847</v>
      </c>
      <c r="D1232" s="514" t="s">
        <v>2641</v>
      </c>
    </row>
    <row r="1233" spans="1:4">
      <c r="A1233" s="513">
        <v>1355</v>
      </c>
      <c r="B1233" s="513" t="s">
        <v>3139</v>
      </c>
      <c r="C1233" s="513" t="s">
        <v>852</v>
      </c>
      <c r="D1233" s="514" t="s">
        <v>3140</v>
      </c>
    </row>
    <row r="1234" spans="1:4">
      <c r="A1234" s="513">
        <v>1358</v>
      </c>
      <c r="B1234" s="513" t="s">
        <v>3141</v>
      </c>
      <c r="C1234" s="513" t="s">
        <v>852</v>
      </c>
      <c r="D1234" s="514" t="s">
        <v>3142</v>
      </c>
    </row>
    <row r="1235" spans="1:4">
      <c r="A1235" s="513">
        <v>1359</v>
      </c>
      <c r="B1235" s="513" t="s">
        <v>3143</v>
      </c>
      <c r="C1235" s="513" t="s">
        <v>847</v>
      </c>
      <c r="D1235" s="514" t="s">
        <v>3144</v>
      </c>
    </row>
    <row r="1236" spans="1:4">
      <c r="A1236" s="513">
        <v>1351</v>
      </c>
      <c r="B1236" s="513" t="s">
        <v>3145</v>
      </c>
      <c r="C1236" s="513" t="s">
        <v>847</v>
      </c>
      <c r="D1236" s="514" t="s">
        <v>3146</v>
      </c>
    </row>
    <row r="1237" spans="1:4">
      <c r="A1237" s="513">
        <v>34659</v>
      </c>
      <c r="B1237" s="513" t="s">
        <v>3147</v>
      </c>
      <c r="C1237" s="513" t="s">
        <v>852</v>
      </c>
      <c r="D1237" s="514" t="s">
        <v>3148</v>
      </c>
    </row>
    <row r="1238" spans="1:4">
      <c r="A1238" s="513">
        <v>34514</v>
      </c>
      <c r="B1238" s="513" t="s">
        <v>3149</v>
      </c>
      <c r="C1238" s="513" t="s">
        <v>852</v>
      </c>
      <c r="D1238" s="514" t="s">
        <v>3140</v>
      </c>
    </row>
    <row r="1239" spans="1:4">
      <c r="A1239" s="513">
        <v>34660</v>
      </c>
      <c r="B1239" s="513" t="s">
        <v>3150</v>
      </c>
      <c r="C1239" s="513" t="s">
        <v>852</v>
      </c>
      <c r="D1239" s="514" t="s">
        <v>882</v>
      </c>
    </row>
    <row r="1240" spans="1:4">
      <c r="A1240" s="513">
        <v>34661</v>
      </c>
      <c r="B1240" s="513" t="s">
        <v>3151</v>
      </c>
      <c r="C1240" s="513" t="s">
        <v>852</v>
      </c>
      <c r="D1240" s="514" t="s">
        <v>3152</v>
      </c>
    </row>
    <row r="1241" spans="1:4">
      <c r="A1241" s="513">
        <v>34667</v>
      </c>
      <c r="B1241" s="513" t="s">
        <v>3153</v>
      </c>
      <c r="C1241" s="513" t="s">
        <v>852</v>
      </c>
      <c r="D1241" s="514" t="s">
        <v>3154</v>
      </c>
    </row>
    <row r="1242" spans="1:4">
      <c r="A1242" s="513">
        <v>34668</v>
      </c>
      <c r="B1242" s="513" t="s">
        <v>3155</v>
      </c>
      <c r="C1242" s="513" t="s">
        <v>852</v>
      </c>
      <c r="D1242" s="514" t="s">
        <v>3156</v>
      </c>
    </row>
    <row r="1243" spans="1:4">
      <c r="A1243" s="513">
        <v>34741</v>
      </c>
      <c r="B1243" s="513" t="s">
        <v>3157</v>
      </c>
      <c r="C1243" s="513" t="s">
        <v>852</v>
      </c>
      <c r="D1243" s="514" t="s">
        <v>3158</v>
      </c>
    </row>
    <row r="1244" spans="1:4">
      <c r="A1244" s="513">
        <v>34664</v>
      </c>
      <c r="B1244" s="513" t="s">
        <v>3159</v>
      </c>
      <c r="C1244" s="513" t="s">
        <v>852</v>
      </c>
      <c r="D1244" s="514" t="s">
        <v>3160</v>
      </c>
    </row>
    <row r="1245" spans="1:4">
      <c r="A1245" s="513">
        <v>34665</v>
      </c>
      <c r="B1245" s="513" t="s">
        <v>3161</v>
      </c>
      <c r="C1245" s="513" t="s">
        <v>852</v>
      </c>
      <c r="D1245" s="514" t="s">
        <v>3162</v>
      </c>
    </row>
    <row r="1246" spans="1:4">
      <c r="A1246" s="513">
        <v>34666</v>
      </c>
      <c r="B1246" s="513" t="s">
        <v>3163</v>
      </c>
      <c r="C1246" s="513" t="s">
        <v>852</v>
      </c>
      <c r="D1246" s="514" t="s">
        <v>3164</v>
      </c>
    </row>
    <row r="1247" spans="1:4">
      <c r="A1247" s="513">
        <v>34669</v>
      </c>
      <c r="B1247" s="513" t="s">
        <v>3165</v>
      </c>
      <c r="C1247" s="513" t="s">
        <v>852</v>
      </c>
      <c r="D1247" s="514" t="s">
        <v>3166</v>
      </c>
    </row>
    <row r="1248" spans="1:4">
      <c r="A1248" s="513">
        <v>34670</v>
      </c>
      <c r="B1248" s="513" t="s">
        <v>3167</v>
      </c>
      <c r="C1248" s="513" t="s">
        <v>852</v>
      </c>
      <c r="D1248" s="514" t="s">
        <v>1141</v>
      </c>
    </row>
    <row r="1249" spans="1:4">
      <c r="A1249" s="513">
        <v>34671</v>
      </c>
      <c r="B1249" s="513" t="s">
        <v>3168</v>
      </c>
      <c r="C1249" s="513" t="s">
        <v>852</v>
      </c>
      <c r="D1249" s="514" t="s">
        <v>3169</v>
      </c>
    </row>
    <row r="1250" spans="1:4">
      <c r="A1250" s="513">
        <v>34672</v>
      </c>
      <c r="B1250" s="513" t="s">
        <v>3170</v>
      </c>
      <c r="C1250" s="513" t="s">
        <v>852</v>
      </c>
      <c r="D1250" s="514" t="s">
        <v>3171</v>
      </c>
    </row>
    <row r="1251" spans="1:4">
      <c r="A1251" s="513">
        <v>34673</v>
      </c>
      <c r="B1251" s="513" t="s">
        <v>3172</v>
      </c>
      <c r="C1251" s="513" t="s">
        <v>852</v>
      </c>
      <c r="D1251" s="514" t="s">
        <v>3173</v>
      </c>
    </row>
    <row r="1252" spans="1:4">
      <c r="A1252" s="513">
        <v>34674</v>
      </c>
      <c r="B1252" s="513" t="s">
        <v>3174</v>
      </c>
      <c r="C1252" s="513" t="s">
        <v>852</v>
      </c>
      <c r="D1252" s="514" t="s">
        <v>2287</v>
      </c>
    </row>
    <row r="1253" spans="1:4">
      <c r="A1253" s="513">
        <v>34675</v>
      </c>
      <c r="B1253" s="513" t="s">
        <v>3175</v>
      </c>
      <c r="C1253" s="513" t="s">
        <v>852</v>
      </c>
      <c r="D1253" s="514" t="s">
        <v>3176</v>
      </c>
    </row>
    <row r="1254" spans="1:4">
      <c r="A1254" s="513">
        <v>34676</v>
      </c>
      <c r="B1254" s="513" t="s">
        <v>3177</v>
      </c>
      <c r="C1254" s="513" t="s">
        <v>852</v>
      </c>
      <c r="D1254" s="514" t="s">
        <v>3178</v>
      </c>
    </row>
    <row r="1255" spans="1:4">
      <c r="A1255" s="513">
        <v>34677</v>
      </c>
      <c r="B1255" s="513" t="s">
        <v>3179</v>
      </c>
      <c r="C1255" s="513" t="s">
        <v>852</v>
      </c>
      <c r="D1255" s="514" t="s">
        <v>3180</v>
      </c>
    </row>
    <row r="1256" spans="1:4">
      <c r="A1256" s="513">
        <v>40623</v>
      </c>
      <c r="B1256" s="513" t="s">
        <v>3181</v>
      </c>
      <c r="C1256" s="513" t="s">
        <v>1721</v>
      </c>
      <c r="D1256" s="514" t="s">
        <v>3182</v>
      </c>
    </row>
    <row r="1257" spans="1:4">
      <c r="A1257" s="513">
        <v>11584</v>
      </c>
      <c r="B1257" s="513" t="s">
        <v>3183</v>
      </c>
      <c r="C1257" s="513" t="s">
        <v>847</v>
      </c>
      <c r="D1257" s="514" t="s">
        <v>3184</v>
      </c>
    </row>
    <row r="1258" spans="1:4">
      <c r="A1258" s="513">
        <v>11112</v>
      </c>
      <c r="B1258" s="513" t="s">
        <v>3185</v>
      </c>
      <c r="C1258" s="513" t="s">
        <v>976</v>
      </c>
      <c r="D1258" s="514" t="s">
        <v>3075</v>
      </c>
    </row>
    <row r="1259" spans="1:4">
      <c r="A1259" s="513">
        <v>11115</v>
      </c>
      <c r="B1259" s="513" t="s">
        <v>3186</v>
      </c>
      <c r="C1259" s="513" t="s">
        <v>877</v>
      </c>
      <c r="D1259" s="514" t="s">
        <v>3187</v>
      </c>
    </row>
    <row r="1260" spans="1:4">
      <c r="A1260" s="513">
        <v>11113</v>
      </c>
      <c r="B1260" s="513" t="s">
        <v>3188</v>
      </c>
      <c r="C1260" s="513" t="s">
        <v>976</v>
      </c>
      <c r="D1260" s="514" t="s">
        <v>3075</v>
      </c>
    </row>
    <row r="1261" spans="1:4">
      <c r="A1261" s="513">
        <v>11114</v>
      </c>
      <c r="B1261" s="513" t="s">
        <v>3189</v>
      </c>
      <c r="C1261" s="513" t="s">
        <v>877</v>
      </c>
      <c r="D1261" s="514" t="s">
        <v>3190</v>
      </c>
    </row>
    <row r="1262" spans="1:4">
      <c r="A1262" s="513">
        <v>12083</v>
      </c>
      <c r="B1262" s="513" t="s">
        <v>3191</v>
      </c>
      <c r="C1262" s="513" t="s">
        <v>847</v>
      </c>
      <c r="D1262" s="514" t="s">
        <v>3192</v>
      </c>
    </row>
    <row r="1263" spans="1:4">
      <c r="A1263" s="513">
        <v>12081</v>
      </c>
      <c r="B1263" s="513" t="s">
        <v>3193</v>
      </c>
      <c r="C1263" s="513" t="s">
        <v>847</v>
      </c>
      <c r="D1263" s="514" t="s">
        <v>3194</v>
      </c>
    </row>
    <row r="1264" spans="1:4">
      <c r="A1264" s="513">
        <v>12082</v>
      </c>
      <c r="B1264" s="513" t="s">
        <v>3195</v>
      </c>
      <c r="C1264" s="513" t="s">
        <v>847</v>
      </c>
      <c r="D1264" s="514" t="s">
        <v>3196</v>
      </c>
    </row>
    <row r="1265" spans="1:4">
      <c r="A1265" s="513">
        <v>13354</v>
      </c>
      <c r="B1265" s="513" t="s">
        <v>3197</v>
      </c>
      <c r="C1265" s="513" t="s">
        <v>847</v>
      </c>
      <c r="D1265" s="514" t="s">
        <v>3198</v>
      </c>
    </row>
    <row r="1266" spans="1:4">
      <c r="A1266" s="513">
        <v>14057</v>
      </c>
      <c r="B1266" s="513" t="s">
        <v>3199</v>
      </c>
      <c r="C1266" s="513" t="s">
        <v>847</v>
      </c>
      <c r="D1266" s="514" t="s">
        <v>3200</v>
      </c>
    </row>
    <row r="1267" spans="1:4">
      <c r="A1267" s="513">
        <v>14058</v>
      </c>
      <c r="B1267" s="513" t="s">
        <v>3201</v>
      </c>
      <c r="C1267" s="513" t="s">
        <v>847</v>
      </c>
      <c r="D1267" s="514" t="s">
        <v>3202</v>
      </c>
    </row>
    <row r="1268" spans="1:4">
      <c r="A1268" s="513">
        <v>20971</v>
      </c>
      <c r="B1268" s="513" t="s">
        <v>3203</v>
      </c>
      <c r="C1268" s="513" t="s">
        <v>847</v>
      </c>
      <c r="D1268" s="514" t="s">
        <v>3204</v>
      </c>
    </row>
    <row r="1269" spans="1:4">
      <c r="A1269" s="513">
        <v>5047</v>
      </c>
      <c r="B1269" s="513" t="s">
        <v>3205</v>
      </c>
      <c r="C1269" s="513" t="s">
        <v>847</v>
      </c>
      <c r="D1269" s="514" t="s">
        <v>3206</v>
      </c>
    </row>
    <row r="1270" spans="1:4">
      <c r="A1270" s="513">
        <v>13369</v>
      </c>
      <c r="B1270" s="513" t="s">
        <v>3207</v>
      </c>
      <c r="C1270" s="513" t="s">
        <v>847</v>
      </c>
      <c r="D1270" s="514" t="s">
        <v>3208</v>
      </c>
    </row>
    <row r="1271" spans="1:4">
      <c r="A1271" s="513">
        <v>13370</v>
      </c>
      <c r="B1271" s="513" t="s">
        <v>3209</v>
      </c>
      <c r="C1271" s="513" t="s">
        <v>847</v>
      </c>
      <c r="D1271" s="514" t="s">
        <v>3210</v>
      </c>
    </row>
    <row r="1272" spans="1:4">
      <c r="A1272" s="513">
        <v>13279</v>
      </c>
      <c r="B1272" s="513" t="s">
        <v>3211</v>
      </c>
      <c r="C1272" s="513" t="s">
        <v>976</v>
      </c>
      <c r="D1272" s="514" t="s">
        <v>3212</v>
      </c>
    </row>
    <row r="1273" spans="1:4">
      <c r="A1273" s="513">
        <v>11977</v>
      </c>
      <c r="B1273" s="513" t="s">
        <v>3213</v>
      </c>
      <c r="C1273" s="513" t="s">
        <v>847</v>
      </c>
      <c r="D1273" s="514" t="s">
        <v>2502</v>
      </c>
    </row>
    <row r="1274" spans="1:4">
      <c r="A1274" s="513">
        <v>11975</v>
      </c>
      <c r="B1274" s="513" t="s">
        <v>3214</v>
      </c>
      <c r="C1274" s="513" t="s">
        <v>847</v>
      </c>
      <c r="D1274" s="514" t="s">
        <v>3215</v>
      </c>
    </row>
    <row r="1275" spans="1:4">
      <c r="A1275" s="513">
        <v>39746</v>
      </c>
      <c r="B1275" s="513" t="s">
        <v>3216</v>
      </c>
      <c r="C1275" s="513" t="s">
        <v>847</v>
      </c>
      <c r="D1275" s="514" t="s">
        <v>3217</v>
      </c>
    </row>
    <row r="1276" spans="1:4">
      <c r="A1276" s="513">
        <v>11976</v>
      </c>
      <c r="B1276" s="513" t="s">
        <v>3218</v>
      </c>
      <c r="C1276" s="513" t="s">
        <v>847</v>
      </c>
      <c r="D1276" s="514" t="s">
        <v>1526</v>
      </c>
    </row>
    <row r="1277" spans="1:4">
      <c r="A1277" s="513">
        <v>1368</v>
      </c>
      <c r="B1277" s="513" t="s">
        <v>3219</v>
      </c>
      <c r="C1277" s="513" t="s">
        <v>847</v>
      </c>
      <c r="D1277" s="514" t="s">
        <v>3220</v>
      </c>
    </row>
    <row r="1278" spans="1:4">
      <c r="A1278" s="513">
        <v>1367</v>
      </c>
      <c r="B1278" s="513" t="s">
        <v>3221</v>
      </c>
      <c r="C1278" s="513" t="s">
        <v>847</v>
      </c>
      <c r="D1278" s="514" t="s">
        <v>3222</v>
      </c>
    </row>
    <row r="1279" spans="1:4">
      <c r="A1279" s="513">
        <v>7608</v>
      </c>
      <c r="B1279" s="513" t="s">
        <v>3223</v>
      </c>
      <c r="C1279" s="513" t="s">
        <v>847</v>
      </c>
      <c r="D1279" s="514" t="s">
        <v>960</v>
      </c>
    </row>
    <row r="1280" spans="1:4">
      <c r="A1280" s="513">
        <v>41900</v>
      </c>
      <c r="B1280" s="513" t="s">
        <v>3224</v>
      </c>
      <c r="C1280" s="513" t="s">
        <v>976</v>
      </c>
      <c r="D1280" s="514" t="s">
        <v>3225</v>
      </c>
    </row>
    <row r="1281" spans="1:4">
      <c r="A1281" s="513">
        <v>41899</v>
      </c>
      <c r="B1281" s="513" t="s">
        <v>3226</v>
      </c>
      <c r="C1281" s="513" t="s">
        <v>2995</v>
      </c>
      <c r="D1281" s="514" t="s">
        <v>3227</v>
      </c>
    </row>
    <row r="1282" spans="1:4">
      <c r="A1282" s="513">
        <v>1380</v>
      </c>
      <c r="B1282" s="513" t="s">
        <v>3228</v>
      </c>
      <c r="C1282" s="513" t="s">
        <v>976</v>
      </c>
      <c r="D1282" s="514" t="s">
        <v>3229</v>
      </c>
    </row>
    <row r="1283" spans="1:4">
      <c r="A1283" s="513">
        <v>1375</v>
      </c>
      <c r="B1283" s="513" t="s">
        <v>3230</v>
      </c>
      <c r="C1283" s="513" t="s">
        <v>976</v>
      </c>
      <c r="D1283" s="514" t="s">
        <v>3231</v>
      </c>
    </row>
    <row r="1284" spans="1:4">
      <c r="A1284" s="513">
        <v>1379</v>
      </c>
      <c r="B1284" s="513" t="s">
        <v>3232</v>
      </c>
      <c r="C1284" s="513" t="s">
        <v>976</v>
      </c>
      <c r="D1284" s="514" t="s">
        <v>3233</v>
      </c>
    </row>
    <row r="1285" spans="1:4">
      <c r="A1285" s="513">
        <v>10511</v>
      </c>
      <c r="B1285" s="513" t="s">
        <v>3234</v>
      </c>
      <c r="C1285" s="513" t="s">
        <v>3235</v>
      </c>
      <c r="D1285" s="514" t="s">
        <v>3236</v>
      </c>
    </row>
    <row r="1286" spans="1:4">
      <c r="A1286" s="513">
        <v>13284</v>
      </c>
      <c r="B1286" s="513" t="s">
        <v>3237</v>
      </c>
      <c r="C1286" s="513" t="s">
        <v>976</v>
      </c>
      <c r="D1286" s="514" t="s">
        <v>1549</v>
      </c>
    </row>
    <row r="1287" spans="1:4">
      <c r="A1287" s="513">
        <v>25974</v>
      </c>
      <c r="B1287" s="513" t="s">
        <v>3238</v>
      </c>
      <c r="C1287" s="513" t="s">
        <v>976</v>
      </c>
      <c r="D1287" s="514" t="s">
        <v>1902</v>
      </c>
    </row>
    <row r="1288" spans="1:4">
      <c r="A1288" s="513">
        <v>1382</v>
      </c>
      <c r="B1288" s="513" t="s">
        <v>3239</v>
      </c>
      <c r="C1288" s="513" t="s">
        <v>3235</v>
      </c>
      <c r="D1288" s="514" t="s">
        <v>3240</v>
      </c>
    </row>
    <row r="1289" spans="1:4">
      <c r="A1289" s="513">
        <v>34753</v>
      </c>
      <c r="B1289" s="513" t="s">
        <v>3241</v>
      </c>
      <c r="C1289" s="513" t="s">
        <v>976</v>
      </c>
      <c r="D1289" s="514" t="s">
        <v>1600</v>
      </c>
    </row>
    <row r="1290" spans="1:4">
      <c r="A1290" s="513">
        <v>420</v>
      </c>
      <c r="B1290" s="513" t="s">
        <v>3242</v>
      </c>
      <c r="C1290" s="513" t="s">
        <v>847</v>
      </c>
      <c r="D1290" s="514" t="s">
        <v>3243</v>
      </c>
    </row>
    <row r="1291" spans="1:4">
      <c r="A1291" s="513">
        <v>12327</v>
      </c>
      <c r="B1291" s="513" t="s">
        <v>3244</v>
      </c>
      <c r="C1291" s="513" t="s">
        <v>847</v>
      </c>
      <c r="D1291" s="514" t="s">
        <v>3245</v>
      </c>
    </row>
    <row r="1292" spans="1:4">
      <c r="A1292" s="513">
        <v>36148</v>
      </c>
      <c r="B1292" s="513" t="s">
        <v>3246</v>
      </c>
      <c r="C1292" s="513" t="s">
        <v>847</v>
      </c>
      <c r="D1292" s="514" t="s">
        <v>2035</v>
      </c>
    </row>
    <row r="1293" spans="1:4">
      <c r="A1293" s="513">
        <v>12329</v>
      </c>
      <c r="B1293" s="513" t="s">
        <v>3247</v>
      </c>
      <c r="C1293" s="513" t="s">
        <v>976</v>
      </c>
      <c r="D1293" s="514" t="s">
        <v>3248</v>
      </c>
    </row>
    <row r="1294" spans="1:4">
      <c r="A1294" s="513">
        <v>1339</v>
      </c>
      <c r="B1294" s="513" t="s">
        <v>3249</v>
      </c>
      <c r="C1294" s="513" t="s">
        <v>976</v>
      </c>
      <c r="D1294" s="514" t="s">
        <v>3250</v>
      </c>
    </row>
    <row r="1295" spans="1:4">
      <c r="A1295" s="513">
        <v>11849</v>
      </c>
      <c r="B1295" s="513" t="s">
        <v>3251</v>
      </c>
      <c r="C1295" s="513" t="s">
        <v>979</v>
      </c>
      <c r="D1295" s="514" t="s">
        <v>3252</v>
      </c>
    </row>
    <row r="1296" spans="1:4">
      <c r="A1296" s="513">
        <v>37418</v>
      </c>
      <c r="B1296" s="513" t="s">
        <v>3253</v>
      </c>
      <c r="C1296" s="513" t="s">
        <v>847</v>
      </c>
      <c r="D1296" s="514" t="s">
        <v>3254</v>
      </c>
    </row>
    <row r="1297" spans="1:4">
      <c r="A1297" s="513">
        <v>37419</v>
      </c>
      <c r="B1297" s="513" t="s">
        <v>3255</v>
      </c>
      <c r="C1297" s="513" t="s">
        <v>847</v>
      </c>
      <c r="D1297" s="514" t="s">
        <v>3256</v>
      </c>
    </row>
    <row r="1298" spans="1:4">
      <c r="A1298" s="513">
        <v>1427</v>
      </c>
      <c r="B1298" s="513" t="s">
        <v>3257</v>
      </c>
      <c r="C1298" s="513" t="s">
        <v>847</v>
      </c>
      <c r="D1298" s="514" t="s">
        <v>2856</v>
      </c>
    </row>
    <row r="1299" spans="1:4">
      <c r="A1299" s="513">
        <v>1402</v>
      </c>
      <c r="B1299" s="513" t="s">
        <v>3258</v>
      </c>
      <c r="C1299" s="513" t="s">
        <v>847</v>
      </c>
      <c r="D1299" s="514" t="s">
        <v>3259</v>
      </c>
    </row>
    <row r="1300" spans="1:4">
      <c r="A1300" s="513">
        <v>1420</v>
      </c>
      <c r="B1300" s="513" t="s">
        <v>3260</v>
      </c>
      <c r="C1300" s="513" t="s">
        <v>847</v>
      </c>
      <c r="D1300" s="514" t="s">
        <v>3261</v>
      </c>
    </row>
    <row r="1301" spans="1:4">
      <c r="A1301" s="513">
        <v>1419</v>
      </c>
      <c r="B1301" s="513" t="s">
        <v>3262</v>
      </c>
      <c r="C1301" s="513" t="s">
        <v>847</v>
      </c>
      <c r="D1301" s="514" t="s">
        <v>3263</v>
      </c>
    </row>
    <row r="1302" spans="1:4">
      <c r="A1302" s="513">
        <v>1414</v>
      </c>
      <c r="B1302" s="513" t="s">
        <v>3264</v>
      </c>
      <c r="C1302" s="513" t="s">
        <v>847</v>
      </c>
      <c r="D1302" s="514" t="s">
        <v>3265</v>
      </c>
    </row>
    <row r="1303" spans="1:4">
      <c r="A1303" s="513">
        <v>1413</v>
      </c>
      <c r="B1303" s="513" t="s">
        <v>3266</v>
      </c>
      <c r="C1303" s="513" t="s">
        <v>847</v>
      </c>
      <c r="D1303" s="514" t="s">
        <v>3267</v>
      </c>
    </row>
    <row r="1304" spans="1:4">
      <c r="A1304" s="513">
        <v>1412</v>
      </c>
      <c r="B1304" s="513" t="s">
        <v>3268</v>
      </c>
      <c r="C1304" s="513" t="s">
        <v>847</v>
      </c>
      <c r="D1304" s="514" t="s">
        <v>3269</v>
      </c>
    </row>
    <row r="1305" spans="1:4">
      <c r="A1305" s="513">
        <v>1411</v>
      </c>
      <c r="B1305" s="513" t="s">
        <v>3270</v>
      </c>
      <c r="C1305" s="513" t="s">
        <v>847</v>
      </c>
      <c r="D1305" s="514" t="s">
        <v>3271</v>
      </c>
    </row>
    <row r="1306" spans="1:4">
      <c r="A1306" s="513">
        <v>1406</v>
      </c>
      <c r="B1306" s="513" t="s">
        <v>3272</v>
      </c>
      <c r="C1306" s="513" t="s">
        <v>847</v>
      </c>
      <c r="D1306" s="514" t="s">
        <v>3273</v>
      </c>
    </row>
    <row r="1307" spans="1:4">
      <c r="A1307" s="513">
        <v>1407</v>
      </c>
      <c r="B1307" s="513" t="s">
        <v>3274</v>
      </c>
      <c r="C1307" s="513" t="s">
        <v>847</v>
      </c>
      <c r="D1307" s="514" t="s">
        <v>3275</v>
      </c>
    </row>
    <row r="1308" spans="1:4">
      <c r="A1308" s="513">
        <v>1404</v>
      </c>
      <c r="B1308" s="513" t="s">
        <v>3276</v>
      </c>
      <c r="C1308" s="513" t="s">
        <v>847</v>
      </c>
      <c r="D1308" s="514" t="s">
        <v>3277</v>
      </c>
    </row>
    <row r="1309" spans="1:4">
      <c r="A1309" s="513">
        <v>11281</v>
      </c>
      <c r="B1309" s="513" t="s">
        <v>3278</v>
      </c>
      <c r="C1309" s="513" t="s">
        <v>847</v>
      </c>
      <c r="D1309" s="514" t="s">
        <v>3279</v>
      </c>
    </row>
    <row r="1310" spans="1:4">
      <c r="A1310" s="513">
        <v>40699</v>
      </c>
      <c r="B1310" s="513" t="s">
        <v>3280</v>
      </c>
      <c r="C1310" s="513" t="s">
        <v>847</v>
      </c>
      <c r="D1310" s="514" t="s">
        <v>3281</v>
      </c>
    </row>
    <row r="1311" spans="1:4">
      <c r="A1311" s="513">
        <v>40701</v>
      </c>
      <c r="B1311" s="513" t="s">
        <v>3282</v>
      </c>
      <c r="C1311" s="513" t="s">
        <v>847</v>
      </c>
      <c r="D1311" s="514" t="s">
        <v>3283</v>
      </c>
    </row>
    <row r="1312" spans="1:4">
      <c r="A1312" s="513">
        <v>1442</v>
      </c>
      <c r="B1312" s="513" t="s">
        <v>3284</v>
      </c>
      <c r="C1312" s="513" t="s">
        <v>847</v>
      </c>
      <c r="D1312" s="514" t="s">
        <v>3285</v>
      </c>
    </row>
    <row r="1313" spans="1:4">
      <c r="A1313" s="513">
        <v>13457</v>
      </c>
      <c r="B1313" s="513" t="s">
        <v>3286</v>
      </c>
      <c r="C1313" s="513" t="s">
        <v>847</v>
      </c>
      <c r="D1313" s="514" t="s">
        <v>3287</v>
      </c>
    </row>
    <row r="1314" spans="1:4">
      <c r="A1314" s="513">
        <v>40700</v>
      </c>
      <c r="B1314" s="513" t="s">
        <v>3288</v>
      </c>
      <c r="C1314" s="513" t="s">
        <v>847</v>
      </c>
      <c r="D1314" s="514" t="s">
        <v>3289</v>
      </c>
    </row>
    <row r="1315" spans="1:4">
      <c r="A1315" s="513">
        <v>13458</v>
      </c>
      <c r="B1315" s="513" t="s">
        <v>3290</v>
      </c>
      <c r="C1315" s="513" t="s">
        <v>847</v>
      </c>
      <c r="D1315" s="514" t="s">
        <v>3291</v>
      </c>
    </row>
    <row r="1316" spans="1:4">
      <c r="A1316" s="513">
        <v>36524</v>
      </c>
      <c r="B1316" s="513" t="s">
        <v>3292</v>
      </c>
      <c r="C1316" s="513" t="s">
        <v>847</v>
      </c>
      <c r="D1316" s="514" t="s">
        <v>3293</v>
      </c>
    </row>
    <row r="1317" spans="1:4">
      <c r="A1317" s="513">
        <v>36526</v>
      </c>
      <c r="B1317" s="513" t="s">
        <v>3294</v>
      </c>
      <c r="C1317" s="513" t="s">
        <v>847</v>
      </c>
      <c r="D1317" s="514" t="s">
        <v>3295</v>
      </c>
    </row>
    <row r="1318" spans="1:4">
      <c r="A1318" s="513">
        <v>36523</v>
      </c>
      <c r="B1318" s="513" t="s">
        <v>3296</v>
      </c>
      <c r="C1318" s="513" t="s">
        <v>847</v>
      </c>
      <c r="D1318" s="514" t="s">
        <v>3297</v>
      </c>
    </row>
    <row r="1319" spans="1:4">
      <c r="A1319" s="513">
        <v>36527</v>
      </c>
      <c r="B1319" s="513" t="s">
        <v>3298</v>
      </c>
      <c r="C1319" s="513" t="s">
        <v>847</v>
      </c>
      <c r="D1319" s="514" t="s">
        <v>3299</v>
      </c>
    </row>
    <row r="1320" spans="1:4">
      <c r="A1320" s="513">
        <v>13803</v>
      </c>
      <c r="B1320" s="513" t="s">
        <v>3300</v>
      </c>
      <c r="C1320" s="513" t="s">
        <v>847</v>
      </c>
      <c r="D1320" s="514" t="s">
        <v>3301</v>
      </c>
    </row>
    <row r="1321" spans="1:4">
      <c r="A1321" s="513">
        <v>38642</v>
      </c>
      <c r="B1321" s="513" t="s">
        <v>3302</v>
      </c>
      <c r="C1321" s="513" t="s">
        <v>847</v>
      </c>
      <c r="D1321" s="514" t="s">
        <v>3303</v>
      </c>
    </row>
    <row r="1322" spans="1:4">
      <c r="A1322" s="513">
        <v>36522</v>
      </c>
      <c r="B1322" s="513" t="s">
        <v>3304</v>
      </c>
      <c r="C1322" s="513" t="s">
        <v>847</v>
      </c>
      <c r="D1322" s="514" t="s">
        <v>3305</v>
      </c>
    </row>
    <row r="1323" spans="1:4">
      <c r="A1323" s="513">
        <v>36525</v>
      </c>
      <c r="B1323" s="513" t="s">
        <v>3306</v>
      </c>
      <c r="C1323" s="513" t="s">
        <v>847</v>
      </c>
      <c r="D1323" s="514" t="s">
        <v>3307</v>
      </c>
    </row>
    <row r="1324" spans="1:4">
      <c r="A1324" s="513">
        <v>41991</v>
      </c>
      <c r="B1324" s="513" t="s">
        <v>3308</v>
      </c>
      <c r="C1324" s="513" t="s">
        <v>847</v>
      </c>
      <c r="D1324" s="514" t="s">
        <v>3309</v>
      </c>
    </row>
    <row r="1325" spans="1:4">
      <c r="A1325" s="513">
        <v>34348</v>
      </c>
      <c r="B1325" s="513" t="s">
        <v>3310</v>
      </c>
      <c r="C1325" s="513" t="s">
        <v>877</v>
      </c>
      <c r="D1325" s="514" t="s">
        <v>3311</v>
      </c>
    </row>
    <row r="1326" spans="1:4">
      <c r="A1326" s="513">
        <v>34347</v>
      </c>
      <c r="B1326" s="513" t="s">
        <v>3312</v>
      </c>
      <c r="C1326" s="513" t="s">
        <v>877</v>
      </c>
      <c r="D1326" s="514" t="s">
        <v>1557</v>
      </c>
    </row>
    <row r="1327" spans="1:4">
      <c r="A1327" s="513">
        <v>11146</v>
      </c>
      <c r="B1327" s="513" t="s">
        <v>3313</v>
      </c>
      <c r="C1327" s="513" t="s">
        <v>868</v>
      </c>
      <c r="D1327" s="514" t="s">
        <v>3314</v>
      </c>
    </row>
    <row r="1328" spans="1:4">
      <c r="A1328" s="513">
        <v>11147</v>
      </c>
      <c r="B1328" s="513" t="s">
        <v>3315</v>
      </c>
      <c r="C1328" s="513" t="s">
        <v>868</v>
      </c>
      <c r="D1328" s="514" t="s">
        <v>3316</v>
      </c>
    </row>
    <row r="1329" spans="1:4">
      <c r="A1329" s="513">
        <v>34872</v>
      </c>
      <c r="B1329" s="513" t="s">
        <v>3317</v>
      </c>
      <c r="C1329" s="513" t="s">
        <v>868</v>
      </c>
      <c r="D1329" s="514" t="s">
        <v>3318</v>
      </c>
    </row>
    <row r="1330" spans="1:4">
      <c r="A1330" s="513">
        <v>34491</v>
      </c>
      <c r="B1330" s="513" t="s">
        <v>3319</v>
      </c>
      <c r="C1330" s="513" t="s">
        <v>868</v>
      </c>
      <c r="D1330" s="514" t="s">
        <v>3320</v>
      </c>
    </row>
    <row r="1331" spans="1:4">
      <c r="A1331" s="513">
        <v>34770</v>
      </c>
      <c r="B1331" s="513" t="s">
        <v>3321</v>
      </c>
      <c r="C1331" s="513" t="s">
        <v>2995</v>
      </c>
      <c r="D1331" s="514" t="s">
        <v>3322</v>
      </c>
    </row>
    <row r="1332" spans="1:4">
      <c r="A1332" s="513">
        <v>1518</v>
      </c>
      <c r="B1332" s="513" t="s">
        <v>3323</v>
      </c>
      <c r="C1332" s="513" t="s">
        <v>2995</v>
      </c>
      <c r="D1332" s="514" t="s">
        <v>3324</v>
      </c>
    </row>
    <row r="1333" spans="1:4">
      <c r="A1333" s="513">
        <v>41965</v>
      </c>
      <c r="B1333" s="513" t="s">
        <v>3325</v>
      </c>
      <c r="C1333" s="513" t="s">
        <v>2995</v>
      </c>
      <c r="D1333" s="514" t="s">
        <v>3326</v>
      </c>
    </row>
    <row r="1334" spans="1:4">
      <c r="A1334" s="513">
        <v>34492</v>
      </c>
      <c r="B1334" s="513" t="s">
        <v>3327</v>
      </c>
      <c r="C1334" s="513" t="s">
        <v>868</v>
      </c>
      <c r="D1334" s="514" t="s">
        <v>3328</v>
      </c>
    </row>
    <row r="1335" spans="1:4">
      <c r="A1335" s="513">
        <v>1524</v>
      </c>
      <c r="B1335" s="513" t="s">
        <v>3329</v>
      </c>
      <c r="C1335" s="513" t="s">
        <v>868</v>
      </c>
      <c r="D1335" s="514" t="s">
        <v>3330</v>
      </c>
    </row>
    <row r="1336" spans="1:4">
      <c r="A1336" s="513">
        <v>38404</v>
      </c>
      <c r="B1336" s="513" t="s">
        <v>3331</v>
      </c>
      <c r="C1336" s="513" t="s">
        <v>868</v>
      </c>
      <c r="D1336" s="514" t="s">
        <v>3332</v>
      </c>
    </row>
    <row r="1337" spans="1:4">
      <c r="A1337" s="513">
        <v>39849</v>
      </c>
      <c r="B1337" s="513" t="s">
        <v>3333</v>
      </c>
      <c r="C1337" s="513" t="s">
        <v>868</v>
      </c>
      <c r="D1337" s="514" t="s">
        <v>3334</v>
      </c>
    </row>
    <row r="1338" spans="1:4">
      <c r="A1338" s="513">
        <v>38464</v>
      </c>
      <c r="B1338" s="513" t="s">
        <v>3335</v>
      </c>
      <c r="C1338" s="513" t="s">
        <v>868</v>
      </c>
      <c r="D1338" s="514" t="s">
        <v>3336</v>
      </c>
    </row>
    <row r="1339" spans="1:4">
      <c r="A1339" s="513">
        <v>34493</v>
      </c>
      <c r="B1339" s="513" t="s">
        <v>3337</v>
      </c>
      <c r="C1339" s="513" t="s">
        <v>868</v>
      </c>
      <c r="D1339" s="514" t="s">
        <v>3338</v>
      </c>
    </row>
    <row r="1340" spans="1:4">
      <c r="A1340" s="513">
        <v>1527</v>
      </c>
      <c r="B1340" s="513" t="s">
        <v>3339</v>
      </c>
      <c r="C1340" s="513" t="s">
        <v>868</v>
      </c>
      <c r="D1340" s="514" t="s">
        <v>3340</v>
      </c>
    </row>
    <row r="1341" spans="1:4">
      <c r="A1341" s="513">
        <v>38405</v>
      </c>
      <c r="B1341" s="513" t="s">
        <v>3341</v>
      </c>
      <c r="C1341" s="513" t="s">
        <v>868</v>
      </c>
      <c r="D1341" s="514" t="s">
        <v>3342</v>
      </c>
    </row>
    <row r="1342" spans="1:4">
      <c r="A1342" s="513">
        <v>38408</v>
      </c>
      <c r="B1342" s="513" t="s">
        <v>3343</v>
      </c>
      <c r="C1342" s="513" t="s">
        <v>868</v>
      </c>
      <c r="D1342" s="514" t="s">
        <v>3344</v>
      </c>
    </row>
    <row r="1343" spans="1:4">
      <c r="A1343" s="513">
        <v>34494</v>
      </c>
      <c r="B1343" s="513" t="s">
        <v>3345</v>
      </c>
      <c r="C1343" s="513" t="s">
        <v>868</v>
      </c>
      <c r="D1343" s="514" t="s">
        <v>3346</v>
      </c>
    </row>
    <row r="1344" spans="1:4">
      <c r="A1344" s="513">
        <v>1525</v>
      </c>
      <c r="B1344" s="513" t="s">
        <v>3347</v>
      </c>
      <c r="C1344" s="513" t="s">
        <v>868</v>
      </c>
      <c r="D1344" s="514" t="s">
        <v>3348</v>
      </c>
    </row>
    <row r="1345" spans="1:4">
      <c r="A1345" s="513">
        <v>38406</v>
      </c>
      <c r="B1345" s="513" t="s">
        <v>3349</v>
      </c>
      <c r="C1345" s="513" t="s">
        <v>868</v>
      </c>
      <c r="D1345" s="514" t="s">
        <v>3350</v>
      </c>
    </row>
    <row r="1346" spans="1:4">
      <c r="A1346" s="513">
        <v>38409</v>
      </c>
      <c r="B1346" s="513" t="s">
        <v>3351</v>
      </c>
      <c r="C1346" s="513" t="s">
        <v>868</v>
      </c>
      <c r="D1346" s="514" t="s">
        <v>3352</v>
      </c>
    </row>
    <row r="1347" spans="1:4">
      <c r="A1347" s="513">
        <v>34495</v>
      </c>
      <c r="B1347" s="513" t="s">
        <v>3353</v>
      </c>
      <c r="C1347" s="513" t="s">
        <v>868</v>
      </c>
      <c r="D1347" s="514" t="s">
        <v>3354</v>
      </c>
    </row>
    <row r="1348" spans="1:4">
      <c r="A1348" s="513">
        <v>11145</v>
      </c>
      <c r="B1348" s="513" t="s">
        <v>3355</v>
      </c>
      <c r="C1348" s="513" t="s">
        <v>868</v>
      </c>
      <c r="D1348" s="514" t="s">
        <v>3356</v>
      </c>
    </row>
    <row r="1349" spans="1:4">
      <c r="A1349" s="513">
        <v>34496</v>
      </c>
      <c r="B1349" s="513" t="s">
        <v>3357</v>
      </c>
      <c r="C1349" s="513" t="s">
        <v>868</v>
      </c>
      <c r="D1349" s="514" t="s">
        <v>3358</v>
      </c>
    </row>
    <row r="1350" spans="1:4">
      <c r="A1350" s="513">
        <v>34479</v>
      </c>
      <c r="B1350" s="513" t="s">
        <v>3359</v>
      </c>
      <c r="C1350" s="513" t="s">
        <v>868</v>
      </c>
      <c r="D1350" s="514" t="s">
        <v>3360</v>
      </c>
    </row>
    <row r="1351" spans="1:4">
      <c r="A1351" s="513">
        <v>34481</v>
      </c>
      <c r="B1351" s="513" t="s">
        <v>3361</v>
      </c>
      <c r="C1351" s="513" t="s">
        <v>868</v>
      </c>
      <c r="D1351" s="514" t="s">
        <v>3362</v>
      </c>
    </row>
    <row r="1352" spans="1:4">
      <c r="A1352" s="513">
        <v>34483</v>
      </c>
      <c r="B1352" s="513" t="s">
        <v>3363</v>
      </c>
      <c r="C1352" s="513" t="s">
        <v>868</v>
      </c>
      <c r="D1352" s="514" t="s">
        <v>3364</v>
      </c>
    </row>
    <row r="1353" spans="1:4">
      <c r="A1353" s="513">
        <v>34485</v>
      </c>
      <c r="B1353" s="513" t="s">
        <v>3365</v>
      </c>
      <c r="C1353" s="513" t="s">
        <v>868</v>
      </c>
      <c r="D1353" s="514" t="s">
        <v>3366</v>
      </c>
    </row>
    <row r="1354" spans="1:4">
      <c r="A1354" s="513">
        <v>34497</v>
      </c>
      <c r="B1354" s="513" t="s">
        <v>3367</v>
      </c>
      <c r="C1354" s="513" t="s">
        <v>868</v>
      </c>
      <c r="D1354" s="514" t="s">
        <v>3368</v>
      </c>
    </row>
    <row r="1355" spans="1:4">
      <c r="A1355" s="513">
        <v>14041</v>
      </c>
      <c r="B1355" s="513" t="s">
        <v>3369</v>
      </c>
      <c r="C1355" s="513" t="s">
        <v>868</v>
      </c>
      <c r="D1355" s="514" t="s">
        <v>3370</v>
      </c>
    </row>
    <row r="1356" spans="1:4">
      <c r="A1356" s="513">
        <v>1523</v>
      </c>
      <c r="B1356" s="513" t="s">
        <v>3371</v>
      </c>
      <c r="C1356" s="513" t="s">
        <v>868</v>
      </c>
      <c r="D1356" s="514" t="s">
        <v>3372</v>
      </c>
    </row>
    <row r="1357" spans="1:4">
      <c r="A1357" s="513">
        <v>14052</v>
      </c>
      <c r="B1357" s="513" t="s">
        <v>3373</v>
      </c>
      <c r="C1357" s="513" t="s">
        <v>847</v>
      </c>
      <c r="D1357" s="514" t="s">
        <v>3374</v>
      </c>
    </row>
    <row r="1358" spans="1:4">
      <c r="A1358" s="513">
        <v>14054</v>
      </c>
      <c r="B1358" s="513" t="s">
        <v>3375</v>
      </c>
      <c r="C1358" s="513" t="s">
        <v>847</v>
      </c>
      <c r="D1358" s="514" t="s">
        <v>2219</v>
      </c>
    </row>
    <row r="1359" spans="1:4">
      <c r="A1359" s="513">
        <v>14053</v>
      </c>
      <c r="B1359" s="513" t="s">
        <v>3376</v>
      </c>
      <c r="C1359" s="513" t="s">
        <v>847</v>
      </c>
      <c r="D1359" s="514" t="s">
        <v>3377</v>
      </c>
    </row>
    <row r="1360" spans="1:4">
      <c r="A1360" s="513">
        <v>2558</v>
      </c>
      <c r="B1360" s="513" t="s">
        <v>3378</v>
      </c>
      <c r="C1360" s="513" t="s">
        <v>847</v>
      </c>
      <c r="D1360" s="514" t="s">
        <v>3379</v>
      </c>
    </row>
    <row r="1361" spans="1:4">
      <c r="A1361" s="513">
        <v>2560</v>
      </c>
      <c r="B1361" s="513" t="s">
        <v>3380</v>
      </c>
      <c r="C1361" s="513" t="s">
        <v>847</v>
      </c>
      <c r="D1361" s="514" t="s">
        <v>1053</v>
      </c>
    </row>
    <row r="1362" spans="1:4">
      <c r="A1362" s="513">
        <v>2559</v>
      </c>
      <c r="B1362" s="513" t="s">
        <v>3381</v>
      </c>
      <c r="C1362" s="513" t="s">
        <v>847</v>
      </c>
      <c r="D1362" s="514" t="s">
        <v>106</v>
      </c>
    </row>
    <row r="1363" spans="1:4">
      <c r="A1363" s="513">
        <v>2592</v>
      </c>
      <c r="B1363" s="513" t="s">
        <v>3382</v>
      </c>
      <c r="C1363" s="513" t="s">
        <v>847</v>
      </c>
      <c r="D1363" s="514" t="s">
        <v>3383</v>
      </c>
    </row>
    <row r="1364" spans="1:4">
      <c r="A1364" s="513">
        <v>2566</v>
      </c>
      <c r="B1364" s="513" t="s">
        <v>3384</v>
      </c>
      <c r="C1364" s="513" t="s">
        <v>847</v>
      </c>
      <c r="D1364" s="514" t="s">
        <v>3385</v>
      </c>
    </row>
    <row r="1365" spans="1:4">
      <c r="A1365" s="513">
        <v>2589</v>
      </c>
      <c r="B1365" s="513" t="s">
        <v>3386</v>
      </c>
      <c r="C1365" s="513" t="s">
        <v>847</v>
      </c>
      <c r="D1365" s="514" t="s">
        <v>3387</v>
      </c>
    </row>
    <row r="1366" spans="1:4">
      <c r="A1366" s="513">
        <v>2591</v>
      </c>
      <c r="B1366" s="513" t="s">
        <v>3388</v>
      </c>
      <c r="C1366" s="513" t="s">
        <v>847</v>
      </c>
      <c r="D1366" s="514" t="s">
        <v>3389</v>
      </c>
    </row>
    <row r="1367" spans="1:4">
      <c r="A1367" s="513">
        <v>2590</v>
      </c>
      <c r="B1367" s="513" t="s">
        <v>3390</v>
      </c>
      <c r="C1367" s="513" t="s">
        <v>847</v>
      </c>
      <c r="D1367" s="514" t="s">
        <v>3391</v>
      </c>
    </row>
    <row r="1368" spans="1:4">
      <c r="A1368" s="513">
        <v>2567</v>
      </c>
      <c r="B1368" s="513" t="s">
        <v>3392</v>
      </c>
      <c r="C1368" s="513" t="s">
        <v>847</v>
      </c>
      <c r="D1368" s="514" t="s">
        <v>3393</v>
      </c>
    </row>
    <row r="1369" spans="1:4">
      <c r="A1369" s="513">
        <v>2565</v>
      </c>
      <c r="B1369" s="513" t="s">
        <v>3394</v>
      </c>
      <c r="C1369" s="513" t="s">
        <v>847</v>
      </c>
      <c r="D1369" s="514" t="s">
        <v>3395</v>
      </c>
    </row>
    <row r="1370" spans="1:4">
      <c r="A1370" s="513">
        <v>2568</v>
      </c>
      <c r="B1370" s="513" t="s">
        <v>3396</v>
      </c>
      <c r="C1370" s="513" t="s">
        <v>847</v>
      </c>
      <c r="D1370" s="514" t="s">
        <v>3397</v>
      </c>
    </row>
    <row r="1371" spans="1:4">
      <c r="A1371" s="513">
        <v>2594</v>
      </c>
      <c r="B1371" s="513" t="s">
        <v>3398</v>
      </c>
      <c r="C1371" s="513" t="s">
        <v>847</v>
      </c>
      <c r="D1371" s="514" t="s">
        <v>3399</v>
      </c>
    </row>
    <row r="1372" spans="1:4">
      <c r="A1372" s="513">
        <v>2587</v>
      </c>
      <c r="B1372" s="513" t="s">
        <v>3400</v>
      </c>
      <c r="C1372" s="513" t="s">
        <v>847</v>
      </c>
      <c r="D1372" s="514" t="s">
        <v>2772</v>
      </c>
    </row>
    <row r="1373" spans="1:4">
      <c r="A1373" s="513">
        <v>2588</v>
      </c>
      <c r="B1373" s="513" t="s">
        <v>3401</v>
      </c>
      <c r="C1373" s="513" t="s">
        <v>847</v>
      </c>
      <c r="D1373" s="514" t="s">
        <v>3402</v>
      </c>
    </row>
    <row r="1374" spans="1:4">
      <c r="A1374" s="513">
        <v>2569</v>
      </c>
      <c r="B1374" s="513" t="s">
        <v>3403</v>
      </c>
      <c r="C1374" s="513" t="s">
        <v>847</v>
      </c>
      <c r="D1374" s="514" t="s">
        <v>2436</v>
      </c>
    </row>
    <row r="1375" spans="1:4">
      <c r="A1375" s="513">
        <v>2570</v>
      </c>
      <c r="B1375" s="513" t="s">
        <v>3404</v>
      </c>
      <c r="C1375" s="513" t="s">
        <v>847</v>
      </c>
      <c r="D1375" s="514" t="s">
        <v>1213</v>
      </c>
    </row>
    <row r="1376" spans="1:4">
      <c r="A1376" s="513">
        <v>2571</v>
      </c>
      <c r="B1376" s="513" t="s">
        <v>3405</v>
      </c>
      <c r="C1376" s="513" t="s">
        <v>847</v>
      </c>
      <c r="D1376" s="514" t="s">
        <v>3406</v>
      </c>
    </row>
    <row r="1377" spans="1:4">
      <c r="A1377" s="513">
        <v>2593</v>
      </c>
      <c r="B1377" s="513" t="s">
        <v>3407</v>
      </c>
      <c r="C1377" s="513" t="s">
        <v>847</v>
      </c>
      <c r="D1377" s="514" t="s">
        <v>3408</v>
      </c>
    </row>
    <row r="1378" spans="1:4">
      <c r="A1378" s="513">
        <v>2572</v>
      </c>
      <c r="B1378" s="513" t="s">
        <v>3409</v>
      </c>
      <c r="C1378" s="513" t="s">
        <v>847</v>
      </c>
      <c r="D1378" s="514" t="s">
        <v>3410</v>
      </c>
    </row>
    <row r="1379" spans="1:4">
      <c r="A1379" s="513">
        <v>2595</v>
      </c>
      <c r="B1379" s="513" t="s">
        <v>3411</v>
      </c>
      <c r="C1379" s="513" t="s">
        <v>847</v>
      </c>
      <c r="D1379" s="514" t="s">
        <v>3412</v>
      </c>
    </row>
    <row r="1380" spans="1:4">
      <c r="A1380" s="513">
        <v>2576</v>
      </c>
      <c r="B1380" s="513" t="s">
        <v>3413</v>
      </c>
      <c r="C1380" s="513" t="s">
        <v>847</v>
      </c>
      <c r="D1380" s="514" t="s">
        <v>3414</v>
      </c>
    </row>
    <row r="1381" spans="1:4">
      <c r="A1381" s="513">
        <v>2575</v>
      </c>
      <c r="B1381" s="513" t="s">
        <v>3415</v>
      </c>
      <c r="C1381" s="513" t="s">
        <v>847</v>
      </c>
      <c r="D1381" s="514" t="s">
        <v>3269</v>
      </c>
    </row>
    <row r="1382" spans="1:4">
      <c r="A1382" s="513">
        <v>2573</v>
      </c>
      <c r="B1382" s="513" t="s">
        <v>3416</v>
      </c>
      <c r="C1382" s="513" t="s">
        <v>847</v>
      </c>
      <c r="D1382" s="514" t="s">
        <v>3417</v>
      </c>
    </row>
    <row r="1383" spans="1:4">
      <c r="A1383" s="513">
        <v>2586</v>
      </c>
      <c r="B1383" s="513" t="s">
        <v>3418</v>
      </c>
      <c r="C1383" s="513" t="s">
        <v>847</v>
      </c>
      <c r="D1383" s="514" t="s">
        <v>3419</v>
      </c>
    </row>
    <row r="1384" spans="1:4">
      <c r="A1384" s="513">
        <v>2577</v>
      </c>
      <c r="B1384" s="513" t="s">
        <v>3420</v>
      </c>
      <c r="C1384" s="513" t="s">
        <v>847</v>
      </c>
      <c r="D1384" s="514" t="s">
        <v>3421</v>
      </c>
    </row>
    <row r="1385" spans="1:4">
      <c r="A1385" s="513">
        <v>2574</v>
      </c>
      <c r="B1385" s="513" t="s">
        <v>3422</v>
      </c>
      <c r="C1385" s="513" t="s">
        <v>847</v>
      </c>
      <c r="D1385" s="514" t="s">
        <v>3423</v>
      </c>
    </row>
    <row r="1386" spans="1:4">
      <c r="A1386" s="513">
        <v>2578</v>
      </c>
      <c r="B1386" s="513" t="s">
        <v>3424</v>
      </c>
      <c r="C1386" s="513" t="s">
        <v>847</v>
      </c>
      <c r="D1386" s="514" t="s">
        <v>3425</v>
      </c>
    </row>
    <row r="1387" spans="1:4">
      <c r="A1387" s="513">
        <v>2585</v>
      </c>
      <c r="B1387" s="513" t="s">
        <v>3426</v>
      </c>
      <c r="C1387" s="513" t="s">
        <v>847</v>
      </c>
      <c r="D1387" s="514" t="s">
        <v>3427</v>
      </c>
    </row>
    <row r="1388" spans="1:4">
      <c r="A1388" s="513">
        <v>12008</v>
      </c>
      <c r="B1388" s="513" t="s">
        <v>3428</v>
      </c>
      <c r="C1388" s="513" t="s">
        <v>847</v>
      </c>
      <c r="D1388" s="514" t="s">
        <v>3429</v>
      </c>
    </row>
    <row r="1389" spans="1:4">
      <c r="A1389" s="513">
        <v>2582</v>
      </c>
      <c r="B1389" s="513" t="s">
        <v>3430</v>
      </c>
      <c r="C1389" s="513" t="s">
        <v>847</v>
      </c>
      <c r="D1389" s="514" t="s">
        <v>3431</v>
      </c>
    </row>
    <row r="1390" spans="1:4">
      <c r="A1390" s="513">
        <v>2597</v>
      </c>
      <c r="B1390" s="513" t="s">
        <v>3432</v>
      </c>
      <c r="C1390" s="513" t="s">
        <v>847</v>
      </c>
      <c r="D1390" s="514" t="s">
        <v>3433</v>
      </c>
    </row>
    <row r="1391" spans="1:4">
      <c r="A1391" s="513">
        <v>2579</v>
      </c>
      <c r="B1391" s="513" t="s">
        <v>3434</v>
      </c>
      <c r="C1391" s="513" t="s">
        <v>847</v>
      </c>
      <c r="D1391" s="514" t="s">
        <v>3435</v>
      </c>
    </row>
    <row r="1392" spans="1:4">
      <c r="A1392" s="513">
        <v>2581</v>
      </c>
      <c r="B1392" s="513" t="s">
        <v>3436</v>
      </c>
      <c r="C1392" s="513" t="s">
        <v>847</v>
      </c>
      <c r="D1392" s="514" t="s">
        <v>3437</v>
      </c>
    </row>
    <row r="1393" spans="1:4">
      <c r="A1393" s="513">
        <v>2596</v>
      </c>
      <c r="B1393" s="513" t="s">
        <v>3438</v>
      </c>
      <c r="C1393" s="513" t="s">
        <v>847</v>
      </c>
      <c r="D1393" s="514" t="s">
        <v>3439</v>
      </c>
    </row>
    <row r="1394" spans="1:4">
      <c r="A1394" s="513">
        <v>2580</v>
      </c>
      <c r="B1394" s="513" t="s">
        <v>3440</v>
      </c>
      <c r="C1394" s="513" t="s">
        <v>847</v>
      </c>
      <c r="D1394" s="514" t="s">
        <v>3441</v>
      </c>
    </row>
    <row r="1395" spans="1:4">
      <c r="A1395" s="513">
        <v>2583</v>
      </c>
      <c r="B1395" s="513" t="s">
        <v>3442</v>
      </c>
      <c r="C1395" s="513" t="s">
        <v>847</v>
      </c>
      <c r="D1395" s="514" t="s">
        <v>3443</v>
      </c>
    </row>
    <row r="1396" spans="1:4">
      <c r="A1396" s="513">
        <v>2584</v>
      </c>
      <c r="B1396" s="513" t="s">
        <v>3444</v>
      </c>
      <c r="C1396" s="513" t="s">
        <v>847</v>
      </c>
      <c r="D1396" s="514" t="s">
        <v>3445</v>
      </c>
    </row>
    <row r="1397" spans="1:4">
      <c r="A1397" s="513">
        <v>12010</v>
      </c>
      <c r="B1397" s="513" t="s">
        <v>3446</v>
      </c>
      <c r="C1397" s="513" t="s">
        <v>847</v>
      </c>
      <c r="D1397" s="514" t="s">
        <v>3447</v>
      </c>
    </row>
    <row r="1398" spans="1:4">
      <c r="A1398" s="513">
        <v>39329</v>
      </c>
      <c r="B1398" s="513" t="s">
        <v>3448</v>
      </c>
      <c r="C1398" s="513" t="s">
        <v>847</v>
      </c>
      <c r="D1398" s="514" t="s">
        <v>3449</v>
      </c>
    </row>
    <row r="1399" spans="1:4">
      <c r="A1399" s="513">
        <v>39330</v>
      </c>
      <c r="B1399" s="513" t="s">
        <v>3450</v>
      </c>
      <c r="C1399" s="513" t="s">
        <v>847</v>
      </c>
      <c r="D1399" s="514" t="s">
        <v>3451</v>
      </c>
    </row>
    <row r="1400" spans="1:4">
      <c r="A1400" s="513">
        <v>39332</v>
      </c>
      <c r="B1400" s="513" t="s">
        <v>3452</v>
      </c>
      <c r="C1400" s="513" t="s">
        <v>847</v>
      </c>
      <c r="D1400" s="514" t="s">
        <v>3453</v>
      </c>
    </row>
    <row r="1401" spans="1:4">
      <c r="A1401" s="513">
        <v>39331</v>
      </c>
      <c r="B1401" s="513" t="s">
        <v>3454</v>
      </c>
      <c r="C1401" s="513" t="s">
        <v>847</v>
      </c>
      <c r="D1401" s="514" t="s">
        <v>3455</v>
      </c>
    </row>
    <row r="1402" spans="1:4">
      <c r="A1402" s="513">
        <v>39333</v>
      </c>
      <c r="B1402" s="513" t="s">
        <v>3456</v>
      </c>
      <c r="C1402" s="513" t="s">
        <v>847</v>
      </c>
      <c r="D1402" s="514" t="s">
        <v>3457</v>
      </c>
    </row>
    <row r="1403" spans="1:4">
      <c r="A1403" s="513">
        <v>39335</v>
      </c>
      <c r="B1403" s="513" t="s">
        <v>3458</v>
      </c>
      <c r="C1403" s="513" t="s">
        <v>847</v>
      </c>
      <c r="D1403" s="514" t="s">
        <v>3459</v>
      </c>
    </row>
    <row r="1404" spans="1:4">
      <c r="A1404" s="513">
        <v>39334</v>
      </c>
      <c r="B1404" s="513" t="s">
        <v>3460</v>
      </c>
      <c r="C1404" s="513" t="s">
        <v>847</v>
      </c>
      <c r="D1404" s="514" t="s">
        <v>2234</v>
      </c>
    </row>
    <row r="1405" spans="1:4">
      <c r="A1405" s="513">
        <v>12016</v>
      </c>
      <c r="B1405" s="513" t="s">
        <v>3461</v>
      </c>
      <c r="C1405" s="513" t="s">
        <v>847</v>
      </c>
      <c r="D1405" s="514" t="s">
        <v>3462</v>
      </c>
    </row>
    <row r="1406" spans="1:4">
      <c r="A1406" s="513">
        <v>12015</v>
      </c>
      <c r="B1406" s="513" t="s">
        <v>3463</v>
      </c>
      <c r="C1406" s="513" t="s">
        <v>847</v>
      </c>
      <c r="D1406" s="514" t="s">
        <v>2490</v>
      </c>
    </row>
    <row r="1407" spans="1:4">
      <c r="A1407" s="513">
        <v>12020</v>
      </c>
      <c r="B1407" s="513" t="s">
        <v>3464</v>
      </c>
      <c r="C1407" s="513" t="s">
        <v>847</v>
      </c>
      <c r="D1407" s="514" t="s">
        <v>3462</v>
      </c>
    </row>
    <row r="1408" spans="1:4">
      <c r="A1408" s="513">
        <v>12019</v>
      </c>
      <c r="B1408" s="513" t="s">
        <v>3465</v>
      </c>
      <c r="C1408" s="513" t="s">
        <v>847</v>
      </c>
      <c r="D1408" s="514" t="s">
        <v>2490</v>
      </c>
    </row>
    <row r="1409" spans="1:4">
      <c r="A1409" s="513">
        <v>39336</v>
      </c>
      <c r="B1409" s="513" t="s">
        <v>3466</v>
      </c>
      <c r="C1409" s="513" t="s">
        <v>847</v>
      </c>
      <c r="D1409" s="514" t="s">
        <v>3451</v>
      </c>
    </row>
    <row r="1410" spans="1:4">
      <c r="A1410" s="513">
        <v>39338</v>
      </c>
      <c r="B1410" s="513" t="s">
        <v>3467</v>
      </c>
      <c r="C1410" s="513" t="s">
        <v>847</v>
      </c>
      <c r="D1410" s="514" t="s">
        <v>3453</v>
      </c>
    </row>
    <row r="1411" spans="1:4">
      <c r="A1411" s="513">
        <v>39337</v>
      </c>
      <c r="B1411" s="513" t="s">
        <v>3468</v>
      </c>
      <c r="C1411" s="513" t="s">
        <v>847</v>
      </c>
      <c r="D1411" s="514" t="s">
        <v>3455</v>
      </c>
    </row>
    <row r="1412" spans="1:4">
      <c r="A1412" s="513">
        <v>39341</v>
      </c>
      <c r="B1412" s="513" t="s">
        <v>3469</v>
      </c>
      <c r="C1412" s="513" t="s">
        <v>847</v>
      </c>
      <c r="D1412" s="514" t="s">
        <v>3470</v>
      </c>
    </row>
    <row r="1413" spans="1:4">
      <c r="A1413" s="513">
        <v>39340</v>
      </c>
      <c r="B1413" s="513" t="s">
        <v>3471</v>
      </c>
      <c r="C1413" s="513" t="s">
        <v>847</v>
      </c>
      <c r="D1413" s="514" t="s">
        <v>1649</v>
      </c>
    </row>
    <row r="1414" spans="1:4">
      <c r="A1414" s="513">
        <v>12025</v>
      </c>
      <c r="B1414" s="513" t="s">
        <v>3472</v>
      </c>
      <c r="C1414" s="513" t="s">
        <v>847</v>
      </c>
      <c r="D1414" s="514" t="s">
        <v>3473</v>
      </c>
    </row>
    <row r="1415" spans="1:4">
      <c r="A1415" s="513">
        <v>39342</v>
      </c>
      <c r="B1415" s="513" t="s">
        <v>3474</v>
      </c>
      <c r="C1415" s="513" t="s">
        <v>847</v>
      </c>
      <c r="D1415" s="514" t="s">
        <v>3470</v>
      </c>
    </row>
    <row r="1416" spans="1:4">
      <c r="A1416" s="513">
        <v>39343</v>
      </c>
      <c r="B1416" s="513" t="s">
        <v>3475</v>
      </c>
      <c r="C1416" s="513" t="s">
        <v>847</v>
      </c>
      <c r="D1416" s="514" t="s">
        <v>3476</v>
      </c>
    </row>
    <row r="1417" spans="1:4">
      <c r="A1417" s="513">
        <v>39345</v>
      </c>
      <c r="B1417" s="513" t="s">
        <v>3477</v>
      </c>
      <c r="C1417" s="513" t="s">
        <v>847</v>
      </c>
      <c r="D1417" s="514" t="s">
        <v>3180</v>
      </c>
    </row>
    <row r="1418" spans="1:4">
      <c r="A1418" s="513">
        <v>39344</v>
      </c>
      <c r="B1418" s="513" t="s">
        <v>3478</v>
      </c>
      <c r="C1418" s="513" t="s">
        <v>847</v>
      </c>
      <c r="D1418" s="514" t="s">
        <v>3479</v>
      </c>
    </row>
    <row r="1419" spans="1:4">
      <c r="A1419" s="513">
        <v>12623</v>
      </c>
      <c r="B1419" s="513" t="s">
        <v>3480</v>
      </c>
      <c r="C1419" s="513" t="s">
        <v>877</v>
      </c>
      <c r="D1419" s="514" t="s">
        <v>3481</v>
      </c>
    </row>
    <row r="1420" spans="1:4">
      <c r="A1420" s="513">
        <v>34498</v>
      </c>
      <c r="B1420" s="513" t="s">
        <v>3482</v>
      </c>
      <c r="C1420" s="513" t="s">
        <v>847</v>
      </c>
      <c r="D1420" s="514" t="s">
        <v>3483</v>
      </c>
    </row>
    <row r="1421" spans="1:4">
      <c r="A1421" s="513">
        <v>13244</v>
      </c>
      <c r="B1421" s="513" t="s">
        <v>3484</v>
      </c>
      <c r="C1421" s="513" t="s">
        <v>847</v>
      </c>
      <c r="D1421" s="514" t="s">
        <v>3485</v>
      </c>
    </row>
    <row r="1422" spans="1:4">
      <c r="A1422" s="513">
        <v>38998</v>
      </c>
      <c r="B1422" s="513" t="s">
        <v>3486</v>
      </c>
      <c r="C1422" s="513" t="s">
        <v>847</v>
      </c>
      <c r="D1422" s="514" t="s">
        <v>3487</v>
      </c>
    </row>
    <row r="1423" spans="1:4">
      <c r="A1423" s="513">
        <v>38999</v>
      </c>
      <c r="B1423" s="513" t="s">
        <v>3488</v>
      </c>
      <c r="C1423" s="513" t="s">
        <v>847</v>
      </c>
      <c r="D1423" s="514" t="s">
        <v>3489</v>
      </c>
    </row>
    <row r="1424" spans="1:4">
      <c r="A1424" s="513">
        <v>38996</v>
      </c>
      <c r="B1424" s="513" t="s">
        <v>3490</v>
      </c>
      <c r="C1424" s="513" t="s">
        <v>847</v>
      </c>
      <c r="D1424" s="514" t="s">
        <v>3491</v>
      </c>
    </row>
    <row r="1425" spans="1:4">
      <c r="A1425" s="513">
        <v>38997</v>
      </c>
      <c r="B1425" s="513" t="s">
        <v>3492</v>
      </c>
      <c r="C1425" s="513" t="s">
        <v>847</v>
      </c>
      <c r="D1425" s="514" t="s">
        <v>3493</v>
      </c>
    </row>
    <row r="1426" spans="1:4">
      <c r="A1426" s="513">
        <v>39862</v>
      </c>
      <c r="B1426" s="513" t="s">
        <v>3494</v>
      </c>
      <c r="C1426" s="513" t="s">
        <v>847</v>
      </c>
      <c r="D1426" s="514" t="s">
        <v>3495</v>
      </c>
    </row>
    <row r="1427" spans="1:4">
      <c r="A1427" s="513">
        <v>39863</v>
      </c>
      <c r="B1427" s="513" t="s">
        <v>3496</v>
      </c>
      <c r="C1427" s="513" t="s">
        <v>847</v>
      </c>
      <c r="D1427" s="514" t="s">
        <v>3497</v>
      </c>
    </row>
    <row r="1428" spans="1:4">
      <c r="A1428" s="513">
        <v>39864</v>
      </c>
      <c r="B1428" s="513" t="s">
        <v>3498</v>
      </c>
      <c r="C1428" s="513" t="s">
        <v>847</v>
      </c>
      <c r="D1428" s="514" t="s">
        <v>2878</v>
      </c>
    </row>
    <row r="1429" spans="1:4">
      <c r="A1429" s="513">
        <v>39865</v>
      </c>
      <c r="B1429" s="513" t="s">
        <v>3499</v>
      </c>
      <c r="C1429" s="513" t="s">
        <v>847</v>
      </c>
      <c r="D1429" s="514" t="s">
        <v>1057</v>
      </c>
    </row>
    <row r="1430" spans="1:4">
      <c r="A1430" s="513">
        <v>2517</v>
      </c>
      <c r="B1430" s="513" t="s">
        <v>3500</v>
      </c>
      <c r="C1430" s="513" t="s">
        <v>847</v>
      </c>
      <c r="D1430" s="514" t="s">
        <v>3501</v>
      </c>
    </row>
    <row r="1431" spans="1:4">
      <c r="A1431" s="513">
        <v>2522</v>
      </c>
      <c r="B1431" s="513" t="s">
        <v>3502</v>
      </c>
      <c r="C1431" s="513" t="s">
        <v>847</v>
      </c>
      <c r="D1431" s="514" t="s">
        <v>3503</v>
      </c>
    </row>
    <row r="1432" spans="1:4">
      <c r="A1432" s="513">
        <v>2548</v>
      </c>
      <c r="B1432" s="513" t="s">
        <v>3504</v>
      </c>
      <c r="C1432" s="513" t="s">
        <v>847</v>
      </c>
      <c r="D1432" s="514" t="s">
        <v>3505</v>
      </c>
    </row>
    <row r="1433" spans="1:4">
      <c r="A1433" s="513">
        <v>2516</v>
      </c>
      <c r="B1433" s="513" t="s">
        <v>3506</v>
      </c>
      <c r="C1433" s="513" t="s">
        <v>847</v>
      </c>
      <c r="D1433" s="514" t="s">
        <v>3507</v>
      </c>
    </row>
    <row r="1434" spans="1:4">
      <c r="A1434" s="513">
        <v>2518</v>
      </c>
      <c r="B1434" s="513" t="s">
        <v>3508</v>
      </c>
      <c r="C1434" s="513" t="s">
        <v>847</v>
      </c>
      <c r="D1434" s="514" t="s">
        <v>3509</v>
      </c>
    </row>
    <row r="1435" spans="1:4">
      <c r="A1435" s="513">
        <v>2521</v>
      </c>
      <c r="B1435" s="513" t="s">
        <v>3510</v>
      </c>
      <c r="C1435" s="513" t="s">
        <v>847</v>
      </c>
      <c r="D1435" s="514" t="s">
        <v>3511</v>
      </c>
    </row>
    <row r="1436" spans="1:4">
      <c r="A1436" s="513">
        <v>2515</v>
      </c>
      <c r="B1436" s="513" t="s">
        <v>3512</v>
      </c>
      <c r="C1436" s="513" t="s">
        <v>847</v>
      </c>
      <c r="D1436" s="514" t="s">
        <v>3513</v>
      </c>
    </row>
    <row r="1437" spans="1:4">
      <c r="A1437" s="513">
        <v>2519</v>
      </c>
      <c r="B1437" s="513" t="s">
        <v>3514</v>
      </c>
      <c r="C1437" s="513" t="s">
        <v>847</v>
      </c>
      <c r="D1437" s="514" t="s">
        <v>3515</v>
      </c>
    </row>
    <row r="1438" spans="1:4">
      <c r="A1438" s="513">
        <v>2520</v>
      </c>
      <c r="B1438" s="513" t="s">
        <v>3516</v>
      </c>
      <c r="C1438" s="513" t="s">
        <v>847</v>
      </c>
      <c r="D1438" s="514" t="s">
        <v>3517</v>
      </c>
    </row>
    <row r="1439" spans="1:4">
      <c r="A1439" s="513">
        <v>1602</v>
      </c>
      <c r="B1439" s="513" t="s">
        <v>3518</v>
      </c>
      <c r="C1439" s="513" t="s">
        <v>847</v>
      </c>
      <c r="D1439" s="514" t="s">
        <v>3519</v>
      </c>
    </row>
    <row r="1440" spans="1:4">
      <c r="A1440" s="513">
        <v>1601</v>
      </c>
      <c r="B1440" s="513" t="s">
        <v>3520</v>
      </c>
      <c r="C1440" s="513" t="s">
        <v>847</v>
      </c>
      <c r="D1440" s="514" t="s">
        <v>3521</v>
      </c>
    </row>
    <row r="1441" spans="1:4">
      <c r="A1441" s="513">
        <v>1598</v>
      </c>
      <c r="B1441" s="513" t="s">
        <v>3522</v>
      </c>
      <c r="C1441" s="513" t="s">
        <v>847</v>
      </c>
      <c r="D1441" s="514" t="s">
        <v>1685</v>
      </c>
    </row>
    <row r="1442" spans="1:4">
      <c r="A1442" s="513">
        <v>1600</v>
      </c>
      <c r="B1442" s="513" t="s">
        <v>3523</v>
      </c>
      <c r="C1442" s="513" t="s">
        <v>847</v>
      </c>
      <c r="D1442" s="514" t="s">
        <v>3524</v>
      </c>
    </row>
    <row r="1443" spans="1:4">
      <c r="A1443" s="513">
        <v>1603</v>
      </c>
      <c r="B1443" s="513" t="s">
        <v>3525</v>
      </c>
      <c r="C1443" s="513" t="s">
        <v>847</v>
      </c>
      <c r="D1443" s="514" t="s">
        <v>3526</v>
      </c>
    </row>
    <row r="1444" spans="1:4">
      <c r="A1444" s="513">
        <v>1599</v>
      </c>
      <c r="B1444" s="513" t="s">
        <v>3527</v>
      </c>
      <c r="C1444" s="513" t="s">
        <v>847</v>
      </c>
      <c r="D1444" s="514" t="s">
        <v>3528</v>
      </c>
    </row>
    <row r="1445" spans="1:4">
      <c r="A1445" s="513">
        <v>1597</v>
      </c>
      <c r="B1445" s="513" t="s">
        <v>3529</v>
      </c>
      <c r="C1445" s="513" t="s">
        <v>847</v>
      </c>
      <c r="D1445" s="514" t="s">
        <v>3530</v>
      </c>
    </row>
    <row r="1446" spans="1:4">
      <c r="A1446" s="513">
        <v>39600</v>
      </c>
      <c r="B1446" s="513" t="s">
        <v>3531</v>
      </c>
      <c r="C1446" s="513" t="s">
        <v>847</v>
      </c>
      <c r="D1446" s="514" t="s">
        <v>3532</v>
      </c>
    </row>
    <row r="1447" spans="1:4">
      <c r="A1447" s="513">
        <v>39601</v>
      </c>
      <c r="B1447" s="513" t="s">
        <v>3533</v>
      </c>
      <c r="C1447" s="513" t="s">
        <v>847</v>
      </c>
      <c r="D1447" s="514" t="s">
        <v>3534</v>
      </c>
    </row>
    <row r="1448" spans="1:4">
      <c r="A1448" s="513">
        <v>39602</v>
      </c>
      <c r="B1448" s="513" t="s">
        <v>3535</v>
      </c>
      <c r="C1448" s="513" t="s">
        <v>847</v>
      </c>
      <c r="D1448" s="514" t="s">
        <v>928</v>
      </c>
    </row>
    <row r="1449" spans="1:4">
      <c r="A1449" s="513">
        <v>39603</v>
      </c>
      <c r="B1449" s="513" t="s">
        <v>3536</v>
      </c>
      <c r="C1449" s="513" t="s">
        <v>847</v>
      </c>
      <c r="D1449" s="514" t="s">
        <v>3537</v>
      </c>
    </row>
    <row r="1450" spans="1:4">
      <c r="A1450" s="513">
        <v>11821</v>
      </c>
      <c r="B1450" s="513" t="s">
        <v>3538</v>
      </c>
      <c r="C1450" s="513" t="s">
        <v>847</v>
      </c>
      <c r="D1450" s="514" t="s">
        <v>3539</v>
      </c>
    </row>
    <row r="1451" spans="1:4">
      <c r="A1451" s="513">
        <v>1562</v>
      </c>
      <c r="B1451" s="513" t="s">
        <v>3540</v>
      </c>
      <c r="C1451" s="513" t="s">
        <v>847</v>
      </c>
      <c r="D1451" s="514" t="s">
        <v>3541</v>
      </c>
    </row>
    <row r="1452" spans="1:4">
      <c r="A1452" s="513">
        <v>1563</v>
      </c>
      <c r="B1452" s="513" t="s">
        <v>3542</v>
      </c>
      <c r="C1452" s="513" t="s">
        <v>847</v>
      </c>
      <c r="D1452" s="514" t="s">
        <v>3543</v>
      </c>
    </row>
    <row r="1453" spans="1:4">
      <c r="A1453" s="513">
        <v>11856</v>
      </c>
      <c r="B1453" s="513" t="s">
        <v>3544</v>
      </c>
      <c r="C1453" s="513" t="s">
        <v>847</v>
      </c>
      <c r="D1453" s="514" t="s">
        <v>958</v>
      </c>
    </row>
    <row r="1454" spans="1:4">
      <c r="A1454" s="513">
        <v>11857</v>
      </c>
      <c r="B1454" s="513" t="s">
        <v>3545</v>
      </c>
      <c r="C1454" s="513" t="s">
        <v>847</v>
      </c>
      <c r="D1454" s="514" t="s">
        <v>3546</v>
      </c>
    </row>
    <row r="1455" spans="1:4">
      <c r="A1455" s="513">
        <v>11858</v>
      </c>
      <c r="B1455" s="513" t="s">
        <v>3547</v>
      </c>
      <c r="C1455" s="513" t="s">
        <v>847</v>
      </c>
      <c r="D1455" s="514" t="s">
        <v>3548</v>
      </c>
    </row>
    <row r="1456" spans="1:4">
      <c r="A1456" s="513">
        <v>1539</v>
      </c>
      <c r="B1456" s="513" t="s">
        <v>3549</v>
      </c>
      <c r="C1456" s="513" t="s">
        <v>847</v>
      </c>
      <c r="D1456" s="514" t="s">
        <v>157</v>
      </c>
    </row>
    <row r="1457" spans="1:4">
      <c r="A1457" s="513">
        <v>11859</v>
      </c>
      <c r="B1457" s="513" t="s">
        <v>3550</v>
      </c>
      <c r="C1457" s="513" t="s">
        <v>847</v>
      </c>
      <c r="D1457" s="514" t="s">
        <v>3551</v>
      </c>
    </row>
    <row r="1458" spans="1:4">
      <c r="A1458" s="513">
        <v>1550</v>
      </c>
      <c r="B1458" s="513" t="s">
        <v>3552</v>
      </c>
      <c r="C1458" s="513" t="s">
        <v>847</v>
      </c>
      <c r="D1458" s="514" t="s">
        <v>3553</v>
      </c>
    </row>
    <row r="1459" spans="1:4">
      <c r="A1459" s="513">
        <v>11854</v>
      </c>
      <c r="B1459" s="513" t="s">
        <v>3554</v>
      </c>
      <c r="C1459" s="513" t="s">
        <v>847</v>
      </c>
      <c r="D1459" s="514" t="s">
        <v>3555</v>
      </c>
    </row>
    <row r="1460" spans="1:4">
      <c r="A1460" s="513">
        <v>11862</v>
      </c>
      <c r="B1460" s="513" t="s">
        <v>3556</v>
      </c>
      <c r="C1460" s="513" t="s">
        <v>847</v>
      </c>
      <c r="D1460" s="514" t="s">
        <v>3557</v>
      </c>
    </row>
    <row r="1461" spans="1:4">
      <c r="A1461" s="513">
        <v>11863</v>
      </c>
      <c r="B1461" s="513" t="s">
        <v>3558</v>
      </c>
      <c r="C1461" s="513" t="s">
        <v>847</v>
      </c>
      <c r="D1461" s="514" t="s">
        <v>3559</v>
      </c>
    </row>
    <row r="1462" spans="1:4">
      <c r="A1462" s="513">
        <v>11855</v>
      </c>
      <c r="B1462" s="513" t="s">
        <v>3560</v>
      </c>
      <c r="C1462" s="513" t="s">
        <v>847</v>
      </c>
      <c r="D1462" s="514" t="s">
        <v>3561</v>
      </c>
    </row>
    <row r="1463" spans="1:4">
      <c r="A1463" s="513">
        <v>11864</v>
      </c>
      <c r="B1463" s="513" t="s">
        <v>3562</v>
      </c>
      <c r="C1463" s="513" t="s">
        <v>847</v>
      </c>
      <c r="D1463" s="514" t="s">
        <v>3563</v>
      </c>
    </row>
    <row r="1464" spans="1:4">
      <c r="A1464" s="513">
        <v>2527</v>
      </c>
      <c r="B1464" s="513" t="s">
        <v>3564</v>
      </c>
      <c r="C1464" s="513" t="s">
        <v>847</v>
      </c>
      <c r="D1464" s="514" t="s">
        <v>1016</v>
      </c>
    </row>
    <row r="1465" spans="1:4">
      <c r="A1465" s="513">
        <v>2526</v>
      </c>
      <c r="B1465" s="513" t="s">
        <v>3565</v>
      </c>
      <c r="C1465" s="513" t="s">
        <v>847</v>
      </c>
      <c r="D1465" s="514" t="s">
        <v>3566</v>
      </c>
    </row>
    <row r="1466" spans="1:4">
      <c r="A1466" s="513">
        <v>2487</v>
      </c>
      <c r="B1466" s="513" t="s">
        <v>3567</v>
      </c>
      <c r="C1466" s="513" t="s">
        <v>847</v>
      </c>
      <c r="D1466" s="514" t="s">
        <v>890</v>
      </c>
    </row>
    <row r="1467" spans="1:4">
      <c r="A1467" s="513">
        <v>2483</v>
      </c>
      <c r="B1467" s="513" t="s">
        <v>3568</v>
      </c>
      <c r="C1467" s="513" t="s">
        <v>847</v>
      </c>
      <c r="D1467" s="514" t="s">
        <v>3569</v>
      </c>
    </row>
    <row r="1468" spans="1:4">
      <c r="A1468" s="513">
        <v>2528</v>
      </c>
      <c r="B1468" s="513" t="s">
        <v>3570</v>
      </c>
      <c r="C1468" s="513" t="s">
        <v>847</v>
      </c>
      <c r="D1468" s="514" t="s">
        <v>3470</v>
      </c>
    </row>
    <row r="1469" spans="1:4">
      <c r="A1469" s="513">
        <v>2489</v>
      </c>
      <c r="B1469" s="513" t="s">
        <v>3571</v>
      </c>
      <c r="C1469" s="513" t="s">
        <v>847</v>
      </c>
      <c r="D1469" s="514" t="s">
        <v>3572</v>
      </c>
    </row>
    <row r="1470" spans="1:4">
      <c r="A1470" s="513">
        <v>2488</v>
      </c>
      <c r="B1470" s="513" t="s">
        <v>3573</v>
      </c>
      <c r="C1470" s="513" t="s">
        <v>847</v>
      </c>
      <c r="D1470" s="514" t="s">
        <v>3574</v>
      </c>
    </row>
    <row r="1471" spans="1:4">
      <c r="A1471" s="513">
        <v>2484</v>
      </c>
      <c r="B1471" s="513" t="s">
        <v>3575</v>
      </c>
      <c r="C1471" s="513" t="s">
        <v>847</v>
      </c>
      <c r="D1471" s="514" t="s">
        <v>3576</v>
      </c>
    </row>
    <row r="1472" spans="1:4">
      <c r="A1472" s="513">
        <v>2485</v>
      </c>
      <c r="B1472" s="513" t="s">
        <v>3577</v>
      </c>
      <c r="C1472" s="513" t="s">
        <v>847</v>
      </c>
      <c r="D1472" s="514" t="s">
        <v>3578</v>
      </c>
    </row>
    <row r="1473" spans="1:4">
      <c r="A1473" s="513">
        <v>38005</v>
      </c>
      <c r="B1473" s="513" t="s">
        <v>3579</v>
      </c>
      <c r="C1473" s="513" t="s">
        <v>847</v>
      </c>
      <c r="D1473" s="514" t="s">
        <v>3580</v>
      </c>
    </row>
    <row r="1474" spans="1:4">
      <c r="A1474" s="513">
        <v>38006</v>
      </c>
      <c r="B1474" s="513" t="s">
        <v>3581</v>
      </c>
      <c r="C1474" s="513" t="s">
        <v>847</v>
      </c>
      <c r="D1474" s="514" t="s">
        <v>3582</v>
      </c>
    </row>
    <row r="1475" spans="1:4">
      <c r="A1475" s="513">
        <v>38428</v>
      </c>
      <c r="B1475" s="513" t="s">
        <v>3583</v>
      </c>
      <c r="C1475" s="513" t="s">
        <v>847</v>
      </c>
      <c r="D1475" s="514" t="s">
        <v>3584</v>
      </c>
    </row>
    <row r="1476" spans="1:4">
      <c r="A1476" s="513">
        <v>38007</v>
      </c>
      <c r="B1476" s="513" t="s">
        <v>3585</v>
      </c>
      <c r="C1476" s="513" t="s">
        <v>847</v>
      </c>
      <c r="D1476" s="514" t="s">
        <v>3586</v>
      </c>
    </row>
    <row r="1477" spans="1:4">
      <c r="A1477" s="513">
        <v>38008</v>
      </c>
      <c r="B1477" s="513" t="s">
        <v>3587</v>
      </c>
      <c r="C1477" s="513" t="s">
        <v>847</v>
      </c>
      <c r="D1477" s="514" t="s">
        <v>3588</v>
      </c>
    </row>
    <row r="1478" spans="1:4">
      <c r="A1478" s="513">
        <v>38009</v>
      </c>
      <c r="B1478" s="513" t="s">
        <v>3589</v>
      </c>
      <c r="C1478" s="513" t="s">
        <v>847</v>
      </c>
      <c r="D1478" s="514" t="s">
        <v>3590</v>
      </c>
    </row>
    <row r="1479" spans="1:4">
      <c r="A1479" s="513">
        <v>39279</v>
      </c>
      <c r="B1479" s="513" t="s">
        <v>3591</v>
      </c>
      <c r="C1479" s="513" t="s">
        <v>847</v>
      </c>
      <c r="D1479" s="514" t="s">
        <v>3592</v>
      </c>
    </row>
    <row r="1480" spans="1:4">
      <c r="A1480" s="513">
        <v>38845</v>
      </c>
      <c r="B1480" s="513" t="s">
        <v>3593</v>
      </c>
      <c r="C1480" s="513" t="s">
        <v>847</v>
      </c>
      <c r="D1480" s="514" t="s">
        <v>3594</v>
      </c>
    </row>
    <row r="1481" spans="1:4">
      <c r="A1481" s="513">
        <v>39280</v>
      </c>
      <c r="B1481" s="513" t="s">
        <v>3595</v>
      </c>
      <c r="C1481" s="513" t="s">
        <v>847</v>
      </c>
      <c r="D1481" s="514" t="s">
        <v>3596</v>
      </c>
    </row>
    <row r="1482" spans="1:4">
      <c r="A1482" s="513">
        <v>39281</v>
      </c>
      <c r="B1482" s="513" t="s">
        <v>3597</v>
      </c>
      <c r="C1482" s="513" t="s">
        <v>847</v>
      </c>
      <c r="D1482" s="514" t="s">
        <v>3598</v>
      </c>
    </row>
    <row r="1483" spans="1:4">
      <c r="A1483" s="513">
        <v>38849</v>
      </c>
      <c r="B1483" s="513" t="s">
        <v>3599</v>
      </c>
      <c r="C1483" s="513" t="s">
        <v>847</v>
      </c>
      <c r="D1483" s="514" t="s">
        <v>3600</v>
      </c>
    </row>
    <row r="1484" spans="1:4">
      <c r="A1484" s="513">
        <v>39282</v>
      </c>
      <c r="B1484" s="513" t="s">
        <v>3601</v>
      </c>
      <c r="C1484" s="513" t="s">
        <v>847</v>
      </c>
      <c r="D1484" s="514" t="s">
        <v>3602</v>
      </c>
    </row>
    <row r="1485" spans="1:4">
      <c r="A1485" s="513">
        <v>38852</v>
      </c>
      <c r="B1485" s="513" t="s">
        <v>3603</v>
      </c>
      <c r="C1485" s="513" t="s">
        <v>847</v>
      </c>
      <c r="D1485" s="514" t="s">
        <v>3604</v>
      </c>
    </row>
    <row r="1486" spans="1:4">
      <c r="A1486" s="513">
        <v>38844</v>
      </c>
      <c r="B1486" s="513" t="s">
        <v>3605</v>
      </c>
      <c r="C1486" s="513" t="s">
        <v>847</v>
      </c>
      <c r="D1486" s="514" t="s">
        <v>3606</v>
      </c>
    </row>
    <row r="1487" spans="1:4">
      <c r="A1487" s="513">
        <v>38846</v>
      </c>
      <c r="B1487" s="513" t="s">
        <v>3607</v>
      </c>
      <c r="C1487" s="513" t="s">
        <v>847</v>
      </c>
      <c r="D1487" s="514" t="s">
        <v>3608</v>
      </c>
    </row>
    <row r="1488" spans="1:4">
      <c r="A1488" s="513">
        <v>38847</v>
      </c>
      <c r="B1488" s="513" t="s">
        <v>3609</v>
      </c>
      <c r="C1488" s="513" t="s">
        <v>847</v>
      </c>
      <c r="D1488" s="514" t="s">
        <v>2723</v>
      </c>
    </row>
    <row r="1489" spans="1:4">
      <c r="A1489" s="513">
        <v>38850</v>
      </c>
      <c r="B1489" s="513" t="s">
        <v>3610</v>
      </c>
      <c r="C1489" s="513" t="s">
        <v>847</v>
      </c>
      <c r="D1489" s="514" t="s">
        <v>3611</v>
      </c>
    </row>
    <row r="1490" spans="1:4">
      <c r="A1490" s="513">
        <v>38848</v>
      </c>
      <c r="B1490" s="513" t="s">
        <v>3612</v>
      </c>
      <c r="C1490" s="513" t="s">
        <v>847</v>
      </c>
      <c r="D1490" s="514" t="s">
        <v>3613</v>
      </c>
    </row>
    <row r="1491" spans="1:4">
      <c r="A1491" s="513">
        <v>38851</v>
      </c>
      <c r="B1491" s="513" t="s">
        <v>3614</v>
      </c>
      <c r="C1491" s="513" t="s">
        <v>847</v>
      </c>
      <c r="D1491" s="514" t="s">
        <v>3615</v>
      </c>
    </row>
    <row r="1492" spans="1:4">
      <c r="A1492" s="513">
        <v>38860</v>
      </c>
      <c r="B1492" s="513" t="s">
        <v>3616</v>
      </c>
      <c r="C1492" s="513" t="s">
        <v>847</v>
      </c>
      <c r="D1492" s="514" t="s">
        <v>3617</v>
      </c>
    </row>
    <row r="1493" spans="1:4">
      <c r="A1493" s="513">
        <v>38861</v>
      </c>
      <c r="B1493" s="513" t="s">
        <v>3618</v>
      </c>
      <c r="C1493" s="513" t="s">
        <v>847</v>
      </c>
      <c r="D1493" s="514" t="s">
        <v>3619</v>
      </c>
    </row>
    <row r="1494" spans="1:4">
      <c r="A1494" s="513">
        <v>38862</v>
      </c>
      <c r="B1494" s="513" t="s">
        <v>3620</v>
      </c>
      <c r="C1494" s="513" t="s">
        <v>847</v>
      </c>
      <c r="D1494" s="514" t="s">
        <v>3621</v>
      </c>
    </row>
    <row r="1495" spans="1:4">
      <c r="A1495" s="513">
        <v>38863</v>
      </c>
      <c r="B1495" s="513" t="s">
        <v>3622</v>
      </c>
      <c r="C1495" s="513" t="s">
        <v>847</v>
      </c>
      <c r="D1495" s="514" t="s">
        <v>3623</v>
      </c>
    </row>
    <row r="1496" spans="1:4">
      <c r="A1496" s="513">
        <v>38865</v>
      </c>
      <c r="B1496" s="513" t="s">
        <v>3624</v>
      </c>
      <c r="C1496" s="513" t="s">
        <v>847</v>
      </c>
      <c r="D1496" s="514" t="s">
        <v>3625</v>
      </c>
    </row>
    <row r="1497" spans="1:4">
      <c r="A1497" s="513">
        <v>38864</v>
      </c>
      <c r="B1497" s="513" t="s">
        <v>3626</v>
      </c>
      <c r="C1497" s="513" t="s">
        <v>847</v>
      </c>
      <c r="D1497" s="514" t="s">
        <v>3627</v>
      </c>
    </row>
    <row r="1498" spans="1:4">
      <c r="A1498" s="513">
        <v>38866</v>
      </c>
      <c r="B1498" s="513" t="s">
        <v>3628</v>
      </c>
      <c r="C1498" s="513" t="s">
        <v>847</v>
      </c>
      <c r="D1498" s="514" t="s">
        <v>3629</v>
      </c>
    </row>
    <row r="1499" spans="1:4">
      <c r="A1499" s="513">
        <v>38868</v>
      </c>
      <c r="B1499" s="513" t="s">
        <v>3630</v>
      </c>
      <c r="C1499" s="513" t="s">
        <v>847</v>
      </c>
      <c r="D1499" s="514" t="s">
        <v>1502</v>
      </c>
    </row>
    <row r="1500" spans="1:4">
      <c r="A1500" s="513">
        <v>38853</v>
      </c>
      <c r="B1500" s="513" t="s">
        <v>3631</v>
      </c>
      <c r="C1500" s="513" t="s">
        <v>847</v>
      </c>
      <c r="D1500" s="514" t="s">
        <v>3632</v>
      </c>
    </row>
    <row r="1501" spans="1:4">
      <c r="A1501" s="513">
        <v>38854</v>
      </c>
      <c r="B1501" s="513" t="s">
        <v>3633</v>
      </c>
      <c r="C1501" s="513" t="s">
        <v>847</v>
      </c>
      <c r="D1501" s="514" t="s">
        <v>3634</v>
      </c>
    </row>
    <row r="1502" spans="1:4">
      <c r="A1502" s="513">
        <v>38855</v>
      </c>
      <c r="B1502" s="513" t="s">
        <v>3635</v>
      </c>
      <c r="C1502" s="513" t="s">
        <v>847</v>
      </c>
      <c r="D1502" s="514" t="s">
        <v>3636</v>
      </c>
    </row>
    <row r="1503" spans="1:4">
      <c r="A1503" s="513">
        <v>38856</v>
      </c>
      <c r="B1503" s="513" t="s">
        <v>3637</v>
      </c>
      <c r="C1503" s="513" t="s">
        <v>847</v>
      </c>
      <c r="D1503" s="514" t="s">
        <v>3638</v>
      </c>
    </row>
    <row r="1504" spans="1:4">
      <c r="A1504" s="513">
        <v>38857</v>
      </c>
      <c r="B1504" s="513" t="s">
        <v>3639</v>
      </c>
      <c r="C1504" s="513" t="s">
        <v>847</v>
      </c>
      <c r="D1504" s="514" t="s">
        <v>2933</v>
      </c>
    </row>
    <row r="1505" spans="1:4">
      <c r="A1505" s="513">
        <v>38858</v>
      </c>
      <c r="B1505" s="513" t="s">
        <v>3640</v>
      </c>
      <c r="C1505" s="513" t="s">
        <v>847</v>
      </c>
      <c r="D1505" s="514" t="s">
        <v>3641</v>
      </c>
    </row>
    <row r="1506" spans="1:4">
      <c r="A1506" s="513">
        <v>38859</v>
      </c>
      <c r="B1506" s="513" t="s">
        <v>3642</v>
      </c>
      <c r="C1506" s="513" t="s">
        <v>847</v>
      </c>
      <c r="D1506" s="514" t="s">
        <v>3643</v>
      </c>
    </row>
    <row r="1507" spans="1:4">
      <c r="A1507" s="513">
        <v>1607</v>
      </c>
      <c r="B1507" s="513" t="s">
        <v>3644</v>
      </c>
      <c r="C1507" s="513" t="s">
        <v>3645</v>
      </c>
      <c r="D1507" s="514" t="s">
        <v>894</v>
      </c>
    </row>
    <row r="1508" spans="1:4">
      <c r="A1508" s="513">
        <v>11467</v>
      </c>
      <c r="B1508" s="513" t="s">
        <v>3646</v>
      </c>
      <c r="C1508" s="513" t="s">
        <v>847</v>
      </c>
      <c r="D1508" s="514" t="s">
        <v>3647</v>
      </c>
    </row>
    <row r="1509" spans="1:4">
      <c r="A1509" s="513">
        <v>38169</v>
      </c>
      <c r="B1509" s="513" t="s">
        <v>3648</v>
      </c>
      <c r="C1509" s="513" t="s">
        <v>3645</v>
      </c>
      <c r="D1509" s="514" t="s">
        <v>3649</v>
      </c>
    </row>
    <row r="1510" spans="1:4">
      <c r="A1510" s="513">
        <v>6142</v>
      </c>
      <c r="B1510" s="513" t="s">
        <v>3650</v>
      </c>
      <c r="C1510" s="513" t="s">
        <v>847</v>
      </c>
      <c r="D1510" s="514" t="s">
        <v>3651</v>
      </c>
    </row>
    <row r="1511" spans="1:4">
      <c r="A1511" s="513">
        <v>11686</v>
      </c>
      <c r="B1511" s="513" t="s">
        <v>3652</v>
      </c>
      <c r="C1511" s="513" t="s">
        <v>847</v>
      </c>
      <c r="D1511" s="514" t="s">
        <v>3653</v>
      </c>
    </row>
    <row r="1512" spans="1:4">
      <c r="A1512" s="513">
        <v>37598</v>
      </c>
      <c r="B1512" s="513" t="s">
        <v>3654</v>
      </c>
      <c r="C1512" s="513" t="s">
        <v>847</v>
      </c>
      <c r="D1512" s="514" t="s">
        <v>3655</v>
      </c>
    </row>
    <row r="1513" spans="1:4">
      <c r="A1513" s="513">
        <v>25398</v>
      </c>
      <c r="B1513" s="513" t="s">
        <v>3656</v>
      </c>
      <c r="C1513" s="513" t="s">
        <v>847</v>
      </c>
      <c r="D1513" s="514" t="s">
        <v>3657</v>
      </c>
    </row>
    <row r="1514" spans="1:4">
      <c r="A1514" s="513">
        <v>25399</v>
      </c>
      <c r="B1514" s="513" t="s">
        <v>3658</v>
      </c>
      <c r="C1514" s="513" t="s">
        <v>847</v>
      </c>
      <c r="D1514" s="514" t="s">
        <v>3659</v>
      </c>
    </row>
    <row r="1515" spans="1:4">
      <c r="A1515" s="513">
        <v>10667</v>
      </c>
      <c r="B1515" s="513" t="s">
        <v>3660</v>
      </c>
      <c r="C1515" s="513" t="s">
        <v>847</v>
      </c>
      <c r="D1515" s="514" t="s">
        <v>3661</v>
      </c>
    </row>
    <row r="1516" spans="1:4">
      <c r="A1516" s="513">
        <v>1613</v>
      </c>
      <c r="B1516" s="513" t="s">
        <v>3662</v>
      </c>
      <c r="C1516" s="513" t="s">
        <v>847</v>
      </c>
      <c r="D1516" s="514" t="s">
        <v>3663</v>
      </c>
    </row>
    <row r="1517" spans="1:4">
      <c r="A1517" s="513">
        <v>1626</v>
      </c>
      <c r="B1517" s="513" t="s">
        <v>3664</v>
      </c>
      <c r="C1517" s="513" t="s">
        <v>847</v>
      </c>
      <c r="D1517" s="514" t="s">
        <v>3665</v>
      </c>
    </row>
    <row r="1518" spans="1:4">
      <c r="A1518" s="513">
        <v>1625</v>
      </c>
      <c r="B1518" s="513" t="s">
        <v>3666</v>
      </c>
      <c r="C1518" s="513" t="s">
        <v>847</v>
      </c>
      <c r="D1518" s="514" t="s">
        <v>3667</v>
      </c>
    </row>
    <row r="1519" spans="1:4">
      <c r="A1519" s="513">
        <v>1622</v>
      </c>
      <c r="B1519" s="513" t="s">
        <v>3668</v>
      </c>
      <c r="C1519" s="513" t="s">
        <v>847</v>
      </c>
      <c r="D1519" s="514" t="s">
        <v>3669</v>
      </c>
    </row>
    <row r="1520" spans="1:4">
      <c r="A1520" s="513">
        <v>1620</v>
      </c>
      <c r="B1520" s="513" t="s">
        <v>3670</v>
      </c>
      <c r="C1520" s="513" t="s">
        <v>847</v>
      </c>
      <c r="D1520" s="514" t="s">
        <v>3671</v>
      </c>
    </row>
    <row r="1521" spans="1:4">
      <c r="A1521" s="513">
        <v>1629</v>
      </c>
      <c r="B1521" s="513" t="s">
        <v>3672</v>
      </c>
      <c r="C1521" s="513" t="s">
        <v>847</v>
      </c>
      <c r="D1521" s="514" t="s">
        <v>3673</v>
      </c>
    </row>
    <row r="1522" spans="1:4">
      <c r="A1522" s="513">
        <v>1627</v>
      </c>
      <c r="B1522" s="513" t="s">
        <v>3674</v>
      </c>
      <c r="C1522" s="513" t="s">
        <v>847</v>
      </c>
      <c r="D1522" s="514" t="s">
        <v>3675</v>
      </c>
    </row>
    <row r="1523" spans="1:4">
      <c r="A1523" s="513">
        <v>1623</v>
      </c>
      <c r="B1523" s="513" t="s">
        <v>3676</v>
      </c>
      <c r="C1523" s="513" t="s">
        <v>847</v>
      </c>
      <c r="D1523" s="514" t="s">
        <v>3677</v>
      </c>
    </row>
    <row r="1524" spans="1:4">
      <c r="A1524" s="513">
        <v>1619</v>
      </c>
      <c r="B1524" s="513" t="s">
        <v>3678</v>
      </c>
      <c r="C1524" s="513" t="s">
        <v>847</v>
      </c>
      <c r="D1524" s="514" t="s">
        <v>3679</v>
      </c>
    </row>
    <row r="1525" spans="1:4">
      <c r="A1525" s="513">
        <v>1630</v>
      </c>
      <c r="B1525" s="513" t="s">
        <v>3680</v>
      </c>
      <c r="C1525" s="513" t="s">
        <v>847</v>
      </c>
      <c r="D1525" s="514" t="s">
        <v>3681</v>
      </c>
    </row>
    <row r="1526" spans="1:4">
      <c r="A1526" s="513">
        <v>1616</v>
      </c>
      <c r="B1526" s="513" t="s">
        <v>3682</v>
      </c>
      <c r="C1526" s="513" t="s">
        <v>847</v>
      </c>
      <c r="D1526" s="514" t="s">
        <v>3683</v>
      </c>
    </row>
    <row r="1527" spans="1:4">
      <c r="A1527" s="513">
        <v>1614</v>
      </c>
      <c r="B1527" s="513" t="s">
        <v>3684</v>
      </c>
      <c r="C1527" s="513" t="s">
        <v>847</v>
      </c>
      <c r="D1527" s="514" t="s">
        <v>3685</v>
      </c>
    </row>
    <row r="1528" spans="1:4">
      <c r="A1528" s="513">
        <v>1617</v>
      </c>
      <c r="B1528" s="513" t="s">
        <v>3686</v>
      </c>
      <c r="C1528" s="513" t="s">
        <v>847</v>
      </c>
      <c r="D1528" s="514" t="s">
        <v>3687</v>
      </c>
    </row>
    <row r="1529" spans="1:4">
      <c r="A1529" s="513">
        <v>1621</v>
      </c>
      <c r="B1529" s="513" t="s">
        <v>3688</v>
      </c>
      <c r="C1529" s="513" t="s">
        <v>847</v>
      </c>
      <c r="D1529" s="514" t="s">
        <v>3689</v>
      </c>
    </row>
    <row r="1530" spans="1:4">
      <c r="A1530" s="513">
        <v>1624</v>
      </c>
      <c r="B1530" s="513" t="s">
        <v>3690</v>
      </c>
      <c r="C1530" s="513" t="s">
        <v>847</v>
      </c>
      <c r="D1530" s="514" t="s">
        <v>3691</v>
      </c>
    </row>
    <row r="1531" spans="1:4">
      <c r="A1531" s="513">
        <v>1615</v>
      </c>
      <c r="B1531" s="513" t="s">
        <v>3692</v>
      </c>
      <c r="C1531" s="513" t="s">
        <v>847</v>
      </c>
      <c r="D1531" s="514" t="s">
        <v>3693</v>
      </c>
    </row>
    <row r="1532" spans="1:4">
      <c r="A1532" s="513">
        <v>1612</v>
      </c>
      <c r="B1532" s="513" t="s">
        <v>3694</v>
      </c>
      <c r="C1532" s="513" t="s">
        <v>847</v>
      </c>
      <c r="D1532" s="514" t="s">
        <v>3695</v>
      </c>
    </row>
    <row r="1533" spans="1:4">
      <c r="A1533" s="513">
        <v>1618</v>
      </c>
      <c r="B1533" s="513" t="s">
        <v>3696</v>
      </c>
      <c r="C1533" s="513" t="s">
        <v>847</v>
      </c>
      <c r="D1533" s="514" t="s">
        <v>3697</v>
      </c>
    </row>
    <row r="1534" spans="1:4">
      <c r="A1534" s="513">
        <v>14211</v>
      </c>
      <c r="B1534" s="513" t="s">
        <v>3698</v>
      </c>
      <c r="C1534" s="513" t="s">
        <v>847</v>
      </c>
      <c r="D1534" s="514" t="s">
        <v>3699</v>
      </c>
    </row>
    <row r="1535" spans="1:4">
      <c r="A1535" s="513">
        <v>34500</v>
      </c>
      <c r="B1535" s="513" t="s">
        <v>3700</v>
      </c>
      <c r="C1535" s="513" t="s">
        <v>855</v>
      </c>
      <c r="D1535" s="514" t="s">
        <v>3701</v>
      </c>
    </row>
    <row r="1536" spans="1:4">
      <c r="A1536" s="513">
        <v>40934</v>
      </c>
      <c r="B1536" s="513" t="s">
        <v>3702</v>
      </c>
      <c r="C1536" s="513" t="s">
        <v>1210</v>
      </c>
      <c r="D1536" s="514" t="s">
        <v>3703</v>
      </c>
    </row>
    <row r="1537" spans="1:4">
      <c r="A1537" s="513">
        <v>5328</v>
      </c>
      <c r="B1537" s="513" t="s">
        <v>3704</v>
      </c>
      <c r="C1537" s="513" t="s">
        <v>847</v>
      </c>
      <c r="D1537" s="514" t="s">
        <v>3705</v>
      </c>
    </row>
    <row r="1538" spans="1:4">
      <c r="A1538" s="513">
        <v>38200</v>
      </c>
      <c r="B1538" s="513" t="s">
        <v>3706</v>
      </c>
      <c r="C1538" s="513" t="s">
        <v>3707</v>
      </c>
      <c r="D1538" s="514" t="s">
        <v>3708</v>
      </c>
    </row>
    <row r="1539" spans="1:4">
      <c r="A1539" s="513">
        <v>39269</v>
      </c>
      <c r="B1539" s="513" t="s">
        <v>3709</v>
      </c>
      <c r="C1539" s="513" t="s">
        <v>877</v>
      </c>
      <c r="D1539" s="514" t="s">
        <v>1061</v>
      </c>
    </row>
    <row r="1540" spans="1:4">
      <c r="A1540" s="513">
        <v>11889</v>
      </c>
      <c r="B1540" s="513" t="s">
        <v>3710</v>
      </c>
      <c r="C1540" s="513" t="s">
        <v>877</v>
      </c>
      <c r="D1540" s="514" t="s">
        <v>1202</v>
      </c>
    </row>
    <row r="1541" spans="1:4">
      <c r="A1541" s="513">
        <v>39270</v>
      </c>
      <c r="B1541" s="513" t="s">
        <v>3711</v>
      </c>
      <c r="C1541" s="513" t="s">
        <v>877</v>
      </c>
      <c r="D1541" s="514" t="s">
        <v>1320</v>
      </c>
    </row>
    <row r="1542" spans="1:4">
      <c r="A1542" s="513">
        <v>11890</v>
      </c>
      <c r="B1542" s="513" t="s">
        <v>3712</v>
      </c>
      <c r="C1542" s="513" t="s">
        <v>877</v>
      </c>
      <c r="D1542" s="514" t="s">
        <v>3713</v>
      </c>
    </row>
    <row r="1543" spans="1:4">
      <c r="A1543" s="513">
        <v>11891</v>
      </c>
      <c r="B1543" s="513" t="s">
        <v>3714</v>
      </c>
      <c r="C1543" s="513" t="s">
        <v>877</v>
      </c>
      <c r="D1543" s="514" t="s">
        <v>3715</v>
      </c>
    </row>
    <row r="1544" spans="1:4">
      <c r="A1544" s="513">
        <v>11892</v>
      </c>
      <c r="B1544" s="513" t="s">
        <v>3716</v>
      </c>
      <c r="C1544" s="513" t="s">
        <v>877</v>
      </c>
      <c r="D1544" s="514" t="s">
        <v>157</v>
      </c>
    </row>
    <row r="1545" spans="1:4">
      <c r="A1545" s="513">
        <v>37601</v>
      </c>
      <c r="B1545" s="513" t="s">
        <v>3717</v>
      </c>
      <c r="C1545" s="513" t="s">
        <v>877</v>
      </c>
      <c r="D1545" s="514" t="s">
        <v>3718</v>
      </c>
    </row>
    <row r="1546" spans="1:4">
      <c r="A1546" s="513">
        <v>1634</v>
      </c>
      <c r="B1546" s="513" t="s">
        <v>3719</v>
      </c>
      <c r="C1546" s="513" t="s">
        <v>877</v>
      </c>
      <c r="D1546" s="514" t="s">
        <v>157</v>
      </c>
    </row>
    <row r="1547" spans="1:4">
      <c r="A1547" s="513">
        <v>5086</v>
      </c>
      <c r="B1547" s="513" t="s">
        <v>3720</v>
      </c>
      <c r="C1547" s="513" t="s">
        <v>976</v>
      </c>
      <c r="D1547" s="514" t="s">
        <v>3721</v>
      </c>
    </row>
    <row r="1548" spans="1:4">
      <c r="A1548" s="513">
        <v>11280</v>
      </c>
      <c r="B1548" s="513" t="s">
        <v>3722</v>
      </c>
      <c r="C1548" s="513" t="s">
        <v>847</v>
      </c>
      <c r="D1548" s="514" t="s">
        <v>3723</v>
      </c>
    </row>
    <row r="1549" spans="1:4">
      <c r="A1549" s="513">
        <v>40519</v>
      </c>
      <c r="B1549" s="513" t="s">
        <v>3724</v>
      </c>
      <c r="C1549" s="513" t="s">
        <v>847</v>
      </c>
      <c r="D1549" s="514" t="s">
        <v>3725</v>
      </c>
    </row>
    <row r="1550" spans="1:4">
      <c r="A1550" s="513">
        <v>39869</v>
      </c>
      <c r="B1550" s="513" t="s">
        <v>3726</v>
      </c>
      <c r="C1550" s="513" t="s">
        <v>847</v>
      </c>
      <c r="D1550" s="514" t="s">
        <v>3727</v>
      </c>
    </row>
    <row r="1551" spans="1:4">
      <c r="A1551" s="513">
        <v>39870</v>
      </c>
      <c r="B1551" s="513" t="s">
        <v>3728</v>
      </c>
      <c r="C1551" s="513" t="s">
        <v>847</v>
      </c>
      <c r="D1551" s="514" t="s">
        <v>3729</v>
      </c>
    </row>
    <row r="1552" spans="1:4">
      <c r="A1552" s="513">
        <v>39871</v>
      </c>
      <c r="B1552" s="513" t="s">
        <v>3730</v>
      </c>
      <c r="C1552" s="513" t="s">
        <v>847</v>
      </c>
      <c r="D1552" s="514" t="s">
        <v>2828</v>
      </c>
    </row>
    <row r="1553" spans="1:4">
      <c r="A1553" s="513">
        <v>12722</v>
      </c>
      <c r="B1553" s="513" t="s">
        <v>3731</v>
      </c>
      <c r="C1553" s="513" t="s">
        <v>847</v>
      </c>
      <c r="D1553" s="514" t="s">
        <v>3732</v>
      </c>
    </row>
    <row r="1554" spans="1:4">
      <c r="A1554" s="513">
        <v>12714</v>
      </c>
      <c r="B1554" s="513" t="s">
        <v>3733</v>
      </c>
      <c r="C1554" s="513" t="s">
        <v>847</v>
      </c>
      <c r="D1554" s="514" t="s">
        <v>3734</v>
      </c>
    </row>
    <row r="1555" spans="1:4">
      <c r="A1555" s="513">
        <v>12715</v>
      </c>
      <c r="B1555" s="513" t="s">
        <v>3735</v>
      </c>
      <c r="C1555" s="513" t="s">
        <v>847</v>
      </c>
      <c r="D1555" s="514" t="s">
        <v>3736</v>
      </c>
    </row>
    <row r="1556" spans="1:4">
      <c r="A1556" s="513">
        <v>12716</v>
      </c>
      <c r="B1556" s="513" t="s">
        <v>3737</v>
      </c>
      <c r="C1556" s="513" t="s">
        <v>847</v>
      </c>
      <c r="D1556" s="514" t="s">
        <v>3738</v>
      </c>
    </row>
    <row r="1557" spans="1:4">
      <c r="A1557" s="513">
        <v>12717</v>
      </c>
      <c r="B1557" s="513" t="s">
        <v>3739</v>
      </c>
      <c r="C1557" s="513" t="s">
        <v>847</v>
      </c>
      <c r="D1557" s="514" t="s">
        <v>3740</v>
      </c>
    </row>
    <row r="1558" spans="1:4">
      <c r="A1558" s="513">
        <v>12718</v>
      </c>
      <c r="B1558" s="513" t="s">
        <v>3741</v>
      </c>
      <c r="C1558" s="513" t="s">
        <v>847</v>
      </c>
      <c r="D1558" s="514" t="s">
        <v>3742</v>
      </c>
    </row>
    <row r="1559" spans="1:4">
      <c r="A1559" s="513">
        <v>12719</v>
      </c>
      <c r="B1559" s="513" t="s">
        <v>3743</v>
      </c>
      <c r="C1559" s="513" t="s">
        <v>847</v>
      </c>
      <c r="D1559" s="514" t="s">
        <v>3744</v>
      </c>
    </row>
    <row r="1560" spans="1:4">
      <c r="A1560" s="513">
        <v>12720</v>
      </c>
      <c r="B1560" s="513" t="s">
        <v>3745</v>
      </c>
      <c r="C1560" s="513" t="s">
        <v>847</v>
      </c>
      <c r="D1560" s="514" t="s">
        <v>3746</v>
      </c>
    </row>
    <row r="1561" spans="1:4">
      <c r="A1561" s="513">
        <v>12721</v>
      </c>
      <c r="B1561" s="513" t="s">
        <v>3747</v>
      </c>
      <c r="C1561" s="513" t="s">
        <v>847</v>
      </c>
      <c r="D1561" s="514" t="s">
        <v>3748</v>
      </c>
    </row>
    <row r="1562" spans="1:4">
      <c r="A1562" s="513">
        <v>3468</v>
      </c>
      <c r="B1562" s="513" t="s">
        <v>3749</v>
      </c>
      <c r="C1562" s="513" t="s">
        <v>847</v>
      </c>
      <c r="D1562" s="514" t="s">
        <v>3750</v>
      </c>
    </row>
    <row r="1563" spans="1:4">
      <c r="A1563" s="513">
        <v>3465</v>
      </c>
      <c r="B1563" s="513" t="s">
        <v>3751</v>
      </c>
      <c r="C1563" s="513" t="s">
        <v>847</v>
      </c>
      <c r="D1563" s="514" t="s">
        <v>3750</v>
      </c>
    </row>
    <row r="1564" spans="1:4">
      <c r="A1564" s="513">
        <v>12403</v>
      </c>
      <c r="B1564" s="513" t="s">
        <v>3752</v>
      </c>
      <c r="C1564" s="513" t="s">
        <v>847</v>
      </c>
      <c r="D1564" s="514" t="s">
        <v>3753</v>
      </c>
    </row>
    <row r="1565" spans="1:4">
      <c r="A1565" s="513">
        <v>3463</v>
      </c>
      <c r="B1565" s="513" t="s">
        <v>3754</v>
      </c>
      <c r="C1565" s="513" t="s">
        <v>847</v>
      </c>
      <c r="D1565" s="514" t="s">
        <v>3755</v>
      </c>
    </row>
    <row r="1566" spans="1:4">
      <c r="A1566" s="513">
        <v>3464</v>
      </c>
      <c r="B1566" s="513" t="s">
        <v>3756</v>
      </c>
      <c r="C1566" s="513" t="s">
        <v>847</v>
      </c>
      <c r="D1566" s="514" t="s">
        <v>3755</v>
      </c>
    </row>
    <row r="1567" spans="1:4">
      <c r="A1567" s="513">
        <v>3466</v>
      </c>
      <c r="B1567" s="513" t="s">
        <v>3757</v>
      </c>
      <c r="C1567" s="513" t="s">
        <v>847</v>
      </c>
      <c r="D1567" s="514" t="s">
        <v>3758</v>
      </c>
    </row>
    <row r="1568" spans="1:4">
      <c r="A1568" s="513">
        <v>3467</v>
      </c>
      <c r="B1568" s="513" t="s">
        <v>3759</v>
      </c>
      <c r="C1568" s="513" t="s">
        <v>847</v>
      </c>
      <c r="D1568" s="514" t="s">
        <v>3760</v>
      </c>
    </row>
    <row r="1569" spans="1:4">
      <c r="A1569" s="513">
        <v>3462</v>
      </c>
      <c r="B1569" s="513" t="s">
        <v>3761</v>
      </c>
      <c r="C1569" s="513" t="s">
        <v>847</v>
      </c>
      <c r="D1569" s="514" t="s">
        <v>3762</v>
      </c>
    </row>
    <row r="1570" spans="1:4">
      <c r="A1570" s="513">
        <v>3446</v>
      </c>
      <c r="B1570" s="513" t="s">
        <v>3763</v>
      </c>
      <c r="C1570" s="513" t="s">
        <v>847</v>
      </c>
      <c r="D1570" s="514" t="s">
        <v>3764</v>
      </c>
    </row>
    <row r="1571" spans="1:4">
      <c r="A1571" s="513">
        <v>3445</v>
      </c>
      <c r="B1571" s="513" t="s">
        <v>3765</v>
      </c>
      <c r="C1571" s="513" t="s">
        <v>847</v>
      </c>
      <c r="D1571" s="514" t="s">
        <v>3766</v>
      </c>
    </row>
    <row r="1572" spans="1:4">
      <c r="A1572" s="513">
        <v>3441</v>
      </c>
      <c r="B1572" s="513" t="s">
        <v>3767</v>
      </c>
      <c r="C1572" s="513" t="s">
        <v>847</v>
      </c>
      <c r="D1572" s="514" t="s">
        <v>3768</v>
      </c>
    </row>
    <row r="1573" spans="1:4">
      <c r="A1573" s="513">
        <v>3444</v>
      </c>
      <c r="B1573" s="513" t="s">
        <v>3769</v>
      </c>
      <c r="C1573" s="513" t="s">
        <v>847</v>
      </c>
      <c r="D1573" s="514" t="s">
        <v>3770</v>
      </c>
    </row>
    <row r="1574" spans="1:4">
      <c r="A1574" s="513">
        <v>12402</v>
      </c>
      <c r="B1574" s="513" t="s">
        <v>3771</v>
      </c>
      <c r="C1574" s="513" t="s">
        <v>847</v>
      </c>
      <c r="D1574" s="514" t="s">
        <v>3772</v>
      </c>
    </row>
    <row r="1575" spans="1:4">
      <c r="A1575" s="513">
        <v>3447</v>
      </c>
      <c r="B1575" s="513" t="s">
        <v>3773</v>
      </c>
      <c r="C1575" s="513" t="s">
        <v>847</v>
      </c>
      <c r="D1575" s="514" t="s">
        <v>3774</v>
      </c>
    </row>
    <row r="1576" spans="1:4">
      <c r="A1576" s="513">
        <v>3442</v>
      </c>
      <c r="B1576" s="513" t="s">
        <v>3775</v>
      </c>
      <c r="C1576" s="513" t="s">
        <v>847</v>
      </c>
      <c r="D1576" s="514" t="s">
        <v>3776</v>
      </c>
    </row>
    <row r="1577" spans="1:4">
      <c r="A1577" s="513">
        <v>3448</v>
      </c>
      <c r="B1577" s="513" t="s">
        <v>3777</v>
      </c>
      <c r="C1577" s="513" t="s">
        <v>847</v>
      </c>
      <c r="D1577" s="514" t="s">
        <v>3778</v>
      </c>
    </row>
    <row r="1578" spans="1:4">
      <c r="A1578" s="513">
        <v>3449</v>
      </c>
      <c r="B1578" s="513" t="s">
        <v>3779</v>
      </c>
      <c r="C1578" s="513" t="s">
        <v>847</v>
      </c>
      <c r="D1578" s="514" t="s">
        <v>3780</v>
      </c>
    </row>
    <row r="1579" spans="1:4">
      <c r="A1579" s="513">
        <v>37438</v>
      </c>
      <c r="B1579" s="513" t="s">
        <v>3781</v>
      </c>
      <c r="C1579" s="513" t="s">
        <v>847</v>
      </c>
      <c r="D1579" s="514" t="s">
        <v>3782</v>
      </c>
    </row>
    <row r="1580" spans="1:4">
      <c r="A1580" s="513">
        <v>37439</v>
      </c>
      <c r="B1580" s="513" t="s">
        <v>3783</v>
      </c>
      <c r="C1580" s="513" t="s">
        <v>847</v>
      </c>
      <c r="D1580" s="514" t="s">
        <v>3784</v>
      </c>
    </row>
    <row r="1581" spans="1:4">
      <c r="A1581" s="513">
        <v>37435</v>
      </c>
      <c r="B1581" s="513" t="s">
        <v>3785</v>
      </c>
      <c r="C1581" s="513" t="s">
        <v>847</v>
      </c>
      <c r="D1581" s="514" t="s">
        <v>3786</v>
      </c>
    </row>
    <row r="1582" spans="1:4">
      <c r="A1582" s="513">
        <v>37436</v>
      </c>
      <c r="B1582" s="513" t="s">
        <v>3787</v>
      </c>
      <c r="C1582" s="513" t="s">
        <v>847</v>
      </c>
      <c r="D1582" s="514" t="s">
        <v>3788</v>
      </c>
    </row>
    <row r="1583" spans="1:4">
      <c r="A1583" s="513">
        <v>37437</v>
      </c>
      <c r="B1583" s="513" t="s">
        <v>3789</v>
      </c>
      <c r="C1583" s="513" t="s">
        <v>847</v>
      </c>
      <c r="D1583" s="514" t="s">
        <v>3790</v>
      </c>
    </row>
    <row r="1584" spans="1:4">
      <c r="A1584" s="513">
        <v>3473</v>
      </c>
      <c r="B1584" s="513" t="s">
        <v>3791</v>
      </c>
      <c r="C1584" s="513" t="s">
        <v>847</v>
      </c>
      <c r="D1584" s="514" t="s">
        <v>3792</v>
      </c>
    </row>
    <row r="1585" spans="1:4">
      <c r="A1585" s="513">
        <v>3474</v>
      </c>
      <c r="B1585" s="513" t="s">
        <v>3793</v>
      </c>
      <c r="C1585" s="513" t="s">
        <v>847</v>
      </c>
      <c r="D1585" s="514" t="s">
        <v>3580</v>
      </c>
    </row>
    <row r="1586" spans="1:4">
      <c r="A1586" s="513">
        <v>3450</v>
      </c>
      <c r="B1586" s="513" t="s">
        <v>3794</v>
      </c>
      <c r="C1586" s="513" t="s">
        <v>847</v>
      </c>
      <c r="D1586" s="514" t="s">
        <v>2502</v>
      </c>
    </row>
    <row r="1587" spans="1:4">
      <c r="A1587" s="513">
        <v>3443</v>
      </c>
      <c r="B1587" s="513" t="s">
        <v>3795</v>
      </c>
      <c r="C1587" s="513" t="s">
        <v>847</v>
      </c>
      <c r="D1587" s="514" t="s">
        <v>2693</v>
      </c>
    </row>
    <row r="1588" spans="1:4">
      <c r="A1588" s="513">
        <v>3453</v>
      </c>
      <c r="B1588" s="513" t="s">
        <v>3796</v>
      </c>
      <c r="C1588" s="513" t="s">
        <v>847</v>
      </c>
      <c r="D1588" s="514" t="s">
        <v>3797</v>
      </c>
    </row>
    <row r="1589" spans="1:4">
      <c r="A1589" s="513">
        <v>3452</v>
      </c>
      <c r="B1589" s="513" t="s">
        <v>3798</v>
      </c>
      <c r="C1589" s="513" t="s">
        <v>847</v>
      </c>
      <c r="D1589" s="514" t="s">
        <v>2999</v>
      </c>
    </row>
    <row r="1590" spans="1:4">
      <c r="A1590" s="513">
        <v>3451</v>
      </c>
      <c r="B1590" s="513" t="s">
        <v>3799</v>
      </c>
      <c r="C1590" s="513" t="s">
        <v>847</v>
      </c>
      <c r="D1590" s="514" t="s">
        <v>3029</v>
      </c>
    </row>
    <row r="1591" spans="1:4">
      <c r="A1591" s="513">
        <v>3454</v>
      </c>
      <c r="B1591" s="513" t="s">
        <v>3800</v>
      </c>
      <c r="C1591" s="513" t="s">
        <v>847</v>
      </c>
      <c r="D1591" s="514" t="s">
        <v>3801</v>
      </c>
    </row>
    <row r="1592" spans="1:4">
      <c r="A1592" s="513">
        <v>3458</v>
      </c>
      <c r="B1592" s="513" t="s">
        <v>3802</v>
      </c>
      <c r="C1592" s="513" t="s">
        <v>847</v>
      </c>
      <c r="D1592" s="514" t="s">
        <v>3803</v>
      </c>
    </row>
    <row r="1593" spans="1:4">
      <c r="A1593" s="513">
        <v>3457</v>
      </c>
      <c r="B1593" s="513" t="s">
        <v>3804</v>
      </c>
      <c r="C1593" s="513" t="s">
        <v>847</v>
      </c>
      <c r="D1593" s="514" t="s">
        <v>3805</v>
      </c>
    </row>
    <row r="1594" spans="1:4">
      <c r="A1594" s="513">
        <v>3455</v>
      </c>
      <c r="B1594" s="513" t="s">
        <v>3806</v>
      </c>
      <c r="C1594" s="513" t="s">
        <v>847</v>
      </c>
      <c r="D1594" s="514" t="s">
        <v>3807</v>
      </c>
    </row>
    <row r="1595" spans="1:4">
      <c r="A1595" s="513">
        <v>3472</v>
      </c>
      <c r="B1595" s="513" t="s">
        <v>3808</v>
      </c>
      <c r="C1595" s="513" t="s">
        <v>847</v>
      </c>
      <c r="D1595" s="514" t="s">
        <v>3809</v>
      </c>
    </row>
    <row r="1596" spans="1:4">
      <c r="A1596" s="513">
        <v>3470</v>
      </c>
      <c r="B1596" s="513" t="s">
        <v>3810</v>
      </c>
      <c r="C1596" s="513" t="s">
        <v>847</v>
      </c>
      <c r="D1596" s="514" t="s">
        <v>3811</v>
      </c>
    </row>
    <row r="1597" spans="1:4">
      <c r="A1597" s="513">
        <v>3471</v>
      </c>
      <c r="B1597" s="513" t="s">
        <v>3812</v>
      </c>
      <c r="C1597" s="513" t="s">
        <v>847</v>
      </c>
      <c r="D1597" s="514" t="s">
        <v>3813</v>
      </c>
    </row>
    <row r="1598" spans="1:4">
      <c r="A1598" s="513">
        <v>3456</v>
      </c>
      <c r="B1598" s="513" t="s">
        <v>3814</v>
      </c>
      <c r="C1598" s="513" t="s">
        <v>847</v>
      </c>
      <c r="D1598" s="514" t="s">
        <v>3736</v>
      </c>
    </row>
    <row r="1599" spans="1:4">
      <c r="A1599" s="513">
        <v>3459</v>
      </c>
      <c r="B1599" s="513" t="s">
        <v>3815</v>
      </c>
      <c r="C1599" s="513" t="s">
        <v>847</v>
      </c>
      <c r="D1599" s="514" t="s">
        <v>3816</v>
      </c>
    </row>
    <row r="1600" spans="1:4">
      <c r="A1600" s="513">
        <v>3469</v>
      </c>
      <c r="B1600" s="513" t="s">
        <v>3817</v>
      </c>
      <c r="C1600" s="513" t="s">
        <v>847</v>
      </c>
      <c r="D1600" s="514" t="s">
        <v>3818</v>
      </c>
    </row>
    <row r="1601" spans="1:4">
      <c r="A1601" s="513">
        <v>3460</v>
      </c>
      <c r="B1601" s="513" t="s">
        <v>3819</v>
      </c>
      <c r="C1601" s="513" t="s">
        <v>847</v>
      </c>
      <c r="D1601" s="514" t="s">
        <v>3820</v>
      </c>
    </row>
    <row r="1602" spans="1:4">
      <c r="A1602" s="513">
        <v>3461</v>
      </c>
      <c r="B1602" s="513" t="s">
        <v>3821</v>
      </c>
      <c r="C1602" s="513" t="s">
        <v>847</v>
      </c>
      <c r="D1602" s="514" t="s">
        <v>3822</v>
      </c>
    </row>
    <row r="1603" spans="1:4">
      <c r="A1603" s="513">
        <v>37433</v>
      </c>
      <c r="B1603" s="513" t="s">
        <v>3823</v>
      </c>
      <c r="C1603" s="513" t="s">
        <v>847</v>
      </c>
      <c r="D1603" s="514" t="s">
        <v>3782</v>
      </c>
    </row>
    <row r="1604" spans="1:4">
      <c r="A1604" s="513">
        <v>37430</v>
      </c>
      <c r="B1604" s="513" t="s">
        <v>3824</v>
      </c>
      <c r="C1604" s="513" t="s">
        <v>847</v>
      </c>
      <c r="D1604" s="514" t="s">
        <v>3825</v>
      </c>
    </row>
    <row r="1605" spans="1:4">
      <c r="A1605" s="513">
        <v>37434</v>
      </c>
      <c r="B1605" s="513" t="s">
        <v>3826</v>
      </c>
      <c r="C1605" s="513" t="s">
        <v>847</v>
      </c>
      <c r="D1605" s="514" t="s">
        <v>3827</v>
      </c>
    </row>
    <row r="1606" spans="1:4">
      <c r="A1606" s="513">
        <v>37431</v>
      </c>
      <c r="B1606" s="513" t="s">
        <v>3828</v>
      </c>
      <c r="C1606" s="513" t="s">
        <v>847</v>
      </c>
      <c r="D1606" s="514" t="s">
        <v>3829</v>
      </c>
    </row>
    <row r="1607" spans="1:4">
      <c r="A1607" s="513">
        <v>37432</v>
      </c>
      <c r="B1607" s="513" t="s">
        <v>3830</v>
      </c>
      <c r="C1607" s="513" t="s">
        <v>847</v>
      </c>
      <c r="D1607" s="514" t="s">
        <v>3831</v>
      </c>
    </row>
    <row r="1608" spans="1:4">
      <c r="A1608" s="513">
        <v>37413</v>
      </c>
      <c r="B1608" s="513" t="s">
        <v>3832</v>
      </c>
      <c r="C1608" s="513" t="s">
        <v>847</v>
      </c>
      <c r="D1608" s="514" t="s">
        <v>3833</v>
      </c>
    </row>
    <row r="1609" spans="1:4">
      <c r="A1609" s="513">
        <v>37414</v>
      </c>
      <c r="B1609" s="513" t="s">
        <v>3834</v>
      </c>
      <c r="C1609" s="513" t="s">
        <v>847</v>
      </c>
      <c r="D1609" s="514" t="s">
        <v>3835</v>
      </c>
    </row>
    <row r="1610" spans="1:4">
      <c r="A1610" s="513">
        <v>37415</v>
      </c>
      <c r="B1610" s="513" t="s">
        <v>3836</v>
      </c>
      <c r="C1610" s="513" t="s">
        <v>847</v>
      </c>
      <c r="D1610" s="514" t="s">
        <v>3837</v>
      </c>
    </row>
    <row r="1611" spans="1:4">
      <c r="A1611" s="513">
        <v>37416</v>
      </c>
      <c r="B1611" s="513" t="s">
        <v>3838</v>
      </c>
      <c r="C1611" s="513" t="s">
        <v>847</v>
      </c>
      <c r="D1611" s="514" t="s">
        <v>3839</v>
      </c>
    </row>
    <row r="1612" spans="1:4">
      <c r="A1612" s="513">
        <v>37417</v>
      </c>
      <c r="B1612" s="513" t="s">
        <v>3840</v>
      </c>
      <c r="C1612" s="513" t="s">
        <v>847</v>
      </c>
      <c r="D1612" s="514" t="s">
        <v>3841</v>
      </c>
    </row>
    <row r="1613" spans="1:4">
      <c r="A1613" s="513">
        <v>3112</v>
      </c>
      <c r="B1613" s="513" t="s">
        <v>3842</v>
      </c>
      <c r="C1613" s="513" t="s">
        <v>3645</v>
      </c>
      <c r="D1613" s="514" t="s">
        <v>3843</v>
      </c>
    </row>
    <row r="1614" spans="1:4">
      <c r="A1614" s="513">
        <v>3113</v>
      </c>
      <c r="B1614" s="513" t="s">
        <v>3844</v>
      </c>
      <c r="C1614" s="513" t="s">
        <v>3645</v>
      </c>
      <c r="D1614" s="514" t="s">
        <v>3845</v>
      </c>
    </row>
    <row r="1615" spans="1:4">
      <c r="A1615" s="513">
        <v>3114</v>
      </c>
      <c r="B1615" s="513" t="s">
        <v>3846</v>
      </c>
      <c r="C1615" s="513" t="s">
        <v>847</v>
      </c>
      <c r="D1615" s="514" t="s">
        <v>2765</v>
      </c>
    </row>
    <row r="1616" spans="1:4">
      <c r="A1616" s="513">
        <v>34519</v>
      </c>
      <c r="B1616" s="513" t="s">
        <v>3847</v>
      </c>
      <c r="C1616" s="513" t="s">
        <v>847</v>
      </c>
      <c r="D1616" s="514" t="s">
        <v>3848</v>
      </c>
    </row>
    <row r="1617" spans="1:4">
      <c r="A1617" s="513">
        <v>10510</v>
      </c>
      <c r="B1617" s="513" t="s">
        <v>3849</v>
      </c>
      <c r="C1617" s="513" t="s">
        <v>847</v>
      </c>
      <c r="D1617" s="514" t="s">
        <v>3850</v>
      </c>
    </row>
    <row r="1618" spans="1:4">
      <c r="A1618" s="513">
        <v>1649</v>
      </c>
      <c r="B1618" s="513" t="s">
        <v>3851</v>
      </c>
      <c r="C1618" s="513" t="s">
        <v>847</v>
      </c>
      <c r="D1618" s="514" t="s">
        <v>3852</v>
      </c>
    </row>
    <row r="1619" spans="1:4">
      <c r="A1619" s="513">
        <v>1653</v>
      </c>
      <c r="B1619" s="513" t="s">
        <v>3853</v>
      </c>
      <c r="C1619" s="513" t="s">
        <v>847</v>
      </c>
      <c r="D1619" s="514" t="s">
        <v>3854</v>
      </c>
    </row>
    <row r="1620" spans="1:4">
      <c r="A1620" s="513">
        <v>1647</v>
      </c>
      <c r="B1620" s="513" t="s">
        <v>3855</v>
      </c>
      <c r="C1620" s="513" t="s">
        <v>847</v>
      </c>
      <c r="D1620" s="514" t="s">
        <v>3491</v>
      </c>
    </row>
    <row r="1621" spans="1:4">
      <c r="A1621" s="513">
        <v>1648</v>
      </c>
      <c r="B1621" s="513" t="s">
        <v>3856</v>
      </c>
      <c r="C1621" s="513" t="s">
        <v>847</v>
      </c>
      <c r="D1621" s="514" t="s">
        <v>3857</v>
      </c>
    </row>
    <row r="1622" spans="1:4">
      <c r="A1622" s="513">
        <v>1651</v>
      </c>
      <c r="B1622" s="513" t="s">
        <v>3858</v>
      </c>
      <c r="C1622" s="513" t="s">
        <v>847</v>
      </c>
      <c r="D1622" s="514" t="s">
        <v>3859</v>
      </c>
    </row>
    <row r="1623" spans="1:4">
      <c r="A1623" s="513">
        <v>1650</v>
      </c>
      <c r="B1623" s="513" t="s">
        <v>3860</v>
      </c>
      <c r="C1623" s="513" t="s">
        <v>847</v>
      </c>
      <c r="D1623" s="514" t="s">
        <v>3861</v>
      </c>
    </row>
    <row r="1624" spans="1:4">
      <c r="A1624" s="513">
        <v>1654</v>
      </c>
      <c r="B1624" s="513" t="s">
        <v>3862</v>
      </c>
      <c r="C1624" s="513" t="s">
        <v>847</v>
      </c>
      <c r="D1624" s="514" t="s">
        <v>3863</v>
      </c>
    </row>
    <row r="1625" spans="1:4">
      <c r="A1625" s="513">
        <v>1652</v>
      </c>
      <c r="B1625" s="513" t="s">
        <v>3864</v>
      </c>
      <c r="C1625" s="513" t="s">
        <v>847</v>
      </c>
      <c r="D1625" s="514" t="s">
        <v>3865</v>
      </c>
    </row>
    <row r="1626" spans="1:4">
      <c r="A1626" s="513">
        <v>1727</v>
      </c>
      <c r="B1626" s="513" t="s">
        <v>3866</v>
      </c>
      <c r="C1626" s="513" t="s">
        <v>847</v>
      </c>
      <c r="D1626" s="514" t="s">
        <v>3867</v>
      </c>
    </row>
    <row r="1627" spans="1:4">
      <c r="A1627" s="513">
        <v>12920</v>
      </c>
      <c r="B1627" s="513" t="s">
        <v>3868</v>
      </c>
      <c r="C1627" s="513" t="s">
        <v>847</v>
      </c>
      <c r="D1627" s="514" t="s">
        <v>3869</v>
      </c>
    </row>
    <row r="1628" spans="1:4">
      <c r="A1628" s="513">
        <v>1725</v>
      </c>
      <c r="B1628" s="513" t="s">
        <v>3870</v>
      </c>
      <c r="C1628" s="513" t="s">
        <v>847</v>
      </c>
      <c r="D1628" s="514" t="s">
        <v>3871</v>
      </c>
    </row>
    <row r="1629" spans="1:4">
      <c r="A1629" s="513">
        <v>12943</v>
      </c>
      <c r="B1629" s="513" t="s">
        <v>3872</v>
      </c>
      <c r="C1629" s="513" t="s">
        <v>847</v>
      </c>
      <c r="D1629" s="514" t="s">
        <v>3873</v>
      </c>
    </row>
    <row r="1630" spans="1:4">
      <c r="A1630" s="513">
        <v>1747</v>
      </c>
      <c r="B1630" s="513" t="s">
        <v>3874</v>
      </c>
      <c r="C1630" s="513" t="s">
        <v>847</v>
      </c>
      <c r="D1630" s="514" t="s">
        <v>3875</v>
      </c>
    </row>
    <row r="1631" spans="1:4">
      <c r="A1631" s="513">
        <v>1744</v>
      </c>
      <c r="B1631" s="513" t="s">
        <v>3876</v>
      </c>
      <c r="C1631" s="513" t="s">
        <v>847</v>
      </c>
      <c r="D1631" s="514" t="s">
        <v>3877</v>
      </c>
    </row>
    <row r="1632" spans="1:4">
      <c r="A1632" s="513">
        <v>1743</v>
      </c>
      <c r="B1632" s="513" t="s">
        <v>3878</v>
      </c>
      <c r="C1632" s="513" t="s">
        <v>847</v>
      </c>
      <c r="D1632" s="514" t="s">
        <v>3879</v>
      </c>
    </row>
    <row r="1633" spans="1:4">
      <c r="A1633" s="513">
        <v>7241</v>
      </c>
      <c r="B1633" s="513" t="s">
        <v>3880</v>
      </c>
      <c r="C1633" s="513" t="s">
        <v>852</v>
      </c>
      <c r="D1633" s="514" t="s">
        <v>3881</v>
      </c>
    </row>
    <row r="1634" spans="1:4">
      <c r="A1634" s="513">
        <v>39640</v>
      </c>
      <c r="B1634" s="513" t="s">
        <v>3882</v>
      </c>
      <c r="C1634" s="513" t="s">
        <v>847</v>
      </c>
      <c r="D1634" s="514" t="s">
        <v>2251</v>
      </c>
    </row>
    <row r="1635" spans="1:4">
      <c r="A1635" s="513">
        <v>11013</v>
      </c>
      <c r="B1635" s="513" t="s">
        <v>3883</v>
      </c>
      <c r="C1635" s="513" t="s">
        <v>847</v>
      </c>
      <c r="D1635" s="514" t="s">
        <v>3884</v>
      </c>
    </row>
    <row r="1636" spans="1:4">
      <c r="A1636" s="513">
        <v>11017</v>
      </c>
      <c r="B1636" s="513" t="s">
        <v>3885</v>
      </c>
      <c r="C1636" s="513" t="s">
        <v>847</v>
      </c>
      <c r="D1636" s="514" t="s">
        <v>3505</v>
      </c>
    </row>
    <row r="1637" spans="1:4">
      <c r="A1637" s="513">
        <v>20236</v>
      </c>
      <c r="B1637" s="513" t="s">
        <v>3886</v>
      </c>
      <c r="C1637" s="513" t="s">
        <v>847</v>
      </c>
      <c r="D1637" s="514" t="s">
        <v>3887</v>
      </c>
    </row>
    <row r="1638" spans="1:4">
      <c r="A1638" s="513">
        <v>7215</v>
      </c>
      <c r="B1638" s="513" t="s">
        <v>3888</v>
      </c>
      <c r="C1638" s="513" t="s">
        <v>847</v>
      </c>
      <c r="D1638" s="514" t="s">
        <v>3889</v>
      </c>
    </row>
    <row r="1639" spans="1:4">
      <c r="A1639" s="513">
        <v>7216</v>
      </c>
      <c r="B1639" s="513" t="s">
        <v>3890</v>
      </c>
      <c r="C1639" s="513" t="s">
        <v>847</v>
      </c>
      <c r="D1639" s="514" t="s">
        <v>3891</v>
      </c>
    </row>
    <row r="1640" spans="1:4">
      <c r="A1640" s="513">
        <v>20235</v>
      </c>
      <c r="B1640" s="513" t="s">
        <v>3892</v>
      </c>
      <c r="C1640" s="513" t="s">
        <v>847</v>
      </c>
      <c r="D1640" s="514" t="s">
        <v>3893</v>
      </c>
    </row>
    <row r="1641" spans="1:4">
      <c r="A1641" s="513">
        <v>7181</v>
      </c>
      <c r="B1641" s="513" t="s">
        <v>3894</v>
      </c>
      <c r="C1641" s="513" t="s">
        <v>847</v>
      </c>
      <c r="D1641" s="514" t="s">
        <v>2478</v>
      </c>
    </row>
    <row r="1642" spans="1:4">
      <c r="A1642" s="513">
        <v>40866</v>
      </c>
      <c r="B1642" s="513" t="s">
        <v>3895</v>
      </c>
      <c r="C1642" s="513" t="s">
        <v>847</v>
      </c>
      <c r="D1642" s="514" t="s">
        <v>3896</v>
      </c>
    </row>
    <row r="1643" spans="1:4">
      <c r="A1643" s="513">
        <v>7214</v>
      </c>
      <c r="B1643" s="513" t="s">
        <v>3897</v>
      </c>
      <c r="C1643" s="513" t="s">
        <v>847</v>
      </c>
      <c r="D1643" s="514" t="s">
        <v>3898</v>
      </c>
    </row>
    <row r="1644" spans="1:4">
      <c r="A1644" s="513">
        <v>7219</v>
      </c>
      <c r="B1644" s="513" t="s">
        <v>3899</v>
      </c>
      <c r="C1644" s="513" t="s">
        <v>847</v>
      </c>
      <c r="D1644" s="514" t="s">
        <v>1565</v>
      </c>
    </row>
    <row r="1645" spans="1:4">
      <c r="A1645" s="513">
        <v>37972</v>
      </c>
      <c r="B1645" s="513" t="s">
        <v>3900</v>
      </c>
      <c r="C1645" s="513" t="s">
        <v>847</v>
      </c>
      <c r="D1645" s="514" t="s">
        <v>3636</v>
      </c>
    </row>
    <row r="1646" spans="1:4">
      <c r="A1646" s="513">
        <v>37973</v>
      </c>
      <c r="B1646" s="513" t="s">
        <v>3901</v>
      </c>
      <c r="C1646" s="513" t="s">
        <v>847</v>
      </c>
      <c r="D1646" s="514" t="s">
        <v>1629</v>
      </c>
    </row>
    <row r="1647" spans="1:4">
      <c r="A1647" s="513">
        <v>37971</v>
      </c>
      <c r="B1647" s="513" t="s">
        <v>3902</v>
      </c>
      <c r="C1647" s="513" t="s">
        <v>847</v>
      </c>
      <c r="D1647" s="514" t="s">
        <v>3903</v>
      </c>
    </row>
    <row r="1648" spans="1:4">
      <c r="A1648" s="513">
        <v>20094</v>
      </c>
      <c r="B1648" s="513" t="s">
        <v>3904</v>
      </c>
      <c r="C1648" s="513" t="s">
        <v>847</v>
      </c>
      <c r="D1648" s="514" t="s">
        <v>3905</v>
      </c>
    </row>
    <row r="1649" spans="1:4">
      <c r="A1649" s="513">
        <v>20095</v>
      </c>
      <c r="B1649" s="513" t="s">
        <v>3906</v>
      </c>
      <c r="C1649" s="513" t="s">
        <v>847</v>
      </c>
      <c r="D1649" s="514" t="s">
        <v>3907</v>
      </c>
    </row>
    <row r="1650" spans="1:4">
      <c r="A1650" s="513">
        <v>1954</v>
      </c>
      <c r="B1650" s="513" t="s">
        <v>3908</v>
      </c>
      <c r="C1650" s="513" t="s">
        <v>847</v>
      </c>
      <c r="D1650" s="514" t="s">
        <v>3909</v>
      </c>
    </row>
    <row r="1651" spans="1:4">
      <c r="A1651" s="513">
        <v>1926</v>
      </c>
      <c r="B1651" s="513" t="s">
        <v>3910</v>
      </c>
      <c r="C1651" s="513" t="s">
        <v>847</v>
      </c>
      <c r="D1651" s="514" t="s">
        <v>3911</v>
      </c>
    </row>
    <row r="1652" spans="1:4">
      <c r="A1652" s="513">
        <v>1927</v>
      </c>
      <c r="B1652" s="513" t="s">
        <v>3912</v>
      </c>
      <c r="C1652" s="513" t="s">
        <v>847</v>
      </c>
      <c r="D1652" s="514" t="s">
        <v>1902</v>
      </c>
    </row>
    <row r="1653" spans="1:4">
      <c r="A1653" s="513">
        <v>1923</v>
      </c>
      <c r="B1653" s="513" t="s">
        <v>3913</v>
      </c>
      <c r="C1653" s="513" t="s">
        <v>847</v>
      </c>
      <c r="D1653" s="514" t="s">
        <v>3914</v>
      </c>
    </row>
    <row r="1654" spans="1:4">
      <c r="A1654" s="513">
        <v>1929</v>
      </c>
      <c r="B1654" s="513" t="s">
        <v>3915</v>
      </c>
      <c r="C1654" s="513" t="s">
        <v>847</v>
      </c>
      <c r="D1654" s="514" t="s">
        <v>3916</v>
      </c>
    </row>
    <row r="1655" spans="1:4">
      <c r="A1655" s="513">
        <v>1930</v>
      </c>
      <c r="B1655" s="513" t="s">
        <v>3917</v>
      </c>
      <c r="C1655" s="513" t="s">
        <v>847</v>
      </c>
      <c r="D1655" s="514" t="s">
        <v>3918</v>
      </c>
    </row>
    <row r="1656" spans="1:4">
      <c r="A1656" s="513">
        <v>1924</v>
      </c>
      <c r="B1656" s="513" t="s">
        <v>3919</v>
      </c>
      <c r="C1656" s="513" t="s">
        <v>847</v>
      </c>
      <c r="D1656" s="514" t="s">
        <v>3920</v>
      </c>
    </row>
    <row r="1657" spans="1:4">
      <c r="A1657" s="513">
        <v>1922</v>
      </c>
      <c r="B1657" s="513" t="s">
        <v>3921</v>
      </c>
      <c r="C1657" s="513" t="s">
        <v>847</v>
      </c>
      <c r="D1657" s="514" t="s">
        <v>3922</v>
      </c>
    </row>
    <row r="1658" spans="1:4">
      <c r="A1658" s="513">
        <v>1953</v>
      </c>
      <c r="B1658" s="513" t="s">
        <v>3923</v>
      </c>
      <c r="C1658" s="513" t="s">
        <v>847</v>
      </c>
      <c r="D1658" s="514" t="s">
        <v>3924</v>
      </c>
    </row>
    <row r="1659" spans="1:4">
      <c r="A1659" s="513">
        <v>1962</v>
      </c>
      <c r="B1659" s="513" t="s">
        <v>3925</v>
      </c>
      <c r="C1659" s="513" t="s">
        <v>847</v>
      </c>
      <c r="D1659" s="514" t="s">
        <v>3926</v>
      </c>
    </row>
    <row r="1660" spans="1:4">
      <c r="A1660" s="513">
        <v>1955</v>
      </c>
      <c r="B1660" s="513" t="s">
        <v>3927</v>
      </c>
      <c r="C1660" s="513" t="s">
        <v>847</v>
      </c>
      <c r="D1660" s="514" t="s">
        <v>2258</v>
      </c>
    </row>
    <row r="1661" spans="1:4">
      <c r="A1661" s="513">
        <v>1956</v>
      </c>
      <c r="B1661" s="513" t="s">
        <v>3928</v>
      </c>
      <c r="C1661" s="513" t="s">
        <v>847</v>
      </c>
      <c r="D1661" s="514" t="s">
        <v>1922</v>
      </c>
    </row>
    <row r="1662" spans="1:4">
      <c r="A1662" s="513">
        <v>1957</v>
      </c>
      <c r="B1662" s="513" t="s">
        <v>3929</v>
      </c>
      <c r="C1662" s="513" t="s">
        <v>847</v>
      </c>
      <c r="D1662" s="514" t="s">
        <v>1018</v>
      </c>
    </row>
    <row r="1663" spans="1:4">
      <c r="A1663" s="513">
        <v>1958</v>
      </c>
      <c r="B1663" s="513" t="s">
        <v>3930</v>
      </c>
      <c r="C1663" s="513" t="s">
        <v>847</v>
      </c>
      <c r="D1663" s="514" t="s">
        <v>3451</v>
      </c>
    </row>
    <row r="1664" spans="1:4">
      <c r="A1664" s="513">
        <v>1959</v>
      </c>
      <c r="B1664" s="513" t="s">
        <v>3931</v>
      </c>
      <c r="C1664" s="513" t="s">
        <v>847</v>
      </c>
      <c r="D1664" s="514" t="s">
        <v>3932</v>
      </c>
    </row>
    <row r="1665" spans="1:4">
      <c r="A1665" s="513">
        <v>1925</v>
      </c>
      <c r="B1665" s="513" t="s">
        <v>3933</v>
      </c>
      <c r="C1665" s="513" t="s">
        <v>847</v>
      </c>
      <c r="D1665" s="514" t="s">
        <v>3934</v>
      </c>
    </row>
    <row r="1666" spans="1:4">
      <c r="A1666" s="513">
        <v>1960</v>
      </c>
      <c r="B1666" s="513" t="s">
        <v>3935</v>
      </c>
      <c r="C1666" s="513" t="s">
        <v>847</v>
      </c>
      <c r="D1666" s="514" t="s">
        <v>3936</v>
      </c>
    </row>
    <row r="1667" spans="1:4">
      <c r="A1667" s="513">
        <v>1961</v>
      </c>
      <c r="B1667" s="513" t="s">
        <v>3937</v>
      </c>
      <c r="C1667" s="513" t="s">
        <v>847</v>
      </c>
      <c r="D1667" s="514" t="s">
        <v>3938</v>
      </c>
    </row>
    <row r="1668" spans="1:4">
      <c r="A1668" s="513">
        <v>38426</v>
      </c>
      <c r="B1668" s="513" t="s">
        <v>3939</v>
      </c>
      <c r="C1668" s="513" t="s">
        <v>847</v>
      </c>
      <c r="D1668" s="514" t="s">
        <v>3940</v>
      </c>
    </row>
    <row r="1669" spans="1:4">
      <c r="A1669" s="513">
        <v>38427</v>
      </c>
      <c r="B1669" s="513" t="s">
        <v>3941</v>
      </c>
      <c r="C1669" s="513" t="s">
        <v>847</v>
      </c>
      <c r="D1669" s="514" t="s">
        <v>3942</v>
      </c>
    </row>
    <row r="1670" spans="1:4">
      <c r="A1670" s="513">
        <v>38425</v>
      </c>
      <c r="B1670" s="513" t="s">
        <v>3943</v>
      </c>
      <c r="C1670" s="513" t="s">
        <v>847</v>
      </c>
      <c r="D1670" s="514" t="s">
        <v>3592</v>
      </c>
    </row>
    <row r="1671" spans="1:4">
      <c r="A1671" s="513">
        <v>38423</v>
      </c>
      <c r="B1671" s="513" t="s">
        <v>3944</v>
      </c>
      <c r="C1671" s="513" t="s">
        <v>847</v>
      </c>
      <c r="D1671" s="514" t="s">
        <v>3945</v>
      </c>
    </row>
    <row r="1672" spans="1:4">
      <c r="A1672" s="513">
        <v>38424</v>
      </c>
      <c r="B1672" s="513" t="s">
        <v>3946</v>
      </c>
      <c r="C1672" s="513" t="s">
        <v>847</v>
      </c>
      <c r="D1672" s="514" t="s">
        <v>3947</v>
      </c>
    </row>
    <row r="1673" spans="1:4">
      <c r="A1673" s="513">
        <v>38421</v>
      </c>
      <c r="B1673" s="513" t="s">
        <v>3948</v>
      </c>
      <c r="C1673" s="513" t="s">
        <v>847</v>
      </c>
      <c r="D1673" s="514" t="s">
        <v>2179</v>
      </c>
    </row>
    <row r="1674" spans="1:4">
      <c r="A1674" s="513">
        <v>38422</v>
      </c>
      <c r="B1674" s="513" t="s">
        <v>3949</v>
      </c>
      <c r="C1674" s="513" t="s">
        <v>847</v>
      </c>
      <c r="D1674" s="514" t="s">
        <v>3950</v>
      </c>
    </row>
    <row r="1675" spans="1:4">
      <c r="A1675" s="513">
        <v>39866</v>
      </c>
      <c r="B1675" s="513" t="s">
        <v>3951</v>
      </c>
      <c r="C1675" s="513" t="s">
        <v>847</v>
      </c>
      <c r="D1675" s="514" t="s">
        <v>1649</v>
      </c>
    </row>
    <row r="1676" spans="1:4">
      <c r="A1676" s="513">
        <v>39867</v>
      </c>
      <c r="B1676" s="513" t="s">
        <v>3952</v>
      </c>
      <c r="C1676" s="513" t="s">
        <v>847</v>
      </c>
      <c r="D1676" s="514" t="s">
        <v>3953</v>
      </c>
    </row>
    <row r="1677" spans="1:4">
      <c r="A1677" s="513">
        <v>39868</v>
      </c>
      <c r="B1677" s="513" t="s">
        <v>3954</v>
      </c>
      <c r="C1677" s="513" t="s">
        <v>847</v>
      </c>
      <c r="D1677" s="514" t="s">
        <v>3955</v>
      </c>
    </row>
    <row r="1678" spans="1:4">
      <c r="A1678" s="513">
        <v>37999</v>
      </c>
      <c r="B1678" s="513" t="s">
        <v>3956</v>
      </c>
      <c r="C1678" s="513" t="s">
        <v>847</v>
      </c>
      <c r="D1678" s="514" t="s">
        <v>3957</v>
      </c>
    </row>
    <row r="1679" spans="1:4">
      <c r="A1679" s="513">
        <v>38000</v>
      </c>
      <c r="B1679" s="513" t="s">
        <v>3958</v>
      </c>
      <c r="C1679" s="513" t="s">
        <v>847</v>
      </c>
      <c r="D1679" s="514" t="s">
        <v>3451</v>
      </c>
    </row>
    <row r="1680" spans="1:4">
      <c r="A1680" s="513">
        <v>38129</v>
      </c>
      <c r="B1680" s="513" t="s">
        <v>3959</v>
      </c>
      <c r="C1680" s="513" t="s">
        <v>847</v>
      </c>
      <c r="D1680" s="514" t="s">
        <v>2260</v>
      </c>
    </row>
    <row r="1681" spans="1:4">
      <c r="A1681" s="513">
        <v>38025</v>
      </c>
      <c r="B1681" s="513" t="s">
        <v>3960</v>
      </c>
      <c r="C1681" s="513" t="s">
        <v>847</v>
      </c>
      <c r="D1681" s="514" t="s">
        <v>982</v>
      </c>
    </row>
    <row r="1682" spans="1:4">
      <c r="A1682" s="513">
        <v>38026</v>
      </c>
      <c r="B1682" s="513" t="s">
        <v>3961</v>
      </c>
      <c r="C1682" s="513" t="s">
        <v>847</v>
      </c>
      <c r="D1682" s="514" t="s">
        <v>3962</v>
      </c>
    </row>
    <row r="1683" spans="1:4">
      <c r="A1683" s="513">
        <v>1858</v>
      </c>
      <c r="B1683" s="513" t="s">
        <v>3963</v>
      </c>
      <c r="C1683" s="513" t="s">
        <v>847</v>
      </c>
      <c r="D1683" s="514" t="s">
        <v>3964</v>
      </c>
    </row>
    <row r="1684" spans="1:4">
      <c r="A1684" s="513">
        <v>1844</v>
      </c>
      <c r="B1684" s="513" t="s">
        <v>3965</v>
      </c>
      <c r="C1684" s="513" t="s">
        <v>847</v>
      </c>
      <c r="D1684" s="514" t="s">
        <v>3966</v>
      </c>
    </row>
    <row r="1685" spans="1:4">
      <c r="A1685" s="513">
        <v>1837</v>
      </c>
      <c r="B1685" s="513" t="s">
        <v>3967</v>
      </c>
      <c r="C1685" s="513" t="s">
        <v>847</v>
      </c>
      <c r="D1685" s="514" t="s">
        <v>3968</v>
      </c>
    </row>
    <row r="1686" spans="1:4">
      <c r="A1686" s="513">
        <v>1860</v>
      </c>
      <c r="B1686" s="513" t="s">
        <v>3969</v>
      </c>
      <c r="C1686" s="513" t="s">
        <v>847</v>
      </c>
      <c r="D1686" s="514" t="s">
        <v>3970</v>
      </c>
    </row>
    <row r="1687" spans="1:4">
      <c r="A1687" s="513">
        <v>1862</v>
      </c>
      <c r="B1687" s="513" t="s">
        <v>3971</v>
      </c>
      <c r="C1687" s="513" t="s">
        <v>847</v>
      </c>
      <c r="D1687" s="514" t="s">
        <v>3972</v>
      </c>
    </row>
    <row r="1688" spans="1:4">
      <c r="A1688" s="513">
        <v>1863</v>
      </c>
      <c r="B1688" s="513" t="s">
        <v>3973</v>
      </c>
      <c r="C1688" s="513" t="s">
        <v>847</v>
      </c>
      <c r="D1688" s="514" t="s">
        <v>3974</v>
      </c>
    </row>
    <row r="1689" spans="1:4">
      <c r="A1689" s="513">
        <v>1865</v>
      </c>
      <c r="B1689" s="513" t="s">
        <v>3975</v>
      </c>
      <c r="C1689" s="513" t="s">
        <v>847</v>
      </c>
      <c r="D1689" s="514" t="s">
        <v>3976</v>
      </c>
    </row>
    <row r="1690" spans="1:4">
      <c r="A1690" s="513">
        <v>1866</v>
      </c>
      <c r="B1690" s="513" t="s">
        <v>3977</v>
      </c>
      <c r="C1690" s="513" t="s">
        <v>847</v>
      </c>
      <c r="D1690" s="514" t="s">
        <v>3978</v>
      </c>
    </row>
    <row r="1691" spans="1:4">
      <c r="A1691" s="513">
        <v>1853</v>
      </c>
      <c r="B1691" s="513" t="s">
        <v>3979</v>
      </c>
      <c r="C1691" s="513" t="s">
        <v>847</v>
      </c>
      <c r="D1691" s="514" t="s">
        <v>3980</v>
      </c>
    </row>
    <row r="1692" spans="1:4">
      <c r="A1692" s="513">
        <v>1867</v>
      </c>
      <c r="B1692" s="513" t="s">
        <v>3981</v>
      </c>
      <c r="C1692" s="513" t="s">
        <v>847</v>
      </c>
      <c r="D1692" s="514" t="s">
        <v>3982</v>
      </c>
    </row>
    <row r="1693" spans="1:4">
      <c r="A1693" s="513">
        <v>1868</v>
      </c>
      <c r="B1693" s="513" t="s">
        <v>3983</v>
      </c>
      <c r="C1693" s="513" t="s">
        <v>847</v>
      </c>
      <c r="D1693" s="514" t="s">
        <v>3984</v>
      </c>
    </row>
    <row r="1694" spans="1:4">
      <c r="A1694" s="513">
        <v>1859</v>
      </c>
      <c r="B1694" s="513" t="s">
        <v>3985</v>
      </c>
      <c r="C1694" s="513" t="s">
        <v>847</v>
      </c>
      <c r="D1694" s="514" t="s">
        <v>3986</v>
      </c>
    </row>
    <row r="1695" spans="1:4">
      <c r="A1695" s="513">
        <v>1836</v>
      </c>
      <c r="B1695" s="513" t="s">
        <v>3987</v>
      </c>
      <c r="C1695" s="513" t="s">
        <v>847</v>
      </c>
      <c r="D1695" s="514" t="s">
        <v>3988</v>
      </c>
    </row>
    <row r="1696" spans="1:4">
      <c r="A1696" s="513">
        <v>36355</v>
      </c>
      <c r="B1696" s="513" t="s">
        <v>3989</v>
      </c>
      <c r="C1696" s="513" t="s">
        <v>847</v>
      </c>
      <c r="D1696" s="514" t="s">
        <v>3990</v>
      </c>
    </row>
    <row r="1697" spans="1:4">
      <c r="A1697" s="513">
        <v>36356</v>
      </c>
      <c r="B1697" s="513" t="s">
        <v>3991</v>
      </c>
      <c r="C1697" s="513" t="s">
        <v>847</v>
      </c>
      <c r="D1697" s="514" t="s">
        <v>106</v>
      </c>
    </row>
    <row r="1698" spans="1:4">
      <c r="A1698" s="513">
        <v>1932</v>
      </c>
      <c r="B1698" s="513" t="s">
        <v>3992</v>
      </c>
      <c r="C1698" s="513" t="s">
        <v>847</v>
      </c>
      <c r="D1698" s="514" t="s">
        <v>3993</v>
      </c>
    </row>
    <row r="1699" spans="1:4">
      <c r="A1699" s="513">
        <v>1933</v>
      </c>
      <c r="B1699" s="513" t="s">
        <v>3994</v>
      </c>
      <c r="C1699" s="513" t="s">
        <v>847</v>
      </c>
      <c r="D1699" s="514" t="s">
        <v>3995</v>
      </c>
    </row>
    <row r="1700" spans="1:4">
      <c r="A1700" s="513">
        <v>1951</v>
      </c>
      <c r="B1700" s="513" t="s">
        <v>3996</v>
      </c>
      <c r="C1700" s="513" t="s">
        <v>847</v>
      </c>
      <c r="D1700" s="514" t="s">
        <v>3997</v>
      </c>
    </row>
    <row r="1701" spans="1:4">
      <c r="A1701" s="513">
        <v>1966</v>
      </c>
      <c r="B1701" s="513" t="s">
        <v>3998</v>
      </c>
      <c r="C1701" s="513" t="s">
        <v>847</v>
      </c>
      <c r="D1701" s="514" t="s">
        <v>3999</v>
      </c>
    </row>
    <row r="1702" spans="1:4">
      <c r="A1702" s="513">
        <v>1952</v>
      </c>
      <c r="B1702" s="513" t="s">
        <v>4000</v>
      </c>
      <c r="C1702" s="513" t="s">
        <v>847</v>
      </c>
      <c r="D1702" s="514" t="s">
        <v>4001</v>
      </c>
    </row>
    <row r="1703" spans="1:4">
      <c r="A1703" s="513">
        <v>20104</v>
      </c>
      <c r="B1703" s="513" t="s">
        <v>4002</v>
      </c>
      <c r="C1703" s="513" t="s">
        <v>847</v>
      </c>
      <c r="D1703" s="514" t="s">
        <v>4003</v>
      </c>
    </row>
    <row r="1704" spans="1:4">
      <c r="A1704" s="513">
        <v>20105</v>
      </c>
      <c r="B1704" s="513" t="s">
        <v>4004</v>
      </c>
      <c r="C1704" s="513" t="s">
        <v>847</v>
      </c>
      <c r="D1704" s="514" t="s">
        <v>4005</v>
      </c>
    </row>
    <row r="1705" spans="1:4">
      <c r="A1705" s="513">
        <v>1965</v>
      </c>
      <c r="B1705" s="513" t="s">
        <v>4006</v>
      </c>
      <c r="C1705" s="513" t="s">
        <v>847</v>
      </c>
      <c r="D1705" s="514" t="s">
        <v>4007</v>
      </c>
    </row>
    <row r="1706" spans="1:4">
      <c r="A1706" s="513">
        <v>10765</v>
      </c>
      <c r="B1706" s="513" t="s">
        <v>4008</v>
      </c>
      <c r="C1706" s="513" t="s">
        <v>847</v>
      </c>
      <c r="D1706" s="514" t="s">
        <v>1071</v>
      </c>
    </row>
    <row r="1707" spans="1:4">
      <c r="A1707" s="513">
        <v>10767</v>
      </c>
      <c r="B1707" s="513" t="s">
        <v>4009</v>
      </c>
      <c r="C1707" s="513" t="s">
        <v>847</v>
      </c>
      <c r="D1707" s="514" t="s">
        <v>4010</v>
      </c>
    </row>
    <row r="1708" spans="1:4">
      <c r="A1708" s="513">
        <v>1970</v>
      </c>
      <c r="B1708" s="513" t="s">
        <v>4011</v>
      </c>
      <c r="C1708" s="513" t="s">
        <v>847</v>
      </c>
      <c r="D1708" s="514" t="s">
        <v>4012</v>
      </c>
    </row>
    <row r="1709" spans="1:4">
      <c r="A1709" s="513">
        <v>1967</v>
      </c>
      <c r="B1709" s="513" t="s">
        <v>4013</v>
      </c>
      <c r="C1709" s="513" t="s">
        <v>847</v>
      </c>
      <c r="D1709" s="514" t="s">
        <v>4014</v>
      </c>
    </row>
    <row r="1710" spans="1:4">
      <c r="A1710" s="513">
        <v>1968</v>
      </c>
      <c r="B1710" s="513" t="s">
        <v>4015</v>
      </c>
      <c r="C1710" s="513" t="s">
        <v>847</v>
      </c>
      <c r="D1710" s="514" t="s">
        <v>4016</v>
      </c>
    </row>
    <row r="1711" spans="1:4">
      <c r="A1711" s="513">
        <v>1969</v>
      </c>
      <c r="B1711" s="513" t="s">
        <v>4017</v>
      </c>
      <c r="C1711" s="513" t="s">
        <v>847</v>
      </c>
      <c r="D1711" s="514" t="s">
        <v>4018</v>
      </c>
    </row>
    <row r="1712" spans="1:4">
      <c r="A1712" s="513">
        <v>1839</v>
      </c>
      <c r="B1712" s="513" t="s">
        <v>4019</v>
      </c>
      <c r="C1712" s="513" t="s">
        <v>847</v>
      </c>
      <c r="D1712" s="514" t="s">
        <v>4020</v>
      </c>
    </row>
    <row r="1713" spans="1:4">
      <c r="A1713" s="513">
        <v>1835</v>
      </c>
      <c r="B1713" s="513" t="s">
        <v>4021</v>
      </c>
      <c r="C1713" s="513" t="s">
        <v>847</v>
      </c>
      <c r="D1713" s="514" t="s">
        <v>4022</v>
      </c>
    </row>
    <row r="1714" spans="1:4">
      <c r="A1714" s="513">
        <v>1823</v>
      </c>
      <c r="B1714" s="513" t="s">
        <v>4023</v>
      </c>
      <c r="C1714" s="513" t="s">
        <v>847</v>
      </c>
      <c r="D1714" s="514" t="s">
        <v>4024</v>
      </c>
    </row>
    <row r="1715" spans="1:4">
      <c r="A1715" s="513">
        <v>1827</v>
      </c>
      <c r="B1715" s="513" t="s">
        <v>4025</v>
      </c>
      <c r="C1715" s="513" t="s">
        <v>847</v>
      </c>
      <c r="D1715" s="514" t="s">
        <v>4026</v>
      </c>
    </row>
    <row r="1716" spans="1:4">
      <c r="A1716" s="513">
        <v>1831</v>
      </c>
      <c r="B1716" s="513" t="s">
        <v>4027</v>
      </c>
      <c r="C1716" s="513" t="s">
        <v>847</v>
      </c>
      <c r="D1716" s="514" t="s">
        <v>4028</v>
      </c>
    </row>
    <row r="1717" spans="1:4">
      <c r="A1717" s="513">
        <v>1825</v>
      </c>
      <c r="B1717" s="513" t="s">
        <v>4029</v>
      </c>
      <c r="C1717" s="513" t="s">
        <v>847</v>
      </c>
      <c r="D1717" s="514" t="s">
        <v>4030</v>
      </c>
    </row>
    <row r="1718" spans="1:4">
      <c r="A1718" s="513">
        <v>1828</v>
      </c>
      <c r="B1718" s="513" t="s">
        <v>4031</v>
      </c>
      <c r="C1718" s="513" t="s">
        <v>847</v>
      </c>
      <c r="D1718" s="514" t="s">
        <v>4032</v>
      </c>
    </row>
    <row r="1719" spans="1:4">
      <c r="A1719" s="513">
        <v>1845</v>
      </c>
      <c r="B1719" s="513" t="s">
        <v>4033</v>
      </c>
      <c r="C1719" s="513" t="s">
        <v>847</v>
      </c>
      <c r="D1719" s="514" t="s">
        <v>4034</v>
      </c>
    </row>
    <row r="1720" spans="1:4">
      <c r="A1720" s="513">
        <v>1824</v>
      </c>
      <c r="B1720" s="513" t="s">
        <v>4035</v>
      </c>
      <c r="C1720" s="513" t="s">
        <v>847</v>
      </c>
      <c r="D1720" s="514" t="s">
        <v>4036</v>
      </c>
    </row>
    <row r="1721" spans="1:4">
      <c r="A1721" s="513">
        <v>1941</v>
      </c>
      <c r="B1721" s="513" t="s">
        <v>4037</v>
      </c>
      <c r="C1721" s="513" t="s">
        <v>847</v>
      </c>
      <c r="D1721" s="514" t="s">
        <v>1083</v>
      </c>
    </row>
    <row r="1722" spans="1:4">
      <c r="A1722" s="513">
        <v>1940</v>
      </c>
      <c r="B1722" s="513" t="s">
        <v>4038</v>
      </c>
      <c r="C1722" s="513" t="s">
        <v>847</v>
      </c>
      <c r="D1722" s="514" t="s">
        <v>4039</v>
      </c>
    </row>
    <row r="1723" spans="1:4">
      <c r="A1723" s="513">
        <v>1937</v>
      </c>
      <c r="B1723" s="513" t="s">
        <v>4040</v>
      </c>
      <c r="C1723" s="513" t="s">
        <v>847</v>
      </c>
      <c r="D1723" s="514" t="s">
        <v>2840</v>
      </c>
    </row>
    <row r="1724" spans="1:4">
      <c r="A1724" s="513">
        <v>1939</v>
      </c>
      <c r="B1724" s="513" t="s">
        <v>4041</v>
      </c>
      <c r="C1724" s="513" t="s">
        <v>847</v>
      </c>
      <c r="D1724" s="514" t="s">
        <v>2041</v>
      </c>
    </row>
    <row r="1725" spans="1:4">
      <c r="A1725" s="513">
        <v>1942</v>
      </c>
      <c r="B1725" s="513" t="s">
        <v>4042</v>
      </c>
      <c r="C1725" s="513" t="s">
        <v>847</v>
      </c>
      <c r="D1725" s="514" t="s">
        <v>4043</v>
      </c>
    </row>
    <row r="1726" spans="1:4">
      <c r="A1726" s="513">
        <v>1938</v>
      </c>
      <c r="B1726" s="513" t="s">
        <v>4044</v>
      </c>
      <c r="C1726" s="513" t="s">
        <v>847</v>
      </c>
      <c r="D1726" s="514" t="s">
        <v>4045</v>
      </c>
    </row>
    <row r="1727" spans="1:4">
      <c r="A1727" s="513">
        <v>20097</v>
      </c>
      <c r="B1727" s="513" t="s">
        <v>4046</v>
      </c>
      <c r="C1727" s="513" t="s">
        <v>847</v>
      </c>
      <c r="D1727" s="514" t="s">
        <v>4047</v>
      </c>
    </row>
    <row r="1728" spans="1:4">
      <c r="A1728" s="513">
        <v>20098</v>
      </c>
      <c r="B1728" s="513" t="s">
        <v>4048</v>
      </c>
      <c r="C1728" s="513" t="s">
        <v>847</v>
      </c>
      <c r="D1728" s="514" t="s">
        <v>4049</v>
      </c>
    </row>
    <row r="1729" spans="1:4">
      <c r="A1729" s="513">
        <v>20096</v>
      </c>
      <c r="B1729" s="513" t="s">
        <v>4050</v>
      </c>
      <c r="C1729" s="513" t="s">
        <v>847</v>
      </c>
      <c r="D1729" s="514" t="s">
        <v>4051</v>
      </c>
    </row>
    <row r="1730" spans="1:4">
      <c r="A1730" s="513">
        <v>1964</v>
      </c>
      <c r="B1730" s="513" t="s">
        <v>4052</v>
      </c>
      <c r="C1730" s="513" t="s">
        <v>847</v>
      </c>
      <c r="D1730" s="514" t="s">
        <v>4053</v>
      </c>
    </row>
    <row r="1731" spans="1:4">
      <c r="A1731" s="513">
        <v>1880</v>
      </c>
      <c r="B1731" s="513" t="s">
        <v>4054</v>
      </c>
      <c r="C1731" s="513" t="s">
        <v>847</v>
      </c>
      <c r="D1731" s="514" t="s">
        <v>2210</v>
      </c>
    </row>
    <row r="1732" spans="1:4">
      <c r="A1732" s="513">
        <v>39274</v>
      </c>
      <c r="B1732" s="513" t="s">
        <v>4055</v>
      </c>
      <c r="C1732" s="513" t="s">
        <v>847</v>
      </c>
      <c r="D1732" s="514" t="s">
        <v>1280</v>
      </c>
    </row>
    <row r="1733" spans="1:4">
      <c r="A1733" s="513">
        <v>2628</v>
      </c>
      <c r="B1733" s="513" t="s">
        <v>4056</v>
      </c>
      <c r="C1733" s="513" t="s">
        <v>847</v>
      </c>
      <c r="D1733" s="514" t="s">
        <v>4057</v>
      </c>
    </row>
    <row r="1734" spans="1:4">
      <c r="A1734" s="513">
        <v>2622</v>
      </c>
      <c r="B1734" s="513" t="s">
        <v>4058</v>
      </c>
      <c r="C1734" s="513" t="s">
        <v>847</v>
      </c>
      <c r="D1734" s="514" t="s">
        <v>2251</v>
      </c>
    </row>
    <row r="1735" spans="1:4">
      <c r="A1735" s="513">
        <v>2623</v>
      </c>
      <c r="B1735" s="513" t="s">
        <v>4059</v>
      </c>
      <c r="C1735" s="513" t="s">
        <v>847</v>
      </c>
      <c r="D1735" s="514" t="s">
        <v>1387</v>
      </c>
    </row>
    <row r="1736" spans="1:4">
      <c r="A1736" s="513">
        <v>2624</v>
      </c>
      <c r="B1736" s="513" t="s">
        <v>4060</v>
      </c>
      <c r="C1736" s="513" t="s">
        <v>847</v>
      </c>
      <c r="D1736" s="514" t="s">
        <v>3215</v>
      </c>
    </row>
    <row r="1737" spans="1:4">
      <c r="A1737" s="513">
        <v>2625</v>
      </c>
      <c r="B1737" s="513" t="s">
        <v>4061</v>
      </c>
      <c r="C1737" s="513" t="s">
        <v>847</v>
      </c>
      <c r="D1737" s="514" t="s">
        <v>4062</v>
      </c>
    </row>
    <row r="1738" spans="1:4">
      <c r="A1738" s="513">
        <v>2626</v>
      </c>
      <c r="B1738" s="513" t="s">
        <v>4063</v>
      </c>
      <c r="C1738" s="513" t="s">
        <v>847</v>
      </c>
      <c r="D1738" s="514" t="s">
        <v>4064</v>
      </c>
    </row>
    <row r="1739" spans="1:4">
      <c r="A1739" s="513">
        <v>2630</v>
      </c>
      <c r="B1739" s="513" t="s">
        <v>4065</v>
      </c>
      <c r="C1739" s="513" t="s">
        <v>847</v>
      </c>
      <c r="D1739" s="514" t="s">
        <v>4066</v>
      </c>
    </row>
    <row r="1740" spans="1:4">
      <c r="A1740" s="513">
        <v>2627</v>
      </c>
      <c r="B1740" s="513" t="s">
        <v>4067</v>
      </c>
      <c r="C1740" s="513" t="s">
        <v>847</v>
      </c>
      <c r="D1740" s="514" t="s">
        <v>4068</v>
      </c>
    </row>
    <row r="1741" spans="1:4">
      <c r="A1741" s="513">
        <v>2629</v>
      </c>
      <c r="B1741" s="513" t="s">
        <v>4069</v>
      </c>
      <c r="C1741" s="513" t="s">
        <v>847</v>
      </c>
      <c r="D1741" s="514" t="s">
        <v>4070</v>
      </c>
    </row>
    <row r="1742" spans="1:4">
      <c r="A1742" s="513">
        <v>12033</v>
      </c>
      <c r="B1742" s="513" t="s">
        <v>4071</v>
      </c>
      <c r="C1742" s="513" t="s">
        <v>847</v>
      </c>
      <c r="D1742" s="514" t="s">
        <v>4072</v>
      </c>
    </row>
    <row r="1743" spans="1:4">
      <c r="A1743" s="513">
        <v>40408</v>
      </c>
      <c r="B1743" s="513" t="s">
        <v>4073</v>
      </c>
      <c r="C1743" s="513" t="s">
        <v>847</v>
      </c>
      <c r="D1743" s="514" t="s">
        <v>4074</v>
      </c>
    </row>
    <row r="1744" spans="1:4">
      <c r="A1744" s="513">
        <v>40409</v>
      </c>
      <c r="B1744" s="513" t="s">
        <v>4075</v>
      </c>
      <c r="C1744" s="513" t="s">
        <v>847</v>
      </c>
      <c r="D1744" s="514" t="s">
        <v>2469</v>
      </c>
    </row>
    <row r="1745" spans="1:4">
      <c r="A1745" s="513">
        <v>39276</v>
      </c>
      <c r="B1745" s="513" t="s">
        <v>4076</v>
      </c>
      <c r="C1745" s="513" t="s">
        <v>847</v>
      </c>
      <c r="D1745" s="514" t="s">
        <v>4077</v>
      </c>
    </row>
    <row r="1746" spans="1:4">
      <c r="A1746" s="513">
        <v>39277</v>
      </c>
      <c r="B1746" s="513" t="s">
        <v>4078</v>
      </c>
      <c r="C1746" s="513" t="s">
        <v>847</v>
      </c>
      <c r="D1746" s="514" t="s">
        <v>4079</v>
      </c>
    </row>
    <row r="1747" spans="1:4">
      <c r="A1747" s="513">
        <v>12034</v>
      </c>
      <c r="B1747" s="513" t="s">
        <v>4080</v>
      </c>
      <c r="C1747" s="513" t="s">
        <v>847</v>
      </c>
      <c r="D1747" s="514" t="s">
        <v>2672</v>
      </c>
    </row>
    <row r="1748" spans="1:4">
      <c r="A1748" s="513">
        <v>39879</v>
      </c>
      <c r="B1748" s="513" t="s">
        <v>4081</v>
      </c>
      <c r="C1748" s="513" t="s">
        <v>847</v>
      </c>
      <c r="D1748" s="514" t="s">
        <v>1855</v>
      </c>
    </row>
    <row r="1749" spans="1:4">
      <c r="A1749" s="513">
        <v>39880</v>
      </c>
      <c r="B1749" s="513" t="s">
        <v>4082</v>
      </c>
      <c r="C1749" s="513" t="s">
        <v>847</v>
      </c>
      <c r="D1749" s="514" t="s">
        <v>2565</v>
      </c>
    </row>
    <row r="1750" spans="1:4">
      <c r="A1750" s="513">
        <v>39881</v>
      </c>
      <c r="B1750" s="513" t="s">
        <v>4083</v>
      </c>
      <c r="C1750" s="513" t="s">
        <v>847</v>
      </c>
      <c r="D1750" s="514" t="s">
        <v>4084</v>
      </c>
    </row>
    <row r="1751" spans="1:4">
      <c r="A1751" s="513">
        <v>39882</v>
      </c>
      <c r="B1751" s="513" t="s">
        <v>4085</v>
      </c>
      <c r="C1751" s="513" t="s">
        <v>847</v>
      </c>
      <c r="D1751" s="514" t="s">
        <v>4086</v>
      </c>
    </row>
    <row r="1752" spans="1:4">
      <c r="A1752" s="513">
        <v>39883</v>
      </c>
      <c r="B1752" s="513" t="s">
        <v>4087</v>
      </c>
      <c r="C1752" s="513" t="s">
        <v>847</v>
      </c>
      <c r="D1752" s="514" t="s">
        <v>4088</v>
      </c>
    </row>
    <row r="1753" spans="1:4">
      <c r="A1753" s="513">
        <v>39884</v>
      </c>
      <c r="B1753" s="513" t="s">
        <v>4089</v>
      </c>
      <c r="C1753" s="513" t="s">
        <v>847</v>
      </c>
      <c r="D1753" s="514" t="s">
        <v>4090</v>
      </c>
    </row>
    <row r="1754" spans="1:4">
      <c r="A1754" s="513">
        <v>39885</v>
      </c>
      <c r="B1754" s="513" t="s">
        <v>4091</v>
      </c>
      <c r="C1754" s="513" t="s">
        <v>847</v>
      </c>
      <c r="D1754" s="514" t="s">
        <v>4092</v>
      </c>
    </row>
    <row r="1755" spans="1:4">
      <c r="A1755" s="513">
        <v>1777</v>
      </c>
      <c r="B1755" s="513" t="s">
        <v>4093</v>
      </c>
      <c r="C1755" s="513" t="s">
        <v>847</v>
      </c>
      <c r="D1755" s="514" t="s">
        <v>4094</v>
      </c>
    </row>
    <row r="1756" spans="1:4">
      <c r="A1756" s="513">
        <v>1819</v>
      </c>
      <c r="B1756" s="513" t="s">
        <v>4095</v>
      </c>
      <c r="C1756" s="513" t="s">
        <v>847</v>
      </c>
      <c r="D1756" s="514" t="s">
        <v>4096</v>
      </c>
    </row>
    <row r="1757" spans="1:4">
      <c r="A1757" s="513">
        <v>1775</v>
      </c>
      <c r="B1757" s="513" t="s">
        <v>4097</v>
      </c>
      <c r="C1757" s="513" t="s">
        <v>847</v>
      </c>
      <c r="D1757" s="514" t="s">
        <v>1618</v>
      </c>
    </row>
    <row r="1758" spans="1:4">
      <c r="A1758" s="513">
        <v>1776</v>
      </c>
      <c r="B1758" s="513" t="s">
        <v>4098</v>
      </c>
      <c r="C1758" s="513" t="s">
        <v>847</v>
      </c>
      <c r="D1758" s="514" t="s">
        <v>4099</v>
      </c>
    </row>
    <row r="1759" spans="1:4">
      <c r="A1759" s="513">
        <v>1778</v>
      </c>
      <c r="B1759" s="513" t="s">
        <v>4100</v>
      </c>
      <c r="C1759" s="513" t="s">
        <v>847</v>
      </c>
      <c r="D1759" s="514" t="s">
        <v>4101</v>
      </c>
    </row>
    <row r="1760" spans="1:4">
      <c r="A1760" s="513">
        <v>1818</v>
      </c>
      <c r="B1760" s="513" t="s">
        <v>4102</v>
      </c>
      <c r="C1760" s="513" t="s">
        <v>847</v>
      </c>
      <c r="D1760" s="514" t="s">
        <v>4103</v>
      </c>
    </row>
    <row r="1761" spans="1:4">
      <c r="A1761" s="513">
        <v>1820</v>
      </c>
      <c r="B1761" s="513" t="s">
        <v>4104</v>
      </c>
      <c r="C1761" s="513" t="s">
        <v>847</v>
      </c>
      <c r="D1761" s="514" t="s">
        <v>2448</v>
      </c>
    </row>
    <row r="1762" spans="1:4">
      <c r="A1762" s="513">
        <v>1779</v>
      </c>
      <c r="B1762" s="513" t="s">
        <v>4105</v>
      </c>
      <c r="C1762" s="513" t="s">
        <v>847</v>
      </c>
      <c r="D1762" s="514" t="s">
        <v>4106</v>
      </c>
    </row>
    <row r="1763" spans="1:4">
      <c r="A1763" s="513">
        <v>1780</v>
      </c>
      <c r="B1763" s="513" t="s">
        <v>4107</v>
      </c>
      <c r="C1763" s="513" t="s">
        <v>847</v>
      </c>
      <c r="D1763" s="514" t="s">
        <v>4108</v>
      </c>
    </row>
    <row r="1764" spans="1:4">
      <c r="A1764" s="513">
        <v>1783</v>
      </c>
      <c r="B1764" s="513" t="s">
        <v>4109</v>
      </c>
      <c r="C1764" s="513" t="s">
        <v>847</v>
      </c>
      <c r="D1764" s="514" t="s">
        <v>2177</v>
      </c>
    </row>
    <row r="1765" spans="1:4">
      <c r="A1765" s="513">
        <v>1782</v>
      </c>
      <c r="B1765" s="513" t="s">
        <v>4110</v>
      </c>
      <c r="C1765" s="513" t="s">
        <v>847</v>
      </c>
      <c r="D1765" s="514" t="s">
        <v>3095</v>
      </c>
    </row>
    <row r="1766" spans="1:4">
      <c r="A1766" s="513">
        <v>1817</v>
      </c>
      <c r="B1766" s="513" t="s">
        <v>4111</v>
      </c>
      <c r="C1766" s="513" t="s">
        <v>847</v>
      </c>
      <c r="D1766" s="514" t="s">
        <v>1303</v>
      </c>
    </row>
    <row r="1767" spans="1:4">
      <c r="A1767" s="513">
        <v>1781</v>
      </c>
      <c r="B1767" s="513" t="s">
        <v>4112</v>
      </c>
      <c r="C1767" s="513" t="s">
        <v>847</v>
      </c>
      <c r="D1767" s="514" t="s">
        <v>4113</v>
      </c>
    </row>
    <row r="1768" spans="1:4">
      <c r="A1768" s="513">
        <v>1784</v>
      </c>
      <c r="B1768" s="513" t="s">
        <v>4114</v>
      </c>
      <c r="C1768" s="513" t="s">
        <v>847</v>
      </c>
      <c r="D1768" s="514" t="s">
        <v>4115</v>
      </c>
    </row>
    <row r="1769" spans="1:4">
      <c r="A1769" s="513">
        <v>1810</v>
      </c>
      <c r="B1769" s="513" t="s">
        <v>4116</v>
      </c>
      <c r="C1769" s="513" t="s">
        <v>847</v>
      </c>
      <c r="D1769" s="514" t="s">
        <v>2921</v>
      </c>
    </row>
    <row r="1770" spans="1:4">
      <c r="A1770" s="513">
        <v>1811</v>
      </c>
      <c r="B1770" s="513" t="s">
        <v>4117</v>
      </c>
      <c r="C1770" s="513" t="s">
        <v>847</v>
      </c>
      <c r="D1770" s="514" t="s">
        <v>3491</v>
      </c>
    </row>
    <row r="1771" spans="1:4">
      <c r="A1771" s="513">
        <v>1812</v>
      </c>
      <c r="B1771" s="513" t="s">
        <v>4118</v>
      </c>
      <c r="C1771" s="513" t="s">
        <v>847</v>
      </c>
      <c r="D1771" s="514" t="s">
        <v>4119</v>
      </c>
    </row>
    <row r="1772" spans="1:4">
      <c r="A1772" s="513">
        <v>40386</v>
      </c>
      <c r="B1772" s="513" t="s">
        <v>4120</v>
      </c>
      <c r="C1772" s="513" t="s">
        <v>847</v>
      </c>
      <c r="D1772" s="514" t="s">
        <v>4121</v>
      </c>
    </row>
    <row r="1773" spans="1:4">
      <c r="A1773" s="513">
        <v>40384</v>
      </c>
      <c r="B1773" s="513" t="s">
        <v>4122</v>
      </c>
      <c r="C1773" s="513" t="s">
        <v>847</v>
      </c>
      <c r="D1773" s="514" t="s">
        <v>4123</v>
      </c>
    </row>
    <row r="1774" spans="1:4">
      <c r="A1774" s="513">
        <v>40379</v>
      </c>
      <c r="B1774" s="513" t="s">
        <v>4124</v>
      </c>
      <c r="C1774" s="513" t="s">
        <v>847</v>
      </c>
      <c r="D1774" s="514" t="s">
        <v>3476</v>
      </c>
    </row>
    <row r="1775" spans="1:4">
      <c r="A1775" s="513">
        <v>40423</v>
      </c>
      <c r="B1775" s="513" t="s">
        <v>4125</v>
      </c>
      <c r="C1775" s="513" t="s">
        <v>847</v>
      </c>
      <c r="D1775" s="514" t="s">
        <v>4126</v>
      </c>
    </row>
    <row r="1776" spans="1:4">
      <c r="A1776" s="513">
        <v>40389</v>
      </c>
      <c r="B1776" s="513" t="s">
        <v>4127</v>
      </c>
      <c r="C1776" s="513" t="s">
        <v>847</v>
      </c>
      <c r="D1776" s="514" t="s">
        <v>4128</v>
      </c>
    </row>
    <row r="1777" spans="1:4">
      <c r="A1777" s="513">
        <v>40388</v>
      </c>
      <c r="B1777" s="513" t="s">
        <v>4129</v>
      </c>
      <c r="C1777" s="513" t="s">
        <v>847</v>
      </c>
      <c r="D1777" s="514" t="s">
        <v>4130</v>
      </c>
    </row>
    <row r="1778" spans="1:4">
      <c r="A1778" s="513">
        <v>40381</v>
      </c>
      <c r="B1778" s="513" t="s">
        <v>4131</v>
      </c>
      <c r="C1778" s="513" t="s">
        <v>847</v>
      </c>
      <c r="D1778" s="514" t="s">
        <v>4132</v>
      </c>
    </row>
    <row r="1779" spans="1:4">
      <c r="A1779" s="513">
        <v>40391</v>
      </c>
      <c r="B1779" s="513" t="s">
        <v>4133</v>
      </c>
      <c r="C1779" s="513" t="s">
        <v>847</v>
      </c>
      <c r="D1779" s="514" t="s">
        <v>4134</v>
      </c>
    </row>
    <row r="1780" spans="1:4">
      <c r="A1780" s="513">
        <v>40414</v>
      </c>
      <c r="B1780" s="513" t="s">
        <v>4135</v>
      </c>
      <c r="C1780" s="513" t="s">
        <v>847</v>
      </c>
      <c r="D1780" s="514" t="s">
        <v>4136</v>
      </c>
    </row>
    <row r="1781" spans="1:4">
      <c r="A1781" s="513">
        <v>40416</v>
      </c>
      <c r="B1781" s="513" t="s">
        <v>4137</v>
      </c>
      <c r="C1781" s="513" t="s">
        <v>847</v>
      </c>
      <c r="D1781" s="514" t="s">
        <v>4138</v>
      </c>
    </row>
    <row r="1782" spans="1:4">
      <c r="A1782" s="513">
        <v>40418</v>
      </c>
      <c r="B1782" s="513" t="s">
        <v>4139</v>
      </c>
      <c r="C1782" s="513" t="s">
        <v>847</v>
      </c>
      <c r="D1782" s="514" t="s">
        <v>4140</v>
      </c>
    </row>
    <row r="1783" spans="1:4">
      <c r="A1783" s="513">
        <v>2615</v>
      </c>
      <c r="B1783" s="513" t="s">
        <v>4141</v>
      </c>
      <c r="C1783" s="513" t="s">
        <v>847</v>
      </c>
      <c r="D1783" s="514" t="s">
        <v>4142</v>
      </c>
    </row>
    <row r="1784" spans="1:4">
      <c r="A1784" s="513">
        <v>2635</v>
      </c>
      <c r="B1784" s="513" t="s">
        <v>4143</v>
      </c>
      <c r="C1784" s="513" t="s">
        <v>847</v>
      </c>
      <c r="D1784" s="514" t="s">
        <v>4144</v>
      </c>
    </row>
    <row r="1785" spans="1:4">
      <c r="A1785" s="513">
        <v>2609</v>
      </c>
      <c r="B1785" s="513" t="s">
        <v>4145</v>
      </c>
      <c r="C1785" s="513" t="s">
        <v>847</v>
      </c>
      <c r="D1785" s="514" t="s">
        <v>3555</v>
      </c>
    </row>
    <row r="1786" spans="1:4">
      <c r="A1786" s="513">
        <v>2634</v>
      </c>
      <c r="B1786" s="513" t="s">
        <v>4146</v>
      </c>
      <c r="C1786" s="513" t="s">
        <v>847</v>
      </c>
      <c r="D1786" s="514" t="s">
        <v>2143</v>
      </c>
    </row>
    <row r="1787" spans="1:4">
      <c r="A1787" s="513">
        <v>2611</v>
      </c>
      <c r="B1787" s="513" t="s">
        <v>4147</v>
      </c>
      <c r="C1787" s="513" t="s">
        <v>847</v>
      </c>
      <c r="D1787" s="514" t="s">
        <v>4148</v>
      </c>
    </row>
    <row r="1788" spans="1:4">
      <c r="A1788" s="513">
        <v>2612</v>
      </c>
      <c r="B1788" s="513" t="s">
        <v>4149</v>
      </c>
      <c r="C1788" s="513" t="s">
        <v>847</v>
      </c>
      <c r="D1788" s="514" t="s">
        <v>4150</v>
      </c>
    </row>
    <row r="1789" spans="1:4">
      <c r="A1789" s="513">
        <v>2613</v>
      </c>
      <c r="B1789" s="513" t="s">
        <v>4151</v>
      </c>
      <c r="C1789" s="513" t="s">
        <v>847</v>
      </c>
      <c r="D1789" s="514" t="s">
        <v>4152</v>
      </c>
    </row>
    <row r="1790" spans="1:4">
      <c r="A1790" s="513">
        <v>2614</v>
      </c>
      <c r="B1790" s="513" t="s">
        <v>4153</v>
      </c>
      <c r="C1790" s="513" t="s">
        <v>847</v>
      </c>
      <c r="D1790" s="514" t="s">
        <v>4154</v>
      </c>
    </row>
    <row r="1791" spans="1:4">
      <c r="A1791" s="513">
        <v>34359</v>
      </c>
      <c r="B1791" s="513" t="s">
        <v>4155</v>
      </c>
      <c r="C1791" s="513" t="s">
        <v>847</v>
      </c>
      <c r="D1791" s="514" t="s">
        <v>4156</v>
      </c>
    </row>
    <row r="1792" spans="1:4">
      <c r="A1792" s="513">
        <v>1789</v>
      </c>
      <c r="B1792" s="513" t="s">
        <v>4157</v>
      </c>
      <c r="C1792" s="513" t="s">
        <v>847</v>
      </c>
      <c r="D1792" s="514" t="s">
        <v>4158</v>
      </c>
    </row>
    <row r="1793" spans="1:4">
      <c r="A1793" s="513">
        <v>1788</v>
      </c>
      <c r="B1793" s="513" t="s">
        <v>4159</v>
      </c>
      <c r="C1793" s="513" t="s">
        <v>847</v>
      </c>
      <c r="D1793" s="514" t="s">
        <v>4160</v>
      </c>
    </row>
    <row r="1794" spans="1:4">
      <c r="A1794" s="513">
        <v>1786</v>
      </c>
      <c r="B1794" s="513" t="s">
        <v>4161</v>
      </c>
      <c r="C1794" s="513" t="s">
        <v>847</v>
      </c>
      <c r="D1794" s="514" t="s">
        <v>2294</v>
      </c>
    </row>
    <row r="1795" spans="1:4">
      <c r="A1795" s="513">
        <v>1787</v>
      </c>
      <c r="B1795" s="513" t="s">
        <v>4162</v>
      </c>
      <c r="C1795" s="513" t="s">
        <v>847</v>
      </c>
      <c r="D1795" s="514" t="s">
        <v>4163</v>
      </c>
    </row>
    <row r="1796" spans="1:4">
      <c r="A1796" s="513">
        <v>1791</v>
      </c>
      <c r="B1796" s="513" t="s">
        <v>4164</v>
      </c>
      <c r="C1796" s="513" t="s">
        <v>847</v>
      </c>
      <c r="D1796" s="514" t="s">
        <v>4165</v>
      </c>
    </row>
    <row r="1797" spans="1:4">
      <c r="A1797" s="513">
        <v>1790</v>
      </c>
      <c r="B1797" s="513" t="s">
        <v>4166</v>
      </c>
      <c r="C1797" s="513" t="s">
        <v>847</v>
      </c>
      <c r="D1797" s="514" t="s">
        <v>4167</v>
      </c>
    </row>
    <row r="1798" spans="1:4">
      <c r="A1798" s="513">
        <v>1813</v>
      </c>
      <c r="B1798" s="513" t="s">
        <v>4168</v>
      </c>
      <c r="C1798" s="513" t="s">
        <v>847</v>
      </c>
      <c r="D1798" s="514" t="s">
        <v>4169</v>
      </c>
    </row>
    <row r="1799" spans="1:4">
      <c r="A1799" s="513">
        <v>1792</v>
      </c>
      <c r="B1799" s="513" t="s">
        <v>4170</v>
      </c>
      <c r="C1799" s="513" t="s">
        <v>847</v>
      </c>
      <c r="D1799" s="514" t="s">
        <v>2516</v>
      </c>
    </row>
    <row r="1800" spans="1:4">
      <c r="A1800" s="513">
        <v>1793</v>
      </c>
      <c r="B1800" s="513" t="s">
        <v>4171</v>
      </c>
      <c r="C1800" s="513" t="s">
        <v>847</v>
      </c>
      <c r="D1800" s="514" t="s">
        <v>4172</v>
      </c>
    </row>
    <row r="1801" spans="1:4">
      <c r="A1801" s="513">
        <v>1809</v>
      </c>
      <c r="B1801" s="513" t="s">
        <v>4173</v>
      </c>
      <c r="C1801" s="513" t="s">
        <v>847</v>
      </c>
      <c r="D1801" s="514" t="s">
        <v>4174</v>
      </c>
    </row>
    <row r="1802" spans="1:4">
      <c r="A1802" s="513">
        <v>1814</v>
      </c>
      <c r="B1802" s="513" t="s">
        <v>4175</v>
      </c>
      <c r="C1802" s="513" t="s">
        <v>847</v>
      </c>
      <c r="D1802" s="514" t="s">
        <v>4176</v>
      </c>
    </row>
    <row r="1803" spans="1:4">
      <c r="A1803" s="513">
        <v>1803</v>
      </c>
      <c r="B1803" s="513" t="s">
        <v>4177</v>
      </c>
      <c r="C1803" s="513" t="s">
        <v>847</v>
      </c>
      <c r="D1803" s="514" t="s">
        <v>4178</v>
      </c>
    </row>
    <row r="1804" spans="1:4">
      <c r="A1804" s="513">
        <v>1805</v>
      </c>
      <c r="B1804" s="513" t="s">
        <v>4179</v>
      </c>
      <c r="C1804" s="513" t="s">
        <v>847</v>
      </c>
      <c r="D1804" s="514" t="s">
        <v>3546</v>
      </c>
    </row>
    <row r="1805" spans="1:4">
      <c r="A1805" s="513">
        <v>1821</v>
      </c>
      <c r="B1805" s="513" t="s">
        <v>4180</v>
      </c>
      <c r="C1805" s="513" t="s">
        <v>847</v>
      </c>
      <c r="D1805" s="514" t="s">
        <v>4181</v>
      </c>
    </row>
    <row r="1806" spans="1:4">
      <c r="A1806" s="513">
        <v>1806</v>
      </c>
      <c r="B1806" s="513" t="s">
        <v>4182</v>
      </c>
      <c r="C1806" s="513" t="s">
        <v>847</v>
      </c>
      <c r="D1806" s="514" t="s">
        <v>4183</v>
      </c>
    </row>
    <row r="1807" spans="1:4">
      <c r="A1807" s="513">
        <v>1804</v>
      </c>
      <c r="B1807" s="513" t="s">
        <v>4184</v>
      </c>
      <c r="C1807" s="513" t="s">
        <v>847</v>
      </c>
      <c r="D1807" s="514" t="s">
        <v>4185</v>
      </c>
    </row>
    <row r="1808" spans="1:4">
      <c r="A1808" s="513">
        <v>1807</v>
      </c>
      <c r="B1808" s="513" t="s">
        <v>4186</v>
      </c>
      <c r="C1808" s="513" t="s">
        <v>847</v>
      </c>
      <c r="D1808" s="514" t="s">
        <v>4187</v>
      </c>
    </row>
    <row r="1809" spans="1:4">
      <c r="A1809" s="513">
        <v>1808</v>
      </c>
      <c r="B1809" s="513" t="s">
        <v>4188</v>
      </c>
      <c r="C1809" s="513" t="s">
        <v>847</v>
      </c>
      <c r="D1809" s="514" t="s">
        <v>4189</v>
      </c>
    </row>
    <row r="1810" spans="1:4">
      <c r="A1810" s="513">
        <v>1797</v>
      </c>
      <c r="B1810" s="513" t="s">
        <v>4190</v>
      </c>
      <c r="C1810" s="513" t="s">
        <v>847</v>
      </c>
      <c r="D1810" s="514" t="s">
        <v>4191</v>
      </c>
    </row>
    <row r="1811" spans="1:4">
      <c r="A1811" s="513">
        <v>1796</v>
      </c>
      <c r="B1811" s="513" t="s">
        <v>4192</v>
      </c>
      <c r="C1811" s="513" t="s">
        <v>847</v>
      </c>
      <c r="D1811" s="514" t="s">
        <v>4193</v>
      </c>
    </row>
    <row r="1812" spans="1:4">
      <c r="A1812" s="513">
        <v>1794</v>
      </c>
      <c r="B1812" s="513" t="s">
        <v>4194</v>
      </c>
      <c r="C1812" s="513" t="s">
        <v>847</v>
      </c>
      <c r="D1812" s="514" t="s">
        <v>4195</v>
      </c>
    </row>
    <row r="1813" spans="1:4">
      <c r="A1813" s="513">
        <v>1816</v>
      </c>
      <c r="B1813" s="513" t="s">
        <v>4196</v>
      </c>
      <c r="C1813" s="513" t="s">
        <v>847</v>
      </c>
      <c r="D1813" s="514" t="s">
        <v>4197</v>
      </c>
    </row>
    <row r="1814" spans="1:4">
      <c r="A1814" s="513">
        <v>1815</v>
      </c>
      <c r="B1814" s="513" t="s">
        <v>4198</v>
      </c>
      <c r="C1814" s="513" t="s">
        <v>847</v>
      </c>
      <c r="D1814" s="514" t="s">
        <v>4199</v>
      </c>
    </row>
    <row r="1815" spans="1:4">
      <c r="A1815" s="513">
        <v>1798</v>
      </c>
      <c r="B1815" s="513" t="s">
        <v>4200</v>
      </c>
      <c r="C1815" s="513" t="s">
        <v>847</v>
      </c>
      <c r="D1815" s="514" t="s">
        <v>4201</v>
      </c>
    </row>
    <row r="1816" spans="1:4">
      <c r="A1816" s="513">
        <v>1795</v>
      </c>
      <c r="B1816" s="513" t="s">
        <v>4202</v>
      </c>
      <c r="C1816" s="513" t="s">
        <v>847</v>
      </c>
      <c r="D1816" s="514" t="s">
        <v>4203</v>
      </c>
    </row>
    <row r="1817" spans="1:4">
      <c r="A1817" s="513">
        <v>1799</v>
      </c>
      <c r="B1817" s="513" t="s">
        <v>4204</v>
      </c>
      <c r="C1817" s="513" t="s">
        <v>847</v>
      </c>
      <c r="D1817" s="514" t="s">
        <v>4205</v>
      </c>
    </row>
    <row r="1818" spans="1:4">
      <c r="A1818" s="513">
        <v>1800</v>
      </c>
      <c r="B1818" s="513" t="s">
        <v>4206</v>
      </c>
      <c r="C1818" s="513" t="s">
        <v>847</v>
      </c>
      <c r="D1818" s="514" t="s">
        <v>4207</v>
      </c>
    </row>
    <row r="1819" spans="1:4">
      <c r="A1819" s="513">
        <v>1802</v>
      </c>
      <c r="B1819" s="513" t="s">
        <v>4208</v>
      </c>
      <c r="C1819" s="513" t="s">
        <v>847</v>
      </c>
      <c r="D1819" s="514" t="s">
        <v>4209</v>
      </c>
    </row>
    <row r="1820" spans="1:4">
      <c r="A1820" s="513">
        <v>40385</v>
      </c>
      <c r="B1820" s="513" t="s">
        <v>4210</v>
      </c>
      <c r="C1820" s="513" t="s">
        <v>847</v>
      </c>
      <c r="D1820" s="514" t="s">
        <v>4121</v>
      </c>
    </row>
    <row r="1821" spans="1:4">
      <c r="A1821" s="513">
        <v>40383</v>
      </c>
      <c r="B1821" s="513" t="s">
        <v>4211</v>
      </c>
      <c r="C1821" s="513" t="s">
        <v>847</v>
      </c>
      <c r="D1821" s="514" t="s">
        <v>4123</v>
      </c>
    </row>
    <row r="1822" spans="1:4">
      <c r="A1822" s="513">
        <v>40378</v>
      </c>
      <c r="B1822" s="513" t="s">
        <v>4212</v>
      </c>
      <c r="C1822" s="513" t="s">
        <v>847</v>
      </c>
      <c r="D1822" s="514" t="s">
        <v>3476</v>
      </c>
    </row>
    <row r="1823" spans="1:4">
      <c r="A1823" s="513">
        <v>40382</v>
      </c>
      <c r="B1823" s="513" t="s">
        <v>4213</v>
      </c>
      <c r="C1823" s="513" t="s">
        <v>847</v>
      </c>
      <c r="D1823" s="514" t="s">
        <v>4126</v>
      </c>
    </row>
    <row r="1824" spans="1:4">
      <c r="A1824" s="513">
        <v>40422</v>
      </c>
      <c r="B1824" s="513" t="s">
        <v>4214</v>
      </c>
      <c r="C1824" s="513" t="s">
        <v>847</v>
      </c>
      <c r="D1824" s="514" t="s">
        <v>4215</v>
      </c>
    </row>
    <row r="1825" spans="1:4">
      <c r="A1825" s="513">
        <v>40387</v>
      </c>
      <c r="B1825" s="513" t="s">
        <v>4216</v>
      </c>
      <c r="C1825" s="513" t="s">
        <v>847</v>
      </c>
      <c r="D1825" s="514" t="s">
        <v>4217</v>
      </c>
    </row>
    <row r="1826" spans="1:4">
      <c r="A1826" s="513">
        <v>40380</v>
      </c>
      <c r="B1826" s="513" t="s">
        <v>4218</v>
      </c>
      <c r="C1826" s="513" t="s">
        <v>847</v>
      </c>
      <c r="D1826" s="514" t="s">
        <v>4132</v>
      </c>
    </row>
    <row r="1827" spans="1:4">
      <c r="A1827" s="513">
        <v>40390</v>
      </c>
      <c r="B1827" s="513" t="s">
        <v>4219</v>
      </c>
      <c r="C1827" s="513" t="s">
        <v>847</v>
      </c>
      <c r="D1827" s="514" t="s">
        <v>4220</v>
      </c>
    </row>
    <row r="1828" spans="1:4">
      <c r="A1828" s="513">
        <v>40413</v>
      </c>
      <c r="B1828" s="513" t="s">
        <v>4221</v>
      </c>
      <c r="C1828" s="513" t="s">
        <v>847</v>
      </c>
      <c r="D1828" s="514" t="s">
        <v>4222</v>
      </c>
    </row>
    <row r="1829" spans="1:4">
      <c r="A1829" s="513">
        <v>40415</v>
      </c>
      <c r="B1829" s="513" t="s">
        <v>4223</v>
      </c>
      <c r="C1829" s="513" t="s">
        <v>847</v>
      </c>
      <c r="D1829" s="514" t="s">
        <v>3160</v>
      </c>
    </row>
    <row r="1830" spans="1:4">
      <c r="A1830" s="513">
        <v>40417</v>
      </c>
      <c r="B1830" s="513" t="s">
        <v>4224</v>
      </c>
      <c r="C1830" s="513" t="s">
        <v>847</v>
      </c>
      <c r="D1830" s="514" t="s">
        <v>4225</v>
      </c>
    </row>
    <row r="1831" spans="1:4">
      <c r="A1831" s="513">
        <v>39271</v>
      </c>
      <c r="B1831" s="513" t="s">
        <v>4226</v>
      </c>
      <c r="C1831" s="513" t="s">
        <v>847</v>
      </c>
      <c r="D1831" s="514" t="s">
        <v>4227</v>
      </c>
    </row>
    <row r="1832" spans="1:4">
      <c r="A1832" s="513">
        <v>39273</v>
      </c>
      <c r="B1832" s="513" t="s">
        <v>4228</v>
      </c>
      <c r="C1832" s="513" t="s">
        <v>847</v>
      </c>
      <c r="D1832" s="514" t="s">
        <v>1532</v>
      </c>
    </row>
    <row r="1833" spans="1:4">
      <c r="A1833" s="513">
        <v>39272</v>
      </c>
      <c r="B1833" s="513" t="s">
        <v>4229</v>
      </c>
      <c r="C1833" s="513" t="s">
        <v>847</v>
      </c>
      <c r="D1833" s="514" t="s">
        <v>2359</v>
      </c>
    </row>
    <row r="1834" spans="1:4">
      <c r="A1834" s="513">
        <v>1875</v>
      </c>
      <c r="B1834" s="513" t="s">
        <v>4230</v>
      </c>
      <c r="C1834" s="513" t="s">
        <v>847</v>
      </c>
      <c r="D1834" s="514" t="s">
        <v>4231</v>
      </c>
    </row>
    <row r="1835" spans="1:4">
      <c r="A1835" s="513">
        <v>1874</v>
      </c>
      <c r="B1835" s="513" t="s">
        <v>4232</v>
      </c>
      <c r="C1835" s="513" t="s">
        <v>847</v>
      </c>
      <c r="D1835" s="514" t="s">
        <v>1861</v>
      </c>
    </row>
    <row r="1836" spans="1:4">
      <c r="A1836" s="513">
        <v>1870</v>
      </c>
      <c r="B1836" s="513" t="s">
        <v>4233</v>
      </c>
      <c r="C1836" s="513" t="s">
        <v>847</v>
      </c>
      <c r="D1836" s="514" t="s">
        <v>4234</v>
      </c>
    </row>
    <row r="1837" spans="1:4">
      <c r="A1837" s="513">
        <v>1884</v>
      </c>
      <c r="B1837" s="513" t="s">
        <v>4235</v>
      </c>
      <c r="C1837" s="513" t="s">
        <v>847</v>
      </c>
      <c r="D1837" s="514" t="s">
        <v>4236</v>
      </c>
    </row>
    <row r="1838" spans="1:4">
      <c r="A1838" s="513">
        <v>1887</v>
      </c>
      <c r="B1838" s="513" t="s">
        <v>4237</v>
      </c>
      <c r="C1838" s="513" t="s">
        <v>847</v>
      </c>
      <c r="D1838" s="514" t="s">
        <v>4238</v>
      </c>
    </row>
    <row r="1839" spans="1:4">
      <c r="A1839" s="513">
        <v>1876</v>
      </c>
      <c r="B1839" s="513" t="s">
        <v>4239</v>
      </c>
      <c r="C1839" s="513" t="s">
        <v>847</v>
      </c>
      <c r="D1839" s="514" t="s">
        <v>4240</v>
      </c>
    </row>
    <row r="1840" spans="1:4">
      <c r="A1840" s="513">
        <v>1879</v>
      </c>
      <c r="B1840" s="513" t="s">
        <v>4241</v>
      </c>
      <c r="C1840" s="513" t="s">
        <v>847</v>
      </c>
      <c r="D1840" s="514" t="s">
        <v>1912</v>
      </c>
    </row>
    <row r="1841" spans="1:4">
      <c r="A1841" s="513">
        <v>1877</v>
      </c>
      <c r="B1841" s="513" t="s">
        <v>4242</v>
      </c>
      <c r="C1841" s="513" t="s">
        <v>847</v>
      </c>
      <c r="D1841" s="514" t="s">
        <v>4243</v>
      </c>
    </row>
    <row r="1842" spans="1:4">
      <c r="A1842" s="513">
        <v>1878</v>
      </c>
      <c r="B1842" s="513" t="s">
        <v>4244</v>
      </c>
      <c r="C1842" s="513" t="s">
        <v>847</v>
      </c>
      <c r="D1842" s="514" t="s">
        <v>4245</v>
      </c>
    </row>
    <row r="1843" spans="1:4">
      <c r="A1843" s="513">
        <v>2621</v>
      </c>
      <c r="B1843" s="513" t="s">
        <v>4246</v>
      </c>
      <c r="C1843" s="513" t="s">
        <v>847</v>
      </c>
      <c r="D1843" s="514" t="s">
        <v>4247</v>
      </c>
    </row>
    <row r="1844" spans="1:4">
      <c r="A1844" s="513">
        <v>2616</v>
      </c>
      <c r="B1844" s="513" t="s">
        <v>4248</v>
      </c>
      <c r="C1844" s="513" t="s">
        <v>847</v>
      </c>
      <c r="D1844" s="514" t="s">
        <v>2899</v>
      </c>
    </row>
    <row r="1845" spans="1:4">
      <c r="A1845" s="513">
        <v>2633</v>
      </c>
      <c r="B1845" s="513" t="s">
        <v>4249</v>
      </c>
      <c r="C1845" s="513" t="s">
        <v>847</v>
      </c>
      <c r="D1845" s="514" t="s">
        <v>4250</v>
      </c>
    </row>
    <row r="1846" spans="1:4">
      <c r="A1846" s="513">
        <v>2617</v>
      </c>
      <c r="B1846" s="513" t="s">
        <v>4251</v>
      </c>
      <c r="C1846" s="513" t="s">
        <v>847</v>
      </c>
      <c r="D1846" s="514" t="s">
        <v>4252</v>
      </c>
    </row>
    <row r="1847" spans="1:4">
      <c r="A1847" s="513">
        <v>2618</v>
      </c>
      <c r="B1847" s="513" t="s">
        <v>4253</v>
      </c>
      <c r="C1847" s="513" t="s">
        <v>847</v>
      </c>
      <c r="D1847" s="514" t="s">
        <v>4254</v>
      </c>
    </row>
    <row r="1848" spans="1:4">
      <c r="A1848" s="513">
        <v>2632</v>
      </c>
      <c r="B1848" s="513" t="s">
        <v>4255</v>
      </c>
      <c r="C1848" s="513" t="s">
        <v>847</v>
      </c>
      <c r="D1848" s="514" t="s">
        <v>4256</v>
      </c>
    </row>
    <row r="1849" spans="1:4">
      <c r="A1849" s="513">
        <v>2631</v>
      </c>
      <c r="B1849" s="513" t="s">
        <v>4257</v>
      </c>
      <c r="C1849" s="513" t="s">
        <v>847</v>
      </c>
      <c r="D1849" s="514" t="s">
        <v>4258</v>
      </c>
    </row>
    <row r="1850" spans="1:4">
      <c r="A1850" s="513">
        <v>2619</v>
      </c>
      <c r="B1850" s="513" t="s">
        <v>4259</v>
      </c>
      <c r="C1850" s="513" t="s">
        <v>847</v>
      </c>
      <c r="D1850" s="514" t="s">
        <v>4260</v>
      </c>
    </row>
    <row r="1851" spans="1:4">
      <c r="A1851" s="513">
        <v>2620</v>
      </c>
      <c r="B1851" s="513" t="s">
        <v>4261</v>
      </c>
      <c r="C1851" s="513" t="s">
        <v>847</v>
      </c>
      <c r="D1851" s="514" t="s">
        <v>4262</v>
      </c>
    </row>
    <row r="1852" spans="1:4">
      <c r="A1852" s="513">
        <v>25968</v>
      </c>
      <c r="B1852" s="513" t="s">
        <v>4263</v>
      </c>
      <c r="C1852" s="513" t="s">
        <v>847</v>
      </c>
      <c r="D1852" s="514" t="s">
        <v>4264</v>
      </c>
    </row>
    <row r="1853" spans="1:4">
      <c r="A1853" s="513">
        <v>38369</v>
      </c>
      <c r="B1853" s="513" t="s">
        <v>4265</v>
      </c>
      <c r="C1853" s="513" t="s">
        <v>847</v>
      </c>
      <c r="D1853" s="514" t="s">
        <v>3437</v>
      </c>
    </row>
    <row r="1854" spans="1:4">
      <c r="A1854" s="513">
        <v>38370</v>
      </c>
      <c r="B1854" s="513" t="s">
        <v>4266</v>
      </c>
      <c r="C1854" s="513" t="s">
        <v>847</v>
      </c>
      <c r="D1854" s="514" t="s">
        <v>3437</v>
      </c>
    </row>
    <row r="1855" spans="1:4">
      <c r="A1855" s="513">
        <v>38372</v>
      </c>
      <c r="B1855" s="513" t="s">
        <v>4267</v>
      </c>
      <c r="C1855" s="513" t="s">
        <v>847</v>
      </c>
      <c r="D1855" s="514" t="s">
        <v>4268</v>
      </c>
    </row>
    <row r="1856" spans="1:4">
      <c r="A1856" s="513">
        <v>2357</v>
      </c>
      <c r="B1856" s="513" t="s">
        <v>4269</v>
      </c>
      <c r="C1856" s="513" t="s">
        <v>855</v>
      </c>
      <c r="D1856" s="514" t="s">
        <v>4270</v>
      </c>
    </row>
    <row r="1857" spans="1:4">
      <c r="A1857" s="513">
        <v>40806</v>
      </c>
      <c r="B1857" s="513" t="s">
        <v>4271</v>
      </c>
      <c r="C1857" s="513" t="s">
        <v>1210</v>
      </c>
      <c r="D1857" s="514" t="s">
        <v>4272</v>
      </c>
    </row>
    <row r="1858" spans="1:4">
      <c r="A1858" s="513">
        <v>2355</v>
      </c>
      <c r="B1858" s="513" t="s">
        <v>4273</v>
      </c>
      <c r="C1858" s="513" t="s">
        <v>855</v>
      </c>
      <c r="D1858" s="514" t="s">
        <v>4274</v>
      </c>
    </row>
    <row r="1859" spans="1:4">
      <c r="A1859" s="513">
        <v>40805</v>
      </c>
      <c r="B1859" s="513" t="s">
        <v>4275</v>
      </c>
      <c r="C1859" s="513" t="s">
        <v>1210</v>
      </c>
      <c r="D1859" s="514" t="s">
        <v>4276</v>
      </c>
    </row>
    <row r="1860" spans="1:4">
      <c r="A1860" s="513">
        <v>2358</v>
      </c>
      <c r="B1860" s="513" t="s">
        <v>4277</v>
      </c>
      <c r="C1860" s="513" t="s">
        <v>855</v>
      </c>
      <c r="D1860" s="514" t="s">
        <v>3627</v>
      </c>
    </row>
    <row r="1861" spans="1:4">
      <c r="A1861" s="513">
        <v>40807</v>
      </c>
      <c r="B1861" s="513" t="s">
        <v>4278</v>
      </c>
      <c r="C1861" s="513" t="s">
        <v>1210</v>
      </c>
      <c r="D1861" s="514" t="s">
        <v>4279</v>
      </c>
    </row>
    <row r="1862" spans="1:4">
      <c r="A1862" s="513">
        <v>2359</v>
      </c>
      <c r="B1862" s="513" t="s">
        <v>4280</v>
      </c>
      <c r="C1862" s="513" t="s">
        <v>855</v>
      </c>
      <c r="D1862" s="514" t="s">
        <v>3627</v>
      </c>
    </row>
    <row r="1863" spans="1:4">
      <c r="A1863" s="513">
        <v>40808</v>
      </c>
      <c r="B1863" s="513" t="s">
        <v>4281</v>
      </c>
      <c r="C1863" s="513" t="s">
        <v>1210</v>
      </c>
      <c r="D1863" s="514" t="s">
        <v>4282</v>
      </c>
    </row>
    <row r="1864" spans="1:4">
      <c r="A1864" s="513">
        <v>39397</v>
      </c>
      <c r="B1864" s="513" t="s">
        <v>4283</v>
      </c>
      <c r="C1864" s="513" t="s">
        <v>979</v>
      </c>
      <c r="D1864" s="514" t="s">
        <v>3263</v>
      </c>
    </row>
    <row r="1865" spans="1:4">
      <c r="A1865" s="513">
        <v>2692</v>
      </c>
      <c r="B1865" s="513" t="s">
        <v>4284</v>
      </c>
      <c r="C1865" s="513" t="s">
        <v>979</v>
      </c>
      <c r="D1865" s="514" t="s">
        <v>4285</v>
      </c>
    </row>
    <row r="1866" spans="1:4">
      <c r="A1866" s="513">
        <v>6</v>
      </c>
      <c r="B1866" s="513" t="s">
        <v>4286</v>
      </c>
      <c r="C1866" s="513" t="s">
        <v>979</v>
      </c>
      <c r="D1866" s="514" t="s">
        <v>4287</v>
      </c>
    </row>
    <row r="1867" spans="1:4">
      <c r="A1867" s="513">
        <v>5330</v>
      </c>
      <c r="B1867" s="513" t="s">
        <v>4288</v>
      </c>
      <c r="C1867" s="513" t="s">
        <v>979</v>
      </c>
      <c r="D1867" s="514" t="s">
        <v>4289</v>
      </c>
    </row>
    <row r="1868" spans="1:4">
      <c r="A1868" s="513">
        <v>26017</v>
      </c>
      <c r="B1868" s="513" t="s">
        <v>4290</v>
      </c>
      <c r="C1868" s="513" t="s">
        <v>847</v>
      </c>
      <c r="D1868" s="514" t="s">
        <v>4291</v>
      </c>
    </row>
    <row r="1869" spans="1:4">
      <c r="A1869" s="513">
        <v>25931</v>
      </c>
      <c r="B1869" s="513" t="s">
        <v>4292</v>
      </c>
      <c r="C1869" s="513" t="s">
        <v>847</v>
      </c>
      <c r="D1869" s="514" t="s">
        <v>4293</v>
      </c>
    </row>
    <row r="1870" spans="1:4">
      <c r="A1870" s="513">
        <v>38140</v>
      </c>
      <c r="B1870" s="513" t="s">
        <v>4294</v>
      </c>
      <c r="C1870" s="513" t="s">
        <v>847</v>
      </c>
      <c r="D1870" s="514" t="s">
        <v>4295</v>
      </c>
    </row>
    <row r="1871" spans="1:4">
      <c r="A1871" s="513">
        <v>13887</v>
      </c>
      <c r="B1871" s="513" t="s">
        <v>4296</v>
      </c>
      <c r="C1871" s="513" t="s">
        <v>847</v>
      </c>
      <c r="D1871" s="514" t="s">
        <v>4297</v>
      </c>
    </row>
    <row r="1872" spans="1:4">
      <c r="A1872" s="513">
        <v>26018</v>
      </c>
      <c r="B1872" s="513" t="s">
        <v>4298</v>
      </c>
      <c r="C1872" s="513" t="s">
        <v>847</v>
      </c>
      <c r="D1872" s="514" t="s">
        <v>4299</v>
      </c>
    </row>
    <row r="1873" spans="1:4">
      <c r="A1873" s="513">
        <v>26019</v>
      </c>
      <c r="B1873" s="513" t="s">
        <v>4300</v>
      </c>
      <c r="C1873" s="513" t="s">
        <v>847</v>
      </c>
      <c r="D1873" s="514" t="s">
        <v>3091</v>
      </c>
    </row>
    <row r="1874" spans="1:4">
      <c r="A1874" s="513">
        <v>26020</v>
      </c>
      <c r="B1874" s="513" t="s">
        <v>4301</v>
      </c>
      <c r="C1874" s="513" t="s">
        <v>847</v>
      </c>
      <c r="D1874" s="514" t="s">
        <v>4302</v>
      </c>
    </row>
    <row r="1875" spans="1:4">
      <c r="A1875" s="513">
        <v>34544</v>
      </c>
      <c r="B1875" s="513" t="s">
        <v>4303</v>
      </c>
      <c r="C1875" s="513" t="s">
        <v>847</v>
      </c>
      <c r="D1875" s="514" t="s">
        <v>4304</v>
      </c>
    </row>
    <row r="1876" spans="1:4">
      <c r="A1876" s="513">
        <v>34729</v>
      </c>
      <c r="B1876" s="513" t="s">
        <v>4305</v>
      </c>
      <c r="C1876" s="513" t="s">
        <v>847</v>
      </c>
      <c r="D1876" s="514" t="s">
        <v>4306</v>
      </c>
    </row>
    <row r="1877" spans="1:4">
      <c r="A1877" s="513">
        <v>34734</v>
      </c>
      <c r="B1877" s="513" t="s">
        <v>4307</v>
      </c>
      <c r="C1877" s="513" t="s">
        <v>847</v>
      </c>
      <c r="D1877" s="514" t="s">
        <v>4308</v>
      </c>
    </row>
    <row r="1878" spans="1:4">
      <c r="A1878" s="513">
        <v>34738</v>
      </c>
      <c r="B1878" s="513" t="s">
        <v>4309</v>
      </c>
      <c r="C1878" s="513" t="s">
        <v>847</v>
      </c>
      <c r="D1878" s="514" t="s">
        <v>4310</v>
      </c>
    </row>
    <row r="1879" spans="1:4">
      <c r="A1879" s="513">
        <v>2391</v>
      </c>
      <c r="B1879" s="513" t="s">
        <v>4311</v>
      </c>
      <c r="C1879" s="513" t="s">
        <v>847</v>
      </c>
      <c r="D1879" s="514" t="s">
        <v>4312</v>
      </c>
    </row>
    <row r="1880" spans="1:4">
      <c r="A1880" s="513">
        <v>2374</v>
      </c>
      <c r="B1880" s="513" t="s">
        <v>4313</v>
      </c>
      <c r="C1880" s="513" t="s">
        <v>847</v>
      </c>
      <c r="D1880" s="514" t="s">
        <v>4314</v>
      </c>
    </row>
    <row r="1881" spans="1:4">
      <c r="A1881" s="513">
        <v>2377</v>
      </c>
      <c r="B1881" s="513" t="s">
        <v>4315</v>
      </c>
      <c r="C1881" s="513" t="s">
        <v>847</v>
      </c>
      <c r="D1881" s="514" t="s">
        <v>4316</v>
      </c>
    </row>
    <row r="1882" spans="1:4">
      <c r="A1882" s="513">
        <v>2393</v>
      </c>
      <c r="B1882" s="513" t="s">
        <v>4317</v>
      </c>
      <c r="C1882" s="513" t="s">
        <v>847</v>
      </c>
      <c r="D1882" s="514" t="s">
        <v>4318</v>
      </c>
    </row>
    <row r="1883" spans="1:4">
      <c r="A1883" s="513">
        <v>34705</v>
      </c>
      <c r="B1883" s="513" t="s">
        <v>4319</v>
      </c>
      <c r="C1883" s="513" t="s">
        <v>847</v>
      </c>
      <c r="D1883" s="514" t="s">
        <v>4320</v>
      </c>
    </row>
    <row r="1884" spans="1:4">
      <c r="A1884" s="513">
        <v>34707</v>
      </c>
      <c r="B1884" s="513" t="s">
        <v>4321</v>
      </c>
      <c r="C1884" s="513" t="s">
        <v>847</v>
      </c>
      <c r="D1884" s="514" t="s">
        <v>4322</v>
      </c>
    </row>
    <row r="1885" spans="1:4">
      <c r="A1885" s="513">
        <v>2378</v>
      </c>
      <c r="B1885" s="513" t="s">
        <v>4323</v>
      </c>
      <c r="C1885" s="513" t="s">
        <v>847</v>
      </c>
      <c r="D1885" s="514" t="s">
        <v>4324</v>
      </c>
    </row>
    <row r="1886" spans="1:4">
      <c r="A1886" s="513">
        <v>2379</v>
      </c>
      <c r="B1886" s="513" t="s">
        <v>4325</v>
      </c>
      <c r="C1886" s="513" t="s">
        <v>847</v>
      </c>
      <c r="D1886" s="514" t="s">
        <v>4324</v>
      </c>
    </row>
    <row r="1887" spans="1:4">
      <c r="A1887" s="513">
        <v>2376</v>
      </c>
      <c r="B1887" s="513" t="s">
        <v>4326</v>
      </c>
      <c r="C1887" s="513" t="s">
        <v>847</v>
      </c>
      <c r="D1887" s="514" t="s">
        <v>4327</v>
      </c>
    </row>
    <row r="1888" spans="1:4">
      <c r="A1888" s="513">
        <v>2394</v>
      </c>
      <c r="B1888" s="513" t="s">
        <v>4328</v>
      </c>
      <c r="C1888" s="513" t="s">
        <v>847</v>
      </c>
      <c r="D1888" s="514" t="s">
        <v>4329</v>
      </c>
    </row>
    <row r="1889" spans="1:4">
      <c r="A1889" s="513">
        <v>34686</v>
      </c>
      <c r="B1889" s="513" t="s">
        <v>4330</v>
      </c>
      <c r="C1889" s="513" t="s">
        <v>847</v>
      </c>
      <c r="D1889" s="514" t="s">
        <v>4331</v>
      </c>
    </row>
    <row r="1890" spans="1:4">
      <c r="A1890" s="513">
        <v>34616</v>
      </c>
      <c r="B1890" s="513" t="s">
        <v>4332</v>
      </c>
      <c r="C1890" s="513" t="s">
        <v>847</v>
      </c>
      <c r="D1890" s="514" t="s">
        <v>4333</v>
      </c>
    </row>
    <row r="1891" spans="1:4">
      <c r="A1891" s="513">
        <v>34623</v>
      </c>
      <c r="B1891" s="513" t="s">
        <v>4334</v>
      </c>
      <c r="C1891" s="513" t="s">
        <v>847</v>
      </c>
      <c r="D1891" s="514" t="s">
        <v>4335</v>
      </c>
    </row>
    <row r="1892" spans="1:4">
      <c r="A1892" s="513">
        <v>34628</v>
      </c>
      <c r="B1892" s="513" t="s">
        <v>4336</v>
      </c>
      <c r="C1892" s="513" t="s">
        <v>847</v>
      </c>
      <c r="D1892" s="514" t="s">
        <v>4337</v>
      </c>
    </row>
    <row r="1893" spans="1:4">
      <c r="A1893" s="513">
        <v>34653</v>
      </c>
      <c r="B1893" s="513" t="s">
        <v>4338</v>
      </c>
      <c r="C1893" s="513" t="s">
        <v>847</v>
      </c>
      <c r="D1893" s="514" t="s">
        <v>3377</v>
      </c>
    </row>
    <row r="1894" spans="1:4">
      <c r="A1894" s="513">
        <v>34688</v>
      </c>
      <c r="B1894" s="513" t="s">
        <v>4339</v>
      </c>
      <c r="C1894" s="513" t="s">
        <v>847</v>
      </c>
      <c r="D1894" s="514" t="s">
        <v>4340</v>
      </c>
    </row>
    <row r="1895" spans="1:4">
      <c r="A1895" s="513">
        <v>34709</v>
      </c>
      <c r="B1895" s="513" t="s">
        <v>4341</v>
      </c>
      <c r="C1895" s="513" t="s">
        <v>847</v>
      </c>
      <c r="D1895" s="514" t="s">
        <v>4342</v>
      </c>
    </row>
    <row r="1896" spans="1:4">
      <c r="A1896" s="513">
        <v>34714</v>
      </c>
      <c r="B1896" s="513" t="s">
        <v>4343</v>
      </c>
      <c r="C1896" s="513" t="s">
        <v>847</v>
      </c>
      <c r="D1896" s="514" t="s">
        <v>4344</v>
      </c>
    </row>
    <row r="1897" spans="1:4">
      <c r="A1897" s="513">
        <v>2388</v>
      </c>
      <c r="B1897" s="513" t="s">
        <v>4345</v>
      </c>
      <c r="C1897" s="513" t="s">
        <v>847</v>
      </c>
      <c r="D1897" s="514" t="s">
        <v>4346</v>
      </c>
    </row>
    <row r="1898" spans="1:4">
      <c r="A1898" s="513">
        <v>34606</v>
      </c>
      <c r="B1898" s="513" t="s">
        <v>4347</v>
      </c>
      <c r="C1898" s="513" t="s">
        <v>847</v>
      </c>
      <c r="D1898" s="514" t="s">
        <v>4348</v>
      </c>
    </row>
    <row r="1899" spans="1:4">
      <c r="A1899" s="513">
        <v>34689</v>
      </c>
      <c r="B1899" s="513" t="s">
        <v>4349</v>
      </c>
      <c r="C1899" s="513" t="s">
        <v>847</v>
      </c>
      <c r="D1899" s="514" t="s">
        <v>4350</v>
      </c>
    </row>
    <row r="1900" spans="1:4">
      <c r="A1900" s="513">
        <v>2370</v>
      </c>
      <c r="B1900" s="513" t="s">
        <v>4351</v>
      </c>
      <c r="C1900" s="513" t="s">
        <v>847</v>
      </c>
      <c r="D1900" s="514" t="s">
        <v>4352</v>
      </c>
    </row>
    <row r="1901" spans="1:4">
      <c r="A1901" s="513">
        <v>2386</v>
      </c>
      <c r="B1901" s="513" t="s">
        <v>4353</v>
      </c>
      <c r="C1901" s="513" t="s">
        <v>847</v>
      </c>
      <c r="D1901" s="514" t="s">
        <v>4354</v>
      </c>
    </row>
    <row r="1902" spans="1:4">
      <c r="A1902" s="513">
        <v>2392</v>
      </c>
      <c r="B1902" s="513" t="s">
        <v>4355</v>
      </c>
      <c r="C1902" s="513" t="s">
        <v>847</v>
      </c>
      <c r="D1902" s="514" t="s">
        <v>4356</v>
      </c>
    </row>
    <row r="1903" spans="1:4">
      <c r="A1903" s="513">
        <v>2373</v>
      </c>
      <c r="B1903" s="513" t="s">
        <v>4357</v>
      </c>
      <c r="C1903" s="513" t="s">
        <v>847</v>
      </c>
      <c r="D1903" s="514" t="s">
        <v>4358</v>
      </c>
    </row>
    <row r="1904" spans="1:4">
      <c r="A1904" s="513">
        <v>39465</v>
      </c>
      <c r="B1904" s="513" t="s">
        <v>4359</v>
      </c>
      <c r="C1904" s="513" t="s">
        <v>847</v>
      </c>
      <c r="D1904" s="514" t="s">
        <v>4360</v>
      </c>
    </row>
    <row r="1905" spans="1:4">
      <c r="A1905" s="513">
        <v>39466</v>
      </c>
      <c r="B1905" s="513" t="s">
        <v>4361</v>
      </c>
      <c r="C1905" s="513" t="s">
        <v>847</v>
      </c>
      <c r="D1905" s="514" t="s">
        <v>4362</v>
      </c>
    </row>
    <row r="1906" spans="1:4">
      <c r="A1906" s="513">
        <v>39467</v>
      </c>
      <c r="B1906" s="513" t="s">
        <v>4363</v>
      </c>
      <c r="C1906" s="513" t="s">
        <v>847</v>
      </c>
      <c r="D1906" s="514" t="s">
        <v>4364</v>
      </c>
    </row>
    <row r="1907" spans="1:4">
      <c r="A1907" s="513">
        <v>39468</v>
      </c>
      <c r="B1907" s="513" t="s">
        <v>4365</v>
      </c>
      <c r="C1907" s="513" t="s">
        <v>847</v>
      </c>
      <c r="D1907" s="514" t="s">
        <v>4366</v>
      </c>
    </row>
    <row r="1908" spans="1:4">
      <c r="A1908" s="513">
        <v>39469</v>
      </c>
      <c r="B1908" s="513" t="s">
        <v>4367</v>
      </c>
      <c r="C1908" s="513" t="s">
        <v>847</v>
      </c>
      <c r="D1908" s="514" t="s">
        <v>4368</v>
      </c>
    </row>
    <row r="1909" spans="1:4">
      <c r="A1909" s="513">
        <v>39470</v>
      </c>
      <c r="B1909" s="513" t="s">
        <v>4369</v>
      </c>
      <c r="C1909" s="513" t="s">
        <v>847</v>
      </c>
      <c r="D1909" s="514" t="s">
        <v>4370</v>
      </c>
    </row>
    <row r="1910" spans="1:4">
      <c r="A1910" s="513">
        <v>39471</v>
      </c>
      <c r="B1910" s="513" t="s">
        <v>4371</v>
      </c>
      <c r="C1910" s="513" t="s">
        <v>847</v>
      </c>
      <c r="D1910" s="514" t="s">
        <v>4372</v>
      </c>
    </row>
    <row r="1911" spans="1:4">
      <c r="A1911" s="513">
        <v>39472</v>
      </c>
      <c r="B1911" s="513" t="s">
        <v>4373</v>
      </c>
      <c r="C1911" s="513" t="s">
        <v>847</v>
      </c>
      <c r="D1911" s="514" t="s">
        <v>4374</v>
      </c>
    </row>
    <row r="1912" spans="1:4">
      <c r="A1912" s="513">
        <v>39473</v>
      </c>
      <c r="B1912" s="513" t="s">
        <v>4375</v>
      </c>
      <c r="C1912" s="513" t="s">
        <v>847</v>
      </c>
      <c r="D1912" s="514" t="s">
        <v>4376</v>
      </c>
    </row>
    <row r="1913" spans="1:4">
      <c r="A1913" s="513">
        <v>39474</v>
      </c>
      <c r="B1913" s="513" t="s">
        <v>4377</v>
      </c>
      <c r="C1913" s="513" t="s">
        <v>847</v>
      </c>
      <c r="D1913" s="514" t="s">
        <v>4378</v>
      </c>
    </row>
    <row r="1914" spans="1:4">
      <c r="A1914" s="513">
        <v>39475</v>
      </c>
      <c r="B1914" s="513" t="s">
        <v>4379</v>
      </c>
      <c r="C1914" s="513" t="s">
        <v>847</v>
      </c>
      <c r="D1914" s="514" t="s">
        <v>4380</v>
      </c>
    </row>
    <row r="1915" spans="1:4">
      <c r="A1915" s="513">
        <v>39476</v>
      </c>
      <c r="B1915" s="513" t="s">
        <v>4381</v>
      </c>
      <c r="C1915" s="513" t="s">
        <v>847</v>
      </c>
      <c r="D1915" s="514" t="s">
        <v>4382</v>
      </c>
    </row>
    <row r="1916" spans="1:4">
      <c r="A1916" s="513">
        <v>39477</v>
      </c>
      <c r="B1916" s="513" t="s">
        <v>4383</v>
      </c>
      <c r="C1916" s="513" t="s">
        <v>847</v>
      </c>
      <c r="D1916" s="514" t="s">
        <v>4384</v>
      </c>
    </row>
    <row r="1917" spans="1:4">
      <c r="A1917" s="513">
        <v>39478</v>
      </c>
      <c r="B1917" s="513" t="s">
        <v>4385</v>
      </c>
      <c r="C1917" s="513" t="s">
        <v>847</v>
      </c>
      <c r="D1917" s="514" t="s">
        <v>2431</v>
      </c>
    </row>
    <row r="1918" spans="1:4">
      <c r="A1918" s="513">
        <v>39479</v>
      </c>
      <c r="B1918" s="513" t="s">
        <v>4386</v>
      </c>
      <c r="C1918" s="513" t="s">
        <v>847</v>
      </c>
      <c r="D1918" s="514" t="s">
        <v>4387</v>
      </c>
    </row>
    <row r="1919" spans="1:4">
      <c r="A1919" s="513">
        <v>39480</v>
      </c>
      <c r="B1919" s="513" t="s">
        <v>4388</v>
      </c>
      <c r="C1919" s="513" t="s">
        <v>847</v>
      </c>
      <c r="D1919" s="514" t="s">
        <v>4389</v>
      </c>
    </row>
    <row r="1920" spans="1:4">
      <c r="A1920" s="513">
        <v>39459</v>
      </c>
      <c r="B1920" s="513" t="s">
        <v>4390</v>
      </c>
      <c r="C1920" s="513" t="s">
        <v>847</v>
      </c>
      <c r="D1920" s="514" t="s">
        <v>4391</v>
      </c>
    </row>
    <row r="1921" spans="1:4">
      <c r="A1921" s="513">
        <v>39445</v>
      </c>
      <c r="B1921" s="513" t="s">
        <v>4392</v>
      </c>
      <c r="C1921" s="513" t="s">
        <v>847</v>
      </c>
      <c r="D1921" s="514" t="s">
        <v>4393</v>
      </c>
    </row>
    <row r="1922" spans="1:4">
      <c r="A1922" s="513">
        <v>39446</v>
      </c>
      <c r="B1922" s="513" t="s">
        <v>4394</v>
      </c>
      <c r="C1922" s="513" t="s">
        <v>847</v>
      </c>
      <c r="D1922" s="514" t="s">
        <v>4395</v>
      </c>
    </row>
    <row r="1923" spans="1:4">
      <c r="A1923" s="513">
        <v>39447</v>
      </c>
      <c r="B1923" s="513" t="s">
        <v>4396</v>
      </c>
      <c r="C1923" s="513" t="s">
        <v>847</v>
      </c>
      <c r="D1923" s="514" t="s">
        <v>4397</v>
      </c>
    </row>
    <row r="1924" spans="1:4">
      <c r="A1924" s="513">
        <v>39448</v>
      </c>
      <c r="B1924" s="513" t="s">
        <v>4398</v>
      </c>
      <c r="C1924" s="513" t="s">
        <v>847</v>
      </c>
      <c r="D1924" s="514" t="s">
        <v>4399</v>
      </c>
    </row>
    <row r="1925" spans="1:4">
      <c r="A1925" s="513">
        <v>39450</v>
      </c>
      <c r="B1925" s="513" t="s">
        <v>4400</v>
      </c>
      <c r="C1925" s="513" t="s">
        <v>847</v>
      </c>
      <c r="D1925" s="514" t="s">
        <v>4401</v>
      </c>
    </row>
    <row r="1926" spans="1:4">
      <c r="A1926" s="513">
        <v>39451</v>
      </c>
      <c r="B1926" s="513" t="s">
        <v>4402</v>
      </c>
      <c r="C1926" s="513" t="s">
        <v>847</v>
      </c>
      <c r="D1926" s="514" t="s">
        <v>4403</v>
      </c>
    </row>
    <row r="1927" spans="1:4">
      <c r="A1927" s="513">
        <v>39452</v>
      </c>
      <c r="B1927" s="513" t="s">
        <v>4404</v>
      </c>
      <c r="C1927" s="513" t="s">
        <v>847</v>
      </c>
      <c r="D1927" s="514" t="s">
        <v>4405</v>
      </c>
    </row>
    <row r="1928" spans="1:4">
      <c r="A1928" s="513">
        <v>39523</v>
      </c>
      <c r="B1928" s="513" t="s">
        <v>4406</v>
      </c>
      <c r="C1928" s="513" t="s">
        <v>847</v>
      </c>
      <c r="D1928" s="514" t="s">
        <v>4407</v>
      </c>
    </row>
    <row r="1929" spans="1:4">
      <c r="A1929" s="513">
        <v>39449</v>
      </c>
      <c r="B1929" s="513" t="s">
        <v>4408</v>
      </c>
      <c r="C1929" s="513" t="s">
        <v>847</v>
      </c>
      <c r="D1929" s="514" t="s">
        <v>4409</v>
      </c>
    </row>
    <row r="1930" spans="1:4">
      <c r="A1930" s="513">
        <v>39455</v>
      </c>
      <c r="B1930" s="513" t="s">
        <v>4410</v>
      </c>
      <c r="C1930" s="513" t="s">
        <v>847</v>
      </c>
      <c r="D1930" s="514" t="s">
        <v>4411</v>
      </c>
    </row>
    <row r="1931" spans="1:4">
      <c r="A1931" s="513">
        <v>39456</v>
      </c>
      <c r="B1931" s="513" t="s">
        <v>4412</v>
      </c>
      <c r="C1931" s="513" t="s">
        <v>847</v>
      </c>
      <c r="D1931" s="514" t="s">
        <v>4413</v>
      </c>
    </row>
    <row r="1932" spans="1:4">
      <c r="A1932" s="513">
        <v>39457</v>
      </c>
      <c r="B1932" s="513" t="s">
        <v>4414</v>
      </c>
      <c r="C1932" s="513" t="s">
        <v>847</v>
      </c>
      <c r="D1932" s="514" t="s">
        <v>4366</v>
      </c>
    </row>
    <row r="1933" spans="1:4">
      <c r="A1933" s="513">
        <v>39458</v>
      </c>
      <c r="B1933" s="513" t="s">
        <v>4415</v>
      </c>
      <c r="C1933" s="513" t="s">
        <v>847</v>
      </c>
      <c r="D1933" s="514" t="s">
        <v>4416</v>
      </c>
    </row>
    <row r="1934" spans="1:4">
      <c r="A1934" s="513">
        <v>39464</v>
      </c>
      <c r="B1934" s="513" t="s">
        <v>4417</v>
      </c>
      <c r="C1934" s="513" t="s">
        <v>847</v>
      </c>
      <c r="D1934" s="514" t="s">
        <v>4418</v>
      </c>
    </row>
    <row r="1935" spans="1:4">
      <c r="A1935" s="513">
        <v>39460</v>
      </c>
      <c r="B1935" s="513" t="s">
        <v>4419</v>
      </c>
      <c r="C1935" s="513" t="s">
        <v>847</v>
      </c>
      <c r="D1935" s="514" t="s">
        <v>4420</v>
      </c>
    </row>
    <row r="1936" spans="1:4">
      <c r="A1936" s="513">
        <v>39461</v>
      </c>
      <c r="B1936" s="513" t="s">
        <v>4421</v>
      </c>
      <c r="C1936" s="513" t="s">
        <v>847</v>
      </c>
      <c r="D1936" s="514" t="s">
        <v>4422</v>
      </c>
    </row>
    <row r="1937" spans="1:4">
      <c r="A1937" s="513">
        <v>39462</v>
      </c>
      <c r="B1937" s="513" t="s">
        <v>4423</v>
      </c>
      <c r="C1937" s="513" t="s">
        <v>847</v>
      </c>
      <c r="D1937" s="514" t="s">
        <v>4424</v>
      </c>
    </row>
    <row r="1938" spans="1:4">
      <c r="A1938" s="513">
        <v>39463</v>
      </c>
      <c r="B1938" s="513" t="s">
        <v>4425</v>
      </c>
      <c r="C1938" s="513" t="s">
        <v>847</v>
      </c>
      <c r="D1938" s="514" t="s">
        <v>4426</v>
      </c>
    </row>
    <row r="1939" spans="1:4">
      <c r="A1939" s="513">
        <v>26039</v>
      </c>
      <c r="B1939" s="513" t="s">
        <v>4427</v>
      </c>
      <c r="C1939" s="513" t="s">
        <v>847</v>
      </c>
      <c r="D1939" s="514" t="s">
        <v>4428</v>
      </c>
    </row>
    <row r="1940" spans="1:4">
      <c r="A1940" s="513">
        <v>2401</v>
      </c>
      <c r="B1940" s="513" t="s">
        <v>4429</v>
      </c>
      <c r="C1940" s="513" t="s">
        <v>847</v>
      </c>
      <c r="D1940" s="514" t="s">
        <v>4430</v>
      </c>
    </row>
    <row r="1941" spans="1:4">
      <c r="A1941" s="513">
        <v>38870</v>
      </c>
      <c r="B1941" s="513" t="s">
        <v>4431</v>
      </c>
      <c r="C1941" s="513" t="s">
        <v>847</v>
      </c>
      <c r="D1941" s="514" t="s">
        <v>4432</v>
      </c>
    </row>
    <row r="1942" spans="1:4">
      <c r="A1942" s="513">
        <v>38869</v>
      </c>
      <c r="B1942" s="513" t="s">
        <v>4433</v>
      </c>
      <c r="C1942" s="513" t="s">
        <v>847</v>
      </c>
      <c r="D1942" s="514" t="s">
        <v>4434</v>
      </c>
    </row>
    <row r="1943" spans="1:4">
      <c r="A1943" s="513">
        <v>38872</v>
      </c>
      <c r="B1943" s="513" t="s">
        <v>4435</v>
      </c>
      <c r="C1943" s="513" t="s">
        <v>847</v>
      </c>
      <c r="D1943" s="514" t="s">
        <v>4436</v>
      </c>
    </row>
    <row r="1944" spans="1:4">
      <c r="A1944" s="513">
        <v>38871</v>
      </c>
      <c r="B1944" s="513" t="s">
        <v>4437</v>
      </c>
      <c r="C1944" s="513" t="s">
        <v>847</v>
      </c>
      <c r="D1944" s="514" t="s">
        <v>4438</v>
      </c>
    </row>
    <row r="1945" spans="1:4">
      <c r="A1945" s="513">
        <v>39283</v>
      </c>
      <c r="B1945" s="513" t="s">
        <v>4439</v>
      </c>
      <c r="C1945" s="513" t="s">
        <v>847</v>
      </c>
      <c r="D1945" s="514" t="s">
        <v>4440</v>
      </c>
    </row>
    <row r="1946" spans="1:4">
      <c r="A1946" s="513">
        <v>39284</v>
      </c>
      <c r="B1946" s="513" t="s">
        <v>4441</v>
      </c>
      <c r="C1946" s="513" t="s">
        <v>847</v>
      </c>
      <c r="D1946" s="514" t="s">
        <v>4442</v>
      </c>
    </row>
    <row r="1947" spans="1:4">
      <c r="A1947" s="513">
        <v>39285</v>
      </c>
      <c r="B1947" s="513" t="s">
        <v>4443</v>
      </c>
      <c r="C1947" s="513" t="s">
        <v>847</v>
      </c>
      <c r="D1947" s="514" t="s">
        <v>4444</v>
      </c>
    </row>
    <row r="1948" spans="1:4">
      <c r="A1948" s="513">
        <v>39286</v>
      </c>
      <c r="B1948" s="513" t="s">
        <v>4445</v>
      </c>
      <c r="C1948" s="513" t="s">
        <v>847</v>
      </c>
      <c r="D1948" s="514" t="s">
        <v>4446</v>
      </c>
    </row>
    <row r="1949" spans="1:4">
      <c r="A1949" s="513">
        <v>39287</v>
      </c>
      <c r="B1949" s="513" t="s">
        <v>4447</v>
      </c>
      <c r="C1949" s="513" t="s">
        <v>847</v>
      </c>
      <c r="D1949" s="514" t="s">
        <v>4448</v>
      </c>
    </row>
    <row r="1950" spans="1:4">
      <c r="A1950" s="513">
        <v>39288</v>
      </c>
      <c r="B1950" s="513" t="s">
        <v>4449</v>
      </c>
      <c r="C1950" s="513" t="s">
        <v>847</v>
      </c>
      <c r="D1950" s="514" t="s">
        <v>4450</v>
      </c>
    </row>
    <row r="1951" spans="1:4">
      <c r="A1951" s="513">
        <v>2414</v>
      </c>
      <c r="B1951" s="513" t="s">
        <v>4451</v>
      </c>
      <c r="C1951" s="513" t="s">
        <v>852</v>
      </c>
      <c r="D1951" s="514" t="s">
        <v>4452</v>
      </c>
    </row>
    <row r="1952" spans="1:4">
      <c r="A1952" s="513">
        <v>2413</v>
      </c>
      <c r="B1952" s="513" t="s">
        <v>4453</v>
      </c>
      <c r="C1952" s="513" t="s">
        <v>852</v>
      </c>
      <c r="D1952" s="514" t="s">
        <v>4454</v>
      </c>
    </row>
    <row r="1953" spans="1:4">
      <c r="A1953" s="513">
        <v>2405</v>
      </c>
      <c r="B1953" s="513" t="s">
        <v>4455</v>
      </c>
      <c r="C1953" s="513" t="s">
        <v>852</v>
      </c>
      <c r="D1953" s="514" t="s">
        <v>4456</v>
      </c>
    </row>
    <row r="1954" spans="1:4">
      <c r="A1954" s="513">
        <v>13361</v>
      </c>
      <c r="B1954" s="513" t="s">
        <v>4457</v>
      </c>
      <c r="C1954" s="513" t="s">
        <v>852</v>
      </c>
      <c r="D1954" s="514" t="s">
        <v>4458</v>
      </c>
    </row>
    <row r="1955" spans="1:4">
      <c r="A1955" s="513">
        <v>11987</v>
      </c>
      <c r="B1955" s="513" t="s">
        <v>4459</v>
      </c>
      <c r="C1955" s="513" t="s">
        <v>852</v>
      </c>
      <c r="D1955" s="514" t="s">
        <v>4460</v>
      </c>
    </row>
    <row r="1956" spans="1:4">
      <c r="A1956" s="513">
        <v>2416</v>
      </c>
      <c r="B1956" s="513" t="s">
        <v>4461</v>
      </c>
      <c r="C1956" s="513" t="s">
        <v>852</v>
      </c>
      <c r="D1956" s="514" t="s">
        <v>4462</v>
      </c>
    </row>
    <row r="1957" spans="1:4">
      <c r="A1957" s="513">
        <v>2412</v>
      </c>
      <c r="B1957" s="513" t="s">
        <v>4463</v>
      </c>
      <c r="C1957" s="513" t="s">
        <v>852</v>
      </c>
      <c r="D1957" s="514" t="s">
        <v>4464</v>
      </c>
    </row>
    <row r="1958" spans="1:4">
      <c r="A1958" s="513">
        <v>2411</v>
      </c>
      <c r="B1958" s="513" t="s">
        <v>4465</v>
      </c>
      <c r="C1958" s="513" t="s">
        <v>852</v>
      </c>
      <c r="D1958" s="514" t="s">
        <v>4458</v>
      </c>
    </row>
    <row r="1959" spans="1:4">
      <c r="A1959" s="513">
        <v>2406</v>
      </c>
      <c r="B1959" s="513" t="s">
        <v>4466</v>
      </c>
      <c r="C1959" s="513" t="s">
        <v>852</v>
      </c>
      <c r="D1959" s="514" t="s">
        <v>4467</v>
      </c>
    </row>
    <row r="1960" spans="1:4">
      <c r="A1960" s="513">
        <v>10571</v>
      </c>
      <c r="B1960" s="513" t="s">
        <v>4468</v>
      </c>
      <c r="C1960" s="513" t="s">
        <v>852</v>
      </c>
      <c r="D1960" s="514" t="s">
        <v>4469</v>
      </c>
    </row>
    <row r="1961" spans="1:4">
      <c r="A1961" s="513">
        <v>11985</v>
      </c>
      <c r="B1961" s="513" t="s">
        <v>4470</v>
      </c>
      <c r="C1961" s="513" t="s">
        <v>852</v>
      </c>
      <c r="D1961" s="514" t="s">
        <v>4471</v>
      </c>
    </row>
    <row r="1962" spans="1:4">
      <c r="A1962" s="513">
        <v>2410</v>
      </c>
      <c r="B1962" s="513" t="s">
        <v>4472</v>
      </c>
      <c r="C1962" s="513" t="s">
        <v>852</v>
      </c>
      <c r="D1962" s="514" t="s">
        <v>4473</v>
      </c>
    </row>
    <row r="1963" spans="1:4">
      <c r="A1963" s="513">
        <v>2417</v>
      </c>
      <c r="B1963" s="513" t="s">
        <v>4474</v>
      </c>
      <c r="C1963" s="513" t="s">
        <v>852</v>
      </c>
      <c r="D1963" s="514" t="s">
        <v>4475</v>
      </c>
    </row>
    <row r="1964" spans="1:4">
      <c r="A1964" s="513">
        <v>2415</v>
      </c>
      <c r="B1964" s="513" t="s">
        <v>4476</v>
      </c>
      <c r="C1964" s="513" t="s">
        <v>852</v>
      </c>
      <c r="D1964" s="514" t="s">
        <v>4477</v>
      </c>
    </row>
    <row r="1965" spans="1:4">
      <c r="A1965" s="513">
        <v>13360</v>
      </c>
      <c r="B1965" s="513" t="s">
        <v>4478</v>
      </c>
      <c r="C1965" s="513" t="s">
        <v>852</v>
      </c>
      <c r="D1965" s="514" t="s">
        <v>4477</v>
      </c>
    </row>
    <row r="1966" spans="1:4">
      <c r="A1966" s="513">
        <v>11983</v>
      </c>
      <c r="B1966" s="513" t="s">
        <v>4479</v>
      </c>
      <c r="C1966" s="513" t="s">
        <v>852</v>
      </c>
      <c r="D1966" s="514" t="s">
        <v>4480</v>
      </c>
    </row>
    <row r="1967" spans="1:4">
      <c r="A1967" s="513">
        <v>11986</v>
      </c>
      <c r="B1967" s="513" t="s">
        <v>4481</v>
      </c>
      <c r="C1967" s="513" t="s">
        <v>852</v>
      </c>
      <c r="D1967" s="514" t="s">
        <v>4482</v>
      </c>
    </row>
    <row r="1968" spans="1:4">
      <c r="A1968" s="513">
        <v>25976</v>
      </c>
      <c r="B1968" s="513" t="s">
        <v>4483</v>
      </c>
      <c r="C1968" s="513" t="s">
        <v>852</v>
      </c>
      <c r="D1968" s="514" t="s">
        <v>4484</v>
      </c>
    </row>
    <row r="1969" spans="1:4">
      <c r="A1969" s="513">
        <v>10629</v>
      </c>
      <c r="B1969" s="513" t="s">
        <v>4485</v>
      </c>
      <c r="C1969" s="513" t="s">
        <v>852</v>
      </c>
      <c r="D1969" s="514" t="s">
        <v>4486</v>
      </c>
    </row>
    <row r="1970" spans="1:4">
      <c r="A1970" s="513">
        <v>10698</v>
      </c>
      <c r="B1970" s="513" t="s">
        <v>4487</v>
      </c>
      <c r="C1970" s="513" t="s">
        <v>852</v>
      </c>
      <c r="D1970" s="514" t="s">
        <v>4488</v>
      </c>
    </row>
    <row r="1971" spans="1:4">
      <c r="A1971" s="513">
        <v>40521</v>
      </c>
      <c r="B1971" s="513" t="s">
        <v>4489</v>
      </c>
      <c r="C1971" s="513" t="s">
        <v>847</v>
      </c>
      <c r="D1971" s="514" t="s">
        <v>4490</v>
      </c>
    </row>
    <row r="1972" spans="1:4">
      <c r="A1972" s="513">
        <v>2432</v>
      </c>
      <c r="B1972" s="513" t="s">
        <v>4491</v>
      </c>
      <c r="C1972" s="513" t="s">
        <v>847</v>
      </c>
      <c r="D1972" s="514" t="s">
        <v>4492</v>
      </c>
    </row>
    <row r="1973" spans="1:4">
      <c r="A1973" s="513">
        <v>2418</v>
      </c>
      <c r="B1973" s="513" t="s">
        <v>4493</v>
      </c>
      <c r="C1973" s="513" t="s">
        <v>847</v>
      </c>
      <c r="D1973" s="514" t="s">
        <v>4494</v>
      </c>
    </row>
    <row r="1974" spans="1:4">
      <c r="A1974" s="513">
        <v>2433</v>
      </c>
      <c r="B1974" s="513" t="s">
        <v>4495</v>
      </c>
      <c r="C1974" s="513" t="s">
        <v>847</v>
      </c>
      <c r="D1974" s="514" t="s">
        <v>4496</v>
      </c>
    </row>
    <row r="1975" spans="1:4">
      <c r="A1975" s="513">
        <v>2420</v>
      </c>
      <c r="B1975" s="513" t="s">
        <v>4497</v>
      </c>
      <c r="C1975" s="513" t="s">
        <v>847</v>
      </c>
      <c r="D1975" s="514" t="s">
        <v>4498</v>
      </c>
    </row>
    <row r="1976" spans="1:4">
      <c r="A1976" s="513">
        <v>2421</v>
      </c>
      <c r="B1976" s="513" t="s">
        <v>4499</v>
      </c>
      <c r="C1976" s="513" t="s">
        <v>847</v>
      </c>
      <c r="D1976" s="514" t="s">
        <v>4500</v>
      </c>
    </row>
    <row r="1977" spans="1:4">
      <c r="A1977" s="513">
        <v>11447</v>
      </c>
      <c r="B1977" s="513" t="s">
        <v>4501</v>
      </c>
      <c r="C1977" s="513" t="s">
        <v>847</v>
      </c>
      <c r="D1977" s="514" t="s">
        <v>3753</v>
      </c>
    </row>
    <row r="1978" spans="1:4">
      <c r="A1978" s="513">
        <v>2429</v>
      </c>
      <c r="B1978" s="513" t="s">
        <v>4502</v>
      </c>
      <c r="C1978" s="513" t="s">
        <v>847</v>
      </c>
      <c r="D1978" s="514" t="s">
        <v>4503</v>
      </c>
    </row>
    <row r="1979" spans="1:4">
      <c r="A1979" s="513">
        <v>11449</v>
      </c>
      <c r="B1979" s="513" t="s">
        <v>4504</v>
      </c>
      <c r="C1979" s="513" t="s">
        <v>847</v>
      </c>
      <c r="D1979" s="514" t="s">
        <v>4505</v>
      </c>
    </row>
    <row r="1980" spans="1:4">
      <c r="A1980" s="513">
        <v>11451</v>
      </c>
      <c r="B1980" s="513" t="s">
        <v>4506</v>
      </c>
      <c r="C1980" s="513" t="s">
        <v>847</v>
      </c>
      <c r="D1980" s="514" t="s">
        <v>4507</v>
      </c>
    </row>
    <row r="1981" spans="1:4">
      <c r="A1981" s="513">
        <v>11116</v>
      </c>
      <c r="B1981" s="513" t="s">
        <v>4508</v>
      </c>
      <c r="C1981" s="513" t="s">
        <v>847</v>
      </c>
      <c r="D1981" s="514" t="s">
        <v>4509</v>
      </c>
    </row>
    <row r="1982" spans="1:4">
      <c r="A1982" s="513">
        <v>38411</v>
      </c>
      <c r="B1982" s="513" t="s">
        <v>4510</v>
      </c>
      <c r="C1982" s="513" t="s">
        <v>847</v>
      </c>
      <c r="D1982" s="514" t="s">
        <v>4511</v>
      </c>
    </row>
    <row r="1983" spans="1:4">
      <c r="A1983" s="513">
        <v>1370</v>
      </c>
      <c r="B1983" s="513" t="s">
        <v>4512</v>
      </c>
      <c r="C1983" s="513" t="s">
        <v>847</v>
      </c>
      <c r="D1983" s="514" t="s">
        <v>4513</v>
      </c>
    </row>
    <row r="1984" spans="1:4">
      <c r="A1984" s="513">
        <v>38189</v>
      </c>
      <c r="B1984" s="513" t="s">
        <v>4514</v>
      </c>
      <c r="C1984" s="513" t="s">
        <v>847</v>
      </c>
      <c r="D1984" s="514" t="s">
        <v>4515</v>
      </c>
    </row>
    <row r="1985" spans="1:4">
      <c r="A1985" s="513">
        <v>38190</v>
      </c>
      <c r="B1985" s="513" t="s">
        <v>4516</v>
      </c>
      <c r="C1985" s="513" t="s">
        <v>847</v>
      </c>
      <c r="D1985" s="514" t="s">
        <v>4517</v>
      </c>
    </row>
    <row r="1986" spans="1:4">
      <c r="A1986" s="513">
        <v>36516</v>
      </c>
      <c r="B1986" s="513" t="s">
        <v>4518</v>
      </c>
      <c r="C1986" s="513" t="s">
        <v>847</v>
      </c>
      <c r="D1986" s="514" t="s">
        <v>4519</v>
      </c>
    </row>
    <row r="1987" spans="1:4">
      <c r="A1987" s="513">
        <v>34777</v>
      </c>
      <c r="B1987" s="513" t="s">
        <v>4520</v>
      </c>
      <c r="C1987" s="513" t="s">
        <v>847</v>
      </c>
      <c r="D1987" s="514" t="s">
        <v>4521</v>
      </c>
    </row>
    <row r="1988" spans="1:4">
      <c r="A1988" s="513">
        <v>7273</v>
      </c>
      <c r="B1988" s="513" t="s">
        <v>4522</v>
      </c>
      <c r="C1988" s="513" t="s">
        <v>847</v>
      </c>
      <c r="D1988" s="514" t="s">
        <v>1863</v>
      </c>
    </row>
    <row r="1989" spans="1:4">
      <c r="A1989" s="513">
        <v>7272</v>
      </c>
      <c r="B1989" s="513" t="s">
        <v>4523</v>
      </c>
      <c r="C1989" s="513" t="s">
        <v>847</v>
      </c>
      <c r="D1989" s="514" t="s">
        <v>2853</v>
      </c>
    </row>
    <row r="1990" spans="1:4">
      <c r="A1990" s="513">
        <v>10605</v>
      </c>
      <c r="B1990" s="513" t="s">
        <v>4524</v>
      </c>
      <c r="C1990" s="513" t="s">
        <v>847</v>
      </c>
      <c r="D1990" s="514" t="s">
        <v>4525</v>
      </c>
    </row>
    <row r="1991" spans="1:4">
      <c r="A1991" s="513">
        <v>10604</v>
      </c>
      <c r="B1991" s="513" t="s">
        <v>4526</v>
      </c>
      <c r="C1991" s="513" t="s">
        <v>847</v>
      </c>
      <c r="D1991" s="514" t="s">
        <v>4527</v>
      </c>
    </row>
    <row r="1992" spans="1:4">
      <c r="A1992" s="513">
        <v>672</v>
      </c>
      <c r="B1992" s="513" t="s">
        <v>4528</v>
      </c>
      <c r="C1992" s="513" t="s">
        <v>847</v>
      </c>
      <c r="D1992" s="514" t="s">
        <v>4529</v>
      </c>
    </row>
    <row r="1993" spans="1:4">
      <c r="A1993" s="513">
        <v>668</v>
      </c>
      <c r="B1993" s="513" t="s">
        <v>4530</v>
      </c>
      <c r="C1993" s="513" t="s">
        <v>847</v>
      </c>
      <c r="D1993" s="514" t="s">
        <v>3727</v>
      </c>
    </row>
    <row r="1994" spans="1:4">
      <c r="A1994" s="513">
        <v>10578</v>
      </c>
      <c r="B1994" s="513" t="s">
        <v>4531</v>
      </c>
      <c r="C1994" s="513" t="s">
        <v>847</v>
      </c>
      <c r="D1994" s="514" t="s">
        <v>4532</v>
      </c>
    </row>
    <row r="1995" spans="1:4">
      <c r="A1995" s="513">
        <v>666</v>
      </c>
      <c r="B1995" s="513" t="s">
        <v>4533</v>
      </c>
      <c r="C1995" s="513" t="s">
        <v>847</v>
      </c>
      <c r="D1995" s="514" t="s">
        <v>4534</v>
      </c>
    </row>
    <row r="1996" spans="1:4">
      <c r="A1996" s="513">
        <v>665</v>
      </c>
      <c r="B1996" s="513" t="s">
        <v>4535</v>
      </c>
      <c r="C1996" s="513" t="s">
        <v>847</v>
      </c>
      <c r="D1996" s="514" t="s">
        <v>4536</v>
      </c>
    </row>
    <row r="1997" spans="1:4">
      <c r="A1997" s="513">
        <v>10577</v>
      </c>
      <c r="B1997" s="513" t="s">
        <v>4537</v>
      </c>
      <c r="C1997" s="513" t="s">
        <v>847</v>
      </c>
      <c r="D1997" s="514" t="s">
        <v>4538</v>
      </c>
    </row>
    <row r="1998" spans="1:4">
      <c r="A1998" s="513">
        <v>10583</v>
      </c>
      <c r="B1998" s="513" t="s">
        <v>4539</v>
      </c>
      <c r="C1998" s="513" t="s">
        <v>847</v>
      </c>
      <c r="D1998" s="514" t="s">
        <v>2221</v>
      </c>
    </row>
    <row r="1999" spans="1:4">
      <c r="A1999" s="513">
        <v>10579</v>
      </c>
      <c r="B1999" s="513" t="s">
        <v>4540</v>
      </c>
      <c r="C1999" s="513" t="s">
        <v>847</v>
      </c>
      <c r="D1999" s="514" t="s">
        <v>4541</v>
      </c>
    </row>
    <row r="2000" spans="1:4">
      <c r="A2000" s="513">
        <v>10582</v>
      </c>
      <c r="B2000" s="513" t="s">
        <v>4542</v>
      </c>
      <c r="C2000" s="513" t="s">
        <v>847</v>
      </c>
      <c r="D2000" s="514" t="s">
        <v>4543</v>
      </c>
    </row>
    <row r="2001" spans="1:4">
      <c r="A2001" s="513">
        <v>2436</v>
      </c>
      <c r="B2001" s="513" t="s">
        <v>4544</v>
      </c>
      <c r="C2001" s="513" t="s">
        <v>855</v>
      </c>
      <c r="D2001" s="514" t="s">
        <v>1364</v>
      </c>
    </row>
    <row r="2002" spans="1:4">
      <c r="A2002" s="513">
        <v>40918</v>
      </c>
      <c r="B2002" s="513" t="s">
        <v>4545</v>
      </c>
      <c r="C2002" s="513" t="s">
        <v>1210</v>
      </c>
      <c r="D2002" s="514" t="s">
        <v>4546</v>
      </c>
    </row>
    <row r="2003" spans="1:4">
      <c r="A2003" s="513">
        <v>2439</v>
      </c>
      <c r="B2003" s="513" t="s">
        <v>4547</v>
      </c>
      <c r="C2003" s="513" t="s">
        <v>855</v>
      </c>
      <c r="D2003" s="514" t="s">
        <v>1364</v>
      </c>
    </row>
    <row r="2004" spans="1:4">
      <c r="A2004" s="513">
        <v>40923</v>
      </c>
      <c r="B2004" s="513" t="s">
        <v>4548</v>
      </c>
      <c r="C2004" s="513" t="s">
        <v>1210</v>
      </c>
      <c r="D2004" s="514" t="s">
        <v>4546</v>
      </c>
    </row>
    <row r="2005" spans="1:4">
      <c r="A2005" s="513">
        <v>10998</v>
      </c>
      <c r="B2005" s="513" t="s">
        <v>4549</v>
      </c>
      <c r="C2005" s="513" t="s">
        <v>976</v>
      </c>
      <c r="D2005" s="514" t="s">
        <v>4550</v>
      </c>
    </row>
    <row r="2006" spans="1:4">
      <c r="A2006" s="513">
        <v>11002</v>
      </c>
      <c r="B2006" s="513" t="s">
        <v>4551</v>
      </c>
      <c r="C2006" s="513" t="s">
        <v>976</v>
      </c>
      <c r="D2006" s="514" t="s">
        <v>4552</v>
      </c>
    </row>
    <row r="2007" spans="1:4">
      <c r="A2007" s="513">
        <v>10999</v>
      </c>
      <c r="B2007" s="513" t="s">
        <v>4553</v>
      </c>
      <c r="C2007" s="513" t="s">
        <v>976</v>
      </c>
      <c r="D2007" s="514" t="s">
        <v>1057</v>
      </c>
    </row>
    <row r="2008" spans="1:4">
      <c r="A2008" s="513">
        <v>10997</v>
      </c>
      <c r="B2008" s="513" t="s">
        <v>4554</v>
      </c>
      <c r="C2008" s="513" t="s">
        <v>976</v>
      </c>
      <c r="D2008" s="514" t="s">
        <v>2947</v>
      </c>
    </row>
    <row r="2009" spans="1:4">
      <c r="A2009" s="513">
        <v>2685</v>
      </c>
      <c r="B2009" s="513" t="s">
        <v>4555</v>
      </c>
      <c r="C2009" s="513" t="s">
        <v>877</v>
      </c>
      <c r="D2009" s="514" t="s">
        <v>3835</v>
      </c>
    </row>
    <row r="2010" spans="1:4">
      <c r="A2010" s="513">
        <v>2680</v>
      </c>
      <c r="B2010" s="513" t="s">
        <v>4556</v>
      </c>
      <c r="C2010" s="513" t="s">
        <v>877</v>
      </c>
      <c r="D2010" s="514" t="s">
        <v>4557</v>
      </c>
    </row>
    <row r="2011" spans="1:4">
      <c r="A2011" s="513">
        <v>2684</v>
      </c>
      <c r="B2011" s="513" t="s">
        <v>4558</v>
      </c>
      <c r="C2011" s="513" t="s">
        <v>877</v>
      </c>
      <c r="D2011" s="514" t="s">
        <v>2527</v>
      </c>
    </row>
    <row r="2012" spans="1:4">
      <c r="A2012" s="513">
        <v>2673</v>
      </c>
      <c r="B2012" s="513" t="s">
        <v>4559</v>
      </c>
      <c r="C2012" s="513" t="s">
        <v>877</v>
      </c>
      <c r="D2012" s="514" t="s">
        <v>2670</v>
      </c>
    </row>
    <row r="2013" spans="1:4">
      <c r="A2013" s="513">
        <v>2681</v>
      </c>
      <c r="B2013" s="513" t="s">
        <v>4560</v>
      </c>
      <c r="C2013" s="513" t="s">
        <v>877</v>
      </c>
      <c r="D2013" s="514" t="s">
        <v>4561</v>
      </c>
    </row>
    <row r="2014" spans="1:4">
      <c r="A2014" s="513">
        <v>2682</v>
      </c>
      <c r="B2014" s="513" t="s">
        <v>4562</v>
      </c>
      <c r="C2014" s="513" t="s">
        <v>877</v>
      </c>
      <c r="D2014" s="514" t="s">
        <v>1768</v>
      </c>
    </row>
    <row r="2015" spans="1:4">
      <c r="A2015" s="513">
        <v>2686</v>
      </c>
      <c r="B2015" s="513" t="s">
        <v>4563</v>
      </c>
      <c r="C2015" s="513" t="s">
        <v>877</v>
      </c>
      <c r="D2015" s="514" t="s">
        <v>4564</v>
      </c>
    </row>
    <row r="2016" spans="1:4">
      <c r="A2016" s="513">
        <v>2674</v>
      </c>
      <c r="B2016" s="513" t="s">
        <v>4565</v>
      </c>
      <c r="C2016" s="513" t="s">
        <v>877</v>
      </c>
      <c r="D2016" s="514" t="s">
        <v>4566</v>
      </c>
    </row>
    <row r="2017" spans="1:4">
      <c r="A2017" s="513">
        <v>2683</v>
      </c>
      <c r="B2017" s="513" t="s">
        <v>4567</v>
      </c>
      <c r="C2017" s="513" t="s">
        <v>877</v>
      </c>
      <c r="D2017" s="514" t="s">
        <v>3548</v>
      </c>
    </row>
    <row r="2018" spans="1:4">
      <c r="A2018" s="513">
        <v>2676</v>
      </c>
      <c r="B2018" s="513" t="s">
        <v>4568</v>
      </c>
      <c r="C2018" s="513" t="s">
        <v>877</v>
      </c>
      <c r="D2018" s="514" t="s">
        <v>1275</v>
      </c>
    </row>
    <row r="2019" spans="1:4">
      <c r="A2019" s="513">
        <v>2678</v>
      </c>
      <c r="B2019" s="513" t="s">
        <v>4569</v>
      </c>
      <c r="C2019" s="513" t="s">
        <v>877</v>
      </c>
      <c r="D2019" s="514" t="s">
        <v>4570</v>
      </c>
    </row>
    <row r="2020" spans="1:4">
      <c r="A2020" s="513">
        <v>2679</v>
      </c>
      <c r="B2020" s="513" t="s">
        <v>4571</v>
      </c>
      <c r="C2020" s="513" t="s">
        <v>877</v>
      </c>
      <c r="D2020" s="514" t="s">
        <v>1536</v>
      </c>
    </row>
    <row r="2021" spans="1:4">
      <c r="A2021" s="513">
        <v>12070</v>
      </c>
      <c r="B2021" s="513" t="s">
        <v>4572</v>
      </c>
      <c r="C2021" s="513" t="s">
        <v>877</v>
      </c>
      <c r="D2021" s="514" t="s">
        <v>2569</v>
      </c>
    </row>
    <row r="2022" spans="1:4">
      <c r="A2022" s="513">
        <v>2675</v>
      </c>
      <c r="B2022" s="513" t="s">
        <v>4573</v>
      </c>
      <c r="C2022" s="513" t="s">
        <v>877</v>
      </c>
      <c r="D2022" s="514" t="s">
        <v>4574</v>
      </c>
    </row>
    <row r="2023" spans="1:4">
      <c r="A2023" s="513">
        <v>12067</v>
      </c>
      <c r="B2023" s="513" t="s">
        <v>4575</v>
      </c>
      <c r="C2023" s="513" t="s">
        <v>877</v>
      </c>
      <c r="D2023" s="514" t="s">
        <v>4576</v>
      </c>
    </row>
    <row r="2024" spans="1:4">
      <c r="A2024" s="513">
        <v>40401</v>
      </c>
      <c r="B2024" s="513" t="s">
        <v>4577</v>
      </c>
      <c r="C2024" s="513" t="s">
        <v>877</v>
      </c>
      <c r="D2024" s="514" t="s">
        <v>4578</v>
      </c>
    </row>
    <row r="2025" spans="1:4">
      <c r="A2025" s="513">
        <v>40402</v>
      </c>
      <c r="B2025" s="513" t="s">
        <v>4579</v>
      </c>
      <c r="C2025" s="513" t="s">
        <v>877</v>
      </c>
      <c r="D2025" s="514" t="s">
        <v>1382</v>
      </c>
    </row>
    <row r="2026" spans="1:4">
      <c r="A2026" s="513">
        <v>40400</v>
      </c>
      <c r="B2026" s="513" t="s">
        <v>4580</v>
      </c>
      <c r="C2026" s="513" t="s">
        <v>877</v>
      </c>
      <c r="D2026" s="514" t="s">
        <v>4581</v>
      </c>
    </row>
    <row r="2027" spans="1:4">
      <c r="A2027" s="513">
        <v>2504</v>
      </c>
      <c r="B2027" s="513" t="s">
        <v>4582</v>
      </c>
      <c r="C2027" s="513" t="s">
        <v>877</v>
      </c>
      <c r="D2027" s="514" t="s">
        <v>4583</v>
      </c>
    </row>
    <row r="2028" spans="1:4">
      <c r="A2028" s="513">
        <v>2501</v>
      </c>
      <c r="B2028" s="513" t="s">
        <v>4584</v>
      </c>
      <c r="C2028" s="513" t="s">
        <v>877</v>
      </c>
      <c r="D2028" s="514" t="s">
        <v>4585</v>
      </c>
    </row>
    <row r="2029" spans="1:4">
      <c r="A2029" s="513">
        <v>2502</v>
      </c>
      <c r="B2029" s="513" t="s">
        <v>4586</v>
      </c>
      <c r="C2029" s="513" t="s">
        <v>877</v>
      </c>
      <c r="D2029" s="514" t="s">
        <v>4587</v>
      </c>
    </row>
    <row r="2030" spans="1:4">
      <c r="A2030" s="513">
        <v>2503</v>
      </c>
      <c r="B2030" s="513" t="s">
        <v>4588</v>
      </c>
      <c r="C2030" s="513" t="s">
        <v>877</v>
      </c>
      <c r="D2030" s="514" t="s">
        <v>4589</v>
      </c>
    </row>
    <row r="2031" spans="1:4">
      <c r="A2031" s="513">
        <v>2500</v>
      </c>
      <c r="B2031" s="513" t="s">
        <v>4590</v>
      </c>
      <c r="C2031" s="513" t="s">
        <v>877</v>
      </c>
      <c r="D2031" s="514" t="s">
        <v>4591</v>
      </c>
    </row>
    <row r="2032" spans="1:4">
      <c r="A2032" s="513">
        <v>2505</v>
      </c>
      <c r="B2032" s="513" t="s">
        <v>4592</v>
      </c>
      <c r="C2032" s="513" t="s">
        <v>877</v>
      </c>
      <c r="D2032" s="514" t="s">
        <v>4593</v>
      </c>
    </row>
    <row r="2033" spans="1:4">
      <c r="A2033" s="513">
        <v>12056</v>
      </c>
      <c r="B2033" s="513" t="s">
        <v>4594</v>
      </c>
      <c r="C2033" s="513" t="s">
        <v>877</v>
      </c>
      <c r="D2033" s="514" t="s">
        <v>1332</v>
      </c>
    </row>
    <row r="2034" spans="1:4">
      <c r="A2034" s="513">
        <v>12057</v>
      </c>
      <c r="B2034" s="513" t="s">
        <v>4595</v>
      </c>
      <c r="C2034" s="513" t="s">
        <v>877</v>
      </c>
      <c r="D2034" s="514" t="s">
        <v>2067</v>
      </c>
    </row>
    <row r="2035" spans="1:4">
      <c r="A2035" s="513">
        <v>12059</v>
      </c>
      <c r="B2035" s="513" t="s">
        <v>4596</v>
      </c>
      <c r="C2035" s="513" t="s">
        <v>877</v>
      </c>
      <c r="D2035" s="514" t="s">
        <v>4597</v>
      </c>
    </row>
    <row r="2036" spans="1:4">
      <c r="A2036" s="513">
        <v>12058</v>
      </c>
      <c r="B2036" s="513" t="s">
        <v>4598</v>
      </c>
      <c r="C2036" s="513" t="s">
        <v>877</v>
      </c>
      <c r="D2036" s="514" t="s">
        <v>100</v>
      </c>
    </row>
    <row r="2037" spans="1:4">
      <c r="A2037" s="513">
        <v>12060</v>
      </c>
      <c r="B2037" s="513" t="s">
        <v>4599</v>
      </c>
      <c r="C2037" s="513" t="s">
        <v>877</v>
      </c>
      <c r="D2037" s="514" t="s">
        <v>4600</v>
      </c>
    </row>
    <row r="2038" spans="1:4">
      <c r="A2038" s="513">
        <v>12061</v>
      </c>
      <c r="B2038" s="513" t="s">
        <v>4601</v>
      </c>
      <c r="C2038" s="513" t="s">
        <v>877</v>
      </c>
      <c r="D2038" s="514" t="s">
        <v>4602</v>
      </c>
    </row>
    <row r="2039" spans="1:4">
      <c r="A2039" s="513">
        <v>12062</v>
      </c>
      <c r="B2039" s="513" t="s">
        <v>4603</v>
      </c>
      <c r="C2039" s="513" t="s">
        <v>877</v>
      </c>
      <c r="D2039" s="514" t="s">
        <v>4604</v>
      </c>
    </row>
    <row r="2040" spans="1:4">
      <c r="A2040" s="513">
        <v>21137</v>
      </c>
      <c r="B2040" s="513" t="s">
        <v>4605</v>
      </c>
      <c r="C2040" s="513" t="s">
        <v>877</v>
      </c>
      <c r="D2040" s="514" t="s">
        <v>4606</v>
      </c>
    </row>
    <row r="2041" spans="1:4">
      <c r="A2041" s="513">
        <v>2687</v>
      </c>
      <c r="B2041" s="513" t="s">
        <v>4607</v>
      </c>
      <c r="C2041" s="513" t="s">
        <v>877</v>
      </c>
      <c r="D2041" s="514" t="s">
        <v>1322</v>
      </c>
    </row>
    <row r="2042" spans="1:4">
      <c r="A2042" s="513">
        <v>2689</v>
      </c>
      <c r="B2042" s="513" t="s">
        <v>4608</v>
      </c>
      <c r="C2042" s="513" t="s">
        <v>877</v>
      </c>
      <c r="D2042" s="514" t="s">
        <v>52</v>
      </c>
    </row>
    <row r="2043" spans="1:4">
      <c r="A2043" s="513">
        <v>2688</v>
      </c>
      <c r="B2043" s="513" t="s">
        <v>4609</v>
      </c>
      <c r="C2043" s="513" t="s">
        <v>877</v>
      </c>
      <c r="D2043" s="514" t="s">
        <v>4610</v>
      </c>
    </row>
    <row r="2044" spans="1:4">
      <c r="A2044" s="513">
        <v>2690</v>
      </c>
      <c r="B2044" s="513" t="s">
        <v>4611</v>
      </c>
      <c r="C2044" s="513" t="s">
        <v>877</v>
      </c>
      <c r="D2044" s="514" t="s">
        <v>1536</v>
      </c>
    </row>
    <row r="2045" spans="1:4">
      <c r="A2045" s="513">
        <v>39243</v>
      </c>
      <c r="B2045" s="513" t="s">
        <v>4612</v>
      </c>
      <c r="C2045" s="513" t="s">
        <v>877</v>
      </c>
      <c r="D2045" s="514" t="s">
        <v>4613</v>
      </c>
    </row>
    <row r="2046" spans="1:4">
      <c r="A2046" s="513">
        <v>39244</v>
      </c>
      <c r="B2046" s="513" t="s">
        <v>4614</v>
      </c>
      <c r="C2046" s="513" t="s">
        <v>877</v>
      </c>
      <c r="D2046" s="514" t="s">
        <v>1243</v>
      </c>
    </row>
    <row r="2047" spans="1:4">
      <c r="A2047" s="513">
        <v>39245</v>
      </c>
      <c r="B2047" s="513" t="s">
        <v>4615</v>
      </c>
      <c r="C2047" s="513" t="s">
        <v>877</v>
      </c>
      <c r="D2047" s="514" t="s">
        <v>4616</v>
      </c>
    </row>
    <row r="2048" spans="1:4">
      <c r="A2048" s="513">
        <v>39254</v>
      </c>
      <c r="B2048" s="513" t="s">
        <v>4617</v>
      </c>
      <c r="C2048" s="513" t="s">
        <v>877</v>
      </c>
      <c r="D2048" s="514" t="s">
        <v>1022</v>
      </c>
    </row>
    <row r="2049" spans="1:4">
      <c r="A2049" s="513">
        <v>39255</v>
      </c>
      <c r="B2049" s="513" t="s">
        <v>4618</v>
      </c>
      <c r="C2049" s="513" t="s">
        <v>877</v>
      </c>
      <c r="D2049" s="514" t="s">
        <v>4619</v>
      </c>
    </row>
    <row r="2050" spans="1:4">
      <c r="A2050" s="513">
        <v>39253</v>
      </c>
      <c r="B2050" s="513" t="s">
        <v>4620</v>
      </c>
      <c r="C2050" s="513" t="s">
        <v>877</v>
      </c>
      <c r="D2050" s="514" t="s">
        <v>4621</v>
      </c>
    </row>
    <row r="2051" spans="1:4">
      <c r="A2051" s="513">
        <v>2446</v>
      </c>
      <c r="B2051" s="513" t="s">
        <v>4622</v>
      </c>
      <c r="C2051" s="513" t="s">
        <v>877</v>
      </c>
      <c r="D2051" s="514" t="s">
        <v>4623</v>
      </c>
    </row>
    <row r="2052" spans="1:4">
      <c r="A2052" s="513">
        <v>2442</v>
      </c>
      <c r="B2052" s="513" t="s">
        <v>4624</v>
      </c>
      <c r="C2052" s="513" t="s">
        <v>877</v>
      </c>
      <c r="D2052" s="514" t="s">
        <v>4625</v>
      </c>
    </row>
    <row r="2053" spans="1:4">
      <c r="A2053" s="513">
        <v>39246</v>
      </c>
      <c r="B2053" s="513" t="s">
        <v>4626</v>
      </c>
      <c r="C2053" s="513" t="s">
        <v>877</v>
      </c>
      <c r="D2053" s="514" t="s">
        <v>2061</v>
      </c>
    </row>
    <row r="2054" spans="1:4">
      <c r="A2054" s="513">
        <v>39247</v>
      </c>
      <c r="B2054" s="513" t="s">
        <v>4627</v>
      </c>
      <c r="C2054" s="513" t="s">
        <v>877</v>
      </c>
      <c r="D2054" s="514" t="s">
        <v>4628</v>
      </c>
    </row>
    <row r="2055" spans="1:4">
      <c r="A2055" s="513">
        <v>39248</v>
      </c>
      <c r="B2055" s="513" t="s">
        <v>4629</v>
      </c>
      <c r="C2055" s="513" t="s">
        <v>877</v>
      </c>
      <c r="D2055" s="514" t="s">
        <v>4630</v>
      </c>
    </row>
    <row r="2056" spans="1:4">
      <c r="A2056" s="513">
        <v>2438</v>
      </c>
      <c r="B2056" s="513" t="s">
        <v>4631</v>
      </c>
      <c r="C2056" s="513" t="s">
        <v>855</v>
      </c>
      <c r="D2056" s="514" t="s">
        <v>4632</v>
      </c>
    </row>
    <row r="2057" spans="1:4">
      <c r="A2057" s="513">
        <v>40922</v>
      </c>
      <c r="B2057" s="513" t="s">
        <v>4633</v>
      </c>
      <c r="C2057" s="513" t="s">
        <v>1210</v>
      </c>
      <c r="D2057" s="514" t="s">
        <v>4634</v>
      </c>
    </row>
    <row r="2058" spans="1:4">
      <c r="A2058" s="513">
        <v>36486</v>
      </c>
      <c r="B2058" s="513" t="s">
        <v>4635</v>
      </c>
      <c r="C2058" s="513" t="s">
        <v>847</v>
      </c>
      <c r="D2058" s="514" t="s">
        <v>4636</v>
      </c>
    </row>
    <row r="2059" spans="1:4">
      <c r="A2059" s="513">
        <v>37777</v>
      </c>
      <c r="B2059" s="513" t="s">
        <v>4637</v>
      </c>
      <c r="C2059" s="513" t="s">
        <v>847</v>
      </c>
      <c r="D2059" s="514" t="s">
        <v>4638</v>
      </c>
    </row>
    <row r="2060" spans="1:4">
      <c r="A2060" s="513">
        <v>12624</v>
      </c>
      <c r="B2060" s="513" t="s">
        <v>4639</v>
      </c>
      <c r="C2060" s="513" t="s">
        <v>847</v>
      </c>
      <c r="D2060" s="514" t="s">
        <v>4640</v>
      </c>
    </row>
    <row r="2061" spans="1:4">
      <c r="A2061" s="513">
        <v>10638</v>
      </c>
      <c r="B2061" s="513" t="s">
        <v>4641</v>
      </c>
      <c r="C2061" s="513" t="s">
        <v>847</v>
      </c>
      <c r="D2061" s="514" t="s">
        <v>4642</v>
      </c>
    </row>
    <row r="2062" spans="1:4">
      <c r="A2062" s="513">
        <v>10635</v>
      </c>
      <c r="B2062" s="513" t="s">
        <v>4643</v>
      </c>
      <c r="C2062" s="513" t="s">
        <v>847</v>
      </c>
      <c r="D2062" s="514" t="s">
        <v>4644</v>
      </c>
    </row>
    <row r="2063" spans="1:4">
      <c r="A2063" s="513">
        <v>10634</v>
      </c>
      <c r="B2063" s="513" t="s">
        <v>4645</v>
      </c>
      <c r="C2063" s="513" t="s">
        <v>847</v>
      </c>
      <c r="D2063" s="514" t="s">
        <v>4646</v>
      </c>
    </row>
    <row r="2064" spans="1:4">
      <c r="A2064" s="513">
        <v>10636</v>
      </c>
      <c r="B2064" s="513" t="s">
        <v>4647</v>
      </c>
      <c r="C2064" s="513" t="s">
        <v>847</v>
      </c>
      <c r="D2064" s="514" t="s">
        <v>4648</v>
      </c>
    </row>
    <row r="2065" spans="1:4">
      <c r="A2065" s="513">
        <v>10637</v>
      </c>
      <c r="B2065" s="513" t="s">
        <v>4649</v>
      </c>
      <c r="C2065" s="513" t="s">
        <v>847</v>
      </c>
      <c r="D2065" s="514" t="s">
        <v>4650</v>
      </c>
    </row>
    <row r="2066" spans="1:4">
      <c r="A2066" s="513">
        <v>517</v>
      </c>
      <c r="B2066" s="513" t="s">
        <v>4651</v>
      </c>
      <c r="C2066" s="513" t="s">
        <v>979</v>
      </c>
      <c r="D2066" s="514" t="s">
        <v>3435</v>
      </c>
    </row>
    <row r="2067" spans="1:4">
      <c r="A2067" s="513">
        <v>41904</v>
      </c>
      <c r="B2067" s="513" t="s">
        <v>4652</v>
      </c>
      <c r="C2067" s="513" t="s">
        <v>2995</v>
      </c>
      <c r="D2067" s="514" t="s">
        <v>4653</v>
      </c>
    </row>
    <row r="2068" spans="1:4">
      <c r="A2068" s="513">
        <v>41905</v>
      </c>
      <c r="B2068" s="513" t="s">
        <v>4654</v>
      </c>
      <c r="C2068" s="513" t="s">
        <v>976</v>
      </c>
      <c r="D2068" s="514" t="s">
        <v>4578</v>
      </c>
    </row>
    <row r="2069" spans="1:4">
      <c r="A2069" s="513">
        <v>41903</v>
      </c>
      <c r="B2069" s="513" t="s">
        <v>4655</v>
      </c>
      <c r="C2069" s="513" t="s">
        <v>976</v>
      </c>
      <c r="D2069" s="514" t="s">
        <v>4656</v>
      </c>
    </row>
    <row r="2070" spans="1:4">
      <c r="A2070" s="513">
        <v>37534</v>
      </c>
      <c r="B2070" s="513" t="s">
        <v>4657</v>
      </c>
      <c r="C2070" s="513" t="s">
        <v>976</v>
      </c>
      <c r="D2070" s="514" t="s">
        <v>4658</v>
      </c>
    </row>
    <row r="2071" spans="1:4">
      <c r="A2071" s="513">
        <v>37535</v>
      </c>
      <c r="B2071" s="513" t="s">
        <v>4659</v>
      </c>
      <c r="C2071" s="513" t="s">
        <v>976</v>
      </c>
      <c r="D2071" s="514" t="s">
        <v>4658</v>
      </c>
    </row>
    <row r="2072" spans="1:4">
      <c r="A2072" s="513">
        <v>37533</v>
      </c>
      <c r="B2072" s="513" t="s">
        <v>4660</v>
      </c>
      <c r="C2072" s="513" t="s">
        <v>976</v>
      </c>
      <c r="D2072" s="514" t="s">
        <v>4658</v>
      </c>
    </row>
    <row r="2073" spans="1:4">
      <c r="A2073" s="513">
        <v>37537</v>
      </c>
      <c r="B2073" s="513" t="s">
        <v>4661</v>
      </c>
      <c r="C2073" s="513" t="s">
        <v>976</v>
      </c>
      <c r="D2073" s="514" t="s">
        <v>4662</v>
      </c>
    </row>
    <row r="2074" spans="1:4">
      <c r="A2074" s="513">
        <v>37536</v>
      </c>
      <c r="B2074" s="513" t="s">
        <v>4663</v>
      </c>
      <c r="C2074" s="513" t="s">
        <v>976</v>
      </c>
      <c r="D2074" s="514" t="s">
        <v>4662</v>
      </c>
    </row>
    <row r="2075" spans="1:4">
      <c r="A2075" s="513">
        <v>37532</v>
      </c>
      <c r="B2075" s="513" t="s">
        <v>4664</v>
      </c>
      <c r="C2075" s="513" t="s">
        <v>976</v>
      </c>
      <c r="D2075" s="514" t="s">
        <v>4662</v>
      </c>
    </row>
    <row r="2076" spans="1:4">
      <c r="A2076" s="513">
        <v>2696</v>
      </c>
      <c r="B2076" s="513" t="s">
        <v>4665</v>
      </c>
      <c r="C2076" s="513" t="s">
        <v>855</v>
      </c>
      <c r="D2076" s="514" t="s">
        <v>1364</v>
      </c>
    </row>
    <row r="2077" spans="1:4">
      <c r="A2077" s="513">
        <v>40928</v>
      </c>
      <c r="B2077" s="513" t="s">
        <v>4666</v>
      </c>
      <c r="C2077" s="513" t="s">
        <v>1210</v>
      </c>
      <c r="D2077" s="514" t="s">
        <v>4546</v>
      </c>
    </row>
    <row r="2078" spans="1:4">
      <c r="A2078" s="513">
        <v>4083</v>
      </c>
      <c r="B2078" s="513" t="s">
        <v>4667</v>
      </c>
      <c r="C2078" s="513" t="s">
        <v>855</v>
      </c>
      <c r="D2078" s="514" t="s">
        <v>4668</v>
      </c>
    </row>
    <row r="2079" spans="1:4">
      <c r="A2079" s="513">
        <v>40818</v>
      </c>
      <c r="B2079" s="513" t="s">
        <v>4669</v>
      </c>
      <c r="C2079" s="513" t="s">
        <v>1210</v>
      </c>
      <c r="D2079" s="514" t="s">
        <v>4670</v>
      </c>
    </row>
    <row r="2080" spans="1:4">
      <c r="A2080" s="513">
        <v>2705</v>
      </c>
      <c r="B2080" s="513" t="s">
        <v>4671</v>
      </c>
      <c r="C2080" s="513" t="s">
        <v>4672</v>
      </c>
      <c r="D2080" s="514" t="s">
        <v>4673</v>
      </c>
    </row>
    <row r="2081" spans="1:4">
      <c r="A2081" s="513">
        <v>14250</v>
      </c>
      <c r="B2081" s="513" t="s">
        <v>4674</v>
      </c>
      <c r="C2081" s="513" t="s">
        <v>4672</v>
      </c>
      <c r="D2081" s="514" t="s">
        <v>1609</v>
      </c>
    </row>
    <row r="2082" spans="1:4">
      <c r="A2082" s="513">
        <v>11683</v>
      </c>
      <c r="B2082" s="513" t="s">
        <v>4675</v>
      </c>
      <c r="C2082" s="513" t="s">
        <v>847</v>
      </c>
      <c r="D2082" s="514" t="s">
        <v>4676</v>
      </c>
    </row>
    <row r="2083" spans="1:4">
      <c r="A2083" s="513">
        <v>11684</v>
      </c>
      <c r="B2083" s="513" t="s">
        <v>4677</v>
      </c>
      <c r="C2083" s="513" t="s">
        <v>847</v>
      </c>
      <c r="D2083" s="514" t="s">
        <v>4678</v>
      </c>
    </row>
    <row r="2084" spans="1:4">
      <c r="A2084" s="513">
        <v>6141</v>
      </c>
      <c r="B2084" s="513" t="s">
        <v>4679</v>
      </c>
      <c r="C2084" s="513" t="s">
        <v>847</v>
      </c>
      <c r="D2084" s="514" t="s">
        <v>2136</v>
      </c>
    </row>
    <row r="2085" spans="1:4">
      <c r="A2085" s="513">
        <v>11681</v>
      </c>
      <c r="B2085" s="513" t="s">
        <v>4680</v>
      </c>
      <c r="C2085" s="513" t="s">
        <v>847</v>
      </c>
      <c r="D2085" s="514" t="s">
        <v>2899</v>
      </c>
    </row>
    <row r="2086" spans="1:4">
      <c r="A2086" s="513">
        <v>2706</v>
      </c>
      <c r="B2086" s="513" t="s">
        <v>4681</v>
      </c>
      <c r="C2086" s="513" t="s">
        <v>855</v>
      </c>
      <c r="D2086" s="514" t="s">
        <v>4682</v>
      </c>
    </row>
    <row r="2087" spans="1:4">
      <c r="A2087" s="513">
        <v>40811</v>
      </c>
      <c r="B2087" s="513" t="s">
        <v>4683</v>
      </c>
      <c r="C2087" s="513" t="s">
        <v>1210</v>
      </c>
      <c r="D2087" s="514" t="s">
        <v>4684</v>
      </c>
    </row>
    <row r="2088" spans="1:4">
      <c r="A2088" s="513">
        <v>2707</v>
      </c>
      <c r="B2088" s="513" t="s">
        <v>4685</v>
      </c>
      <c r="C2088" s="513" t="s">
        <v>855</v>
      </c>
      <c r="D2088" s="514" t="s">
        <v>4686</v>
      </c>
    </row>
    <row r="2089" spans="1:4">
      <c r="A2089" s="513">
        <v>40813</v>
      </c>
      <c r="B2089" s="513" t="s">
        <v>4687</v>
      </c>
      <c r="C2089" s="513" t="s">
        <v>1210</v>
      </c>
      <c r="D2089" s="514" t="s">
        <v>4688</v>
      </c>
    </row>
    <row r="2090" spans="1:4">
      <c r="A2090" s="513">
        <v>2708</v>
      </c>
      <c r="B2090" s="513" t="s">
        <v>4689</v>
      </c>
      <c r="C2090" s="513" t="s">
        <v>855</v>
      </c>
      <c r="D2090" s="514" t="s">
        <v>4690</v>
      </c>
    </row>
    <row r="2091" spans="1:4">
      <c r="A2091" s="513">
        <v>40814</v>
      </c>
      <c r="B2091" s="513" t="s">
        <v>4691</v>
      </c>
      <c r="C2091" s="513" t="s">
        <v>1210</v>
      </c>
      <c r="D2091" s="514" t="s">
        <v>4692</v>
      </c>
    </row>
    <row r="2092" spans="1:4">
      <c r="A2092" s="513">
        <v>34779</v>
      </c>
      <c r="B2092" s="513" t="s">
        <v>4693</v>
      </c>
      <c r="C2092" s="513" t="s">
        <v>855</v>
      </c>
      <c r="D2092" s="514" t="s">
        <v>4694</v>
      </c>
    </row>
    <row r="2093" spans="1:4">
      <c r="A2093" s="513">
        <v>40936</v>
      </c>
      <c r="B2093" s="513" t="s">
        <v>4695</v>
      </c>
      <c r="C2093" s="513" t="s">
        <v>1210</v>
      </c>
      <c r="D2093" s="514" t="s">
        <v>4696</v>
      </c>
    </row>
    <row r="2094" spans="1:4">
      <c r="A2094" s="513">
        <v>34780</v>
      </c>
      <c r="B2094" s="513" t="s">
        <v>4697</v>
      </c>
      <c r="C2094" s="513" t="s">
        <v>855</v>
      </c>
      <c r="D2094" s="514" t="s">
        <v>4698</v>
      </c>
    </row>
    <row r="2095" spans="1:4">
      <c r="A2095" s="513">
        <v>40937</v>
      </c>
      <c r="B2095" s="513" t="s">
        <v>4699</v>
      </c>
      <c r="C2095" s="513" t="s">
        <v>1210</v>
      </c>
      <c r="D2095" s="514" t="s">
        <v>4700</v>
      </c>
    </row>
    <row r="2096" spans="1:4">
      <c r="A2096" s="513">
        <v>34782</v>
      </c>
      <c r="B2096" s="513" t="s">
        <v>4701</v>
      </c>
      <c r="C2096" s="513" t="s">
        <v>855</v>
      </c>
      <c r="D2096" s="514" t="s">
        <v>4702</v>
      </c>
    </row>
    <row r="2097" spans="1:4">
      <c r="A2097" s="513">
        <v>40938</v>
      </c>
      <c r="B2097" s="513" t="s">
        <v>4703</v>
      </c>
      <c r="C2097" s="513" t="s">
        <v>1210</v>
      </c>
      <c r="D2097" s="514" t="s">
        <v>4704</v>
      </c>
    </row>
    <row r="2098" spans="1:4">
      <c r="A2098" s="513">
        <v>34783</v>
      </c>
      <c r="B2098" s="513" t="s">
        <v>4705</v>
      </c>
      <c r="C2098" s="513" t="s">
        <v>855</v>
      </c>
      <c r="D2098" s="514" t="s">
        <v>4706</v>
      </c>
    </row>
    <row r="2099" spans="1:4">
      <c r="A2099" s="513">
        <v>40939</v>
      </c>
      <c r="B2099" s="513" t="s">
        <v>4707</v>
      </c>
      <c r="C2099" s="513" t="s">
        <v>1210</v>
      </c>
      <c r="D2099" s="514" t="s">
        <v>4708</v>
      </c>
    </row>
    <row r="2100" spans="1:4">
      <c r="A2100" s="513">
        <v>34785</v>
      </c>
      <c r="B2100" s="513" t="s">
        <v>4709</v>
      </c>
      <c r="C2100" s="513" t="s">
        <v>855</v>
      </c>
      <c r="D2100" s="514" t="s">
        <v>4710</v>
      </c>
    </row>
    <row r="2101" spans="1:4">
      <c r="A2101" s="513">
        <v>40940</v>
      </c>
      <c r="B2101" s="513" t="s">
        <v>4711</v>
      </c>
      <c r="C2101" s="513" t="s">
        <v>1210</v>
      </c>
      <c r="D2101" s="514" t="s">
        <v>4712</v>
      </c>
    </row>
    <row r="2102" spans="1:4">
      <c r="A2102" s="513">
        <v>38403</v>
      </c>
      <c r="B2102" s="513" t="s">
        <v>4713</v>
      </c>
      <c r="C2102" s="513" t="s">
        <v>847</v>
      </c>
      <c r="D2102" s="514" t="s">
        <v>4714</v>
      </c>
    </row>
    <row r="2103" spans="1:4">
      <c r="A2103" s="513">
        <v>37774</v>
      </c>
      <c r="B2103" s="513" t="s">
        <v>4715</v>
      </c>
      <c r="C2103" s="513" t="s">
        <v>847</v>
      </c>
      <c r="D2103" s="514" t="s">
        <v>4716</v>
      </c>
    </row>
    <row r="2104" spans="1:4">
      <c r="A2104" s="513">
        <v>38630</v>
      </c>
      <c r="B2104" s="513" t="s">
        <v>4717</v>
      </c>
      <c r="C2104" s="513" t="s">
        <v>847</v>
      </c>
      <c r="D2104" s="514" t="s">
        <v>4718</v>
      </c>
    </row>
    <row r="2105" spans="1:4">
      <c r="A2105" s="513">
        <v>38629</v>
      </c>
      <c r="B2105" s="513" t="s">
        <v>4719</v>
      </c>
      <c r="C2105" s="513" t="s">
        <v>847</v>
      </c>
      <c r="D2105" s="514" t="s">
        <v>4720</v>
      </c>
    </row>
    <row r="2106" spans="1:4">
      <c r="A2106" s="513">
        <v>38476</v>
      </c>
      <c r="B2106" s="513" t="s">
        <v>4721</v>
      </c>
      <c r="C2106" s="513" t="s">
        <v>847</v>
      </c>
      <c r="D2106" s="514" t="s">
        <v>4722</v>
      </c>
    </row>
    <row r="2107" spans="1:4">
      <c r="A2107" s="513">
        <v>38477</v>
      </c>
      <c r="B2107" s="513" t="s">
        <v>4723</v>
      </c>
      <c r="C2107" s="513" t="s">
        <v>847</v>
      </c>
      <c r="D2107" s="514" t="s">
        <v>4724</v>
      </c>
    </row>
    <row r="2108" spans="1:4">
      <c r="A2108" s="513">
        <v>40635</v>
      </c>
      <c r="B2108" s="513" t="s">
        <v>4725</v>
      </c>
      <c r="C2108" s="513" t="s">
        <v>847</v>
      </c>
      <c r="D2108" s="514" t="s">
        <v>4726</v>
      </c>
    </row>
    <row r="2109" spans="1:4">
      <c r="A2109" s="513">
        <v>36483</v>
      </c>
      <c r="B2109" s="513" t="s">
        <v>4727</v>
      </c>
      <c r="C2109" s="513" t="s">
        <v>847</v>
      </c>
      <c r="D2109" s="514" t="s">
        <v>4728</v>
      </c>
    </row>
    <row r="2110" spans="1:4">
      <c r="A2110" s="513">
        <v>14525</v>
      </c>
      <c r="B2110" s="513" t="s">
        <v>4729</v>
      </c>
      <c r="C2110" s="513" t="s">
        <v>847</v>
      </c>
      <c r="D2110" s="514" t="s">
        <v>4730</v>
      </c>
    </row>
    <row r="2111" spans="1:4">
      <c r="A2111" s="513">
        <v>36482</v>
      </c>
      <c r="B2111" s="513" t="s">
        <v>4731</v>
      </c>
      <c r="C2111" s="513" t="s">
        <v>847</v>
      </c>
      <c r="D2111" s="514" t="s">
        <v>4732</v>
      </c>
    </row>
    <row r="2112" spans="1:4">
      <c r="A2112" s="513">
        <v>36408</v>
      </c>
      <c r="B2112" s="513" t="s">
        <v>4733</v>
      </c>
      <c r="C2112" s="513" t="s">
        <v>847</v>
      </c>
      <c r="D2112" s="514" t="s">
        <v>4734</v>
      </c>
    </row>
    <row r="2113" spans="1:4">
      <c r="A2113" s="513">
        <v>2723</v>
      </c>
      <c r="B2113" s="513" t="s">
        <v>4735</v>
      </c>
      <c r="C2113" s="513" t="s">
        <v>847</v>
      </c>
      <c r="D2113" s="514" t="s">
        <v>4736</v>
      </c>
    </row>
    <row r="2114" spans="1:4">
      <c r="A2114" s="513">
        <v>36481</v>
      </c>
      <c r="B2114" s="513" t="s">
        <v>4737</v>
      </c>
      <c r="C2114" s="513" t="s">
        <v>847</v>
      </c>
      <c r="D2114" s="514" t="s">
        <v>4738</v>
      </c>
    </row>
    <row r="2115" spans="1:4">
      <c r="A2115" s="513">
        <v>10685</v>
      </c>
      <c r="B2115" s="513" t="s">
        <v>4739</v>
      </c>
      <c r="C2115" s="513" t="s">
        <v>847</v>
      </c>
      <c r="D2115" s="514" t="s">
        <v>4740</v>
      </c>
    </row>
    <row r="2116" spans="1:4">
      <c r="A2116" s="513">
        <v>40636</v>
      </c>
      <c r="B2116" s="513" t="s">
        <v>4741</v>
      </c>
      <c r="C2116" s="513" t="s">
        <v>847</v>
      </c>
      <c r="D2116" s="514" t="s">
        <v>4742</v>
      </c>
    </row>
    <row r="2117" spans="1:4">
      <c r="A2117" s="513">
        <v>4111</v>
      </c>
      <c r="B2117" s="513" t="s">
        <v>4743</v>
      </c>
      <c r="C2117" s="513" t="s">
        <v>847</v>
      </c>
      <c r="D2117" s="514" t="s">
        <v>4744</v>
      </c>
    </row>
    <row r="2118" spans="1:4">
      <c r="A2118" s="513">
        <v>26021</v>
      </c>
      <c r="B2118" s="513" t="s">
        <v>4745</v>
      </c>
      <c r="C2118" s="513" t="s">
        <v>847</v>
      </c>
      <c r="D2118" s="514" t="s">
        <v>4746</v>
      </c>
    </row>
    <row r="2119" spans="1:4">
      <c r="A2119" s="513">
        <v>12</v>
      </c>
      <c r="B2119" s="513" t="s">
        <v>4747</v>
      </c>
      <c r="C2119" s="513" t="s">
        <v>847</v>
      </c>
      <c r="D2119" s="514" t="s">
        <v>3377</v>
      </c>
    </row>
    <row r="2120" spans="1:4">
      <c r="A2120" s="513">
        <v>37554</v>
      </c>
      <c r="B2120" s="513" t="s">
        <v>4748</v>
      </c>
      <c r="C2120" s="513" t="s">
        <v>847</v>
      </c>
      <c r="D2120" s="514" t="s">
        <v>4749</v>
      </c>
    </row>
    <row r="2121" spans="1:4">
      <c r="A2121" s="513">
        <v>37555</v>
      </c>
      <c r="B2121" s="513" t="s">
        <v>4750</v>
      </c>
      <c r="C2121" s="513" t="s">
        <v>847</v>
      </c>
      <c r="D2121" s="514" t="s">
        <v>4751</v>
      </c>
    </row>
    <row r="2122" spans="1:4">
      <c r="A2122" s="513">
        <v>10902</v>
      </c>
      <c r="B2122" s="513" t="s">
        <v>4752</v>
      </c>
      <c r="C2122" s="513" t="s">
        <v>847</v>
      </c>
      <c r="D2122" s="514" t="s">
        <v>4753</v>
      </c>
    </row>
    <row r="2123" spans="1:4">
      <c r="A2123" s="513">
        <v>20965</v>
      </c>
      <c r="B2123" s="513" t="s">
        <v>4754</v>
      </c>
      <c r="C2123" s="513" t="s">
        <v>847</v>
      </c>
      <c r="D2123" s="514" t="s">
        <v>4755</v>
      </c>
    </row>
    <row r="2124" spans="1:4">
      <c r="A2124" s="513">
        <v>20966</v>
      </c>
      <c r="B2124" s="513" t="s">
        <v>4756</v>
      </c>
      <c r="C2124" s="513" t="s">
        <v>847</v>
      </c>
      <c r="D2124" s="514" t="s">
        <v>4757</v>
      </c>
    </row>
    <row r="2125" spans="1:4">
      <c r="A2125" s="513">
        <v>10903</v>
      </c>
      <c r="B2125" s="513" t="s">
        <v>4758</v>
      </c>
      <c r="C2125" s="513" t="s">
        <v>847</v>
      </c>
      <c r="D2125" s="514" t="s">
        <v>4759</v>
      </c>
    </row>
    <row r="2126" spans="1:4">
      <c r="A2126" s="513">
        <v>20967</v>
      </c>
      <c r="B2126" s="513" t="s">
        <v>4760</v>
      </c>
      <c r="C2126" s="513" t="s">
        <v>847</v>
      </c>
      <c r="D2126" s="514" t="s">
        <v>4759</v>
      </c>
    </row>
    <row r="2127" spans="1:4">
      <c r="A2127" s="513">
        <v>20968</v>
      </c>
      <c r="B2127" s="513" t="s">
        <v>4761</v>
      </c>
      <c r="C2127" s="513" t="s">
        <v>847</v>
      </c>
      <c r="D2127" s="514" t="s">
        <v>4762</v>
      </c>
    </row>
    <row r="2128" spans="1:4">
      <c r="A2128" s="513">
        <v>11359</v>
      </c>
      <c r="B2128" s="513" t="s">
        <v>4763</v>
      </c>
      <c r="C2128" s="513" t="s">
        <v>847</v>
      </c>
      <c r="D2128" s="514" t="s">
        <v>4764</v>
      </c>
    </row>
    <row r="2129" spans="1:4">
      <c r="A2129" s="513">
        <v>39017</v>
      </c>
      <c r="B2129" s="513" t="s">
        <v>4765</v>
      </c>
      <c r="C2129" s="513" t="s">
        <v>847</v>
      </c>
      <c r="D2129" s="514" t="s">
        <v>4766</v>
      </c>
    </row>
    <row r="2130" spans="1:4">
      <c r="A2130" s="513">
        <v>39315</v>
      </c>
      <c r="B2130" s="513" t="s">
        <v>4767</v>
      </c>
      <c r="C2130" s="513" t="s">
        <v>847</v>
      </c>
      <c r="D2130" s="514" t="s">
        <v>2054</v>
      </c>
    </row>
    <row r="2131" spans="1:4">
      <c r="A2131" s="513">
        <v>39016</v>
      </c>
      <c r="B2131" s="513" t="s">
        <v>4768</v>
      </c>
      <c r="C2131" s="513" t="s">
        <v>847</v>
      </c>
      <c r="D2131" s="514" t="s">
        <v>2054</v>
      </c>
    </row>
    <row r="2132" spans="1:4">
      <c r="A2132" s="513">
        <v>40432</v>
      </c>
      <c r="B2132" s="513" t="s">
        <v>4769</v>
      </c>
      <c r="C2132" s="513" t="s">
        <v>847</v>
      </c>
      <c r="D2132" s="514" t="s">
        <v>3713</v>
      </c>
    </row>
    <row r="2133" spans="1:4">
      <c r="A2133" s="513">
        <v>39481</v>
      </c>
      <c r="B2133" s="513" t="s">
        <v>4770</v>
      </c>
      <c r="C2133" s="513" t="s">
        <v>847</v>
      </c>
      <c r="D2133" s="514" t="s">
        <v>4771</v>
      </c>
    </row>
    <row r="2134" spans="1:4">
      <c r="A2134" s="513">
        <v>40433</v>
      </c>
      <c r="B2134" s="513" t="s">
        <v>4772</v>
      </c>
      <c r="C2134" s="513" t="s">
        <v>847</v>
      </c>
      <c r="D2134" s="514" t="s">
        <v>2924</v>
      </c>
    </row>
    <row r="2135" spans="1:4">
      <c r="A2135" s="513">
        <v>20219</v>
      </c>
      <c r="B2135" s="513" t="s">
        <v>4773</v>
      </c>
      <c r="C2135" s="513" t="s">
        <v>847</v>
      </c>
      <c r="D2135" s="514" t="s">
        <v>4774</v>
      </c>
    </row>
    <row r="2136" spans="1:4">
      <c r="A2136" s="513">
        <v>36484</v>
      </c>
      <c r="B2136" s="513" t="s">
        <v>4775</v>
      </c>
      <c r="C2136" s="513" t="s">
        <v>847</v>
      </c>
      <c r="D2136" s="514" t="s">
        <v>4776</v>
      </c>
    </row>
    <row r="2137" spans="1:4">
      <c r="A2137" s="513">
        <v>38367</v>
      </c>
      <c r="B2137" s="513" t="s">
        <v>4777</v>
      </c>
      <c r="C2137" s="513" t="s">
        <v>847</v>
      </c>
      <c r="D2137" s="514" t="s">
        <v>4778</v>
      </c>
    </row>
    <row r="2138" spans="1:4">
      <c r="A2138" s="513">
        <v>38368</v>
      </c>
      <c r="B2138" s="513" t="s">
        <v>4779</v>
      </c>
      <c r="C2138" s="513" t="s">
        <v>847</v>
      </c>
      <c r="D2138" s="514" t="s">
        <v>1316</v>
      </c>
    </row>
    <row r="2139" spans="1:4">
      <c r="A2139" s="513">
        <v>38091</v>
      </c>
      <c r="B2139" s="513" t="s">
        <v>4780</v>
      </c>
      <c r="C2139" s="513" t="s">
        <v>847</v>
      </c>
      <c r="D2139" s="514" t="s">
        <v>1897</v>
      </c>
    </row>
    <row r="2140" spans="1:4">
      <c r="A2140" s="513">
        <v>38095</v>
      </c>
      <c r="B2140" s="513" t="s">
        <v>4781</v>
      </c>
      <c r="C2140" s="513" t="s">
        <v>847</v>
      </c>
      <c r="D2140" s="514" t="s">
        <v>4782</v>
      </c>
    </row>
    <row r="2141" spans="1:4">
      <c r="A2141" s="513">
        <v>38092</v>
      </c>
      <c r="B2141" s="513" t="s">
        <v>4783</v>
      </c>
      <c r="C2141" s="513" t="s">
        <v>847</v>
      </c>
      <c r="D2141" s="514" t="s">
        <v>4784</v>
      </c>
    </row>
    <row r="2142" spans="1:4">
      <c r="A2142" s="513">
        <v>38093</v>
      </c>
      <c r="B2142" s="513" t="s">
        <v>4785</v>
      </c>
      <c r="C2142" s="513" t="s">
        <v>847</v>
      </c>
      <c r="D2142" s="514" t="s">
        <v>2611</v>
      </c>
    </row>
    <row r="2143" spans="1:4">
      <c r="A2143" s="513">
        <v>38096</v>
      </c>
      <c r="B2143" s="513" t="s">
        <v>4786</v>
      </c>
      <c r="C2143" s="513" t="s">
        <v>847</v>
      </c>
      <c r="D2143" s="514" t="s">
        <v>4616</v>
      </c>
    </row>
    <row r="2144" spans="1:4">
      <c r="A2144" s="513">
        <v>38094</v>
      </c>
      <c r="B2144" s="513" t="s">
        <v>4787</v>
      </c>
      <c r="C2144" s="513" t="s">
        <v>847</v>
      </c>
      <c r="D2144" s="514" t="s">
        <v>1530</v>
      </c>
    </row>
    <row r="2145" spans="1:4">
      <c r="A2145" s="513">
        <v>38097</v>
      </c>
      <c r="B2145" s="513" t="s">
        <v>4788</v>
      </c>
      <c r="C2145" s="513" t="s">
        <v>847</v>
      </c>
      <c r="D2145" s="514" t="s">
        <v>958</v>
      </c>
    </row>
    <row r="2146" spans="1:4">
      <c r="A2146" s="513">
        <v>38098</v>
      </c>
      <c r="B2146" s="513" t="s">
        <v>4789</v>
      </c>
      <c r="C2146" s="513" t="s">
        <v>847</v>
      </c>
      <c r="D2146" s="514" t="s">
        <v>958</v>
      </c>
    </row>
    <row r="2147" spans="1:4">
      <c r="A2147" s="513">
        <v>11186</v>
      </c>
      <c r="B2147" s="513" t="s">
        <v>4790</v>
      </c>
      <c r="C2147" s="513" t="s">
        <v>852</v>
      </c>
      <c r="D2147" s="514" t="s">
        <v>4791</v>
      </c>
    </row>
    <row r="2148" spans="1:4">
      <c r="A2148" s="513">
        <v>11558</v>
      </c>
      <c r="B2148" s="513" t="s">
        <v>4792</v>
      </c>
      <c r="C2148" s="513" t="s">
        <v>1721</v>
      </c>
      <c r="D2148" s="514" t="s">
        <v>3629</v>
      </c>
    </row>
    <row r="2149" spans="1:4">
      <c r="A2149" s="513">
        <v>11557</v>
      </c>
      <c r="B2149" s="513" t="s">
        <v>4793</v>
      </c>
      <c r="C2149" s="513" t="s">
        <v>1721</v>
      </c>
      <c r="D2149" s="514" t="s">
        <v>4794</v>
      </c>
    </row>
    <row r="2150" spans="1:4">
      <c r="A2150" s="513">
        <v>2759</v>
      </c>
      <c r="B2150" s="513" t="s">
        <v>4795</v>
      </c>
      <c r="C2150" s="513" t="s">
        <v>847</v>
      </c>
      <c r="D2150" s="514" t="s">
        <v>4796</v>
      </c>
    </row>
    <row r="2151" spans="1:4">
      <c r="A2151" s="513">
        <v>38124</v>
      </c>
      <c r="B2151" s="513" t="s">
        <v>4797</v>
      </c>
      <c r="C2151" s="513" t="s">
        <v>847</v>
      </c>
      <c r="D2151" s="514" t="s">
        <v>4798</v>
      </c>
    </row>
    <row r="2152" spans="1:4">
      <c r="A2152" s="513">
        <v>38380</v>
      </c>
      <c r="B2152" s="513" t="s">
        <v>4799</v>
      </c>
      <c r="C2152" s="513" t="s">
        <v>847</v>
      </c>
      <c r="D2152" s="514" t="s">
        <v>4113</v>
      </c>
    </row>
    <row r="2153" spans="1:4">
      <c r="A2153" s="513">
        <v>20059</v>
      </c>
      <c r="B2153" s="513" t="s">
        <v>4800</v>
      </c>
      <c r="C2153" s="513" t="s">
        <v>847</v>
      </c>
      <c r="D2153" s="514" t="s">
        <v>110</v>
      </c>
    </row>
    <row r="2154" spans="1:4">
      <c r="A2154" s="513">
        <v>42458</v>
      </c>
      <c r="B2154" s="513" t="s">
        <v>4801</v>
      </c>
      <c r="C2154" s="513" t="s">
        <v>847</v>
      </c>
      <c r="D2154" s="514" t="s">
        <v>4802</v>
      </c>
    </row>
    <row r="2155" spans="1:4">
      <c r="A2155" s="513">
        <v>38538</v>
      </c>
      <c r="B2155" s="513" t="s">
        <v>4803</v>
      </c>
      <c r="C2155" s="513" t="s">
        <v>877</v>
      </c>
      <c r="D2155" s="514" t="s">
        <v>1885</v>
      </c>
    </row>
    <row r="2156" spans="1:4">
      <c r="A2156" s="513">
        <v>38539</v>
      </c>
      <c r="B2156" s="513" t="s">
        <v>4804</v>
      </c>
      <c r="C2156" s="513" t="s">
        <v>877</v>
      </c>
      <c r="D2156" s="514" t="s">
        <v>4805</v>
      </c>
    </row>
    <row r="2157" spans="1:4">
      <c r="A2157" s="513">
        <v>38540</v>
      </c>
      <c r="B2157" s="513" t="s">
        <v>4806</v>
      </c>
      <c r="C2157" s="513" t="s">
        <v>877</v>
      </c>
      <c r="D2157" s="514" t="s">
        <v>4807</v>
      </c>
    </row>
    <row r="2158" spans="1:4">
      <c r="A2158" s="513">
        <v>38384</v>
      </c>
      <c r="B2158" s="513" t="s">
        <v>4808</v>
      </c>
      <c r="C2158" s="513" t="s">
        <v>847</v>
      </c>
      <c r="D2158" s="514" t="s">
        <v>4809</v>
      </c>
    </row>
    <row r="2159" spans="1:4">
      <c r="A2159" s="513">
        <v>13</v>
      </c>
      <c r="B2159" s="513" t="s">
        <v>4810</v>
      </c>
      <c r="C2159" s="513" t="s">
        <v>976</v>
      </c>
      <c r="D2159" s="514" t="s">
        <v>2156</v>
      </c>
    </row>
    <row r="2160" spans="1:4">
      <c r="A2160" s="513">
        <v>2762</v>
      </c>
      <c r="B2160" s="513" t="s">
        <v>4811</v>
      </c>
      <c r="C2160" s="513" t="s">
        <v>877</v>
      </c>
      <c r="D2160" s="514" t="s">
        <v>4812</v>
      </c>
    </row>
    <row r="2161" spans="1:4">
      <c r="A2161" s="513">
        <v>21142</v>
      </c>
      <c r="B2161" s="513" t="s">
        <v>4813</v>
      </c>
      <c r="C2161" s="513" t="s">
        <v>847</v>
      </c>
      <c r="D2161" s="514" t="s">
        <v>4814</v>
      </c>
    </row>
    <row r="2162" spans="1:4">
      <c r="A2162" s="513">
        <v>12865</v>
      </c>
      <c r="B2162" s="513" t="s">
        <v>4815</v>
      </c>
      <c r="C2162" s="513" t="s">
        <v>855</v>
      </c>
      <c r="D2162" s="514" t="s">
        <v>4816</v>
      </c>
    </row>
    <row r="2163" spans="1:4">
      <c r="A2163" s="513">
        <v>41074</v>
      </c>
      <c r="B2163" s="513" t="s">
        <v>4817</v>
      </c>
      <c r="C2163" s="513" t="s">
        <v>1210</v>
      </c>
      <c r="D2163" s="514" t="s">
        <v>4818</v>
      </c>
    </row>
    <row r="2164" spans="1:4">
      <c r="A2164" s="513">
        <v>4223</v>
      </c>
      <c r="B2164" s="513" t="s">
        <v>4819</v>
      </c>
      <c r="C2164" s="513" t="s">
        <v>979</v>
      </c>
      <c r="D2164" s="514" t="s">
        <v>1910</v>
      </c>
    </row>
    <row r="2165" spans="1:4">
      <c r="A2165" s="513">
        <v>37372</v>
      </c>
      <c r="B2165" s="513" t="s">
        <v>4820</v>
      </c>
      <c r="C2165" s="513" t="s">
        <v>855</v>
      </c>
      <c r="D2165" s="514" t="s">
        <v>1498</v>
      </c>
    </row>
    <row r="2166" spans="1:4">
      <c r="A2166" s="513">
        <v>40863</v>
      </c>
      <c r="B2166" s="513" t="s">
        <v>4821</v>
      </c>
      <c r="C2166" s="513" t="s">
        <v>1210</v>
      </c>
      <c r="D2166" s="514" t="s">
        <v>4822</v>
      </c>
    </row>
    <row r="2167" spans="1:4">
      <c r="A2167" s="513">
        <v>38475</v>
      </c>
      <c r="B2167" s="513" t="s">
        <v>4823</v>
      </c>
      <c r="C2167" s="513" t="s">
        <v>847</v>
      </c>
      <c r="D2167" s="514" t="s">
        <v>4824</v>
      </c>
    </row>
    <row r="2168" spans="1:4">
      <c r="A2168" s="513">
        <v>38474</v>
      </c>
      <c r="B2168" s="513" t="s">
        <v>4825</v>
      </c>
      <c r="C2168" s="513" t="s">
        <v>847</v>
      </c>
      <c r="D2168" s="514" t="s">
        <v>4826</v>
      </c>
    </row>
    <row r="2169" spans="1:4">
      <c r="A2169" s="513">
        <v>10886</v>
      </c>
      <c r="B2169" s="513" t="s">
        <v>4827</v>
      </c>
      <c r="C2169" s="513" t="s">
        <v>847</v>
      </c>
      <c r="D2169" s="514" t="s">
        <v>4828</v>
      </c>
    </row>
    <row r="2170" spans="1:4">
      <c r="A2170" s="513">
        <v>10888</v>
      </c>
      <c r="B2170" s="513" t="s">
        <v>4829</v>
      </c>
      <c r="C2170" s="513" t="s">
        <v>847</v>
      </c>
      <c r="D2170" s="514" t="s">
        <v>4830</v>
      </c>
    </row>
    <row r="2171" spans="1:4">
      <c r="A2171" s="513">
        <v>10889</v>
      </c>
      <c r="B2171" s="513" t="s">
        <v>4831</v>
      </c>
      <c r="C2171" s="513" t="s">
        <v>847</v>
      </c>
      <c r="D2171" s="514" t="s">
        <v>4832</v>
      </c>
    </row>
    <row r="2172" spans="1:4">
      <c r="A2172" s="513">
        <v>10890</v>
      </c>
      <c r="B2172" s="513" t="s">
        <v>4833</v>
      </c>
      <c r="C2172" s="513" t="s">
        <v>847</v>
      </c>
      <c r="D2172" s="514" t="s">
        <v>4834</v>
      </c>
    </row>
    <row r="2173" spans="1:4">
      <c r="A2173" s="513">
        <v>10891</v>
      </c>
      <c r="B2173" s="513" t="s">
        <v>4835</v>
      </c>
      <c r="C2173" s="513" t="s">
        <v>847</v>
      </c>
      <c r="D2173" s="514" t="s">
        <v>4836</v>
      </c>
    </row>
    <row r="2174" spans="1:4">
      <c r="A2174" s="513">
        <v>10892</v>
      </c>
      <c r="B2174" s="513" t="s">
        <v>4837</v>
      </c>
      <c r="C2174" s="513" t="s">
        <v>847</v>
      </c>
      <c r="D2174" s="514" t="s">
        <v>4838</v>
      </c>
    </row>
    <row r="2175" spans="1:4">
      <c r="A2175" s="513">
        <v>20977</v>
      </c>
      <c r="B2175" s="513" t="s">
        <v>4839</v>
      </c>
      <c r="C2175" s="513" t="s">
        <v>847</v>
      </c>
      <c r="D2175" s="514" t="s">
        <v>4840</v>
      </c>
    </row>
    <row r="2176" spans="1:4">
      <c r="A2176" s="513">
        <v>3073</v>
      </c>
      <c r="B2176" s="513" t="s">
        <v>4841</v>
      </c>
      <c r="C2176" s="513" t="s">
        <v>847</v>
      </c>
      <c r="D2176" s="514" t="s">
        <v>4842</v>
      </c>
    </row>
    <row r="2177" spans="1:4">
      <c r="A2177" s="513">
        <v>3068</v>
      </c>
      <c r="B2177" s="513" t="s">
        <v>4843</v>
      </c>
      <c r="C2177" s="513" t="s">
        <v>847</v>
      </c>
      <c r="D2177" s="514" t="s">
        <v>4844</v>
      </c>
    </row>
    <row r="2178" spans="1:4">
      <c r="A2178" s="513">
        <v>3074</v>
      </c>
      <c r="B2178" s="513" t="s">
        <v>4845</v>
      </c>
      <c r="C2178" s="513" t="s">
        <v>847</v>
      </c>
      <c r="D2178" s="514" t="s">
        <v>4846</v>
      </c>
    </row>
    <row r="2179" spans="1:4">
      <c r="A2179" s="513">
        <v>3076</v>
      </c>
      <c r="B2179" s="513" t="s">
        <v>4847</v>
      </c>
      <c r="C2179" s="513" t="s">
        <v>847</v>
      </c>
      <c r="D2179" s="514" t="s">
        <v>4848</v>
      </c>
    </row>
    <row r="2180" spans="1:4">
      <c r="A2180" s="513">
        <v>3072</v>
      </c>
      <c r="B2180" s="513" t="s">
        <v>4849</v>
      </c>
      <c r="C2180" s="513" t="s">
        <v>847</v>
      </c>
      <c r="D2180" s="514" t="s">
        <v>4850</v>
      </c>
    </row>
    <row r="2181" spans="1:4">
      <c r="A2181" s="513">
        <v>3075</v>
      </c>
      <c r="B2181" s="513" t="s">
        <v>4851</v>
      </c>
      <c r="C2181" s="513" t="s">
        <v>847</v>
      </c>
      <c r="D2181" s="514" t="s">
        <v>4852</v>
      </c>
    </row>
    <row r="2182" spans="1:4">
      <c r="A2182" s="513">
        <v>10780</v>
      </c>
      <c r="B2182" s="513" t="s">
        <v>4853</v>
      </c>
      <c r="C2182" s="513" t="s">
        <v>847</v>
      </c>
      <c r="D2182" s="514" t="s">
        <v>2474</v>
      </c>
    </row>
    <row r="2183" spans="1:4">
      <c r="A2183" s="513">
        <v>10781</v>
      </c>
      <c r="B2183" s="513" t="s">
        <v>4854</v>
      </c>
      <c r="C2183" s="513" t="s">
        <v>847</v>
      </c>
      <c r="D2183" s="514" t="s">
        <v>3636</v>
      </c>
    </row>
    <row r="2184" spans="1:4">
      <c r="A2184" s="513">
        <v>20106</v>
      </c>
      <c r="B2184" s="513" t="s">
        <v>4855</v>
      </c>
      <c r="C2184" s="513" t="s">
        <v>847</v>
      </c>
      <c r="D2184" s="514" t="s">
        <v>4856</v>
      </c>
    </row>
    <row r="2185" spans="1:4">
      <c r="A2185" s="513">
        <v>20107</v>
      </c>
      <c r="B2185" s="513" t="s">
        <v>4857</v>
      </c>
      <c r="C2185" s="513" t="s">
        <v>847</v>
      </c>
      <c r="D2185" s="514" t="s">
        <v>918</v>
      </c>
    </row>
    <row r="2186" spans="1:4">
      <c r="A2186" s="513">
        <v>20108</v>
      </c>
      <c r="B2186" s="513" t="s">
        <v>4858</v>
      </c>
      <c r="C2186" s="513" t="s">
        <v>847</v>
      </c>
      <c r="D2186" s="514" t="s">
        <v>4859</v>
      </c>
    </row>
    <row r="2187" spans="1:4">
      <c r="A2187" s="513">
        <v>20109</v>
      </c>
      <c r="B2187" s="513" t="s">
        <v>4860</v>
      </c>
      <c r="C2187" s="513" t="s">
        <v>847</v>
      </c>
      <c r="D2187" s="514" t="s">
        <v>1326</v>
      </c>
    </row>
    <row r="2188" spans="1:4">
      <c r="A2188" s="513">
        <v>34795</v>
      </c>
      <c r="B2188" s="513" t="s">
        <v>4861</v>
      </c>
      <c r="C2188" s="513" t="s">
        <v>852</v>
      </c>
      <c r="D2188" s="514" t="s">
        <v>4862</v>
      </c>
    </row>
    <row r="2189" spans="1:4">
      <c r="A2189" s="513">
        <v>34796</v>
      </c>
      <c r="B2189" s="513" t="s">
        <v>4863</v>
      </c>
      <c r="C2189" s="513" t="s">
        <v>877</v>
      </c>
      <c r="D2189" s="514" t="s">
        <v>4864</v>
      </c>
    </row>
    <row r="2190" spans="1:4">
      <c r="A2190" s="513">
        <v>11474</v>
      </c>
      <c r="B2190" s="513" t="s">
        <v>4865</v>
      </c>
      <c r="C2190" s="513" t="s">
        <v>847</v>
      </c>
      <c r="D2190" s="514" t="s">
        <v>4866</v>
      </c>
    </row>
    <row r="2191" spans="1:4">
      <c r="A2191" s="513">
        <v>11470</v>
      </c>
      <c r="B2191" s="513" t="s">
        <v>4867</v>
      </c>
      <c r="C2191" s="513" t="s">
        <v>847</v>
      </c>
      <c r="D2191" s="514" t="s">
        <v>4868</v>
      </c>
    </row>
    <row r="2192" spans="1:4">
      <c r="A2192" s="513">
        <v>11480</v>
      </c>
      <c r="B2192" s="513" t="s">
        <v>4869</v>
      </c>
      <c r="C2192" s="513" t="s">
        <v>3645</v>
      </c>
      <c r="D2192" s="514" t="s">
        <v>4870</v>
      </c>
    </row>
    <row r="2193" spans="1:4">
      <c r="A2193" s="513">
        <v>38154</v>
      </c>
      <c r="B2193" s="513" t="s">
        <v>4871</v>
      </c>
      <c r="C2193" s="513" t="s">
        <v>3645</v>
      </c>
      <c r="D2193" s="514" t="s">
        <v>1770</v>
      </c>
    </row>
    <row r="2194" spans="1:4">
      <c r="A2194" s="513">
        <v>11482</v>
      </c>
      <c r="B2194" s="513" t="s">
        <v>4872</v>
      </c>
      <c r="C2194" s="513" t="s">
        <v>3645</v>
      </c>
      <c r="D2194" s="514" t="s">
        <v>4873</v>
      </c>
    </row>
    <row r="2195" spans="1:4">
      <c r="A2195" s="513">
        <v>3084</v>
      </c>
      <c r="B2195" s="513" t="s">
        <v>4874</v>
      </c>
      <c r="C2195" s="513" t="s">
        <v>3645</v>
      </c>
      <c r="D2195" s="514" t="s">
        <v>4875</v>
      </c>
    </row>
    <row r="2196" spans="1:4">
      <c r="A2196" s="513">
        <v>3103</v>
      </c>
      <c r="B2196" s="513" t="s">
        <v>4876</v>
      </c>
      <c r="C2196" s="513" t="s">
        <v>847</v>
      </c>
      <c r="D2196" s="514" t="s">
        <v>4877</v>
      </c>
    </row>
    <row r="2197" spans="1:4">
      <c r="A2197" s="513">
        <v>11481</v>
      </c>
      <c r="B2197" s="513" t="s">
        <v>4878</v>
      </c>
      <c r="C2197" s="513" t="s">
        <v>847</v>
      </c>
      <c r="D2197" s="514" t="s">
        <v>4879</v>
      </c>
    </row>
    <row r="2198" spans="1:4">
      <c r="A2198" s="513">
        <v>3097</v>
      </c>
      <c r="B2198" s="513" t="s">
        <v>4880</v>
      </c>
      <c r="C2198" s="513" t="s">
        <v>3645</v>
      </c>
      <c r="D2198" s="514" t="s">
        <v>4881</v>
      </c>
    </row>
    <row r="2199" spans="1:4">
      <c r="A2199" s="513">
        <v>38153</v>
      </c>
      <c r="B2199" s="513" t="s">
        <v>4882</v>
      </c>
      <c r="C2199" s="513" t="s">
        <v>3645</v>
      </c>
      <c r="D2199" s="514" t="s">
        <v>4883</v>
      </c>
    </row>
    <row r="2200" spans="1:4">
      <c r="A2200" s="513">
        <v>3099</v>
      </c>
      <c r="B2200" s="513" t="s">
        <v>4884</v>
      </c>
      <c r="C2200" s="513" t="s">
        <v>3645</v>
      </c>
      <c r="D2200" s="514" t="s">
        <v>4885</v>
      </c>
    </row>
    <row r="2201" spans="1:4">
      <c r="A2201" s="513">
        <v>3080</v>
      </c>
      <c r="B2201" s="513" t="s">
        <v>4886</v>
      </c>
      <c r="C2201" s="513" t="s">
        <v>3645</v>
      </c>
      <c r="D2201" s="514" t="s">
        <v>4887</v>
      </c>
    </row>
    <row r="2202" spans="1:4">
      <c r="A2202" s="513">
        <v>3081</v>
      </c>
      <c r="B2202" s="513" t="s">
        <v>4888</v>
      </c>
      <c r="C2202" s="513" t="s">
        <v>3645</v>
      </c>
      <c r="D2202" s="514" t="s">
        <v>4889</v>
      </c>
    </row>
    <row r="2203" spans="1:4">
      <c r="A2203" s="513">
        <v>38151</v>
      </c>
      <c r="B2203" s="513" t="s">
        <v>4890</v>
      </c>
      <c r="C2203" s="513" t="s">
        <v>3645</v>
      </c>
      <c r="D2203" s="514" t="s">
        <v>4891</v>
      </c>
    </row>
    <row r="2204" spans="1:4">
      <c r="A2204" s="513">
        <v>11479</v>
      </c>
      <c r="B2204" s="513" t="s">
        <v>4892</v>
      </c>
      <c r="C2204" s="513" t="s">
        <v>847</v>
      </c>
      <c r="D2204" s="514" t="s">
        <v>4893</v>
      </c>
    </row>
    <row r="2205" spans="1:4">
      <c r="A2205" s="513">
        <v>38152</v>
      </c>
      <c r="B2205" s="513" t="s">
        <v>4894</v>
      </c>
      <c r="C2205" s="513" t="s">
        <v>3645</v>
      </c>
      <c r="D2205" s="514" t="s">
        <v>4895</v>
      </c>
    </row>
    <row r="2206" spans="1:4">
      <c r="A2206" s="513">
        <v>11478</v>
      </c>
      <c r="B2206" s="513" t="s">
        <v>4896</v>
      </c>
      <c r="C2206" s="513" t="s">
        <v>847</v>
      </c>
      <c r="D2206" s="514" t="s">
        <v>4897</v>
      </c>
    </row>
    <row r="2207" spans="1:4">
      <c r="A2207" s="513">
        <v>3090</v>
      </c>
      <c r="B2207" s="513" t="s">
        <v>4898</v>
      </c>
      <c r="C2207" s="513" t="s">
        <v>3645</v>
      </c>
      <c r="D2207" s="514" t="s">
        <v>4899</v>
      </c>
    </row>
    <row r="2208" spans="1:4">
      <c r="A2208" s="513">
        <v>3093</v>
      </c>
      <c r="B2208" s="513" t="s">
        <v>4900</v>
      </c>
      <c r="C2208" s="513" t="s">
        <v>3645</v>
      </c>
      <c r="D2208" s="514" t="s">
        <v>4901</v>
      </c>
    </row>
    <row r="2209" spans="1:4">
      <c r="A2209" s="513">
        <v>11476</v>
      </c>
      <c r="B2209" s="513" t="s">
        <v>4902</v>
      </c>
      <c r="C2209" s="513" t="s">
        <v>847</v>
      </c>
      <c r="D2209" s="514" t="s">
        <v>4903</v>
      </c>
    </row>
    <row r="2210" spans="1:4">
      <c r="A2210" s="513">
        <v>3082</v>
      </c>
      <c r="B2210" s="513" t="s">
        <v>4904</v>
      </c>
      <c r="C2210" s="513" t="s">
        <v>3645</v>
      </c>
      <c r="D2210" s="514" t="s">
        <v>4905</v>
      </c>
    </row>
    <row r="2211" spans="1:4">
      <c r="A2211" s="513">
        <v>11484</v>
      </c>
      <c r="B2211" s="513" t="s">
        <v>4906</v>
      </c>
      <c r="C2211" s="513" t="s">
        <v>847</v>
      </c>
      <c r="D2211" s="514" t="s">
        <v>4907</v>
      </c>
    </row>
    <row r="2212" spans="1:4">
      <c r="A2212" s="513">
        <v>38155</v>
      </c>
      <c r="B2212" s="513" t="s">
        <v>4908</v>
      </c>
      <c r="C2212" s="513" t="s">
        <v>847</v>
      </c>
      <c r="D2212" s="514" t="s">
        <v>4909</v>
      </c>
    </row>
    <row r="2213" spans="1:4">
      <c r="A2213" s="513">
        <v>11468</v>
      </c>
      <c r="B2213" s="513" t="s">
        <v>4910</v>
      </c>
      <c r="C2213" s="513" t="s">
        <v>847</v>
      </c>
      <c r="D2213" s="514" t="s">
        <v>4911</v>
      </c>
    </row>
    <row r="2214" spans="1:4">
      <c r="A2214" s="513">
        <v>11469</v>
      </c>
      <c r="B2214" s="513" t="s">
        <v>4912</v>
      </c>
      <c r="C2214" s="513" t="s">
        <v>847</v>
      </c>
      <c r="D2214" s="514" t="s">
        <v>4913</v>
      </c>
    </row>
    <row r="2215" spans="1:4">
      <c r="A2215" s="513">
        <v>11477</v>
      </c>
      <c r="B2215" s="513" t="s">
        <v>4914</v>
      </c>
      <c r="C2215" s="513" t="s">
        <v>3645</v>
      </c>
      <c r="D2215" s="514" t="s">
        <v>4915</v>
      </c>
    </row>
    <row r="2216" spans="1:4">
      <c r="A2216" s="513">
        <v>40311</v>
      </c>
      <c r="B2216" s="513" t="s">
        <v>4916</v>
      </c>
      <c r="C2216" s="513" t="s">
        <v>3645</v>
      </c>
      <c r="D2216" s="514" t="s">
        <v>4917</v>
      </c>
    </row>
    <row r="2217" spans="1:4">
      <c r="A2217" s="513">
        <v>38165</v>
      </c>
      <c r="B2217" s="513" t="s">
        <v>4918</v>
      </c>
      <c r="C2217" s="513" t="s">
        <v>3645</v>
      </c>
      <c r="D2217" s="514" t="s">
        <v>4919</v>
      </c>
    </row>
    <row r="2218" spans="1:4">
      <c r="A2218" s="513">
        <v>3096</v>
      </c>
      <c r="B2218" s="513" t="s">
        <v>4920</v>
      </c>
      <c r="C2218" s="513" t="s">
        <v>3645</v>
      </c>
      <c r="D2218" s="514" t="s">
        <v>3085</v>
      </c>
    </row>
    <row r="2219" spans="1:4">
      <c r="A2219" s="513">
        <v>11456</v>
      </c>
      <c r="B2219" s="513" t="s">
        <v>4921</v>
      </c>
      <c r="C2219" s="513" t="s">
        <v>847</v>
      </c>
      <c r="D2219" s="514" t="s">
        <v>4922</v>
      </c>
    </row>
    <row r="2220" spans="1:4">
      <c r="A2220" s="513">
        <v>3119</v>
      </c>
      <c r="B2220" s="513" t="s">
        <v>4923</v>
      </c>
      <c r="C2220" s="513" t="s">
        <v>847</v>
      </c>
      <c r="D2220" s="514" t="s">
        <v>2132</v>
      </c>
    </row>
    <row r="2221" spans="1:4">
      <c r="A2221" s="513">
        <v>3122</v>
      </c>
      <c r="B2221" s="513" t="s">
        <v>4924</v>
      </c>
      <c r="C2221" s="513" t="s">
        <v>847</v>
      </c>
      <c r="D2221" s="514" t="s">
        <v>3225</v>
      </c>
    </row>
    <row r="2222" spans="1:4">
      <c r="A2222" s="513">
        <v>3121</v>
      </c>
      <c r="B2222" s="513" t="s">
        <v>4925</v>
      </c>
      <c r="C2222" s="513" t="s">
        <v>847</v>
      </c>
      <c r="D2222" s="514" t="s">
        <v>1067</v>
      </c>
    </row>
    <row r="2223" spans="1:4">
      <c r="A2223" s="513">
        <v>3120</v>
      </c>
      <c r="B2223" s="513" t="s">
        <v>4926</v>
      </c>
      <c r="C2223" s="513" t="s">
        <v>847</v>
      </c>
      <c r="D2223" s="514" t="s">
        <v>4927</v>
      </c>
    </row>
    <row r="2224" spans="1:4">
      <c r="A2224" s="513">
        <v>11455</v>
      </c>
      <c r="B2224" s="513" t="s">
        <v>4928</v>
      </c>
      <c r="C2224" s="513" t="s">
        <v>847</v>
      </c>
      <c r="D2224" s="514" t="s">
        <v>3932</v>
      </c>
    </row>
    <row r="2225" spans="1:4">
      <c r="A2225" s="513">
        <v>3111</v>
      </c>
      <c r="B2225" s="513" t="s">
        <v>4929</v>
      </c>
      <c r="C2225" s="513" t="s">
        <v>847</v>
      </c>
      <c r="D2225" s="514" t="s">
        <v>4930</v>
      </c>
    </row>
    <row r="2226" spans="1:4">
      <c r="A2226" s="513">
        <v>3108</v>
      </c>
      <c r="B2226" s="513" t="s">
        <v>4931</v>
      </c>
      <c r="C2226" s="513" t="s">
        <v>847</v>
      </c>
      <c r="D2226" s="514" t="s">
        <v>4932</v>
      </c>
    </row>
    <row r="2227" spans="1:4">
      <c r="A2227" s="513">
        <v>3105</v>
      </c>
      <c r="B2227" s="513" t="s">
        <v>4933</v>
      </c>
      <c r="C2227" s="513" t="s">
        <v>847</v>
      </c>
      <c r="D2227" s="514" t="s">
        <v>4934</v>
      </c>
    </row>
    <row r="2228" spans="1:4">
      <c r="A2228" s="513">
        <v>38178</v>
      </c>
      <c r="B2228" s="513" t="s">
        <v>4935</v>
      </c>
      <c r="C2228" s="513" t="s">
        <v>847</v>
      </c>
      <c r="D2228" s="514" t="s">
        <v>2276</v>
      </c>
    </row>
    <row r="2229" spans="1:4">
      <c r="A2229" s="513">
        <v>11458</v>
      </c>
      <c r="B2229" s="513" t="s">
        <v>4936</v>
      </c>
      <c r="C2229" s="513" t="s">
        <v>847</v>
      </c>
      <c r="D2229" s="514" t="s">
        <v>4937</v>
      </c>
    </row>
    <row r="2230" spans="1:4">
      <c r="A2230" s="513">
        <v>42481</v>
      </c>
      <c r="B2230" s="513" t="s">
        <v>4938</v>
      </c>
      <c r="C2230" s="513" t="s">
        <v>852</v>
      </c>
      <c r="D2230" s="514" t="s">
        <v>4939</v>
      </c>
    </row>
    <row r="2231" spans="1:4">
      <c r="A2231" s="513">
        <v>11461</v>
      </c>
      <c r="B2231" s="513" t="s">
        <v>4940</v>
      </c>
      <c r="C2231" s="513" t="s">
        <v>847</v>
      </c>
      <c r="D2231" s="514" t="s">
        <v>995</v>
      </c>
    </row>
    <row r="2232" spans="1:4">
      <c r="A2232" s="513">
        <v>3106</v>
      </c>
      <c r="B2232" s="513" t="s">
        <v>4941</v>
      </c>
      <c r="C2232" s="513" t="s">
        <v>847</v>
      </c>
      <c r="D2232" s="514" t="s">
        <v>4942</v>
      </c>
    </row>
    <row r="2233" spans="1:4">
      <c r="A2233" s="513">
        <v>3107</v>
      </c>
      <c r="B2233" s="513" t="s">
        <v>4943</v>
      </c>
      <c r="C2233" s="513" t="s">
        <v>847</v>
      </c>
      <c r="D2233" s="514" t="s">
        <v>4944</v>
      </c>
    </row>
    <row r="2234" spans="1:4">
      <c r="A2234" s="513">
        <v>25951</v>
      </c>
      <c r="B2234" s="513" t="s">
        <v>4945</v>
      </c>
      <c r="C2234" s="513" t="s">
        <v>976</v>
      </c>
      <c r="D2234" s="514" t="s">
        <v>4946</v>
      </c>
    </row>
    <row r="2235" spans="1:4">
      <c r="A2235" s="513">
        <v>3123</v>
      </c>
      <c r="B2235" s="513" t="s">
        <v>4947</v>
      </c>
      <c r="C2235" s="513" t="s">
        <v>976</v>
      </c>
      <c r="D2235" s="514" t="s">
        <v>1897</v>
      </c>
    </row>
    <row r="2236" spans="1:4">
      <c r="A2236" s="513">
        <v>38125</v>
      </c>
      <c r="B2236" s="513" t="s">
        <v>4948</v>
      </c>
      <c r="C2236" s="513" t="s">
        <v>976</v>
      </c>
      <c r="D2236" s="514" t="s">
        <v>4949</v>
      </c>
    </row>
    <row r="2237" spans="1:4">
      <c r="A2237" s="513">
        <v>39014</v>
      </c>
      <c r="B2237" s="513" t="s">
        <v>4950</v>
      </c>
      <c r="C2237" s="513" t="s">
        <v>976</v>
      </c>
      <c r="D2237" s="514" t="s">
        <v>3999</v>
      </c>
    </row>
    <row r="2238" spans="1:4">
      <c r="A2238" s="513">
        <v>11894</v>
      </c>
      <c r="B2238" s="513" t="s">
        <v>4951</v>
      </c>
      <c r="C2238" s="513" t="s">
        <v>847</v>
      </c>
      <c r="D2238" s="514" t="s">
        <v>4952</v>
      </c>
    </row>
    <row r="2239" spans="1:4">
      <c r="A2239" s="513">
        <v>39365</v>
      </c>
      <c r="B2239" s="513" t="s">
        <v>4953</v>
      </c>
      <c r="C2239" s="513" t="s">
        <v>847</v>
      </c>
      <c r="D2239" s="514" t="s">
        <v>4954</v>
      </c>
    </row>
    <row r="2240" spans="1:4">
      <c r="A2240" s="513">
        <v>39366</v>
      </c>
      <c r="B2240" s="513" t="s">
        <v>4955</v>
      </c>
      <c r="C2240" s="513" t="s">
        <v>847</v>
      </c>
      <c r="D2240" s="514" t="s">
        <v>4956</v>
      </c>
    </row>
    <row r="2241" spans="1:4">
      <c r="A2241" s="513">
        <v>39367</v>
      </c>
      <c r="B2241" s="513" t="s">
        <v>4957</v>
      </c>
      <c r="C2241" s="513" t="s">
        <v>847</v>
      </c>
      <c r="D2241" s="514" t="s">
        <v>4958</v>
      </c>
    </row>
    <row r="2242" spans="1:4">
      <c r="A2242" s="513">
        <v>37394</v>
      </c>
      <c r="B2242" s="513" t="s">
        <v>4959</v>
      </c>
      <c r="C2242" s="513" t="s">
        <v>4960</v>
      </c>
      <c r="D2242" s="514" t="s">
        <v>4961</v>
      </c>
    </row>
    <row r="2243" spans="1:4">
      <c r="A2243" s="513">
        <v>14146</v>
      </c>
      <c r="B2243" s="513" t="s">
        <v>4962</v>
      </c>
      <c r="C2243" s="513" t="s">
        <v>4960</v>
      </c>
      <c r="D2243" s="514" t="s">
        <v>4963</v>
      </c>
    </row>
    <row r="2244" spans="1:4">
      <c r="A2244" s="513">
        <v>38134</v>
      </c>
      <c r="B2244" s="513" t="s">
        <v>4964</v>
      </c>
      <c r="C2244" s="513" t="s">
        <v>976</v>
      </c>
      <c r="D2244" s="514" t="s">
        <v>4965</v>
      </c>
    </row>
    <row r="2245" spans="1:4">
      <c r="A2245" s="513">
        <v>38132</v>
      </c>
      <c r="B2245" s="513" t="s">
        <v>4966</v>
      </c>
      <c r="C2245" s="513" t="s">
        <v>976</v>
      </c>
      <c r="D2245" s="514" t="s">
        <v>4967</v>
      </c>
    </row>
    <row r="2246" spans="1:4">
      <c r="A2246" s="513">
        <v>38133</v>
      </c>
      <c r="B2246" s="513" t="s">
        <v>4968</v>
      </c>
      <c r="C2246" s="513" t="s">
        <v>976</v>
      </c>
      <c r="D2246" s="514" t="s">
        <v>4969</v>
      </c>
    </row>
    <row r="2247" spans="1:4">
      <c r="A2247" s="513">
        <v>938</v>
      </c>
      <c r="B2247" s="513" t="s">
        <v>4970</v>
      </c>
      <c r="C2247" s="513" t="s">
        <v>877</v>
      </c>
      <c r="D2247" s="514" t="s">
        <v>943</v>
      </c>
    </row>
    <row r="2248" spans="1:4">
      <c r="A2248" s="513">
        <v>937</v>
      </c>
      <c r="B2248" s="513" t="s">
        <v>4971</v>
      </c>
      <c r="C2248" s="513" t="s">
        <v>877</v>
      </c>
      <c r="D2248" s="514" t="s">
        <v>1014</v>
      </c>
    </row>
    <row r="2249" spans="1:4">
      <c r="A2249" s="513">
        <v>939</v>
      </c>
      <c r="B2249" s="513" t="s">
        <v>4972</v>
      </c>
      <c r="C2249" s="513" t="s">
        <v>877</v>
      </c>
      <c r="D2249" s="514" t="s">
        <v>2926</v>
      </c>
    </row>
    <row r="2250" spans="1:4">
      <c r="A2250" s="513">
        <v>944</v>
      </c>
      <c r="B2250" s="513" t="s">
        <v>4973</v>
      </c>
      <c r="C2250" s="513" t="s">
        <v>877</v>
      </c>
      <c r="D2250" s="514" t="s">
        <v>4974</v>
      </c>
    </row>
    <row r="2251" spans="1:4">
      <c r="A2251" s="513">
        <v>940</v>
      </c>
      <c r="B2251" s="513" t="s">
        <v>4975</v>
      </c>
      <c r="C2251" s="513" t="s">
        <v>877</v>
      </c>
      <c r="D2251" s="514" t="s">
        <v>3995</v>
      </c>
    </row>
    <row r="2252" spans="1:4">
      <c r="A2252" s="513">
        <v>936</v>
      </c>
      <c r="B2252" s="513" t="s">
        <v>4976</v>
      </c>
      <c r="C2252" s="513" t="s">
        <v>877</v>
      </c>
      <c r="D2252" s="514" t="s">
        <v>4977</v>
      </c>
    </row>
    <row r="2253" spans="1:4">
      <c r="A2253" s="513">
        <v>935</v>
      </c>
      <c r="B2253" s="513" t="s">
        <v>4978</v>
      </c>
      <c r="C2253" s="513" t="s">
        <v>877</v>
      </c>
      <c r="D2253" s="514" t="s">
        <v>4784</v>
      </c>
    </row>
    <row r="2254" spans="1:4">
      <c r="A2254" s="513">
        <v>406</v>
      </c>
      <c r="B2254" s="513" t="s">
        <v>4979</v>
      </c>
      <c r="C2254" s="513" t="s">
        <v>847</v>
      </c>
      <c r="D2254" s="514" t="s">
        <v>4980</v>
      </c>
    </row>
    <row r="2255" spans="1:4">
      <c r="A2255" s="513">
        <v>42529</v>
      </c>
      <c r="B2255" s="513" t="s">
        <v>4981</v>
      </c>
      <c r="C2255" s="513" t="s">
        <v>877</v>
      </c>
      <c r="D2255" s="514" t="s">
        <v>4982</v>
      </c>
    </row>
    <row r="2256" spans="1:4">
      <c r="A2256" s="513">
        <v>39634</v>
      </c>
      <c r="B2256" s="513" t="s">
        <v>4983</v>
      </c>
      <c r="C2256" s="513" t="s">
        <v>877</v>
      </c>
      <c r="D2256" s="514" t="s">
        <v>3037</v>
      </c>
    </row>
    <row r="2257" spans="1:4">
      <c r="A2257" s="513">
        <v>39701</v>
      </c>
      <c r="B2257" s="513" t="s">
        <v>4984</v>
      </c>
      <c r="C2257" s="513" t="s">
        <v>847</v>
      </c>
      <c r="D2257" s="514" t="s">
        <v>4985</v>
      </c>
    </row>
    <row r="2258" spans="1:4">
      <c r="A2258" s="513">
        <v>12815</v>
      </c>
      <c r="B2258" s="513" t="s">
        <v>4986</v>
      </c>
      <c r="C2258" s="513" t="s">
        <v>847</v>
      </c>
      <c r="D2258" s="514" t="s">
        <v>1685</v>
      </c>
    </row>
    <row r="2259" spans="1:4">
      <c r="A2259" s="513">
        <v>407</v>
      </c>
      <c r="B2259" s="513" t="s">
        <v>4987</v>
      </c>
      <c r="C2259" s="513" t="s">
        <v>976</v>
      </c>
      <c r="D2259" s="514" t="s">
        <v>4988</v>
      </c>
    </row>
    <row r="2260" spans="1:4">
      <c r="A2260" s="513">
        <v>39431</v>
      </c>
      <c r="B2260" s="513" t="s">
        <v>4989</v>
      </c>
      <c r="C2260" s="513" t="s">
        <v>877</v>
      </c>
      <c r="D2260" s="514" t="s">
        <v>4990</v>
      </c>
    </row>
    <row r="2261" spans="1:4">
      <c r="A2261" s="513">
        <v>39432</v>
      </c>
      <c r="B2261" s="513" t="s">
        <v>4991</v>
      </c>
      <c r="C2261" s="513" t="s">
        <v>877</v>
      </c>
      <c r="D2261" s="514" t="s">
        <v>3566</v>
      </c>
    </row>
    <row r="2262" spans="1:4">
      <c r="A2262" s="513">
        <v>20111</v>
      </c>
      <c r="B2262" s="513" t="s">
        <v>4992</v>
      </c>
      <c r="C2262" s="513" t="s">
        <v>847</v>
      </c>
      <c r="D2262" s="514" t="s">
        <v>3738</v>
      </c>
    </row>
    <row r="2263" spans="1:4">
      <c r="A2263" s="513">
        <v>21127</v>
      </c>
      <c r="B2263" s="513" t="s">
        <v>4993</v>
      </c>
      <c r="C2263" s="513" t="s">
        <v>847</v>
      </c>
      <c r="D2263" s="514" t="s">
        <v>4994</v>
      </c>
    </row>
    <row r="2264" spans="1:4">
      <c r="A2264" s="513">
        <v>404</v>
      </c>
      <c r="B2264" s="513" t="s">
        <v>4995</v>
      </c>
      <c r="C2264" s="513" t="s">
        <v>877</v>
      </c>
      <c r="D2264" s="514" t="s">
        <v>4613</v>
      </c>
    </row>
    <row r="2265" spans="1:4">
      <c r="A2265" s="513">
        <v>14151</v>
      </c>
      <c r="B2265" s="513" t="s">
        <v>4996</v>
      </c>
      <c r="C2265" s="513" t="s">
        <v>847</v>
      </c>
      <c r="D2265" s="514" t="s">
        <v>4997</v>
      </c>
    </row>
    <row r="2266" spans="1:4">
      <c r="A2266" s="513">
        <v>14153</v>
      </c>
      <c r="B2266" s="513" t="s">
        <v>4998</v>
      </c>
      <c r="C2266" s="513" t="s">
        <v>847</v>
      </c>
      <c r="D2266" s="514" t="s">
        <v>4999</v>
      </c>
    </row>
    <row r="2267" spans="1:4">
      <c r="A2267" s="513">
        <v>14152</v>
      </c>
      <c r="B2267" s="513" t="s">
        <v>5000</v>
      </c>
      <c r="C2267" s="513" t="s">
        <v>847</v>
      </c>
      <c r="D2267" s="514" t="s">
        <v>5001</v>
      </c>
    </row>
    <row r="2268" spans="1:4">
      <c r="A2268" s="513">
        <v>14154</v>
      </c>
      <c r="B2268" s="513" t="s">
        <v>5002</v>
      </c>
      <c r="C2268" s="513" t="s">
        <v>847</v>
      </c>
      <c r="D2268" s="514" t="s">
        <v>5003</v>
      </c>
    </row>
    <row r="2269" spans="1:4">
      <c r="A2269" s="513">
        <v>42015</v>
      </c>
      <c r="B2269" s="513" t="s">
        <v>5004</v>
      </c>
      <c r="C2269" s="513" t="s">
        <v>877</v>
      </c>
      <c r="D2269" s="514" t="s">
        <v>5005</v>
      </c>
    </row>
    <row r="2270" spans="1:4">
      <c r="A2270" s="513">
        <v>3146</v>
      </c>
      <c r="B2270" s="513" t="s">
        <v>5006</v>
      </c>
      <c r="C2270" s="513" t="s">
        <v>847</v>
      </c>
      <c r="D2270" s="514" t="s">
        <v>5007</v>
      </c>
    </row>
    <row r="2271" spans="1:4">
      <c r="A2271" s="513">
        <v>3143</v>
      </c>
      <c r="B2271" s="513" t="s">
        <v>5008</v>
      </c>
      <c r="C2271" s="513" t="s">
        <v>847</v>
      </c>
      <c r="D2271" s="514" t="s">
        <v>5009</v>
      </c>
    </row>
    <row r="2272" spans="1:4">
      <c r="A2272" s="513">
        <v>3148</v>
      </c>
      <c r="B2272" s="513" t="s">
        <v>5010</v>
      </c>
      <c r="C2272" s="513" t="s">
        <v>847</v>
      </c>
      <c r="D2272" s="514" t="s">
        <v>5011</v>
      </c>
    </row>
    <row r="2273" spans="1:4">
      <c r="A2273" s="513">
        <v>4310</v>
      </c>
      <c r="B2273" s="513" t="s">
        <v>5012</v>
      </c>
      <c r="C2273" s="513" t="s">
        <v>847</v>
      </c>
      <c r="D2273" s="514" t="s">
        <v>949</v>
      </c>
    </row>
    <row r="2274" spans="1:4">
      <c r="A2274" s="513">
        <v>4311</v>
      </c>
      <c r="B2274" s="513" t="s">
        <v>5013</v>
      </c>
      <c r="C2274" s="513" t="s">
        <v>847</v>
      </c>
      <c r="D2274" s="514" t="s">
        <v>914</v>
      </c>
    </row>
    <row r="2275" spans="1:4">
      <c r="A2275" s="513">
        <v>4312</v>
      </c>
      <c r="B2275" s="513" t="s">
        <v>5014</v>
      </c>
      <c r="C2275" s="513" t="s">
        <v>847</v>
      </c>
      <c r="D2275" s="514" t="s">
        <v>2132</v>
      </c>
    </row>
    <row r="2276" spans="1:4">
      <c r="A2276" s="513">
        <v>11162</v>
      </c>
      <c r="B2276" s="513" t="s">
        <v>5015</v>
      </c>
      <c r="C2276" s="513" t="s">
        <v>847</v>
      </c>
      <c r="D2276" s="514" t="s">
        <v>912</v>
      </c>
    </row>
    <row r="2277" spans="1:4">
      <c r="A2277" s="513">
        <v>13261</v>
      </c>
      <c r="B2277" s="513" t="s">
        <v>5016</v>
      </c>
      <c r="C2277" s="513" t="s">
        <v>847</v>
      </c>
      <c r="D2277" s="514" t="s">
        <v>5017</v>
      </c>
    </row>
    <row r="2278" spans="1:4">
      <c r="A2278" s="513">
        <v>3255</v>
      </c>
      <c r="B2278" s="513" t="s">
        <v>5018</v>
      </c>
      <c r="C2278" s="513" t="s">
        <v>847</v>
      </c>
      <c r="D2278" s="514" t="s">
        <v>5019</v>
      </c>
    </row>
    <row r="2279" spans="1:4">
      <c r="A2279" s="513">
        <v>3254</v>
      </c>
      <c r="B2279" s="513" t="s">
        <v>5020</v>
      </c>
      <c r="C2279" s="513" t="s">
        <v>847</v>
      </c>
      <c r="D2279" s="514" t="s">
        <v>5021</v>
      </c>
    </row>
    <row r="2280" spans="1:4">
      <c r="A2280" s="513">
        <v>3259</v>
      </c>
      <c r="B2280" s="513" t="s">
        <v>5022</v>
      </c>
      <c r="C2280" s="513" t="s">
        <v>847</v>
      </c>
      <c r="D2280" s="514" t="s">
        <v>4195</v>
      </c>
    </row>
    <row r="2281" spans="1:4">
      <c r="A2281" s="513">
        <v>3258</v>
      </c>
      <c r="B2281" s="513" t="s">
        <v>5023</v>
      </c>
      <c r="C2281" s="513" t="s">
        <v>847</v>
      </c>
      <c r="D2281" s="514" t="s">
        <v>3530</v>
      </c>
    </row>
    <row r="2282" spans="1:4">
      <c r="A2282" s="513">
        <v>3251</v>
      </c>
      <c r="B2282" s="513" t="s">
        <v>5024</v>
      </c>
      <c r="C2282" s="513" t="s">
        <v>847</v>
      </c>
      <c r="D2282" s="514" t="s">
        <v>4574</v>
      </c>
    </row>
    <row r="2283" spans="1:4">
      <c r="A2283" s="513">
        <v>3256</v>
      </c>
      <c r="B2283" s="513" t="s">
        <v>5025</v>
      </c>
      <c r="C2283" s="513" t="s">
        <v>847</v>
      </c>
      <c r="D2283" s="514" t="s">
        <v>5026</v>
      </c>
    </row>
    <row r="2284" spans="1:4">
      <c r="A2284" s="513">
        <v>3261</v>
      </c>
      <c r="B2284" s="513" t="s">
        <v>5027</v>
      </c>
      <c r="C2284" s="513" t="s">
        <v>847</v>
      </c>
      <c r="D2284" s="514" t="s">
        <v>5028</v>
      </c>
    </row>
    <row r="2285" spans="1:4">
      <c r="A2285" s="513">
        <v>3260</v>
      </c>
      <c r="B2285" s="513" t="s">
        <v>5029</v>
      </c>
      <c r="C2285" s="513" t="s">
        <v>847</v>
      </c>
      <c r="D2285" s="514" t="s">
        <v>5030</v>
      </c>
    </row>
    <row r="2286" spans="1:4">
      <c r="A2286" s="513">
        <v>3272</v>
      </c>
      <c r="B2286" s="513" t="s">
        <v>5031</v>
      </c>
      <c r="C2286" s="513" t="s">
        <v>847</v>
      </c>
      <c r="D2286" s="514" t="s">
        <v>5032</v>
      </c>
    </row>
    <row r="2287" spans="1:4">
      <c r="A2287" s="513">
        <v>3265</v>
      </c>
      <c r="B2287" s="513" t="s">
        <v>5033</v>
      </c>
      <c r="C2287" s="513" t="s">
        <v>847</v>
      </c>
      <c r="D2287" s="514" t="s">
        <v>5034</v>
      </c>
    </row>
    <row r="2288" spans="1:4">
      <c r="A2288" s="513">
        <v>3262</v>
      </c>
      <c r="B2288" s="513" t="s">
        <v>5035</v>
      </c>
      <c r="C2288" s="513" t="s">
        <v>847</v>
      </c>
      <c r="D2288" s="514" t="s">
        <v>5036</v>
      </c>
    </row>
    <row r="2289" spans="1:4">
      <c r="A2289" s="513">
        <v>3264</v>
      </c>
      <c r="B2289" s="513" t="s">
        <v>5037</v>
      </c>
      <c r="C2289" s="513" t="s">
        <v>847</v>
      </c>
      <c r="D2289" s="514" t="s">
        <v>5038</v>
      </c>
    </row>
    <row r="2290" spans="1:4">
      <c r="A2290" s="513">
        <v>3267</v>
      </c>
      <c r="B2290" s="513" t="s">
        <v>5039</v>
      </c>
      <c r="C2290" s="513" t="s">
        <v>847</v>
      </c>
      <c r="D2290" s="514" t="s">
        <v>5040</v>
      </c>
    </row>
    <row r="2291" spans="1:4">
      <c r="A2291" s="513">
        <v>3266</v>
      </c>
      <c r="B2291" s="513" t="s">
        <v>5041</v>
      </c>
      <c r="C2291" s="513" t="s">
        <v>847</v>
      </c>
      <c r="D2291" s="514" t="s">
        <v>5042</v>
      </c>
    </row>
    <row r="2292" spans="1:4">
      <c r="A2292" s="513">
        <v>3263</v>
      </c>
      <c r="B2292" s="513" t="s">
        <v>5043</v>
      </c>
      <c r="C2292" s="513" t="s">
        <v>847</v>
      </c>
      <c r="D2292" s="514" t="s">
        <v>5044</v>
      </c>
    </row>
    <row r="2293" spans="1:4">
      <c r="A2293" s="513">
        <v>3268</v>
      </c>
      <c r="B2293" s="513" t="s">
        <v>5045</v>
      </c>
      <c r="C2293" s="513" t="s">
        <v>847</v>
      </c>
      <c r="D2293" s="514" t="s">
        <v>5046</v>
      </c>
    </row>
    <row r="2294" spans="1:4">
      <c r="A2294" s="513">
        <v>3271</v>
      </c>
      <c r="B2294" s="513" t="s">
        <v>5047</v>
      </c>
      <c r="C2294" s="513" t="s">
        <v>847</v>
      </c>
      <c r="D2294" s="514" t="s">
        <v>5048</v>
      </c>
    </row>
    <row r="2295" spans="1:4">
      <c r="A2295" s="513">
        <v>3270</v>
      </c>
      <c r="B2295" s="513" t="s">
        <v>5049</v>
      </c>
      <c r="C2295" s="513" t="s">
        <v>847</v>
      </c>
      <c r="D2295" s="514" t="s">
        <v>5050</v>
      </c>
    </row>
    <row r="2296" spans="1:4">
      <c r="A2296" s="513">
        <v>3275</v>
      </c>
      <c r="B2296" s="513" t="s">
        <v>5051</v>
      </c>
      <c r="C2296" s="513" t="s">
        <v>852</v>
      </c>
      <c r="D2296" s="514" t="s">
        <v>5052</v>
      </c>
    </row>
    <row r="2297" spans="1:4">
      <c r="A2297" s="513">
        <v>39512</v>
      </c>
      <c r="B2297" s="513" t="s">
        <v>5053</v>
      </c>
      <c r="C2297" s="513" t="s">
        <v>852</v>
      </c>
      <c r="D2297" s="514" t="s">
        <v>5054</v>
      </c>
    </row>
    <row r="2298" spans="1:4">
      <c r="A2298" s="513">
        <v>39511</v>
      </c>
      <c r="B2298" s="513" t="s">
        <v>5055</v>
      </c>
      <c r="C2298" s="513" t="s">
        <v>852</v>
      </c>
      <c r="D2298" s="514" t="s">
        <v>5056</v>
      </c>
    </row>
    <row r="2299" spans="1:4">
      <c r="A2299" s="513">
        <v>39513</v>
      </c>
      <c r="B2299" s="513" t="s">
        <v>5057</v>
      </c>
      <c r="C2299" s="513" t="s">
        <v>852</v>
      </c>
      <c r="D2299" s="514" t="s">
        <v>5058</v>
      </c>
    </row>
    <row r="2300" spans="1:4">
      <c r="A2300" s="513">
        <v>3286</v>
      </c>
      <c r="B2300" s="513" t="s">
        <v>5059</v>
      </c>
      <c r="C2300" s="513" t="s">
        <v>852</v>
      </c>
      <c r="D2300" s="514" t="s">
        <v>5060</v>
      </c>
    </row>
    <row r="2301" spans="1:4">
      <c r="A2301" s="513">
        <v>3287</v>
      </c>
      <c r="B2301" s="513" t="s">
        <v>5061</v>
      </c>
      <c r="C2301" s="513" t="s">
        <v>852</v>
      </c>
      <c r="D2301" s="514" t="s">
        <v>156</v>
      </c>
    </row>
    <row r="2302" spans="1:4">
      <c r="A2302" s="513">
        <v>3283</v>
      </c>
      <c r="B2302" s="513" t="s">
        <v>5062</v>
      </c>
      <c r="C2302" s="513" t="s">
        <v>852</v>
      </c>
      <c r="D2302" s="514" t="s">
        <v>5063</v>
      </c>
    </row>
    <row r="2303" spans="1:4">
      <c r="A2303" s="513">
        <v>11587</v>
      </c>
      <c r="B2303" s="513" t="s">
        <v>5064</v>
      </c>
      <c r="C2303" s="513" t="s">
        <v>852</v>
      </c>
      <c r="D2303" s="514" t="s">
        <v>5065</v>
      </c>
    </row>
    <row r="2304" spans="1:4">
      <c r="A2304" s="513">
        <v>36225</v>
      </c>
      <c r="B2304" s="513" t="s">
        <v>5066</v>
      </c>
      <c r="C2304" s="513" t="s">
        <v>852</v>
      </c>
      <c r="D2304" s="514" t="s">
        <v>5067</v>
      </c>
    </row>
    <row r="2305" spans="1:4">
      <c r="A2305" s="513">
        <v>36230</v>
      </c>
      <c r="B2305" s="513" t="s">
        <v>5068</v>
      </c>
      <c r="C2305" s="513" t="s">
        <v>852</v>
      </c>
      <c r="D2305" s="514" t="s">
        <v>2768</v>
      </c>
    </row>
    <row r="2306" spans="1:4">
      <c r="A2306" s="513">
        <v>36238</v>
      </c>
      <c r="B2306" s="513" t="s">
        <v>5069</v>
      </c>
      <c r="C2306" s="513" t="s">
        <v>852</v>
      </c>
      <c r="D2306" s="514" t="s">
        <v>5070</v>
      </c>
    </row>
    <row r="2307" spans="1:4">
      <c r="A2307" s="513">
        <v>11887</v>
      </c>
      <c r="B2307" s="513" t="s">
        <v>5071</v>
      </c>
      <c r="C2307" s="513" t="s">
        <v>847</v>
      </c>
      <c r="D2307" s="514" t="s">
        <v>5072</v>
      </c>
    </row>
    <row r="2308" spans="1:4">
      <c r="A2308" s="513">
        <v>11883</v>
      </c>
      <c r="B2308" s="513" t="s">
        <v>5073</v>
      </c>
      <c r="C2308" s="513" t="s">
        <v>847</v>
      </c>
      <c r="D2308" s="514" t="s">
        <v>5074</v>
      </c>
    </row>
    <row r="2309" spans="1:4">
      <c r="A2309" s="513">
        <v>11884</v>
      </c>
      <c r="B2309" s="513" t="s">
        <v>5075</v>
      </c>
      <c r="C2309" s="513" t="s">
        <v>847</v>
      </c>
      <c r="D2309" s="514" t="s">
        <v>5076</v>
      </c>
    </row>
    <row r="2310" spans="1:4">
      <c r="A2310" s="513">
        <v>11885</v>
      </c>
      <c r="B2310" s="513" t="s">
        <v>5077</v>
      </c>
      <c r="C2310" s="513" t="s">
        <v>847</v>
      </c>
      <c r="D2310" s="514" t="s">
        <v>5078</v>
      </c>
    </row>
    <row r="2311" spans="1:4">
      <c r="A2311" s="513">
        <v>11886</v>
      </c>
      <c r="B2311" s="513" t="s">
        <v>5079</v>
      </c>
      <c r="C2311" s="513" t="s">
        <v>847</v>
      </c>
      <c r="D2311" s="514" t="s">
        <v>5080</v>
      </c>
    </row>
    <row r="2312" spans="1:4">
      <c r="A2312" s="513">
        <v>11888</v>
      </c>
      <c r="B2312" s="513" t="s">
        <v>5081</v>
      </c>
      <c r="C2312" s="513" t="s">
        <v>847</v>
      </c>
      <c r="D2312" s="514" t="s">
        <v>5082</v>
      </c>
    </row>
    <row r="2313" spans="1:4">
      <c r="A2313" s="513">
        <v>3277</v>
      </c>
      <c r="B2313" s="513" t="s">
        <v>5083</v>
      </c>
      <c r="C2313" s="513" t="s">
        <v>847</v>
      </c>
      <c r="D2313" s="514" t="s">
        <v>5084</v>
      </c>
    </row>
    <row r="2314" spans="1:4">
      <c r="A2314" s="513">
        <v>3281</v>
      </c>
      <c r="B2314" s="513" t="s">
        <v>5085</v>
      </c>
      <c r="C2314" s="513" t="s">
        <v>847</v>
      </c>
      <c r="D2314" s="514" t="s">
        <v>5086</v>
      </c>
    </row>
    <row r="2315" spans="1:4">
      <c r="A2315" s="513">
        <v>39363</v>
      </c>
      <c r="B2315" s="513" t="s">
        <v>5087</v>
      </c>
      <c r="C2315" s="513" t="s">
        <v>847</v>
      </c>
      <c r="D2315" s="514" t="s">
        <v>5088</v>
      </c>
    </row>
    <row r="2316" spans="1:4">
      <c r="A2316" s="513">
        <v>39361</v>
      </c>
      <c r="B2316" s="513" t="s">
        <v>5089</v>
      </c>
      <c r="C2316" s="513" t="s">
        <v>847</v>
      </c>
      <c r="D2316" s="514" t="s">
        <v>5090</v>
      </c>
    </row>
    <row r="2317" spans="1:4">
      <c r="A2317" s="513">
        <v>39362</v>
      </c>
      <c r="B2317" s="513" t="s">
        <v>5091</v>
      </c>
      <c r="C2317" s="513" t="s">
        <v>847</v>
      </c>
      <c r="D2317" s="514" t="s">
        <v>5092</v>
      </c>
    </row>
    <row r="2318" spans="1:4">
      <c r="A2318" s="513">
        <v>39364</v>
      </c>
      <c r="B2318" s="513" t="s">
        <v>5093</v>
      </c>
      <c r="C2318" s="513" t="s">
        <v>847</v>
      </c>
      <c r="D2318" s="514" t="s">
        <v>5094</v>
      </c>
    </row>
    <row r="2319" spans="1:4">
      <c r="A2319" s="513">
        <v>14576</v>
      </c>
      <c r="B2319" s="513" t="s">
        <v>5095</v>
      </c>
      <c r="C2319" s="513" t="s">
        <v>847</v>
      </c>
      <c r="D2319" s="514" t="s">
        <v>5096</v>
      </c>
    </row>
    <row r="2320" spans="1:4">
      <c r="A2320" s="513">
        <v>13877</v>
      </c>
      <c r="B2320" s="513" t="s">
        <v>5097</v>
      </c>
      <c r="C2320" s="513" t="s">
        <v>847</v>
      </c>
      <c r="D2320" s="514" t="s">
        <v>5098</v>
      </c>
    </row>
    <row r="2321" spans="1:4">
      <c r="A2321" s="513">
        <v>7307</v>
      </c>
      <c r="B2321" s="513" t="s">
        <v>5099</v>
      </c>
      <c r="C2321" s="513" t="s">
        <v>979</v>
      </c>
      <c r="D2321" s="514" t="s">
        <v>3792</v>
      </c>
    </row>
    <row r="2322" spans="1:4">
      <c r="A2322" s="513">
        <v>38122</v>
      </c>
      <c r="B2322" s="513" t="s">
        <v>5100</v>
      </c>
      <c r="C2322" s="513" t="s">
        <v>979</v>
      </c>
      <c r="D2322" s="514" t="s">
        <v>3449</v>
      </c>
    </row>
    <row r="2323" spans="1:4">
      <c r="A2323" s="513">
        <v>6086</v>
      </c>
      <c r="B2323" s="513" t="s">
        <v>5101</v>
      </c>
      <c r="C2323" s="513" t="s">
        <v>5102</v>
      </c>
      <c r="D2323" s="514" t="s">
        <v>5103</v>
      </c>
    </row>
    <row r="2324" spans="1:4">
      <c r="A2324" s="513">
        <v>38633</v>
      </c>
      <c r="B2324" s="513" t="s">
        <v>5104</v>
      </c>
      <c r="C2324" s="513" t="s">
        <v>847</v>
      </c>
      <c r="D2324" s="514" t="s">
        <v>5105</v>
      </c>
    </row>
    <row r="2325" spans="1:4">
      <c r="A2325" s="513">
        <v>12344</v>
      </c>
      <c r="B2325" s="513" t="s">
        <v>5106</v>
      </c>
      <c r="C2325" s="513" t="s">
        <v>847</v>
      </c>
      <c r="D2325" s="514" t="s">
        <v>4227</v>
      </c>
    </row>
    <row r="2326" spans="1:4">
      <c r="A2326" s="513">
        <v>12343</v>
      </c>
      <c r="B2326" s="513" t="s">
        <v>5107</v>
      </c>
      <c r="C2326" s="513" t="s">
        <v>847</v>
      </c>
      <c r="D2326" s="514" t="s">
        <v>2210</v>
      </c>
    </row>
    <row r="2327" spans="1:4">
      <c r="A2327" s="513">
        <v>3295</v>
      </c>
      <c r="B2327" s="513" t="s">
        <v>5108</v>
      </c>
      <c r="C2327" s="513" t="s">
        <v>847</v>
      </c>
      <c r="D2327" s="514" t="s">
        <v>2294</v>
      </c>
    </row>
    <row r="2328" spans="1:4">
      <c r="A2328" s="513">
        <v>3302</v>
      </c>
      <c r="B2328" s="513" t="s">
        <v>5109</v>
      </c>
      <c r="C2328" s="513" t="s">
        <v>847</v>
      </c>
      <c r="D2328" s="514" t="s">
        <v>4195</v>
      </c>
    </row>
    <row r="2329" spans="1:4">
      <c r="A2329" s="513">
        <v>3297</v>
      </c>
      <c r="B2329" s="513" t="s">
        <v>5110</v>
      </c>
      <c r="C2329" s="513" t="s">
        <v>847</v>
      </c>
      <c r="D2329" s="514" t="s">
        <v>1616</v>
      </c>
    </row>
    <row r="2330" spans="1:4">
      <c r="A2330" s="513">
        <v>3294</v>
      </c>
      <c r="B2330" s="513" t="s">
        <v>5111</v>
      </c>
      <c r="C2330" s="513" t="s">
        <v>847</v>
      </c>
      <c r="D2330" s="514" t="s">
        <v>2910</v>
      </c>
    </row>
    <row r="2331" spans="1:4">
      <c r="A2331" s="513">
        <v>3292</v>
      </c>
      <c r="B2331" s="513" t="s">
        <v>5112</v>
      </c>
      <c r="C2331" s="513" t="s">
        <v>847</v>
      </c>
      <c r="D2331" s="514" t="s">
        <v>5113</v>
      </c>
    </row>
    <row r="2332" spans="1:4">
      <c r="A2332" s="513">
        <v>3298</v>
      </c>
      <c r="B2332" s="513" t="s">
        <v>5114</v>
      </c>
      <c r="C2332" s="513" t="s">
        <v>847</v>
      </c>
      <c r="D2332" s="514" t="s">
        <v>5115</v>
      </c>
    </row>
    <row r="2333" spans="1:4">
      <c r="A2333" s="513">
        <v>11596</v>
      </c>
      <c r="B2333" s="513" t="s">
        <v>5116</v>
      </c>
      <c r="C2333" s="513" t="s">
        <v>847</v>
      </c>
      <c r="D2333" s="514" t="s">
        <v>5117</v>
      </c>
    </row>
    <row r="2334" spans="1:4">
      <c r="A2334" s="513">
        <v>34802</v>
      </c>
      <c r="B2334" s="513" t="s">
        <v>5118</v>
      </c>
      <c r="C2334" s="513" t="s">
        <v>847</v>
      </c>
      <c r="D2334" s="514" t="s">
        <v>5119</v>
      </c>
    </row>
    <row r="2335" spans="1:4">
      <c r="A2335" s="513">
        <v>11588</v>
      </c>
      <c r="B2335" s="513" t="s">
        <v>5120</v>
      </c>
      <c r="C2335" s="513" t="s">
        <v>847</v>
      </c>
      <c r="D2335" s="514" t="s">
        <v>5121</v>
      </c>
    </row>
    <row r="2336" spans="1:4">
      <c r="A2336" s="513">
        <v>34383</v>
      </c>
      <c r="B2336" s="513" t="s">
        <v>5122</v>
      </c>
      <c r="C2336" s="513" t="s">
        <v>847</v>
      </c>
      <c r="D2336" s="514" t="s">
        <v>5123</v>
      </c>
    </row>
    <row r="2337" spans="1:4">
      <c r="A2337" s="513">
        <v>40451</v>
      </c>
      <c r="B2337" s="513" t="s">
        <v>5124</v>
      </c>
      <c r="C2337" s="513" t="s">
        <v>852</v>
      </c>
      <c r="D2337" s="514" t="s">
        <v>5125</v>
      </c>
    </row>
    <row r="2338" spans="1:4">
      <c r="A2338" s="513">
        <v>40453</v>
      </c>
      <c r="B2338" s="513" t="s">
        <v>5126</v>
      </c>
      <c r="C2338" s="513" t="s">
        <v>852</v>
      </c>
      <c r="D2338" s="514" t="s">
        <v>5127</v>
      </c>
    </row>
    <row r="2339" spans="1:4">
      <c r="A2339" s="513">
        <v>40452</v>
      </c>
      <c r="B2339" s="513" t="s">
        <v>5128</v>
      </c>
      <c r="C2339" s="513" t="s">
        <v>852</v>
      </c>
      <c r="D2339" s="514" t="s">
        <v>5129</v>
      </c>
    </row>
    <row r="2340" spans="1:4">
      <c r="A2340" s="513">
        <v>11594</v>
      </c>
      <c r="B2340" s="513" t="s">
        <v>5130</v>
      </c>
      <c r="C2340" s="513" t="s">
        <v>847</v>
      </c>
      <c r="D2340" s="514" t="s">
        <v>5131</v>
      </c>
    </row>
    <row r="2341" spans="1:4">
      <c r="A2341" s="513">
        <v>3311</v>
      </c>
      <c r="B2341" s="513" t="s">
        <v>5132</v>
      </c>
      <c r="C2341" s="513" t="s">
        <v>868</v>
      </c>
      <c r="D2341" s="514" t="s">
        <v>5131</v>
      </c>
    </row>
    <row r="2342" spans="1:4">
      <c r="A2342" s="513">
        <v>11599</v>
      </c>
      <c r="B2342" s="513" t="s">
        <v>5133</v>
      </c>
      <c r="C2342" s="513" t="s">
        <v>847</v>
      </c>
      <c r="D2342" s="514" t="s">
        <v>5134</v>
      </c>
    </row>
    <row r="2343" spans="1:4">
      <c r="A2343" s="513">
        <v>11593</v>
      </c>
      <c r="B2343" s="513" t="s">
        <v>5135</v>
      </c>
      <c r="C2343" s="513" t="s">
        <v>847</v>
      </c>
      <c r="D2343" s="514" t="s">
        <v>5136</v>
      </c>
    </row>
    <row r="2344" spans="1:4">
      <c r="A2344" s="513">
        <v>3314</v>
      </c>
      <c r="B2344" s="513" t="s">
        <v>5137</v>
      </c>
      <c r="C2344" s="513" t="s">
        <v>868</v>
      </c>
      <c r="D2344" s="514" t="s">
        <v>5138</v>
      </c>
    </row>
    <row r="2345" spans="1:4">
      <c r="A2345" s="513">
        <v>11597</v>
      </c>
      <c r="B2345" s="513" t="s">
        <v>5139</v>
      </c>
      <c r="C2345" s="513" t="s">
        <v>847</v>
      </c>
      <c r="D2345" s="514" t="s">
        <v>5140</v>
      </c>
    </row>
    <row r="2346" spans="1:4">
      <c r="A2346" s="513">
        <v>3309</v>
      </c>
      <c r="B2346" s="513" t="s">
        <v>5141</v>
      </c>
      <c r="C2346" s="513" t="s">
        <v>868</v>
      </c>
      <c r="D2346" s="514" t="s">
        <v>5117</v>
      </c>
    </row>
    <row r="2347" spans="1:4">
      <c r="A2347" s="513">
        <v>34612</v>
      </c>
      <c r="B2347" s="513" t="s">
        <v>5142</v>
      </c>
      <c r="C2347" s="513" t="s">
        <v>847</v>
      </c>
      <c r="D2347" s="514" t="s">
        <v>5143</v>
      </c>
    </row>
    <row r="2348" spans="1:4">
      <c r="A2348" s="513">
        <v>34635</v>
      </c>
      <c r="B2348" s="513" t="s">
        <v>5144</v>
      </c>
      <c r="C2348" s="513" t="s">
        <v>847</v>
      </c>
      <c r="D2348" s="514" t="s">
        <v>5145</v>
      </c>
    </row>
    <row r="2349" spans="1:4">
      <c r="A2349" s="513">
        <v>34633</v>
      </c>
      <c r="B2349" s="513" t="s">
        <v>5146</v>
      </c>
      <c r="C2349" s="513" t="s">
        <v>847</v>
      </c>
      <c r="D2349" s="514" t="s">
        <v>5147</v>
      </c>
    </row>
    <row r="2350" spans="1:4">
      <c r="A2350" s="513">
        <v>40440</v>
      </c>
      <c r="B2350" s="513" t="s">
        <v>5148</v>
      </c>
      <c r="C2350" s="513" t="s">
        <v>868</v>
      </c>
      <c r="D2350" s="514" t="s">
        <v>5149</v>
      </c>
    </row>
    <row r="2351" spans="1:4">
      <c r="A2351" s="513">
        <v>40441</v>
      </c>
      <c r="B2351" s="513" t="s">
        <v>5150</v>
      </c>
      <c r="C2351" s="513" t="s">
        <v>868</v>
      </c>
      <c r="D2351" s="514" t="s">
        <v>5151</v>
      </c>
    </row>
    <row r="2352" spans="1:4">
      <c r="A2352" s="513">
        <v>40449</v>
      </c>
      <c r="B2352" s="513" t="s">
        <v>5152</v>
      </c>
      <c r="C2352" s="513" t="s">
        <v>868</v>
      </c>
      <c r="D2352" s="514" t="s">
        <v>5153</v>
      </c>
    </row>
    <row r="2353" spans="1:4">
      <c r="A2353" s="513">
        <v>34800</v>
      </c>
      <c r="B2353" s="513" t="s">
        <v>5154</v>
      </c>
      <c r="C2353" s="513" t="s">
        <v>868</v>
      </c>
      <c r="D2353" s="514" t="s">
        <v>5155</v>
      </c>
    </row>
    <row r="2354" spans="1:4">
      <c r="A2354" s="513">
        <v>11592</v>
      </c>
      <c r="B2354" s="513" t="s">
        <v>5156</v>
      </c>
      <c r="C2354" s="513" t="s">
        <v>847</v>
      </c>
      <c r="D2354" s="514" t="s">
        <v>5138</v>
      </c>
    </row>
    <row r="2355" spans="1:4">
      <c r="A2355" s="513">
        <v>40438</v>
      </c>
      <c r="B2355" s="513" t="s">
        <v>5157</v>
      </c>
      <c r="C2355" s="513" t="s">
        <v>868</v>
      </c>
      <c r="D2355" s="514" t="s">
        <v>5158</v>
      </c>
    </row>
    <row r="2356" spans="1:4">
      <c r="A2356" s="513">
        <v>40436</v>
      </c>
      <c r="B2356" s="513" t="s">
        <v>5159</v>
      </c>
      <c r="C2356" s="513" t="s">
        <v>868</v>
      </c>
      <c r="D2356" s="514" t="s">
        <v>5160</v>
      </c>
    </row>
    <row r="2357" spans="1:4">
      <c r="A2357" s="513">
        <v>4315</v>
      </c>
      <c r="B2357" s="513" t="s">
        <v>5161</v>
      </c>
      <c r="C2357" s="513" t="s">
        <v>847</v>
      </c>
      <c r="D2357" s="514" t="s">
        <v>5162</v>
      </c>
    </row>
    <row r="2358" spans="1:4">
      <c r="A2358" s="513">
        <v>42482</v>
      </c>
      <c r="B2358" s="513" t="s">
        <v>5163</v>
      </c>
      <c r="C2358" s="513" t="s">
        <v>847</v>
      </c>
      <c r="D2358" s="514" t="s">
        <v>1879</v>
      </c>
    </row>
    <row r="2359" spans="1:4">
      <c r="A2359" s="513">
        <v>402</v>
      </c>
      <c r="B2359" s="513" t="s">
        <v>5164</v>
      </c>
      <c r="C2359" s="513" t="s">
        <v>847</v>
      </c>
      <c r="D2359" s="514" t="s">
        <v>5165</v>
      </c>
    </row>
    <row r="2360" spans="1:4">
      <c r="A2360" s="513">
        <v>4226</v>
      </c>
      <c r="B2360" s="513" t="s">
        <v>5166</v>
      </c>
      <c r="C2360" s="513" t="s">
        <v>976</v>
      </c>
      <c r="D2360" s="514" t="s">
        <v>3557</v>
      </c>
    </row>
    <row r="2361" spans="1:4">
      <c r="A2361" s="513">
        <v>4222</v>
      </c>
      <c r="B2361" s="513" t="s">
        <v>5167</v>
      </c>
      <c r="C2361" s="513" t="s">
        <v>979</v>
      </c>
      <c r="D2361" s="514" t="s">
        <v>1235</v>
      </c>
    </row>
    <row r="2362" spans="1:4">
      <c r="A2362" s="513">
        <v>34804</v>
      </c>
      <c r="B2362" s="513" t="s">
        <v>5168</v>
      </c>
      <c r="C2362" s="513" t="s">
        <v>852</v>
      </c>
      <c r="D2362" s="514" t="s">
        <v>5169</v>
      </c>
    </row>
    <row r="2363" spans="1:4">
      <c r="A2363" s="513">
        <v>4013</v>
      </c>
      <c r="B2363" s="513" t="s">
        <v>5170</v>
      </c>
      <c r="C2363" s="513" t="s">
        <v>852</v>
      </c>
      <c r="D2363" s="514" t="s">
        <v>3505</v>
      </c>
    </row>
    <row r="2364" spans="1:4">
      <c r="A2364" s="513">
        <v>4011</v>
      </c>
      <c r="B2364" s="513" t="s">
        <v>5171</v>
      </c>
      <c r="C2364" s="513" t="s">
        <v>852</v>
      </c>
      <c r="D2364" s="514" t="s">
        <v>5172</v>
      </c>
    </row>
    <row r="2365" spans="1:4">
      <c r="A2365" s="513">
        <v>4021</v>
      </c>
      <c r="B2365" s="513" t="s">
        <v>5173</v>
      </c>
      <c r="C2365" s="513" t="s">
        <v>852</v>
      </c>
      <c r="D2365" s="514" t="s">
        <v>5174</v>
      </c>
    </row>
    <row r="2366" spans="1:4">
      <c r="A2366" s="513">
        <v>4019</v>
      </c>
      <c r="B2366" s="513" t="s">
        <v>5175</v>
      </c>
      <c r="C2366" s="513" t="s">
        <v>852</v>
      </c>
      <c r="D2366" s="514" t="s">
        <v>2164</v>
      </c>
    </row>
    <row r="2367" spans="1:4">
      <c r="A2367" s="513">
        <v>4012</v>
      </c>
      <c r="B2367" s="513" t="s">
        <v>5176</v>
      </c>
      <c r="C2367" s="513" t="s">
        <v>852</v>
      </c>
      <c r="D2367" s="514" t="s">
        <v>5177</v>
      </c>
    </row>
    <row r="2368" spans="1:4">
      <c r="A2368" s="513">
        <v>4020</v>
      </c>
      <c r="B2368" s="513" t="s">
        <v>5178</v>
      </c>
      <c r="C2368" s="513" t="s">
        <v>852</v>
      </c>
      <c r="D2368" s="514" t="s">
        <v>5179</v>
      </c>
    </row>
    <row r="2369" spans="1:4">
      <c r="A2369" s="513">
        <v>4018</v>
      </c>
      <c r="B2369" s="513" t="s">
        <v>5180</v>
      </c>
      <c r="C2369" s="513" t="s">
        <v>852</v>
      </c>
      <c r="D2369" s="514" t="s">
        <v>5181</v>
      </c>
    </row>
    <row r="2370" spans="1:4">
      <c r="A2370" s="513">
        <v>36498</v>
      </c>
      <c r="B2370" s="513" t="s">
        <v>5182</v>
      </c>
      <c r="C2370" s="513" t="s">
        <v>847</v>
      </c>
      <c r="D2370" s="514" t="s">
        <v>5183</v>
      </c>
    </row>
    <row r="2371" spans="1:4">
      <c r="A2371" s="513">
        <v>12872</v>
      </c>
      <c r="B2371" s="513" t="s">
        <v>5184</v>
      </c>
      <c r="C2371" s="513" t="s">
        <v>855</v>
      </c>
      <c r="D2371" s="514" t="s">
        <v>1264</v>
      </c>
    </row>
    <row r="2372" spans="1:4">
      <c r="A2372" s="513">
        <v>41075</v>
      </c>
      <c r="B2372" s="513" t="s">
        <v>5185</v>
      </c>
      <c r="C2372" s="513" t="s">
        <v>1210</v>
      </c>
      <c r="D2372" s="514" t="s">
        <v>1266</v>
      </c>
    </row>
    <row r="2373" spans="1:4">
      <c r="A2373" s="513">
        <v>3315</v>
      </c>
      <c r="B2373" s="513" t="s">
        <v>5186</v>
      </c>
      <c r="C2373" s="513" t="s">
        <v>976</v>
      </c>
      <c r="D2373" s="514" t="s">
        <v>1526</v>
      </c>
    </row>
    <row r="2374" spans="1:4">
      <c r="A2374" s="513">
        <v>36870</v>
      </c>
      <c r="B2374" s="513" t="s">
        <v>5187</v>
      </c>
      <c r="C2374" s="513" t="s">
        <v>976</v>
      </c>
      <c r="D2374" s="514" t="s">
        <v>1526</v>
      </c>
    </row>
    <row r="2375" spans="1:4">
      <c r="A2375" s="513">
        <v>5092</v>
      </c>
      <c r="B2375" s="513" t="s">
        <v>5188</v>
      </c>
      <c r="C2375" s="513" t="s">
        <v>1721</v>
      </c>
      <c r="D2375" s="514" t="s">
        <v>5189</v>
      </c>
    </row>
    <row r="2376" spans="1:4">
      <c r="A2376" s="513">
        <v>11462</v>
      </c>
      <c r="B2376" s="513" t="s">
        <v>5190</v>
      </c>
      <c r="C2376" s="513" t="s">
        <v>1721</v>
      </c>
      <c r="D2376" s="514" t="s">
        <v>3105</v>
      </c>
    </row>
    <row r="2377" spans="1:4">
      <c r="A2377" s="513">
        <v>36529</v>
      </c>
      <c r="B2377" s="513" t="s">
        <v>5191</v>
      </c>
      <c r="C2377" s="513" t="s">
        <v>847</v>
      </c>
      <c r="D2377" s="514" t="s">
        <v>5192</v>
      </c>
    </row>
    <row r="2378" spans="1:4">
      <c r="A2378" s="513">
        <v>3318</v>
      </c>
      <c r="B2378" s="513" t="s">
        <v>5193</v>
      </c>
      <c r="C2378" s="513" t="s">
        <v>847</v>
      </c>
      <c r="D2378" s="514" t="s">
        <v>5194</v>
      </c>
    </row>
    <row r="2379" spans="1:4">
      <c r="A2379" s="513">
        <v>38968</v>
      </c>
      <c r="B2379" s="513" t="s">
        <v>5195</v>
      </c>
      <c r="C2379" s="513" t="s">
        <v>852</v>
      </c>
      <c r="D2379" s="514" t="s">
        <v>5196</v>
      </c>
    </row>
    <row r="2380" spans="1:4">
      <c r="A2380" s="513">
        <v>3324</v>
      </c>
      <c r="B2380" s="513" t="s">
        <v>5197</v>
      </c>
      <c r="C2380" s="513" t="s">
        <v>852</v>
      </c>
      <c r="D2380" s="514" t="s">
        <v>5198</v>
      </c>
    </row>
    <row r="2381" spans="1:4">
      <c r="A2381" s="513">
        <v>3322</v>
      </c>
      <c r="B2381" s="513" t="s">
        <v>5199</v>
      </c>
      <c r="C2381" s="513" t="s">
        <v>852</v>
      </c>
      <c r="D2381" s="514" t="s">
        <v>106</v>
      </c>
    </row>
    <row r="2382" spans="1:4">
      <c r="A2382" s="513">
        <v>5076</v>
      </c>
      <c r="B2382" s="513" t="s">
        <v>5200</v>
      </c>
      <c r="C2382" s="513" t="s">
        <v>976</v>
      </c>
      <c r="D2382" s="514" t="s">
        <v>5201</v>
      </c>
    </row>
    <row r="2383" spans="1:4">
      <c r="A2383" s="513">
        <v>5077</v>
      </c>
      <c r="B2383" s="513" t="s">
        <v>5202</v>
      </c>
      <c r="C2383" s="513" t="s">
        <v>976</v>
      </c>
      <c r="D2383" s="514" t="s">
        <v>5203</v>
      </c>
    </row>
    <row r="2384" spans="1:4">
      <c r="A2384" s="513">
        <v>11837</v>
      </c>
      <c r="B2384" s="513" t="s">
        <v>5204</v>
      </c>
      <c r="C2384" s="513" t="s">
        <v>847</v>
      </c>
      <c r="D2384" s="514" t="s">
        <v>4866</v>
      </c>
    </row>
    <row r="2385" spans="1:4">
      <c r="A2385" s="513">
        <v>38055</v>
      </c>
      <c r="B2385" s="513" t="s">
        <v>5205</v>
      </c>
      <c r="C2385" s="513" t="s">
        <v>847</v>
      </c>
      <c r="D2385" s="514" t="s">
        <v>3566</v>
      </c>
    </row>
    <row r="2386" spans="1:4">
      <c r="A2386" s="513">
        <v>415</v>
      </c>
      <c r="B2386" s="513" t="s">
        <v>5206</v>
      </c>
      <c r="C2386" s="513" t="s">
        <v>847</v>
      </c>
      <c r="D2386" s="514" t="s">
        <v>5207</v>
      </c>
    </row>
    <row r="2387" spans="1:4">
      <c r="A2387" s="513">
        <v>416</v>
      </c>
      <c r="B2387" s="513" t="s">
        <v>5208</v>
      </c>
      <c r="C2387" s="513" t="s">
        <v>847</v>
      </c>
      <c r="D2387" s="514" t="s">
        <v>4557</v>
      </c>
    </row>
    <row r="2388" spans="1:4">
      <c r="A2388" s="513">
        <v>425</v>
      </c>
      <c r="B2388" s="513" t="s">
        <v>5209</v>
      </c>
      <c r="C2388" s="513" t="s">
        <v>847</v>
      </c>
      <c r="D2388" s="514" t="s">
        <v>3229</v>
      </c>
    </row>
    <row r="2389" spans="1:4">
      <c r="A2389" s="513">
        <v>426</v>
      </c>
      <c r="B2389" s="513" t="s">
        <v>5210</v>
      </c>
      <c r="C2389" s="513" t="s">
        <v>847</v>
      </c>
      <c r="D2389" s="514" t="s">
        <v>5211</v>
      </c>
    </row>
    <row r="2390" spans="1:4">
      <c r="A2390" s="513">
        <v>38056</v>
      </c>
      <c r="B2390" s="513" t="s">
        <v>5212</v>
      </c>
      <c r="C2390" s="513" t="s">
        <v>847</v>
      </c>
      <c r="D2390" s="514" t="s">
        <v>5213</v>
      </c>
    </row>
    <row r="2391" spans="1:4">
      <c r="A2391" s="513">
        <v>1564</v>
      </c>
      <c r="B2391" s="513" t="s">
        <v>5214</v>
      </c>
      <c r="C2391" s="513" t="s">
        <v>847</v>
      </c>
      <c r="D2391" s="514" t="s">
        <v>5215</v>
      </c>
    </row>
    <row r="2392" spans="1:4">
      <c r="A2392" s="513">
        <v>11032</v>
      </c>
      <c r="B2392" s="513" t="s">
        <v>5216</v>
      </c>
      <c r="C2392" s="513" t="s">
        <v>847</v>
      </c>
      <c r="D2392" s="514" t="s">
        <v>4252</v>
      </c>
    </row>
    <row r="2393" spans="1:4">
      <c r="A2393" s="513">
        <v>36786</v>
      </c>
      <c r="B2393" s="513" t="s">
        <v>5217</v>
      </c>
      <c r="C2393" s="513" t="s">
        <v>5218</v>
      </c>
      <c r="D2393" s="514" t="s">
        <v>5219</v>
      </c>
    </row>
    <row r="2394" spans="1:4">
      <c r="A2394" s="513">
        <v>36785</v>
      </c>
      <c r="B2394" s="513" t="s">
        <v>5220</v>
      </c>
      <c r="C2394" s="513" t="s">
        <v>5218</v>
      </c>
      <c r="D2394" s="514" t="s">
        <v>5221</v>
      </c>
    </row>
    <row r="2395" spans="1:4">
      <c r="A2395" s="513">
        <v>36782</v>
      </c>
      <c r="B2395" s="513" t="s">
        <v>5222</v>
      </c>
      <c r="C2395" s="513" t="s">
        <v>5218</v>
      </c>
      <c r="D2395" s="514" t="s">
        <v>5223</v>
      </c>
    </row>
    <row r="2396" spans="1:4">
      <c r="A2396" s="513">
        <v>25930</v>
      </c>
      <c r="B2396" s="513" t="s">
        <v>5224</v>
      </c>
      <c r="C2396" s="513" t="s">
        <v>5218</v>
      </c>
      <c r="D2396" s="514" t="s">
        <v>5225</v>
      </c>
    </row>
    <row r="2397" spans="1:4">
      <c r="A2397" s="513">
        <v>4824</v>
      </c>
      <c r="B2397" s="513" t="s">
        <v>5226</v>
      </c>
      <c r="C2397" s="513" t="s">
        <v>976</v>
      </c>
      <c r="D2397" s="514" t="s">
        <v>2057</v>
      </c>
    </row>
    <row r="2398" spans="1:4">
      <c r="A2398" s="513">
        <v>11795</v>
      </c>
      <c r="B2398" s="513" t="s">
        <v>5227</v>
      </c>
      <c r="C2398" s="513" t="s">
        <v>852</v>
      </c>
      <c r="D2398" s="514" t="s">
        <v>5228</v>
      </c>
    </row>
    <row r="2399" spans="1:4">
      <c r="A2399" s="513">
        <v>134</v>
      </c>
      <c r="B2399" s="513" t="s">
        <v>5229</v>
      </c>
      <c r="C2399" s="513" t="s">
        <v>976</v>
      </c>
      <c r="D2399" s="514" t="s">
        <v>1897</v>
      </c>
    </row>
    <row r="2400" spans="1:4">
      <c r="A2400" s="513">
        <v>4229</v>
      </c>
      <c r="B2400" s="513" t="s">
        <v>5230</v>
      </c>
      <c r="C2400" s="513" t="s">
        <v>976</v>
      </c>
      <c r="D2400" s="514" t="s">
        <v>3803</v>
      </c>
    </row>
    <row r="2401" spans="1:4">
      <c r="A2401" s="513">
        <v>37402</v>
      </c>
      <c r="B2401" s="513" t="s">
        <v>5231</v>
      </c>
      <c r="C2401" s="513" t="s">
        <v>847</v>
      </c>
      <c r="D2401" s="514" t="s">
        <v>5232</v>
      </c>
    </row>
    <row r="2402" spans="1:4">
      <c r="A2402" s="513">
        <v>11244</v>
      </c>
      <c r="B2402" s="513" t="s">
        <v>5233</v>
      </c>
      <c r="C2402" s="513" t="s">
        <v>847</v>
      </c>
      <c r="D2402" s="514" t="s">
        <v>5234</v>
      </c>
    </row>
    <row r="2403" spans="1:4">
      <c r="A2403" s="513">
        <v>11245</v>
      </c>
      <c r="B2403" s="513" t="s">
        <v>5235</v>
      </c>
      <c r="C2403" s="513" t="s">
        <v>847</v>
      </c>
      <c r="D2403" s="514" t="s">
        <v>5236</v>
      </c>
    </row>
    <row r="2404" spans="1:4">
      <c r="A2404" s="513">
        <v>11235</v>
      </c>
      <c r="B2404" s="513" t="s">
        <v>5237</v>
      </c>
      <c r="C2404" s="513" t="s">
        <v>847</v>
      </c>
      <c r="D2404" s="514" t="s">
        <v>5238</v>
      </c>
    </row>
    <row r="2405" spans="1:4">
      <c r="A2405" s="513">
        <v>11236</v>
      </c>
      <c r="B2405" s="513" t="s">
        <v>5239</v>
      </c>
      <c r="C2405" s="513" t="s">
        <v>847</v>
      </c>
      <c r="D2405" s="514" t="s">
        <v>5240</v>
      </c>
    </row>
    <row r="2406" spans="1:4">
      <c r="A2406" s="513">
        <v>11731</v>
      </c>
      <c r="B2406" s="513" t="s">
        <v>5241</v>
      </c>
      <c r="C2406" s="513" t="s">
        <v>847</v>
      </c>
      <c r="D2406" s="514" t="s">
        <v>5242</v>
      </c>
    </row>
    <row r="2407" spans="1:4">
      <c r="A2407" s="513">
        <v>11732</v>
      </c>
      <c r="B2407" s="513" t="s">
        <v>5243</v>
      </c>
      <c r="C2407" s="513" t="s">
        <v>847</v>
      </c>
      <c r="D2407" s="514" t="s">
        <v>5244</v>
      </c>
    </row>
    <row r="2408" spans="1:4">
      <c r="A2408" s="513">
        <v>36494</v>
      </c>
      <c r="B2408" s="513" t="s">
        <v>5245</v>
      </c>
      <c r="C2408" s="513" t="s">
        <v>847</v>
      </c>
      <c r="D2408" s="514" t="s">
        <v>5246</v>
      </c>
    </row>
    <row r="2409" spans="1:4">
      <c r="A2409" s="513">
        <v>36493</v>
      </c>
      <c r="B2409" s="513" t="s">
        <v>5247</v>
      </c>
      <c r="C2409" s="513" t="s">
        <v>847</v>
      </c>
      <c r="D2409" s="514" t="s">
        <v>5248</v>
      </c>
    </row>
    <row r="2410" spans="1:4">
      <c r="A2410" s="513">
        <v>36492</v>
      </c>
      <c r="B2410" s="513" t="s">
        <v>5249</v>
      </c>
      <c r="C2410" s="513" t="s">
        <v>847</v>
      </c>
      <c r="D2410" s="514" t="s">
        <v>5250</v>
      </c>
    </row>
    <row r="2411" spans="1:4">
      <c r="A2411" s="513">
        <v>13333</v>
      </c>
      <c r="B2411" s="513" t="s">
        <v>5251</v>
      </c>
      <c r="C2411" s="513" t="s">
        <v>847</v>
      </c>
      <c r="D2411" s="514" t="s">
        <v>5252</v>
      </c>
    </row>
    <row r="2412" spans="1:4">
      <c r="A2412" s="513">
        <v>13533</v>
      </c>
      <c r="B2412" s="513" t="s">
        <v>5253</v>
      </c>
      <c r="C2412" s="513" t="s">
        <v>847</v>
      </c>
      <c r="D2412" s="514" t="s">
        <v>5254</v>
      </c>
    </row>
    <row r="2413" spans="1:4">
      <c r="A2413" s="513">
        <v>36499</v>
      </c>
      <c r="B2413" s="513" t="s">
        <v>5255</v>
      </c>
      <c r="C2413" s="513" t="s">
        <v>847</v>
      </c>
      <c r="D2413" s="514" t="s">
        <v>5256</v>
      </c>
    </row>
    <row r="2414" spans="1:4">
      <c r="A2414" s="513">
        <v>39585</v>
      </c>
      <c r="B2414" s="513" t="s">
        <v>5257</v>
      </c>
      <c r="C2414" s="513" t="s">
        <v>847</v>
      </c>
      <c r="D2414" s="514" t="s">
        <v>5258</v>
      </c>
    </row>
    <row r="2415" spans="1:4">
      <c r="A2415" s="513">
        <v>39586</v>
      </c>
      <c r="B2415" s="513" t="s">
        <v>5259</v>
      </c>
      <c r="C2415" s="513" t="s">
        <v>847</v>
      </c>
      <c r="D2415" s="514" t="s">
        <v>5260</v>
      </c>
    </row>
    <row r="2416" spans="1:4">
      <c r="A2416" s="513">
        <v>39587</v>
      </c>
      <c r="B2416" s="513" t="s">
        <v>5261</v>
      </c>
      <c r="C2416" s="513" t="s">
        <v>847</v>
      </c>
      <c r="D2416" s="514" t="s">
        <v>5262</v>
      </c>
    </row>
    <row r="2417" spans="1:4">
      <c r="A2417" s="513">
        <v>39588</v>
      </c>
      <c r="B2417" s="513" t="s">
        <v>5263</v>
      </c>
      <c r="C2417" s="513" t="s">
        <v>847</v>
      </c>
      <c r="D2417" s="514" t="s">
        <v>5264</v>
      </c>
    </row>
    <row r="2418" spans="1:4">
      <c r="A2418" s="513">
        <v>39584</v>
      </c>
      <c r="B2418" s="513" t="s">
        <v>5265</v>
      </c>
      <c r="C2418" s="513" t="s">
        <v>847</v>
      </c>
      <c r="D2418" s="514" t="s">
        <v>5266</v>
      </c>
    </row>
    <row r="2419" spans="1:4">
      <c r="A2419" s="513">
        <v>39590</v>
      </c>
      <c r="B2419" s="513" t="s">
        <v>5267</v>
      </c>
      <c r="C2419" s="513" t="s">
        <v>847</v>
      </c>
      <c r="D2419" s="514" t="s">
        <v>5268</v>
      </c>
    </row>
    <row r="2420" spans="1:4">
      <c r="A2420" s="513">
        <v>39592</v>
      </c>
      <c r="B2420" s="513" t="s">
        <v>5269</v>
      </c>
      <c r="C2420" s="513" t="s">
        <v>847</v>
      </c>
      <c r="D2420" s="514" t="s">
        <v>5270</v>
      </c>
    </row>
    <row r="2421" spans="1:4">
      <c r="A2421" s="513">
        <v>39593</v>
      </c>
      <c r="B2421" s="513" t="s">
        <v>5271</v>
      </c>
      <c r="C2421" s="513" t="s">
        <v>847</v>
      </c>
      <c r="D2421" s="514" t="s">
        <v>5262</v>
      </c>
    </row>
    <row r="2422" spans="1:4">
      <c r="A2422" s="513">
        <v>14254</v>
      </c>
      <c r="B2422" s="513" t="s">
        <v>5272</v>
      </c>
      <c r="C2422" s="513" t="s">
        <v>847</v>
      </c>
      <c r="D2422" s="514" t="s">
        <v>5273</v>
      </c>
    </row>
    <row r="2423" spans="1:4">
      <c r="A2423" s="513">
        <v>25987</v>
      </c>
      <c r="B2423" s="513" t="s">
        <v>5274</v>
      </c>
      <c r="C2423" s="513" t="s">
        <v>847</v>
      </c>
      <c r="D2423" s="514" t="s">
        <v>5275</v>
      </c>
    </row>
    <row r="2424" spans="1:4">
      <c r="A2424" s="513">
        <v>25019</v>
      </c>
      <c r="B2424" s="513" t="s">
        <v>5276</v>
      </c>
      <c r="C2424" s="513" t="s">
        <v>847</v>
      </c>
      <c r="D2424" s="514" t="s">
        <v>5277</v>
      </c>
    </row>
    <row r="2425" spans="1:4">
      <c r="A2425" s="513">
        <v>36501</v>
      </c>
      <c r="B2425" s="513" t="s">
        <v>5278</v>
      </c>
      <c r="C2425" s="513" t="s">
        <v>847</v>
      </c>
      <c r="D2425" s="514" t="s">
        <v>5279</v>
      </c>
    </row>
    <row r="2426" spans="1:4">
      <c r="A2426" s="513">
        <v>25986</v>
      </c>
      <c r="B2426" s="513" t="s">
        <v>5280</v>
      </c>
      <c r="C2426" s="513" t="s">
        <v>847</v>
      </c>
      <c r="D2426" s="514" t="s">
        <v>5281</v>
      </c>
    </row>
    <row r="2427" spans="1:4">
      <c r="A2427" s="513">
        <v>36500</v>
      </c>
      <c r="B2427" s="513" t="s">
        <v>5282</v>
      </c>
      <c r="C2427" s="513" t="s">
        <v>847</v>
      </c>
      <c r="D2427" s="514" t="s">
        <v>5283</v>
      </c>
    </row>
    <row r="2428" spans="1:4">
      <c r="A2428" s="513">
        <v>20017</v>
      </c>
      <c r="B2428" s="513" t="s">
        <v>5284</v>
      </c>
      <c r="C2428" s="513" t="s">
        <v>877</v>
      </c>
      <c r="D2428" s="514" t="s">
        <v>1910</v>
      </c>
    </row>
    <row r="2429" spans="1:4">
      <c r="A2429" s="513">
        <v>20007</v>
      </c>
      <c r="B2429" s="513" t="s">
        <v>5285</v>
      </c>
      <c r="C2429" s="513" t="s">
        <v>877</v>
      </c>
      <c r="D2429" s="514" t="s">
        <v>4566</v>
      </c>
    </row>
    <row r="2430" spans="1:4">
      <c r="A2430" s="513">
        <v>39836</v>
      </c>
      <c r="B2430" s="513" t="s">
        <v>5286</v>
      </c>
      <c r="C2430" s="513" t="s">
        <v>1796</v>
      </c>
      <c r="D2430" s="514" t="s">
        <v>5287</v>
      </c>
    </row>
    <row r="2431" spans="1:4">
      <c r="A2431" s="513">
        <v>39830</v>
      </c>
      <c r="B2431" s="513" t="s">
        <v>5288</v>
      </c>
      <c r="C2431" s="513" t="s">
        <v>1796</v>
      </c>
      <c r="D2431" s="514" t="s">
        <v>5289</v>
      </c>
    </row>
    <row r="2432" spans="1:4">
      <c r="A2432" s="513">
        <v>39831</v>
      </c>
      <c r="B2432" s="513" t="s">
        <v>5290</v>
      </c>
      <c r="C2432" s="513" t="s">
        <v>1796</v>
      </c>
      <c r="D2432" s="514" t="s">
        <v>5291</v>
      </c>
    </row>
    <row r="2433" spans="1:4">
      <c r="A2433" s="513">
        <v>36888</v>
      </c>
      <c r="B2433" s="513" t="s">
        <v>5292</v>
      </c>
      <c r="C2433" s="513" t="s">
        <v>877</v>
      </c>
      <c r="D2433" s="514" t="s">
        <v>4169</v>
      </c>
    </row>
    <row r="2434" spans="1:4">
      <c r="A2434" s="513">
        <v>40527</v>
      </c>
      <c r="B2434" s="513" t="s">
        <v>5293</v>
      </c>
      <c r="C2434" s="513" t="s">
        <v>847</v>
      </c>
      <c r="D2434" s="514" t="s">
        <v>5294</v>
      </c>
    </row>
    <row r="2435" spans="1:4">
      <c r="A2435" s="513">
        <v>36497</v>
      </c>
      <c r="B2435" s="513" t="s">
        <v>5295</v>
      </c>
      <c r="C2435" s="513" t="s">
        <v>847</v>
      </c>
      <c r="D2435" s="514" t="s">
        <v>5296</v>
      </c>
    </row>
    <row r="2436" spans="1:4">
      <c r="A2436" s="513">
        <v>36487</v>
      </c>
      <c r="B2436" s="513" t="s">
        <v>5297</v>
      </c>
      <c r="C2436" s="513" t="s">
        <v>847</v>
      </c>
      <c r="D2436" s="514" t="s">
        <v>5298</v>
      </c>
    </row>
    <row r="2437" spans="1:4">
      <c r="A2437" s="513">
        <v>25952</v>
      </c>
      <c r="B2437" s="513" t="s">
        <v>5299</v>
      </c>
      <c r="C2437" s="513" t="s">
        <v>847</v>
      </c>
      <c r="D2437" s="514" t="s">
        <v>5300</v>
      </c>
    </row>
    <row r="2438" spans="1:4">
      <c r="A2438" s="513">
        <v>25954</v>
      </c>
      <c r="B2438" s="513" t="s">
        <v>5301</v>
      </c>
      <c r="C2438" s="513" t="s">
        <v>847</v>
      </c>
      <c r="D2438" s="514" t="s">
        <v>5302</v>
      </c>
    </row>
    <row r="2439" spans="1:4">
      <c r="A2439" s="513">
        <v>25953</v>
      </c>
      <c r="B2439" s="513" t="s">
        <v>5303</v>
      </c>
      <c r="C2439" s="513" t="s">
        <v>847</v>
      </c>
      <c r="D2439" s="514" t="s">
        <v>5304</v>
      </c>
    </row>
    <row r="2440" spans="1:4">
      <c r="A2440" s="513">
        <v>37776</v>
      </c>
      <c r="B2440" s="513" t="s">
        <v>5305</v>
      </c>
      <c r="C2440" s="513" t="s">
        <v>847</v>
      </c>
      <c r="D2440" s="514" t="s">
        <v>5306</v>
      </c>
    </row>
    <row r="2441" spans="1:4">
      <c r="A2441" s="513">
        <v>37775</v>
      </c>
      <c r="B2441" s="513" t="s">
        <v>5307</v>
      </c>
      <c r="C2441" s="513" t="s">
        <v>847</v>
      </c>
      <c r="D2441" s="514" t="s">
        <v>5308</v>
      </c>
    </row>
    <row r="2442" spans="1:4">
      <c r="A2442" s="513">
        <v>36491</v>
      </c>
      <c r="B2442" s="513" t="s">
        <v>5309</v>
      </c>
      <c r="C2442" s="513" t="s">
        <v>847</v>
      </c>
      <c r="D2442" s="514" t="s">
        <v>5310</v>
      </c>
    </row>
    <row r="2443" spans="1:4">
      <c r="A2443" s="513">
        <v>10712</v>
      </c>
      <c r="B2443" s="513" t="s">
        <v>5311</v>
      </c>
      <c r="C2443" s="513" t="s">
        <v>847</v>
      </c>
      <c r="D2443" s="514" t="s">
        <v>5312</v>
      </c>
    </row>
    <row r="2444" spans="1:4">
      <c r="A2444" s="513">
        <v>3363</v>
      </c>
      <c r="B2444" s="513" t="s">
        <v>5313</v>
      </c>
      <c r="C2444" s="513" t="s">
        <v>847</v>
      </c>
      <c r="D2444" s="514" t="s">
        <v>5314</v>
      </c>
    </row>
    <row r="2445" spans="1:4">
      <c r="A2445" s="513">
        <v>3365</v>
      </c>
      <c r="B2445" s="513" t="s">
        <v>5315</v>
      </c>
      <c r="C2445" s="513" t="s">
        <v>847</v>
      </c>
      <c r="D2445" s="514" t="s">
        <v>5316</v>
      </c>
    </row>
    <row r="2446" spans="1:4">
      <c r="A2446" s="513">
        <v>7569</v>
      </c>
      <c r="B2446" s="513" t="s">
        <v>5317</v>
      </c>
      <c r="C2446" s="513" t="s">
        <v>847</v>
      </c>
      <c r="D2446" s="514" t="s">
        <v>5318</v>
      </c>
    </row>
    <row r="2447" spans="1:4">
      <c r="A2447" s="513">
        <v>34349</v>
      </c>
      <c r="B2447" s="513" t="s">
        <v>5319</v>
      </c>
      <c r="C2447" s="513" t="s">
        <v>847</v>
      </c>
      <c r="D2447" s="514" t="s">
        <v>4132</v>
      </c>
    </row>
    <row r="2448" spans="1:4">
      <c r="A2448" s="513">
        <v>11991</v>
      </c>
      <c r="B2448" s="513" t="s">
        <v>5320</v>
      </c>
      <c r="C2448" s="513" t="s">
        <v>847</v>
      </c>
      <c r="D2448" s="514" t="s">
        <v>5321</v>
      </c>
    </row>
    <row r="2449" spans="1:4">
      <c r="A2449" s="513">
        <v>20062</v>
      </c>
      <c r="B2449" s="513" t="s">
        <v>5322</v>
      </c>
      <c r="C2449" s="513" t="s">
        <v>847</v>
      </c>
      <c r="D2449" s="514" t="s">
        <v>5323</v>
      </c>
    </row>
    <row r="2450" spans="1:4">
      <c r="A2450" s="513">
        <v>11029</v>
      </c>
      <c r="B2450" s="513" t="s">
        <v>5324</v>
      </c>
      <c r="C2450" s="513" t="s">
        <v>3645</v>
      </c>
      <c r="D2450" s="514" t="s">
        <v>926</v>
      </c>
    </row>
    <row r="2451" spans="1:4">
      <c r="A2451" s="513">
        <v>4316</v>
      </c>
      <c r="B2451" s="513" t="s">
        <v>5325</v>
      </c>
      <c r="C2451" s="513" t="s">
        <v>847</v>
      </c>
      <c r="D2451" s="514" t="s">
        <v>2467</v>
      </c>
    </row>
    <row r="2452" spans="1:4">
      <c r="A2452" s="513">
        <v>4313</v>
      </c>
      <c r="B2452" s="513" t="s">
        <v>5326</v>
      </c>
      <c r="C2452" s="513" t="s">
        <v>3645</v>
      </c>
      <c r="D2452" s="514" t="s">
        <v>1273</v>
      </c>
    </row>
    <row r="2453" spans="1:4">
      <c r="A2453" s="513">
        <v>4317</v>
      </c>
      <c r="B2453" s="513" t="s">
        <v>5327</v>
      </c>
      <c r="C2453" s="513" t="s">
        <v>847</v>
      </c>
      <c r="D2453" s="514" t="s">
        <v>5328</v>
      </c>
    </row>
    <row r="2454" spans="1:4">
      <c r="A2454" s="513">
        <v>4314</v>
      </c>
      <c r="B2454" s="513" t="s">
        <v>5329</v>
      </c>
      <c r="C2454" s="513" t="s">
        <v>3645</v>
      </c>
      <c r="D2454" s="514" t="s">
        <v>902</v>
      </c>
    </row>
    <row r="2455" spans="1:4">
      <c r="A2455" s="513">
        <v>10561</v>
      </c>
      <c r="B2455" s="513" t="s">
        <v>5330</v>
      </c>
      <c r="C2455" s="513" t="s">
        <v>976</v>
      </c>
      <c r="D2455" s="514" t="s">
        <v>5331</v>
      </c>
    </row>
    <row r="2456" spans="1:4">
      <c r="A2456" s="513">
        <v>10921</v>
      </c>
      <c r="B2456" s="513" t="s">
        <v>5332</v>
      </c>
      <c r="C2456" s="513" t="s">
        <v>847</v>
      </c>
      <c r="D2456" s="514" t="s">
        <v>5333</v>
      </c>
    </row>
    <row r="2457" spans="1:4">
      <c r="A2457" s="513">
        <v>10922</v>
      </c>
      <c r="B2457" s="513" t="s">
        <v>5334</v>
      </c>
      <c r="C2457" s="513" t="s">
        <v>847</v>
      </c>
      <c r="D2457" s="514" t="s">
        <v>5335</v>
      </c>
    </row>
    <row r="2458" spans="1:4">
      <c r="A2458" s="513">
        <v>10923</v>
      </c>
      <c r="B2458" s="513" t="s">
        <v>5336</v>
      </c>
      <c r="C2458" s="513" t="s">
        <v>847</v>
      </c>
      <c r="D2458" s="514" t="s">
        <v>5337</v>
      </c>
    </row>
    <row r="2459" spans="1:4">
      <c r="A2459" s="513">
        <v>10924</v>
      </c>
      <c r="B2459" s="513" t="s">
        <v>5338</v>
      </c>
      <c r="C2459" s="513" t="s">
        <v>847</v>
      </c>
      <c r="D2459" s="514" t="s">
        <v>5339</v>
      </c>
    </row>
    <row r="2460" spans="1:4">
      <c r="A2460" s="513">
        <v>37772</v>
      </c>
      <c r="B2460" s="513" t="s">
        <v>5340</v>
      </c>
      <c r="C2460" s="513" t="s">
        <v>847</v>
      </c>
      <c r="D2460" s="514" t="s">
        <v>5341</v>
      </c>
    </row>
    <row r="2461" spans="1:4">
      <c r="A2461" s="513">
        <v>37771</v>
      </c>
      <c r="B2461" s="513" t="s">
        <v>5342</v>
      </c>
      <c r="C2461" s="513" t="s">
        <v>847</v>
      </c>
      <c r="D2461" s="514" t="s">
        <v>5343</v>
      </c>
    </row>
    <row r="2462" spans="1:4">
      <c r="A2462" s="513">
        <v>12770</v>
      </c>
      <c r="B2462" s="513" t="s">
        <v>5344</v>
      </c>
      <c r="C2462" s="513" t="s">
        <v>847</v>
      </c>
      <c r="D2462" s="514" t="s">
        <v>5345</v>
      </c>
    </row>
    <row r="2463" spans="1:4">
      <c r="A2463" s="513">
        <v>12772</v>
      </c>
      <c r="B2463" s="513" t="s">
        <v>5346</v>
      </c>
      <c r="C2463" s="513" t="s">
        <v>847</v>
      </c>
      <c r="D2463" s="514" t="s">
        <v>5347</v>
      </c>
    </row>
    <row r="2464" spans="1:4">
      <c r="A2464" s="513">
        <v>12768</v>
      </c>
      <c r="B2464" s="513" t="s">
        <v>5348</v>
      </c>
      <c r="C2464" s="513" t="s">
        <v>847</v>
      </c>
      <c r="D2464" s="514" t="s">
        <v>5349</v>
      </c>
    </row>
    <row r="2465" spans="1:4">
      <c r="A2465" s="513">
        <v>12775</v>
      </c>
      <c r="B2465" s="513" t="s">
        <v>5350</v>
      </c>
      <c r="C2465" s="513" t="s">
        <v>847</v>
      </c>
      <c r="D2465" s="514" t="s">
        <v>5351</v>
      </c>
    </row>
    <row r="2466" spans="1:4">
      <c r="A2466" s="513">
        <v>12769</v>
      </c>
      <c r="B2466" s="513" t="s">
        <v>5352</v>
      </c>
      <c r="C2466" s="513" t="s">
        <v>847</v>
      </c>
      <c r="D2466" s="514" t="s">
        <v>5353</v>
      </c>
    </row>
    <row r="2467" spans="1:4">
      <c r="A2467" s="513">
        <v>12773</v>
      </c>
      <c r="B2467" s="513" t="s">
        <v>5354</v>
      </c>
      <c r="C2467" s="513" t="s">
        <v>847</v>
      </c>
      <c r="D2467" s="514" t="s">
        <v>5355</v>
      </c>
    </row>
    <row r="2468" spans="1:4">
      <c r="A2468" s="513">
        <v>12774</v>
      </c>
      <c r="B2468" s="513" t="s">
        <v>5356</v>
      </c>
      <c r="C2468" s="513" t="s">
        <v>847</v>
      </c>
      <c r="D2468" s="514" t="s">
        <v>5357</v>
      </c>
    </row>
    <row r="2469" spans="1:4">
      <c r="A2469" s="513">
        <v>12776</v>
      </c>
      <c r="B2469" s="513" t="s">
        <v>5358</v>
      </c>
      <c r="C2469" s="513" t="s">
        <v>847</v>
      </c>
      <c r="D2469" s="514" t="s">
        <v>5359</v>
      </c>
    </row>
    <row r="2470" spans="1:4">
      <c r="A2470" s="513">
        <v>12777</v>
      </c>
      <c r="B2470" s="513" t="s">
        <v>5360</v>
      </c>
      <c r="C2470" s="513" t="s">
        <v>847</v>
      </c>
      <c r="D2470" s="514" t="s">
        <v>5361</v>
      </c>
    </row>
    <row r="2471" spans="1:4">
      <c r="A2471" s="513">
        <v>3391</v>
      </c>
      <c r="B2471" s="513" t="s">
        <v>5362</v>
      </c>
      <c r="C2471" s="513" t="s">
        <v>847</v>
      </c>
      <c r="D2471" s="514" t="s">
        <v>5363</v>
      </c>
    </row>
    <row r="2472" spans="1:4">
      <c r="A2472" s="513">
        <v>3389</v>
      </c>
      <c r="B2472" s="513" t="s">
        <v>5364</v>
      </c>
      <c r="C2472" s="513" t="s">
        <v>847</v>
      </c>
      <c r="D2472" s="514" t="s">
        <v>5365</v>
      </c>
    </row>
    <row r="2473" spans="1:4">
      <c r="A2473" s="513">
        <v>3390</v>
      </c>
      <c r="B2473" s="513" t="s">
        <v>5366</v>
      </c>
      <c r="C2473" s="513" t="s">
        <v>847</v>
      </c>
      <c r="D2473" s="514" t="s">
        <v>5367</v>
      </c>
    </row>
    <row r="2474" spans="1:4">
      <c r="A2474" s="513">
        <v>12873</v>
      </c>
      <c r="B2474" s="513" t="s">
        <v>5368</v>
      </c>
      <c r="C2474" s="513" t="s">
        <v>855</v>
      </c>
      <c r="D2474" s="514" t="s">
        <v>5063</v>
      </c>
    </row>
    <row r="2475" spans="1:4">
      <c r="A2475" s="513">
        <v>41076</v>
      </c>
      <c r="B2475" s="513" t="s">
        <v>5369</v>
      </c>
      <c r="C2475" s="513" t="s">
        <v>1210</v>
      </c>
      <c r="D2475" s="514" t="s">
        <v>5370</v>
      </c>
    </row>
    <row r="2476" spans="1:4">
      <c r="A2476" s="513">
        <v>140</v>
      </c>
      <c r="B2476" s="513" t="s">
        <v>5371</v>
      </c>
      <c r="C2476" s="513" t="s">
        <v>976</v>
      </c>
      <c r="D2476" s="514" t="s">
        <v>5372</v>
      </c>
    </row>
    <row r="2477" spans="1:4">
      <c r="A2477" s="513">
        <v>151</v>
      </c>
      <c r="B2477" s="513" t="s">
        <v>5373</v>
      </c>
      <c r="C2477" s="513" t="s">
        <v>979</v>
      </c>
      <c r="D2477" s="514" t="s">
        <v>5374</v>
      </c>
    </row>
    <row r="2478" spans="1:4">
      <c r="A2478" s="513">
        <v>7340</v>
      </c>
      <c r="B2478" s="513" t="s">
        <v>5375</v>
      </c>
      <c r="C2478" s="513" t="s">
        <v>979</v>
      </c>
      <c r="D2478" s="514" t="s">
        <v>5376</v>
      </c>
    </row>
    <row r="2479" spans="1:4">
      <c r="A2479" s="513">
        <v>2701</v>
      </c>
      <c r="B2479" s="513" t="s">
        <v>5377</v>
      </c>
      <c r="C2479" s="513" t="s">
        <v>855</v>
      </c>
      <c r="D2479" s="514" t="s">
        <v>5378</v>
      </c>
    </row>
    <row r="2480" spans="1:4">
      <c r="A2480" s="513">
        <v>40929</v>
      </c>
      <c r="B2480" s="513" t="s">
        <v>5379</v>
      </c>
      <c r="C2480" s="513" t="s">
        <v>1210</v>
      </c>
      <c r="D2480" s="514" t="s">
        <v>5380</v>
      </c>
    </row>
    <row r="2481" spans="1:4">
      <c r="A2481" s="513">
        <v>38114</v>
      </c>
      <c r="B2481" s="513" t="s">
        <v>5381</v>
      </c>
      <c r="C2481" s="513" t="s">
        <v>847</v>
      </c>
      <c r="D2481" s="514" t="s">
        <v>5382</v>
      </c>
    </row>
    <row r="2482" spans="1:4">
      <c r="A2482" s="513">
        <v>38064</v>
      </c>
      <c r="B2482" s="513" t="s">
        <v>5383</v>
      </c>
      <c r="C2482" s="513" t="s">
        <v>847</v>
      </c>
      <c r="D2482" s="514" t="s">
        <v>5384</v>
      </c>
    </row>
    <row r="2483" spans="1:4">
      <c r="A2483" s="513">
        <v>38115</v>
      </c>
      <c r="B2483" s="513" t="s">
        <v>5385</v>
      </c>
      <c r="C2483" s="513" t="s">
        <v>847</v>
      </c>
      <c r="D2483" s="514" t="s">
        <v>5386</v>
      </c>
    </row>
    <row r="2484" spans="1:4">
      <c r="A2484" s="513">
        <v>38065</v>
      </c>
      <c r="B2484" s="513" t="s">
        <v>5387</v>
      </c>
      <c r="C2484" s="513" t="s">
        <v>847</v>
      </c>
      <c r="D2484" s="514" t="s">
        <v>1557</v>
      </c>
    </row>
    <row r="2485" spans="1:4">
      <c r="A2485" s="513">
        <v>38078</v>
      </c>
      <c r="B2485" s="513" t="s">
        <v>5388</v>
      </c>
      <c r="C2485" s="513" t="s">
        <v>847</v>
      </c>
      <c r="D2485" s="514" t="s">
        <v>5389</v>
      </c>
    </row>
    <row r="2486" spans="1:4">
      <c r="A2486" s="513">
        <v>38113</v>
      </c>
      <c r="B2486" s="513" t="s">
        <v>5390</v>
      </c>
      <c r="C2486" s="513" t="s">
        <v>847</v>
      </c>
      <c r="D2486" s="514" t="s">
        <v>5391</v>
      </c>
    </row>
    <row r="2487" spans="1:4">
      <c r="A2487" s="513">
        <v>38063</v>
      </c>
      <c r="B2487" s="513" t="s">
        <v>5392</v>
      </c>
      <c r="C2487" s="513" t="s">
        <v>847</v>
      </c>
      <c r="D2487" s="514" t="s">
        <v>5393</v>
      </c>
    </row>
    <row r="2488" spans="1:4">
      <c r="A2488" s="513">
        <v>38080</v>
      </c>
      <c r="B2488" s="513" t="s">
        <v>5394</v>
      </c>
      <c r="C2488" s="513" t="s">
        <v>847</v>
      </c>
      <c r="D2488" s="514" t="s">
        <v>5395</v>
      </c>
    </row>
    <row r="2489" spans="1:4">
      <c r="A2489" s="513">
        <v>38069</v>
      </c>
      <c r="B2489" s="513" t="s">
        <v>5396</v>
      </c>
      <c r="C2489" s="513" t="s">
        <v>847</v>
      </c>
      <c r="D2489" s="514" t="s">
        <v>1825</v>
      </c>
    </row>
    <row r="2490" spans="1:4">
      <c r="A2490" s="513">
        <v>38077</v>
      </c>
      <c r="B2490" s="513" t="s">
        <v>5397</v>
      </c>
      <c r="C2490" s="513" t="s">
        <v>847</v>
      </c>
      <c r="D2490" s="514" t="s">
        <v>4619</v>
      </c>
    </row>
    <row r="2491" spans="1:4">
      <c r="A2491" s="513">
        <v>38073</v>
      </c>
      <c r="B2491" s="513" t="s">
        <v>5398</v>
      </c>
      <c r="C2491" s="513" t="s">
        <v>847</v>
      </c>
      <c r="D2491" s="514" t="s">
        <v>5063</v>
      </c>
    </row>
    <row r="2492" spans="1:4">
      <c r="A2492" s="513">
        <v>38112</v>
      </c>
      <c r="B2492" s="513" t="s">
        <v>5399</v>
      </c>
      <c r="C2492" s="513" t="s">
        <v>847</v>
      </c>
      <c r="D2492" s="514" t="s">
        <v>960</v>
      </c>
    </row>
    <row r="2493" spans="1:4">
      <c r="A2493" s="513">
        <v>38062</v>
      </c>
      <c r="B2493" s="513" t="s">
        <v>5400</v>
      </c>
      <c r="C2493" s="513" t="s">
        <v>847</v>
      </c>
      <c r="D2493" s="514" t="s">
        <v>5401</v>
      </c>
    </row>
    <row r="2494" spans="1:4">
      <c r="A2494" s="513">
        <v>12128</v>
      </c>
      <c r="B2494" s="513" t="s">
        <v>5402</v>
      </c>
      <c r="C2494" s="513" t="s">
        <v>847</v>
      </c>
      <c r="D2494" s="514" t="s">
        <v>5403</v>
      </c>
    </row>
    <row r="2495" spans="1:4">
      <c r="A2495" s="513">
        <v>12129</v>
      </c>
      <c r="B2495" s="513" t="s">
        <v>5404</v>
      </c>
      <c r="C2495" s="513" t="s">
        <v>847</v>
      </c>
      <c r="D2495" s="514" t="s">
        <v>5405</v>
      </c>
    </row>
    <row r="2496" spans="1:4">
      <c r="A2496" s="513">
        <v>38081</v>
      </c>
      <c r="B2496" s="513" t="s">
        <v>5406</v>
      </c>
      <c r="C2496" s="513" t="s">
        <v>847</v>
      </c>
      <c r="D2496" s="514" t="s">
        <v>183</v>
      </c>
    </row>
    <row r="2497" spans="1:4">
      <c r="A2497" s="513">
        <v>38070</v>
      </c>
      <c r="B2497" s="513" t="s">
        <v>5407</v>
      </c>
      <c r="C2497" s="513" t="s">
        <v>847</v>
      </c>
      <c r="D2497" s="514" t="s">
        <v>5408</v>
      </c>
    </row>
    <row r="2498" spans="1:4">
      <c r="A2498" s="513">
        <v>38074</v>
      </c>
      <c r="B2498" s="513" t="s">
        <v>5409</v>
      </c>
      <c r="C2498" s="513" t="s">
        <v>847</v>
      </c>
      <c r="D2498" s="514" t="s">
        <v>5410</v>
      </c>
    </row>
    <row r="2499" spans="1:4">
      <c r="A2499" s="513">
        <v>38079</v>
      </c>
      <c r="B2499" s="513" t="s">
        <v>5411</v>
      </c>
      <c r="C2499" s="513" t="s">
        <v>847</v>
      </c>
      <c r="D2499" s="514" t="s">
        <v>1177</v>
      </c>
    </row>
    <row r="2500" spans="1:4">
      <c r="A2500" s="513">
        <v>38072</v>
      </c>
      <c r="B2500" s="513" t="s">
        <v>5412</v>
      </c>
      <c r="C2500" s="513" t="s">
        <v>847</v>
      </c>
      <c r="D2500" s="514" t="s">
        <v>1493</v>
      </c>
    </row>
    <row r="2501" spans="1:4">
      <c r="A2501" s="513">
        <v>38068</v>
      </c>
      <c r="B2501" s="513" t="s">
        <v>5413</v>
      </c>
      <c r="C2501" s="513" t="s">
        <v>847</v>
      </c>
      <c r="D2501" s="514" t="s">
        <v>5414</v>
      </c>
    </row>
    <row r="2502" spans="1:4">
      <c r="A2502" s="513">
        <v>38071</v>
      </c>
      <c r="B2502" s="513" t="s">
        <v>5415</v>
      </c>
      <c r="C2502" s="513" t="s">
        <v>847</v>
      </c>
      <c r="D2502" s="514" t="s">
        <v>5416</v>
      </c>
    </row>
    <row r="2503" spans="1:4">
      <c r="A2503" s="513">
        <v>38412</v>
      </c>
      <c r="B2503" s="513" t="s">
        <v>5417</v>
      </c>
      <c r="C2503" s="513" t="s">
        <v>847</v>
      </c>
      <c r="D2503" s="514" t="s">
        <v>5418</v>
      </c>
    </row>
    <row r="2504" spans="1:4">
      <c r="A2504" s="513">
        <v>3405</v>
      </c>
      <c r="B2504" s="513" t="s">
        <v>5419</v>
      </c>
      <c r="C2504" s="513" t="s">
        <v>847</v>
      </c>
      <c r="D2504" s="514" t="s">
        <v>5420</v>
      </c>
    </row>
    <row r="2505" spans="1:4">
      <c r="A2505" s="513">
        <v>3394</v>
      </c>
      <c r="B2505" s="513" t="s">
        <v>5421</v>
      </c>
      <c r="C2505" s="513" t="s">
        <v>847</v>
      </c>
      <c r="D2505" s="514" t="s">
        <v>5422</v>
      </c>
    </row>
    <row r="2506" spans="1:4">
      <c r="A2506" s="513">
        <v>3393</v>
      </c>
      <c r="B2506" s="513" t="s">
        <v>5423</v>
      </c>
      <c r="C2506" s="513" t="s">
        <v>847</v>
      </c>
      <c r="D2506" s="514" t="s">
        <v>5424</v>
      </c>
    </row>
    <row r="2507" spans="1:4">
      <c r="A2507" s="513">
        <v>3406</v>
      </c>
      <c r="B2507" s="513" t="s">
        <v>5425</v>
      </c>
      <c r="C2507" s="513" t="s">
        <v>847</v>
      </c>
      <c r="D2507" s="514" t="s">
        <v>4018</v>
      </c>
    </row>
    <row r="2508" spans="1:4">
      <c r="A2508" s="513">
        <v>3395</v>
      </c>
      <c r="B2508" s="513" t="s">
        <v>5426</v>
      </c>
      <c r="C2508" s="513" t="s">
        <v>847</v>
      </c>
      <c r="D2508" s="514" t="s">
        <v>5427</v>
      </c>
    </row>
    <row r="2509" spans="1:4">
      <c r="A2509" s="513">
        <v>3398</v>
      </c>
      <c r="B2509" s="513" t="s">
        <v>5428</v>
      </c>
      <c r="C2509" s="513" t="s">
        <v>847</v>
      </c>
      <c r="D2509" s="514" t="s">
        <v>5429</v>
      </c>
    </row>
    <row r="2510" spans="1:4">
      <c r="A2510" s="513">
        <v>34379</v>
      </c>
      <c r="B2510" s="513" t="s">
        <v>5430</v>
      </c>
      <c r="C2510" s="513" t="s">
        <v>847</v>
      </c>
      <c r="D2510" s="514" t="s">
        <v>5431</v>
      </c>
    </row>
    <row r="2511" spans="1:4">
      <c r="A2511" s="513">
        <v>34378</v>
      </c>
      <c r="B2511" s="513" t="s">
        <v>5432</v>
      </c>
      <c r="C2511" s="513" t="s">
        <v>847</v>
      </c>
      <c r="D2511" s="514" t="s">
        <v>5433</v>
      </c>
    </row>
    <row r="2512" spans="1:4">
      <c r="A2512" s="513">
        <v>34377</v>
      </c>
      <c r="B2512" s="513" t="s">
        <v>5434</v>
      </c>
      <c r="C2512" s="513" t="s">
        <v>847</v>
      </c>
      <c r="D2512" s="514" t="s">
        <v>5435</v>
      </c>
    </row>
    <row r="2513" spans="1:4">
      <c r="A2513" s="513">
        <v>581</v>
      </c>
      <c r="B2513" s="513" t="s">
        <v>5436</v>
      </c>
      <c r="C2513" s="513" t="s">
        <v>852</v>
      </c>
      <c r="D2513" s="514" t="s">
        <v>5437</v>
      </c>
    </row>
    <row r="2514" spans="1:4">
      <c r="A2514" s="513">
        <v>40662</v>
      </c>
      <c r="B2514" s="513" t="s">
        <v>5438</v>
      </c>
      <c r="C2514" s="513" t="s">
        <v>847</v>
      </c>
      <c r="D2514" s="514" t="s">
        <v>5439</v>
      </c>
    </row>
    <row r="2515" spans="1:4">
      <c r="A2515" s="513">
        <v>3437</v>
      </c>
      <c r="B2515" s="513" t="s">
        <v>5440</v>
      </c>
      <c r="C2515" s="513" t="s">
        <v>852</v>
      </c>
      <c r="D2515" s="514" t="s">
        <v>5441</v>
      </c>
    </row>
    <row r="2516" spans="1:4">
      <c r="A2516" s="513">
        <v>11183</v>
      </c>
      <c r="B2516" s="513" t="s">
        <v>5442</v>
      </c>
      <c r="C2516" s="513" t="s">
        <v>847</v>
      </c>
      <c r="D2516" s="514" t="s">
        <v>5443</v>
      </c>
    </row>
    <row r="2517" spans="1:4">
      <c r="A2517" s="513">
        <v>11190</v>
      </c>
      <c r="B2517" s="513" t="s">
        <v>5444</v>
      </c>
      <c r="C2517" s="513" t="s">
        <v>847</v>
      </c>
      <c r="D2517" s="514" t="s">
        <v>5445</v>
      </c>
    </row>
    <row r="2518" spans="1:4">
      <c r="A2518" s="513">
        <v>616</v>
      </c>
      <c r="B2518" s="513" t="s">
        <v>5446</v>
      </c>
      <c r="C2518" s="513" t="s">
        <v>847</v>
      </c>
      <c r="D2518" s="514" t="s">
        <v>5447</v>
      </c>
    </row>
    <row r="2519" spans="1:4">
      <c r="A2519" s="513">
        <v>615</v>
      </c>
      <c r="B2519" s="513" t="s">
        <v>5446</v>
      </c>
      <c r="C2519" s="513" t="s">
        <v>852</v>
      </c>
      <c r="D2519" s="514" t="s">
        <v>5448</v>
      </c>
    </row>
    <row r="2520" spans="1:4">
      <c r="A2520" s="513">
        <v>11192</v>
      </c>
      <c r="B2520" s="513" t="s">
        <v>5449</v>
      </c>
      <c r="C2520" s="513" t="s">
        <v>847</v>
      </c>
      <c r="D2520" s="514" t="s">
        <v>5450</v>
      </c>
    </row>
    <row r="2521" spans="1:4">
      <c r="A2521" s="513">
        <v>11231</v>
      </c>
      <c r="B2521" s="513" t="s">
        <v>5449</v>
      </c>
      <c r="C2521" s="513" t="s">
        <v>852</v>
      </c>
      <c r="D2521" s="514" t="s">
        <v>5451</v>
      </c>
    </row>
    <row r="2522" spans="1:4">
      <c r="A2522" s="513">
        <v>3428</v>
      </c>
      <c r="B2522" s="513" t="s">
        <v>5452</v>
      </c>
      <c r="C2522" s="513" t="s">
        <v>852</v>
      </c>
      <c r="D2522" s="514" t="s">
        <v>5453</v>
      </c>
    </row>
    <row r="2523" spans="1:4">
      <c r="A2523" s="513">
        <v>3429</v>
      </c>
      <c r="B2523" s="513" t="s">
        <v>5454</v>
      </c>
      <c r="C2523" s="513" t="s">
        <v>852</v>
      </c>
      <c r="D2523" s="514" t="s">
        <v>5455</v>
      </c>
    </row>
    <row r="2524" spans="1:4">
      <c r="A2524" s="513">
        <v>34371</v>
      </c>
      <c r="B2524" s="513" t="s">
        <v>5456</v>
      </c>
      <c r="C2524" s="513" t="s">
        <v>847</v>
      </c>
      <c r="D2524" s="514" t="s">
        <v>5457</v>
      </c>
    </row>
    <row r="2525" spans="1:4">
      <c r="A2525" s="513">
        <v>34370</v>
      </c>
      <c r="B2525" s="513" t="s">
        <v>5458</v>
      </c>
      <c r="C2525" s="513" t="s">
        <v>847</v>
      </c>
      <c r="D2525" s="514" t="s">
        <v>5459</v>
      </c>
    </row>
    <row r="2526" spans="1:4">
      <c r="A2526" s="513">
        <v>34372</v>
      </c>
      <c r="B2526" s="513" t="s">
        <v>5460</v>
      </c>
      <c r="C2526" s="513" t="s">
        <v>847</v>
      </c>
      <c r="D2526" s="514" t="s">
        <v>5461</v>
      </c>
    </row>
    <row r="2527" spans="1:4">
      <c r="A2527" s="513">
        <v>34373</v>
      </c>
      <c r="B2527" s="513" t="s">
        <v>5462</v>
      </c>
      <c r="C2527" s="513" t="s">
        <v>847</v>
      </c>
      <c r="D2527" s="514" t="s">
        <v>5463</v>
      </c>
    </row>
    <row r="2528" spans="1:4">
      <c r="A2528" s="513">
        <v>36896</v>
      </c>
      <c r="B2528" s="513" t="s">
        <v>5464</v>
      </c>
      <c r="C2528" s="513" t="s">
        <v>847</v>
      </c>
      <c r="D2528" s="514" t="s">
        <v>5465</v>
      </c>
    </row>
    <row r="2529" spans="1:4">
      <c r="A2529" s="513">
        <v>34367</v>
      </c>
      <c r="B2529" s="513" t="s">
        <v>5466</v>
      </c>
      <c r="C2529" s="513" t="s">
        <v>847</v>
      </c>
      <c r="D2529" s="514" t="s">
        <v>5467</v>
      </c>
    </row>
    <row r="2530" spans="1:4">
      <c r="A2530" s="513">
        <v>36884</v>
      </c>
      <c r="B2530" s="513" t="s">
        <v>5468</v>
      </c>
      <c r="C2530" s="513" t="s">
        <v>852</v>
      </c>
      <c r="D2530" s="514" t="s">
        <v>5469</v>
      </c>
    </row>
    <row r="2531" spans="1:4">
      <c r="A2531" s="513">
        <v>36897</v>
      </c>
      <c r="B2531" s="513" t="s">
        <v>5468</v>
      </c>
      <c r="C2531" s="513" t="s">
        <v>847</v>
      </c>
      <c r="D2531" s="514" t="s">
        <v>5470</v>
      </c>
    </row>
    <row r="2532" spans="1:4">
      <c r="A2532" s="513">
        <v>597</v>
      </c>
      <c r="B2532" s="513" t="s">
        <v>5471</v>
      </c>
      <c r="C2532" s="513" t="s">
        <v>852</v>
      </c>
      <c r="D2532" s="514" t="s">
        <v>5472</v>
      </c>
    </row>
    <row r="2533" spans="1:4">
      <c r="A2533" s="513">
        <v>34369</v>
      </c>
      <c r="B2533" s="513" t="s">
        <v>5473</v>
      </c>
      <c r="C2533" s="513" t="s">
        <v>847</v>
      </c>
      <c r="D2533" s="514" t="s">
        <v>5474</v>
      </c>
    </row>
    <row r="2534" spans="1:4">
      <c r="A2534" s="513">
        <v>34362</v>
      </c>
      <c r="B2534" s="513" t="s">
        <v>5475</v>
      </c>
      <c r="C2534" s="513" t="s">
        <v>847</v>
      </c>
      <c r="D2534" s="514" t="s">
        <v>5476</v>
      </c>
    </row>
    <row r="2535" spans="1:4">
      <c r="A2535" s="513">
        <v>34363</v>
      </c>
      <c r="B2535" s="513" t="s">
        <v>5477</v>
      </c>
      <c r="C2535" s="513" t="s">
        <v>847</v>
      </c>
      <c r="D2535" s="514" t="s">
        <v>5478</v>
      </c>
    </row>
    <row r="2536" spans="1:4">
      <c r="A2536" s="513">
        <v>34364</v>
      </c>
      <c r="B2536" s="513" t="s">
        <v>5479</v>
      </c>
      <c r="C2536" s="513" t="s">
        <v>847</v>
      </c>
      <c r="D2536" s="514" t="s">
        <v>5480</v>
      </c>
    </row>
    <row r="2537" spans="1:4">
      <c r="A2537" s="513">
        <v>34365</v>
      </c>
      <c r="B2537" s="513" t="s">
        <v>5481</v>
      </c>
      <c r="C2537" s="513" t="s">
        <v>847</v>
      </c>
      <c r="D2537" s="514" t="s">
        <v>5482</v>
      </c>
    </row>
    <row r="2538" spans="1:4">
      <c r="A2538" s="513">
        <v>11199</v>
      </c>
      <c r="B2538" s="513" t="s">
        <v>5483</v>
      </c>
      <c r="C2538" s="513" t="s">
        <v>847</v>
      </c>
      <c r="D2538" s="514" t="s">
        <v>5484</v>
      </c>
    </row>
    <row r="2539" spans="1:4">
      <c r="A2539" s="513">
        <v>34801</v>
      </c>
      <c r="B2539" s="513" t="s">
        <v>5485</v>
      </c>
      <c r="C2539" s="513" t="s">
        <v>847</v>
      </c>
      <c r="D2539" s="514" t="s">
        <v>5486</v>
      </c>
    </row>
    <row r="2540" spans="1:4">
      <c r="A2540" s="513">
        <v>34799</v>
      </c>
      <c r="B2540" s="513" t="s">
        <v>5487</v>
      </c>
      <c r="C2540" s="513" t="s">
        <v>847</v>
      </c>
      <c r="D2540" s="514" t="s">
        <v>5488</v>
      </c>
    </row>
    <row r="2541" spans="1:4">
      <c r="A2541" s="513">
        <v>622</v>
      </c>
      <c r="B2541" s="513" t="s">
        <v>5489</v>
      </c>
      <c r="C2541" s="513" t="s">
        <v>847</v>
      </c>
      <c r="D2541" s="514" t="s">
        <v>5490</v>
      </c>
    </row>
    <row r="2542" spans="1:4">
      <c r="A2542" s="513">
        <v>34805</v>
      </c>
      <c r="B2542" s="513" t="s">
        <v>5491</v>
      </c>
      <c r="C2542" s="513" t="s">
        <v>852</v>
      </c>
      <c r="D2542" s="514" t="s">
        <v>5492</v>
      </c>
    </row>
    <row r="2543" spans="1:4">
      <c r="A2543" s="513">
        <v>34803</v>
      </c>
      <c r="B2543" s="513" t="s">
        <v>5493</v>
      </c>
      <c r="C2543" s="513" t="s">
        <v>847</v>
      </c>
      <c r="D2543" s="514" t="s">
        <v>5494</v>
      </c>
    </row>
    <row r="2544" spans="1:4">
      <c r="A2544" s="513">
        <v>606</v>
      </c>
      <c r="B2544" s="513" t="s">
        <v>5495</v>
      </c>
      <c r="C2544" s="513" t="s">
        <v>852</v>
      </c>
      <c r="D2544" s="514" t="s">
        <v>5496</v>
      </c>
    </row>
    <row r="2545" spans="1:4">
      <c r="A2545" s="513">
        <v>11227</v>
      </c>
      <c r="B2545" s="513" t="s">
        <v>5497</v>
      </c>
      <c r="C2545" s="513" t="s">
        <v>847</v>
      </c>
      <c r="D2545" s="514" t="s">
        <v>5498</v>
      </c>
    </row>
    <row r="2546" spans="1:4">
      <c r="A2546" s="513">
        <v>11193</v>
      </c>
      <c r="B2546" s="513" t="s">
        <v>5499</v>
      </c>
      <c r="C2546" s="513" t="s">
        <v>852</v>
      </c>
      <c r="D2546" s="514" t="s">
        <v>5500</v>
      </c>
    </row>
    <row r="2547" spans="1:4">
      <c r="A2547" s="513">
        <v>11194</v>
      </c>
      <c r="B2547" s="513" t="s">
        <v>5501</v>
      </c>
      <c r="C2547" s="513" t="s">
        <v>852</v>
      </c>
      <c r="D2547" s="514" t="s">
        <v>5502</v>
      </c>
    </row>
    <row r="2548" spans="1:4">
      <c r="A2548" s="513">
        <v>605</v>
      </c>
      <c r="B2548" s="513" t="s">
        <v>5503</v>
      </c>
      <c r="C2548" s="513" t="s">
        <v>852</v>
      </c>
      <c r="D2548" s="514" t="s">
        <v>5504</v>
      </c>
    </row>
    <row r="2549" spans="1:4">
      <c r="A2549" s="513">
        <v>11197</v>
      </c>
      <c r="B2549" s="513" t="s">
        <v>5505</v>
      </c>
      <c r="C2549" s="513" t="s">
        <v>847</v>
      </c>
      <c r="D2549" s="514" t="s">
        <v>5506</v>
      </c>
    </row>
    <row r="2550" spans="1:4">
      <c r="A2550" s="513">
        <v>40659</v>
      </c>
      <c r="B2550" s="513" t="s">
        <v>5507</v>
      </c>
      <c r="C2550" s="513" t="s">
        <v>852</v>
      </c>
      <c r="D2550" s="514" t="s">
        <v>5508</v>
      </c>
    </row>
    <row r="2551" spans="1:4">
      <c r="A2551" s="513">
        <v>40660</v>
      </c>
      <c r="B2551" s="513" t="s">
        <v>5509</v>
      </c>
      <c r="C2551" s="513" t="s">
        <v>852</v>
      </c>
      <c r="D2551" s="514" t="s">
        <v>5510</v>
      </c>
    </row>
    <row r="2552" spans="1:4">
      <c r="A2552" s="513">
        <v>40661</v>
      </c>
      <c r="B2552" s="513" t="s">
        <v>5511</v>
      </c>
      <c r="C2552" s="513" t="s">
        <v>852</v>
      </c>
      <c r="D2552" s="514" t="s">
        <v>5512</v>
      </c>
    </row>
    <row r="2553" spans="1:4">
      <c r="A2553" s="513">
        <v>3421</v>
      </c>
      <c r="B2553" s="513" t="s">
        <v>5513</v>
      </c>
      <c r="C2553" s="513" t="s">
        <v>852</v>
      </c>
      <c r="D2553" s="514" t="s">
        <v>5514</v>
      </c>
    </row>
    <row r="2554" spans="1:4">
      <c r="A2554" s="513">
        <v>599</v>
      </c>
      <c r="B2554" s="513" t="s">
        <v>5515</v>
      </c>
      <c r="C2554" s="513" t="s">
        <v>852</v>
      </c>
      <c r="D2554" s="514" t="s">
        <v>5516</v>
      </c>
    </row>
    <row r="2555" spans="1:4">
      <c r="A2555" s="513">
        <v>34380</v>
      </c>
      <c r="B2555" s="513" t="s">
        <v>5517</v>
      </c>
      <c r="C2555" s="513" t="s">
        <v>847</v>
      </c>
      <c r="D2555" s="514" t="s">
        <v>5518</v>
      </c>
    </row>
    <row r="2556" spans="1:4">
      <c r="A2556" s="513">
        <v>34381</v>
      </c>
      <c r="B2556" s="513" t="s">
        <v>5519</v>
      </c>
      <c r="C2556" s="513" t="s">
        <v>847</v>
      </c>
      <c r="D2556" s="514" t="s">
        <v>5520</v>
      </c>
    </row>
    <row r="2557" spans="1:4">
      <c r="A2557" s="513">
        <v>601</v>
      </c>
      <c r="B2557" s="513" t="s">
        <v>5519</v>
      </c>
      <c r="C2557" s="513" t="s">
        <v>852</v>
      </c>
      <c r="D2557" s="514" t="s">
        <v>5521</v>
      </c>
    </row>
    <row r="2558" spans="1:4">
      <c r="A2558" s="513">
        <v>3423</v>
      </c>
      <c r="B2558" s="513" t="s">
        <v>5522</v>
      </c>
      <c r="C2558" s="513" t="s">
        <v>852</v>
      </c>
      <c r="D2558" s="514" t="s">
        <v>5523</v>
      </c>
    </row>
    <row r="2559" spans="1:4">
      <c r="A2559" s="513">
        <v>34797</v>
      </c>
      <c r="B2559" s="513" t="s">
        <v>5524</v>
      </c>
      <c r="C2559" s="513" t="s">
        <v>847</v>
      </c>
      <c r="D2559" s="514" t="s">
        <v>5525</v>
      </c>
    </row>
    <row r="2560" spans="1:4">
      <c r="A2560" s="513">
        <v>624</v>
      </c>
      <c r="B2560" s="513" t="s">
        <v>5526</v>
      </c>
      <c r="C2560" s="513" t="s">
        <v>852</v>
      </c>
      <c r="D2560" s="514" t="s">
        <v>5527</v>
      </c>
    </row>
    <row r="2561" spans="1:4">
      <c r="A2561" s="513">
        <v>623</v>
      </c>
      <c r="B2561" s="513" t="s">
        <v>5528</v>
      </c>
      <c r="C2561" s="513" t="s">
        <v>852</v>
      </c>
      <c r="D2561" s="514" t="s">
        <v>5529</v>
      </c>
    </row>
    <row r="2562" spans="1:4">
      <c r="A2562" s="513">
        <v>25964</v>
      </c>
      <c r="B2562" s="513" t="s">
        <v>5530</v>
      </c>
      <c r="C2562" s="513" t="s">
        <v>855</v>
      </c>
      <c r="D2562" s="514" t="s">
        <v>5531</v>
      </c>
    </row>
    <row r="2563" spans="1:4">
      <c r="A2563" s="513">
        <v>41077</v>
      </c>
      <c r="B2563" s="513" t="s">
        <v>5532</v>
      </c>
      <c r="C2563" s="513" t="s">
        <v>1210</v>
      </c>
      <c r="D2563" s="514" t="s">
        <v>5533</v>
      </c>
    </row>
    <row r="2564" spans="1:4">
      <c r="A2564" s="513">
        <v>20159</v>
      </c>
      <c r="B2564" s="513" t="s">
        <v>5534</v>
      </c>
      <c r="C2564" s="513" t="s">
        <v>847</v>
      </c>
      <c r="D2564" s="514" t="s">
        <v>5535</v>
      </c>
    </row>
    <row r="2565" spans="1:4">
      <c r="A2565" s="513">
        <v>37963</v>
      </c>
      <c r="B2565" s="513" t="s">
        <v>5536</v>
      </c>
      <c r="C2565" s="513" t="s">
        <v>847</v>
      </c>
      <c r="D2565" s="514" t="s">
        <v>5537</v>
      </c>
    </row>
    <row r="2566" spans="1:4">
      <c r="A2566" s="513">
        <v>37964</v>
      </c>
      <c r="B2566" s="513" t="s">
        <v>5538</v>
      </c>
      <c r="C2566" s="513" t="s">
        <v>847</v>
      </c>
      <c r="D2566" s="514" t="s">
        <v>5393</v>
      </c>
    </row>
    <row r="2567" spans="1:4">
      <c r="A2567" s="513">
        <v>37965</v>
      </c>
      <c r="B2567" s="513" t="s">
        <v>5539</v>
      </c>
      <c r="C2567" s="513" t="s">
        <v>847</v>
      </c>
      <c r="D2567" s="514" t="s">
        <v>5540</v>
      </c>
    </row>
    <row r="2568" spans="1:4">
      <c r="A2568" s="513">
        <v>37966</v>
      </c>
      <c r="B2568" s="513" t="s">
        <v>5541</v>
      </c>
      <c r="C2568" s="513" t="s">
        <v>847</v>
      </c>
      <c r="D2568" s="514" t="s">
        <v>5542</v>
      </c>
    </row>
    <row r="2569" spans="1:4">
      <c r="A2569" s="513">
        <v>37967</v>
      </c>
      <c r="B2569" s="513" t="s">
        <v>5543</v>
      </c>
      <c r="C2569" s="513" t="s">
        <v>847</v>
      </c>
      <c r="D2569" s="514" t="s">
        <v>5544</v>
      </c>
    </row>
    <row r="2570" spans="1:4">
      <c r="A2570" s="513">
        <v>37968</v>
      </c>
      <c r="B2570" s="513" t="s">
        <v>5545</v>
      </c>
      <c r="C2570" s="513" t="s">
        <v>847</v>
      </c>
      <c r="D2570" s="514" t="s">
        <v>5546</v>
      </c>
    </row>
    <row r="2571" spans="1:4">
      <c r="A2571" s="513">
        <v>37969</v>
      </c>
      <c r="B2571" s="513" t="s">
        <v>5547</v>
      </c>
      <c r="C2571" s="513" t="s">
        <v>847</v>
      </c>
      <c r="D2571" s="514" t="s">
        <v>5548</v>
      </c>
    </row>
    <row r="2572" spans="1:4">
      <c r="A2572" s="513">
        <v>37970</v>
      </c>
      <c r="B2572" s="513" t="s">
        <v>5549</v>
      </c>
      <c r="C2572" s="513" t="s">
        <v>847</v>
      </c>
      <c r="D2572" s="514" t="s">
        <v>5550</v>
      </c>
    </row>
    <row r="2573" spans="1:4">
      <c r="A2573" s="513">
        <v>21118</v>
      </c>
      <c r="B2573" s="513" t="s">
        <v>5551</v>
      </c>
      <c r="C2573" s="513" t="s">
        <v>847</v>
      </c>
      <c r="D2573" s="514" t="s">
        <v>5552</v>
      </c>
    </row>
    <row r="2574" spans="1:4">
      <c r="A2574" s="513">
        <v>37956</v>
      </c>
      <c r="B2574" s="513" t="s">
        <v>5553</v>
      </c>
      <c r="C2574" s="513" t="s">
        <v>847</v>
      </c>
      <c r="D2574" s="514" t="s">
        <v>2835</v>
      </c>
    </row>
    <row r="2575" spans="1:4">
      <c r="A2575" s="513">
        <v>37957</v>
      </c>
      <c r="B2575" s="513" t="s">
        <v>5554</v>
      </c>
      <c r="C2575" s="513" t="s">
        <v>847</v>
      </c>
      <c r="D2575" s="514" t="s">
        <v>5555</v>
      </c>
    </row>
    <row r="2576" spans="1:4">
      <c r="A2576" s="513">
        <v>37958</v>
      </c>
      <c r="B2576" s="513" t="s">
        <v>5556</v>
      </c>
      <c r="C2576" s="513" t="s">
        <v>847</v>
      </c>
      <c r="D2576" s="514" t="s">
        <v>5542</v>
      </c>
    </row>
    <row r="2577" spans="1:4">
      <c r="A2577" s="513">
        <v>37959</v>
      </c>
      <c r="B2577" s="513" t="s">
        <v>5557</v>
      </c>
      <c r="C2577" s="513" t="s">
        <v>847</v>
      </c>
      <c r="D2577" s="514" t="s">
        <v>5544</v>
      </c>
    </row>
    <row r="2578" spans="1:4">
      <c r="A2578" s="513">
        <v>37960</v>
      </c>
      <c r="B2578" s="513" t="s">
        <v>5558</v>
      </c>
      <c r="C2578" s="513" t="s">
        <v>847</v>
      </c>
      <c r="D2578" s="514" t="s">
        <v>5559</v>
      </c>
    </row>
    <row r="2579" spans="1:4">
      <c r="A2579" s="513">
        <v>37961</v>
      </c>
      <c r="B2579" s="513" t="s">
        <v>5560</v>
      </c>
      <c r="C2579" s="513" t="s">
        <v>847</v>
      </c>
      <c r="D2579" s="514" t="s">
        <v>5561</v>
      </c>
    </row>
    <row r="2580" spans="1:4">
      <c r="A2580" s="513">
        <v>37962</v>
      </c>
      <c r="B2580" s="513" t="s">
        <v>5562</v>
      </c>
      <c r="C2580" s="513" t="s">
        <v>847</v>
      </c>
      <c r="D2580" s="514" t="s">
        <v>5563</v>
      </c>
    </row>
    <row r="2581" spans="1:4">
      <c r="A2581" s="513">
        <v>3533</v>
      </c>
      <c r="B2581" s="513" t="s">
        <v>5564</v>
      </c>
      <c r="C2581" s="513" t="s">
        <v>847</v>
      </c>
      <c r="D2581" s="514" t="s">
        <v>1243</v>
      </c>
    </row>
    <row r="2582" spans="1:4">
      <c r="A2582" s="513">
        <v>3538</v>
      </c>
      <c r="B2582" s="513" t="s">
        <v>5565</v>
      </c>
      <c r="C2582" s="513" t="s">
        <v>847</v>
      </c>
      <c r="D2582" s="514" t="s">
        <v>2471</v>
      </c>
    </row>
    <row r="2583" spans="1:4">
      <c r="A2583" s="513">
        <v>3497</v>
      </c>
      <c r="B2583" s="513" t="s">
        <v>5566</v>
      </c>
      <c r="C2583" s="513" t="s">
        <v>847</v>
      </c>
      <c r="D2583" s="514" t="s">
        <v>5567</v>
      </c>
    </row>
    <row r="2584" spans="1:4">
      <c r="A2584" s="513">
        <v>3498</v>
      </c>
      <c r="B2584" s="513" t="s">
        <v>5568</v>
      </c>
      <c r="C2584" s="513" t="s">
        <v>847</v>
      </c>
      <c r="D2584" s="514" t="s">
        <v>4616</v>
      </c>
    </row>
    <row r="2585" spans="1:4">
      <c r="A2585" s="513">
        <v>3496</v>
      </c>
      <c r="B2585" s="513" t="s">
        <v>5569</v>
      </c>
      <c r="C2585" s="513" t="s">
        <v>847</v>
      </c>
      <c r="D2585" s="514" t="s">
        <v>1382</v>
      </c>
    </row>
    <row r="2586" spans="1:4">
      <c r="A2586" s="513">
        <v>38429</v>
      </c>
      <c r="B2586" s="513" t="s">
        <v>5570</v>
      </c>
      <c r="C2586" s="513" t="s">
        <v>847</v>
      </c>
      <c r="D2586" s="514" t="s">
        <v>3932</v>
      </c>
    </row>
    <row r="2587" spans="1:4">
      <c r="A2587" s="513">
        <v>38431</v>
      </c>
      <c r="B2587" s="513" t="s">
        <v>5571</v>
      </c>
      <c r="C2587" s="513" t="s">
        <v>847</v>
      </c>
      <c r="D2587" s="514" t="s">
        <v>5572</v>
      </c>
    </row>
    <row r="2588" spans="1:4">
      <c r="A2588" s="513">
        <v>38430</v>
      </c>
      <c r="B2588" s="513" t="s">
        <v>5573</v>
      </c>
      <c r="C2588" s="513" t="s">
        <v>847</v>
      </c>
      <c r="D2588" s="514" t="s">
        <v>3786</v>
      </c>
    </row>
    <row r="2589" spans="1:4">
      <c r="A2589" s="513">
        <v>38449</v>
      </c>
      <c r="B2589" s="513" t="s">
        <v>5574</v>
      </c>
      <c r="C2589" s="513" t="s">
        <v>847</v>
      </c>
      <c r="D2589" s="514" t="s">
        <v>2278</v>
      </c>
    </row>
    <row r="2590" spans="1:4">
      <c r="A2590" s="513">
        <v>36348</v>
      </c>
      <c r="B2590" s="513" t="s">
        <v>5575</v>
      </c>
      <c r="C2590" s="513" t="s">
        <v>847</v>
      </c>
      <c r="D2590" s="514" t="s">
        <v>2239</v>
      </c>
    </row>
    <row r="2591" spans="1:4">
      <c r="A2591" s="513">
        <v>36349</v>
      </c>
      <c r="B2591" s="513" t="s">
        <v>5576</v>
      </c>
      <c r="C2591" s="513" t="s">
        <v>847</v>
      </c>
      <c r="D2591" s="514" t="s">
        <v>5331</v>
      </c>
    </row>
    <row r="2592" spans="1:4">
      <c r="A2592" s="513">
        <v>38433</v>
      </c>
      <c r="B2592" s="513" t="s">
        <v>5577</v>
      </c>
      <c r="C2592" s="513" t="s">
        <v>847</v>
      </c>
      <c r="D2592" s="514" t="s">
        <v>5578</v>
      </c>
    </row>
    <row r="2593" spans="1:4">
      <c r="A2593" s="513">
        <v>38440</v>
      </c>
      <c r="B2593" s="513" t="s">
        <v>5579</v>
      </c>
      <c r="C2593" s="513" t="s">
        <v>847</v>
      </c>
      <c r="D2593" s="514" t="s">
        <v>4384</v>
      </c>
    </row>
    <row r="2594" spans="1:4">
      <c r="A2594" s="513">
        <v>36359</v>
      </c>
      <c r="B2594" s="513" t="s">
        <v>5580</v>
      </c>
      <c r="C2594" s="513" t="s">
        <v>847</v>
      </c>
      <c r="D2594" s="514" t="s">
        <v>888</v>
      </c>
    </row>
    <row r="2595" spans="1:4">
      <c r="A2595" s="513">
        <v>36360</v>
      </c>
      <c r="B2595" s="513" t="s">
        <v>5581</v>
      </c>
      <c r="C2595" s="513" t="s">
        <v>847</v>
      </c>
      <c r="D2595" s="514" t="s">
        <v>5582</v>
      </c>
    </row>
    <row r="2596" spans="1:4">
      <c r="A2596" s="513">
        <v>38434</v>
      </c>
      <c r="B2596" s="513" t="s">
        <v>5583</v>
      </c>
      <c r="C2596" s="513" t="s">
        <v>847</v>
      </c>
      <c r="D2596" s="514" t="s">
        <v>916</v>
      </c>
    </row>
    <row r="2597" spans="1:4">
      <c r="A2597" s="513">
        <v>38435</v>
      </c>
      <c r="B2597" s="513" t="s">
        <v>5584</v>
      </c>
      <c r="C2597" s="513" t="s">
        <v>847</v>
      </c>
      <c r="D2597" s="514" t="s">
        <v>5585</v>
      </c>
    </row>
    <row r="2598" spans="1:4">
      <c r="A2598" s="513">
        <v>38436</v>
      </c>
      <c r="B2598" s="513" t="s">
        <v>5586</v>
      </c>
      <c r="C2598" s="513" t="s">
        <v>847</v>
      </c>
      <c r="D2598" s="514" t="s">
        <v>5587</v>
      </c>
    </row>
    <row r="2599" spans="1:4">
      <c r="A2599" s="513">
        <v>38437</v>
      </c>
      <c r="B2599" s="513" t="s">
        <v>5588</v>
      </c>
      <c r="C2599" s="513" t="s">
        <v>847</v>
      </c>
      <c r="D2599" s="514" t="s">
        <v>5589</v>
      </c>
    </row>
    <row r="2600" spans="1:4">
      <c r="A2600" s="513">
        <v>38438</v>
      </c>
      <c r="B2600" s="513" t="s">
        <v>5590</v>
      </c>
      <c r="C2600" s="513" t="s">
        <v>847</v>
      </c>
      <c r="D2600" s="514" t="s">
        <v>4905</v>
      </c>
    </row>
    <row r="2601" spans="1:4">
      <c r="A2601" s="513">
        <v>38439</v>
      </c>
      <c r="B2601" s="513" t="s">
        <v>5591</v>
      </c>
      <c r="C2601" s="513" t="s">
        <v>847</v>
      </c>
      <c r="D2601" s="514" t="s">
        <v>5592</v>
      </c>
    </row>
    <row r="2602" spans="1:4">
      <c r="A2602" s="513">
        <v>10836</v>
      </c>
      <c r="B2602" s="513" t="s">
        <v>5593</v>
      </c>
      <c r="C2602" s="513" t="s">
        <v>847</v>
      </c>
      <c r="D2602" s="514" t="s">
        <v>5594</v>
      </c>
    </row>
    <row r="2603" spans="1:4">
      <c r="A2603" s="513">
        <v>20128</v>
      </c>
      <c r="B2603" s="513" t="s">
        <v>5595</v>
      </c>
      <c r="C2603" s="513" t="s">
        <v>847</v>
      </c>
      <c r="D2603" s="514" t="s">
        <v>4866</v>
      </c>
    </row>
    <row r="2604" spans="1:4">
      <c r="A2604" s="513">
        <v>20131</v>
      </c>
      <c r="B2604" s="513" t="s">
        <v>5596</v>
      </c>
      <c r="C2604" s="513" t="s">
        <v>847</v>
      </c>
      <c r="D2604" s="514" t="s">
        <v>5597</v>
      </c>
    </row>
    <row r="2605" spans="1:4">
      <c r="A2605" s="513">
        <v>3521</v>
      </c>
      <c r="B2605" s="513" t="s">
        <v>5598</v>
      </c>
      <c r="C2605" s="513" t="s">
        <v>847</v>
      </c>
      <c r="D2605" s="514" t="s">
        <v>4570</v>
      </c>
    </row>
    <row r="2606" spans="1:4">
      <c r="A2606" s="513">
        <v>3531</v>
      </c>
      <c r="B2606" s="513" t="s">
        <v>5599</v>
      </c>
      <c r="C2606" s="513" t="s">
        <v>847</v>
      </c>
      <c r="D2606" s="514" t="s">
        <v>2347</v>
      </c>
    </row>
    <row r="2607" spans="1:4">
      <c r="A2607" s="513">
        <v>3522</v>
      </c>
      <c r="B2607" s="513" t="s">
        <v>5600</v>
      </c>
      <c r="C2607" s="513" t="s">
        <v>847</v>
      </c>
      <c r="D2607" s="514" t="s">
        <v>900</v>
      </c>
    </row>
    <row r="2608" spans="1:4">
      <c r="A2608" s="513">
        <v>3527</v>
      </c>
      <c r="B2608" s="513" t="s">
        <v>5601</v>
      </c>
      <c r="C2608" s="513" t="s">
        <v>847</v>
      </c>
      <c r="D2608" s="514" t="s">
        <v>5602</v>
      </c>
    </row>
    <row r="2609" spans="1:4">
      <c r="A2609" s="513">
        <v>10835</v>
      </c>
      <c r="B2609" s="513" t="s">
        <v>5603</v>
      </c>
      <c r="C2609" s="513" t="s">
        <v>847</v>
      </c>
      <c r="D2609" s="514" t="s">
        <v>2837</v>
      </c>
    </row>
    <row r="2610" spans="1:4">
      <c r="A2610" s="513">
        <v>3475</v>
      </c>
      <c r="B2610" s="513" t="s">
        <v>5604</v>
      </c>
      <c r="C2610" s="513" t="s">
        <v>847</v>
      </c>
      <c r="D2610" s="514" t="s">
        <v>5605</v>
      </c>
    </row>
    <row r="2611" spans="1:4">
      <c r="A2611" s="513">
        <v>3485</v>
      </c>
      <c r="B2611" s="513" t="s">
        <v>5606</v>
      </c>
      <c r="C2611" s="513" t="s">
        <v>847</v>
      </c>
      <c r="D2611" s="514" t="s">
        <v>5607</v>
      </c>
    </row>
    <row r="2612" spans="1:4">
      <c r="A2612" s="513">
        <v>3534</v>
      </c>
      <c r="B2612" s="513" t="s">
        <v>5608</v>
      </c>
      <c r="C2612" s="513" t="s">
        <v>847</v>
      </c>
      <c r="D2612" s="514" t="s">
        <v>2187</v>
      </c>
    </row>
    <row r="2613" spans="1:4">
      <c r="A2613" s="513">
        <v>3543</v>
      </c>
      <c r="B2613" s="513" t="s">
        <v>5609</v>
      </c>
      <c r="C2613" s="513" t="s">
        <v>847</v>
      </c>
      <c r="D2613" s="514" t="s">
        <v>2906</v>
      </c>
    </row>
    <row r="2614" spans="1:4">
      <c r="A2614" s="513">
        <v>3482</v>
      </c>
      <c r="B2614" s="513" t="s">
        <v>5610</v>
      </c>
      <c r="C2614" s="513" t="s">
        <v>847</v>
      </c>
      <c r="D2614" s="514" t="s">
        <v>1849</v>
      </c>
    </row>
    <row r="2615" spans="1:4">
      <c r="A2615" s="513">
        <v>3505</v>
      </c>
      <c r="B2615" s="513" t="s">
        <v>5611</v>
      </c>
      <c r="C2615" s="513" t="s">
        <v>847</v>
      </c>
      <c r="D2615" s="514" t="s">
        <v>5612</v>
      </c>
    </row>
    <row r="2616" spans="1:4">
      <c r="A2616" s="513">
        <v>3516</v>
      </c>
      <c r="B2616" s="513" t="s">
        <v>5613</v>
      </c>
      <c r="C2616" s="513" t="s">
        <v>847</v>
      </c>
      <c r="D2616" s="514" t="s">
        <v>5614</v>
      </c>
    </row>
    <row r="2617" spans="1:4">
      <c r="A2617" s="513">
        <v>3517</v>
      </c>
      <c r="B2617" s="513" t="s">
        <v>5615</v>
      </c>
      <c r="C2617" s="513" t="s">
        <v>847</v>
      </c>
      <c r="D2617" s="514" t="s">
        <v>1528</v>
      </c>
    </row>
    <row r="2618" spans="1:4">
      <c r="A2618" s="513">
        <v>3515</v>
      </c>
      <c r="B2618" s="513" t="s">
        <v>5616</v>
      </c>
      <c r="C2618" s="513" t="s">
        <v>847</v>
      </c>
      <c r="D2618" s="514" t="s">
        <v>5617</v>
      </c>
    </row>
    <row r="2619" spans="1:4">
      <c r="A2619" s="513">
        <v>20147</v>
      </c>
      <c r="B2619" s="513" t="s">
        <v>5618</v>
      </c>
      <c r="C2619" s="513" t="s">
        <v>847</v>
      </c>
      <c r="D2619" s="514" t="s">
        <v>2919</v>
      </c>
    </row>
    <row r="2620" spans="1:4">
      <c r="A2620" s="513">
        <v>3524</v>
      </c>
      <c r="B2620" s="513" t="s">
        <v>5619</v>
      </c>
      <c r="C2620" s="513" t="s">
        <v>847</v>
      </c>
      <c r="D2620" s="514" t="s">
        <v>5620</v>
      </c>
    </row>
    <row r="2621" spans="1:4">
      <c r="A2621" s="513">
        <v>3532</v>
      </c>
      <c r="B2621" s="513" t="s">
        <v>5621</v>
      </c>
      <c r="C2621" s="513" t="s">
        <v>847</v>
      </c>
      <c r="D2621" s="514" t="s">
        <v>5622</v>
      </c>
    </row>
    <row r="2622" spans="1:4">
      <c r="A2622" s="513">
        <v>3528</v>
      </c>
      <c r="B2622" s="513" t="s">
        <v>5623</v>
      </c>
      <c r="C2622" s="513" t="s">
        <v>847</v>
      </c>
      <c r="D2622" s="514" t="s">
        <v>5624</v>
      </c>
    </row>
    <row r="2623" spans="1:4">
      <c r="A2623" s="513">
        <v>37952</v>
      </c>
      <c r="B2623" s="513" t="s">
        <v>5625</v>
      </c>
      <c r="C2623" s="513" t="s">
        <v>847</v>
      </c>
      <c r="D2623" s="514" t="s">
        <v>5626</v>
      </c>
    </row>
    <row r="2624" spans="1:4">
      <c r="A2624" s="513">
        <v>37951</v>
      </c>
      <c r="B2624" s="513" t="s">
        <v>5627</v>
      </c>
      <c r="C2624" s="513" t="s">
        <v>847</v>
      </c>
      <c r="D2624" s="514" t="s">
        <v>4521</v>
      </c>
    </row>
    <row r="2625" spans="1:4">
      <c r="A2625" s="513">
        <v>3518</v>
      </c>
      <c r="B2625" s="513" t="s">
        <v>5628</v>
      </c>
      <c r="C2625" s="513" t="s">
        <v>847</v>
      </c>
      <c r="D2625" s="514" t="s">
        <v>1237</v>
      </c>
    </row>
    <row r="2626" spans="1:4">
      <c r="A2626" s="513">
        <v>3519</v>
      </c>
      <c r="B2626" s="513" t="s">
        <v>5629</v>
      </c>
      <c r="C2626" s="513" t="s">
        <v>847</v>
      </c>
      <c r="D2626" s="514" t="s">
        <v>5630</v>
      </c>
    </row>
    <row r="2627" spans="1:4">
      <c r="A2627" s="513">
        <v>3520</v>
      </c>
      <c r="B2627" s="513" t="s">
        <v>5631</v>
      </c>
      <c r="C2627" s="513" t="s">
        <v>847</v>
      </c>
      <c r="D2627" s="514" t="s">
        <v>3389</v>
      </c>
    </row>
    <row r="2628" spans="1:4">
      <c r="A2628" s="513">
        <v>37950</v>
      </c>
      <c r="B2628" s="513" t="s">
        <v>5632</v>
      </c>
      <c r="C2628" s="513" t="s">
        <v>847</v>
      </c>
      <c r="D2628" s="514" t="s">
        <v>5633</v>
      </c>
    </row>
    <row r="2629" spans="1:4">
      <c r="A2629" s="513">
        <v>37949</v>
      </c>
      <c r="B2629" s="513" t="s">
        <v>5634</v>
      </c>
      <c r="C2629" s="513" t="s">
        <v>847</v>
      </c>
      <c r="D2629" s="514" t="s">
        <v>2926</v>
      </c>
    </row>
    <row r="2630" spans="1:4">
      <c r="A2630" s="513">
        <v>3526</v>
      </c>
      <c r="B2630" s="513" t="s">
        <v>5635</v>
      </c>
      <c r="C2630" s="513" t="s">
        <v>847</v>
      </c>
      <c r="D2630" s="514" t="s">
        <v>2469</v>
      </c>
    </row>
    <row r="2631" spans="1:4">
      <c r="A2631" s="513">
        <v>3509</v>
      </c>
      <c r="B2631" s="513" t="s">
        <v>5636</v>
      </c>
      <c r="C2631" s="513" t="s">
        <v>847</v>
      </c>
      <c r="D2631" s="514" t="s">
        <v>4077</v>
      </c>
    </row>
    <row r="2632" spans="1:4">
      <c r="A2632" s="513">
        <v>3530</v>
      </c>
      <c r="B2632" s="513" t="s">
        <v>5637</v>
      </c>
      <c r="C2632" s="513" t="s">
        <v>847</v>
      </c>
      <c r="D2632" s="514" t="s">
        <v>5638</v>
      </c>
    </row>
    <row r="2633" spans="1:4">
      <c r="A2633" s="513">
        <v>3542</v>
      </c>
      <c r="B2633" s="513" t="s">
        <v>5639</v>
      </c>
      <c r="C2633" s="513" t="s">
        <v>847</v>
      </c>
      <c r="D2633" s="514" t="s">
        <v>1498</v>
      </c>
    </row>
    <row r="2634" spans="1:4">
      <c r="A2634" s="513">
        <v>3529</v>
      </c>
      <c r="B2634" s="513" t="s">
        <v>5640</v>
      </c>
      <c r="C2634" s="513" t="s">
        <v>847</v>
      </c>
      <c r="D2634" s="514" t="s">
        <v>1526</v>
      </c>
    </row>
    <row r="2635" spans="1:4">
      <c r="A2635" s="513">
        <v>3536</v>
      </c>
      <c r="B2635" s="513" t="s">
        <v>5641</v>
      </c>
      <c r="C2635" s="513" t="s">
        <v>847</v>
      </c>
      <c r="D2635" s="514" t="s">
        <v>5642</v>
      </c>
    </row>
    <row r="2636" spans="1:4">
      <c r="A2636" s="513">
        <v>3535</v>
      </c>
      <c r="B2636" s="513" t="s">
        <v>5643</v>
      </c>
      <c r="C2636" s="513" t="s">
        <v>847</v>
      </c>
      <c r="D2636" s="514" t="s">
        <v>5644</v>
      </c>
    </row>
    <row r="2637" spans="1:4">
      <c r="A2637" s="513">
        <v>3540</v>
      </c>
      <c r="B2637" s="513" t="s">
        <v>5645</v>
      </c>
      <c r="C2637" s="513" t="s">
        <v>847</v>
      </c>
      <c r="D2637" s="514" t="s">
        <v>2486</v>
      </c>
    </row>
    <row r="2638" spans="1:4">
      <c r="A2638" s="513">
        <v>3539</v>
      </c>
      <c r="B2638" s="513" t="s">
        <v>5646</v>
      </c>
      <c r="C2638" s="513" t="s">
        <v>847</v>
      </c>
      <c r="D2638" s="514" t="s">
        <v>5647</v>
      </c>
    </row>
    <row r="2639" spans="1:4">
      <c r="A2639" s="513">
        <v>3513</v>
      </c>
      <c r="B2639" s="513" t="s">
        <v>5648</v>
      </c>
      <c r="C2639" s="513" t="s">
        <v>847</v>
      </c>
      <c r="D2639" s="514" t="s">
        <v>5649</v>
      </c>
    </row>
    <row r="2640" spans="1:4">
      <c r="A2640" s="513">
        <v>3492</v>
      </c>
      <c r="B2640" s="513" t="s">
        <v>5650</v>
      </c>
      <c r="C2640" s="513" t="s">
        <v>847</v>
      </c>
      <c r="D2640" s="514" t="s">
        <v>1559</v>
      </c>
    </row>
    <row r="2641" spans="1:4">
      <c r="A2641" s="513">
        <v>3491</v>
      </c>
      <c r="B2641" s="513" t="s">
        <v>5651</v>
      </c>
      <c r="C2641" s="513" t="s">
        <v>847</v>
      </c>
      <c r="D2641" s="514" t="s">
        <v>4597</v>
      </c>
    </row>
    <row r="2642" spans="1:4">
      <c r="A2642" s="513">
        <v>3493</v>
      </c>
      <c r="B2642" s="513" t="s">
        <v>5652</v>
      </c>
      <c r="C2642" s="513" t="s">
        <v>847</v>
      </c>
      <c r="D2642" s="514" t="s">
        <v>1037</v>
      </c>
    </row>
    <row r="2643" spans="1:4">
      <c r="A2643" s="513">
        <v>12628</v>
      </c>
      <c r="B2643" s="513" t="s">
        <v>5653</v>
      </c>
      <c r="C2643" s="513" t="s">
        <v>847</v>
      </c>
      <c r="D2643" s="514" t="s">
        <v>5654</v>
      </c>
    </row>
    <row r="2644" spans="1:4">
      <c r="A2644" s="513">
        <v>12629</v>
      </c>
      <c r="B2644" s="513" t="s">
        <v>5655</v>
      </c>
      <c r="C2644" s="513" t="s">
        <v>847</v>
      </c>
      <c r="D2644" s="514" t="s">
        <v>4630</v>
      </c>
    </row>
    <row r="2645" spans="1:4">
      <c r="A2645" s="513">
        <v>3481</v>
      </c>
      <c r="B2645" s="513" t="s">
        <v>5656</v>
      </c>
      <c r="C2645" s="513" t="s">
        <v>847</v>
      </c>
      <c r="D2645" s="514" t="s">
        <v>5657</v>
      </c>
    </row>
    <row r="2646" spans="1:4">
      <c r="A2646" s="513">
        <v>3510</v>
      </c>
      <c r="B2646" s="513" t="s">
        <v>5658</v>
      </c>
      <c r="C2646" s="513" t="s">
        <v>847</v>
      </c>
      <c r="D2646" s="514" t="s">
        <v>2164</v>
      </c>
    </row>
    <row r="2647" spans="1:4">
      <c r="A2647" s="513">
        <v>3508</v>
      </c>
      <c r="B2647" s="513" t="s">
        <v>5659</v>
      </c>
      <c r="C2647" s="513" t="s">
        <v>847</v>
      </c>
      <c r="D2647" s="514" t="s">
        <v>5660</v>
      </c>
    </row>
    <row r="2648" spans="1:4">
      <c r="A2648" s="513">
        <v>38939</v>
      </c>
      <c r="B2648" s="513" t="s">
        <v>5661</v>
      </c>
      <c r="C2648" s="513" t="s">
        <v>847</v>
      </c>
      <c r="D2648" s="514" t="s">
        <v>5662</v>
      </c>
    </row>
    <row r="2649" spans="1:4">
      <c r="A2649" s="513">
        <v>38940</v>
      </c>
      <c r="B2649" s="513" t="s">
        <v>5663</v>
      </c>
      <c r="C2649" s="513" t="s">
        <v>847</v>
      </c>
      <c r="D2649" s="514" t="s">
        <v>5664</v>
      </c>
    </row>
    <row r="2650" spans="1:4">
      <c r="A2650" s="513">
        <v>38941</v>
      </c>
      <c r="B2650" s="513" t="s">
        <v>5665</v>
      </c>
      <c r="C2650" s="513" t="s">
        <v>847</v>
      </c>
      <c r="D2650" s="514" t="s">
        <v>5666</v>
      </c>
    </row>
    <row r="2651" spans="1:4">
      <c r="A2651" s="513">
        <v>38942</v>
      </c>
      <c r="B2651" s="513" t="s">
        <v>5667</v>
      </c>
      <c r="C2651" s="513" t="s">
        <v>847</v>
      </c>
      <c r="D2651" s="514" t="s">
        <v>5668</v>
      </c>
    </row>
    <row r="2652" spans="1:4">
      <c r="A2652" s="513">
        <v>38987</v>
      </c>
      <c r="B2652" s="513" t="s">
        <v>5669</v>
      </c>
      <c r="C2652" s="513" t="s">
        <v>847</v>
      </c>
      <c r="D2652" s="514" t="s">
        <v>3505</v>
      </c>
    </row>
    <row r="2653" spans="1:4">
      <c r="A2653" s="513">
        <v>38988</v>
      </c>
      <c r="B2653" s="513" t="s">
        <v>5670</v>
      </c>
      <c r="C2653" s="513" t="s">
        <v>847</v>
      </c>
      <c r="D2653" s="514" t="s">
        <v>3263</v>
      </c>
    </row>
    <row r="2654" spans="1:4">
      <c r="A2654" s="513">
        <v>38989</v>
      </c>
      <c r="B2654" s="513" t="s">
        <v>5671</v>
      </c>
      <c r="C2654" s="513" t="s">
        <v>847</v>
      </c>
      <c r="D2654" s="514" t="s">
        <v>5672</v>
      </c>
    </row>
    <row r="2655" spans="1:4">
      <c r="A2655" s="513">
        <v>38990</v>
      </c>
      <c r="B2655" s="513" t="s">
        <v>5673</v>
      </c>
      <c r="C2655" s="513" t="s">
        <v>847</v>
      </c>
      <c r="D2655" s="514" t="s">
        <v>5674</v>
      </c>
    </row>
    <row r="2656" spans="1:4">
      <c r="A2656" s="513">
        <v>38991</v>
      </c>
      <c r="B2656" s="513" t="s">
        <v>5675</v>
      </c>
      <c r="C2656" s="513" t="s">
        <v>847</v>
      </c>
      <c r="D2656" s="514" t="s">
        <v>5676</v>
      </c>
    </row>
    <row r="2657" spans="1:4">
      <c r="A2657" s="513">
        <v>38913</v>
      </c>
      <c r="B2657" s="513" t="s">
        <v>5677</v>
      </c>
      <c r="C2657" s="513" t="s">
        <v>847</v>
      </c>
      <c r="D2657" s="514" t="s">
        <v>5030</v>
      </c>
    </row>
    <row r="2658" spans="1:4">
      <c r="A2658" s="513">
        <v>38914</v>
      </c>
      <c r="B2658" s="513" t="s">
        <v>5678</v>
      </c>
      <c r="C2658" s="513" t="s">
        <v>847</v>
      </c>
      <c r="D2658" s="514" t="s">
        <v>5679</v>
      </c>
    </row>
    <row r="2659" spans="1:4">
      <c r="A2659" s="513">
        <v>38915</v>
      </c>
      <c r="B2659" s="513" t="s">
        <v>5680</v>
      </c>
      <c r="C2659" s="513" t="s">
        <v>847</v>
      </c>
      <c r="D2659" s="514" t="s">
        <v>5681</v>
      </c>
    </row>
    <row r="2660" spans="1:4">
      <c r="A2660" s="513">
        <v>38916</v>
      </c>
      <c r="B2660" s="513" t="s">
        <v>5682</v>
      </c>
      <c r="C2660" s="513" t="s">
        <v>847</v>
      </c>
      <c r="D2660" s="514" t="s">
        <v>5683</v>
      </c>
    </row>
    <row r="2661" spans="1:4">
      <c r="A2661" s="513">
        <v>39300</v>
      </c>
      <c r="B2661" s="513" t="s">
        <v>5684</v>
      </c>
      <c r="C2661" s="513" t="s">
        <v>847</v>
      </c>
      <c r="D2661" s="514" t="s">
        <v>5685</v>
      </c>
    </row>
    <row r="2662" spans="1:4">
      <c r="A2662" s="513">
        <v>39301</v>
      </c>
      <c r="B2662" s="513" t="s">
        <v>5686</v>
      </c>
      <c r="C2662" s="513" t="s">
        <v>847</v>
      </c>
      <c r="D2662" s="514" t="s">
        <v>5687</v>
      </c>
    </row>
    <row r="2663" spans="1:4">
      <c r="A2663" s="513">
        <v>39302</v>
      </c>
      <c r="B2663" s="513" t="s">
        <v>5688</v>
      </c>
      <c r="C2663" s="513" t="s">
        <v>847</v>
      </c>
      <c r="D2663" s="514" t="s">
        <v>5689</v>
      </c>
    </row>
    <row r="2664" spans="1:4">
      <c r="A2664" s="513">
        <v>39303</v>
      </c>
      <c r="B2664" s="513" t="s">
        <v>5690</v>
      </c>
      <c r="C2664" s="513" t="s">
        <v>847</v>
      </c>
      <c r="D2664" s="514" t="s">
        <v>5691</v>
      </c>
    </row>
    <row r="2665" spans="1:4">
      <c r="A2665" s="513">
        <v>38923</v>
      </c>
      <c r="B2665" s="513" t="s">
        <v>5692</v>
      </c>
      <c r="C2665" s="513" t="s">
        <v>847</v>
      </c>
      <c r="D2665" s="514" t="s">
        <v>1175</v>
      </c>
    </row>
    <row r="2666" spans="1:4">
      <c r="A2666" s="513">
        <v>38925</v>
      </c>
      <c r="B2666" s="513" t="s">
        <v>5693</v>
      </c>
      <c r="C2666" s="513" t="s">
        <v>847</v>
      </c>
      <c r="D2666" s="514" t="s">
        <v>3905</v>
      </c>
    </row>
    <row r="2667" spans="1:4">
      <c r="A2667" s="513">
        <v>38926</v>
      </c>
      <c r="B2667" s="513" t="s">
        <v>5694</v>
      </c>
      <c r="C2667" s="513" t="s">
        <v>847</v>
      </c>
      <c r="D2667" s="514" t="s">
        <v>5695</v>
      </c>
    </row>
    <row r="2668" spans="1:4">
      <c r="A2668" s="513">
        <v>38927</v>
      </c>
      <c r="B2668" s="513" t="s">
        <v>5696</v>
      </c>
      <c r="C2668" s="513" t="s">
        <v>847</v>
      </c>
      <c r="D2668" s="514" t="s">
        <v>5697</v>
      </c>
    </row>
    <row r="2669" spans="1:4">
      <c r="A2669" s="513">
        <v>39304</v>
      </c>
      <c r="B2669" s="513" t="s">
        <v>5698</v>
      </c>
      <c r="C2669" s="513" t="s">
        <v>847</v>
      </c>
      <c r="D2669" s="514" t="s">
        <v>5699</v>
      </c>
    </row>
    <row r="2670" spans="1:4">
      <c r="A2670" s="513">
        <v>38924</v>
      </c>
      <c r="B2670" s="513" t="s">
        <v>5700</v>
      </c>
      <c r="C2670" s="513" t="s">
        <v>847</v>
      </c>
      <c r="D2670" s="514" t="s">
        <v>5701</v>
      </c>
    </row>
    <row r="2671" spans="1:4">
      <c r="A2671" s="513">
        <v>39305</v>
      </c>
      <c r="B2671" s="513" t="s">
        <v>5702</v>
      </c>
      <c r="C2671" s="513" t="s">
        <v>847</v>
      </c>
      <c r="D2671" s="514" t="s">
        <v>5703</v>
      </c>
    </row>
    <row r="2672" spans="1:4">
      <c r="A2672" s="513">
        <v>39306</v>
      </c>
      <c r="B2672" s="513" t="s">
        <v>5704</v>
      </c>
      <c r="C2672" s="513" t="s">
        <v>847</v>
      </c>
      <c r="D2672" s="514" t="s">
        <v>5705</v>
      </c>
    </row>
    <row r="2673" spans="1:4">
      <c r="A2673" s="513">
        <v>38928</v>
      </c>
      <c r="B2673" s="513" t="s">
        <v>5706</v>
      </c>
      <c r="C2673" s="513" t="s">
        <v>847</v>
      </c>
      <c r="D2673" s="514" t="s">
        <v>3907</v>
      </c>
    </row>
    <row r="2674" spans="1:4">
      <c r="A2674" s="513">
        <v>38929</v>
      </c>
      <c r="B2674" s="513" t="s">
        <v>5707</v>
      </c>
      <c r="C2674" s="513" t="s">
        <v>847</v>
      </c>
      <c r="D2674" s="514" t="s">
        <v>5708</v>
      </c>
    </row>
    <row r="2675" spans="1:4">
      <c r="A2675" s="513">
        <v>39307</v>
      </c>
      <c r="B2675" s="513" t="s">
        <v>5709</v>
      </c>
      <c r="C2675" s="513" t="s">
        <v>847</v>
      </c>
      <c r="D2675" s="514" t="s">
        <v>5710</v>
      </c>
    </row>
    <row r="2676" spans="1:4">
      <c r="A2676" s="513">
        <v>38930</v>
      </c>
      <c r="B2676" s="513" t="s">
        <v>5711</v>
      </c>
      <c r="C2676" s="513" t="s">
        <v>847</v>
      </c>
      <c r="D2676" s="514" t="s">
        <v>2189</v>
      </c>
    </row>
    <row r="2677" spans="1:4">
      <c r="A2677" s="513">
        <v>38931</v>
      </c>
      <c r="B2677" s="513" t="s">
        <v>5712</v>
      </c>
      <c r="C2677" s="513" t="s">
        <v>847</v>
      </c>
      <c r="D2677" s="514" t="s">
        <v>5713</v>
      </c>
    </row>
    <row r="2678" spans="1:4">
      <c r="A2678" s="513">
        <v>38932</v>
      </c>
      <c r="B2678" s="513" t="s">
        <v>5714</v>
      </c>
      <c r="C2678" s="513" t="s">
        <v>847</v>
      </c>
      <c r="D2678" s="514" t="s">
        <v>5715</v>
      </c>
    </row>
    <row r="2679" spans="1:4">
      <c r="A2679" s="513">
        <v>38934</v>
      </c>
      <c r="B2679" s="513" t="s">
        <v>5716</v>
      </c>
      <c r="C2679" s="513" t="s">
        <v>847</v>
      </c>
      <c r="D2679" s="514" t="s">
        <v>5717</v>
      </c>
    </row>
    <row r="2680" spans="1:4">
      <c r="A2680" s="513">
        <v>38935</v>
      </c>
      <c r="B2680" s="513" t="s">
        <v>5718</v>
      </c>
      <c r="C2680" s="513" t="s">
        <v>847</v>
      </c>
      <c r="D2680" s="514" t="s">
        <v>5719</v>
      </c>
    </row>
    <row r="2681" spans="1:4">
      <c r="A2681" s="513">
        <v>38936</v>
      </c>
      <c r="B2681" s="513" t="s">
        <v>5720</v>
      </c>
      <c r="C2681" s="513" t="s">
        <v>847</v>
      </c>
      <c r="D2681" s="514" t="s">
        <v>3786</v>
      </c>
    </row>
    <row r="2682" spans="1:4">
      <c r="A2682" s="513">
        <v>38937</v>
      </c>
      <c r="B2682" s="513" t="s">
        <v>5721</v>
      </c>
      <c r="C2682" s="513" t="s">
        <v>847</v>
      </c>
      <c r="D2682" s="514" t="s">
        <v>5722</v>
      </c>
    </row>
    <row r="2683" spans="1:4">
      <c r="A2683" s="513">
        <v>38938</v>
      </c>
      <c r="B2683" s="513" t="s">
        <v>5723</v>
      </c>
      <c r="C2683" s="513" t="s">
        <v>847</v>
      </c>
      <c r="D2683" s="514" t="s">
        <v>5724</v>
      </c>
    </row>
    <row r="2684" spans="1:4">
      <c r="A2684" s="513">
        <v>3489</v>
      </c>
      <c r="B2684" s="513" t="s">
        <v>5725</v>
      </c>
      <c r="C2684" s="513" t="s">
        <v>847</v>
      </c>
      <c r="D2684" s="514" t="s">
        <v>1221</v>
      </c>
    </row>
    <row r="2685" spans="1:4">
      <c r="A2685" s="513">
        <v>20151</v>
      </c>
      <c r="B2685" s="513" t="s">
        <v>5726</v>
      </c>
      <c r="C2685" s="513" t="s">
        <v>847</v>
      </c>
      <c r="D2685" s="514" t="s">
        <v>5727</v>
      </c>
    </row>
    <row r="2686" spans="1:4">
      <c r="A2686" s="513">
        <v>20152</v>
      </c>
      <c r="B2686" s="513" t="s">
        <v>5728</v>
      </c>
      <c r="C2686" s="513" t="s">
        <v>847</v>
      </c>
      <c r="D2686" s="514" t="s">
        <v>5729</v>
      </c>
    </row>
    <row r="2687" spans="1:4">
      <c r="A2687" s="513">
        <v>20148</v>
      </c>
      <c r="B2687" s="513" t="s">
        <v>5730</v>
      </c>
      <c r="C2687" s="513" t="s">
        <v>847</v>
      </c>
      <c r="D2687" s="514" t="s">
        <v>916</v>
      </c>
    </row>
    <row r="2688" spans="1:4">
      <c r="A2688" s="513">
        <v>20149</v>
      </c>
      <c r="B2688" s="513" t="s">
        <v>5731</v>
      </c>
      <c r="C2688" s="513" t="s">
        <v>847</v>
      </c>
      <c r="D2688" s="514" t="s">
        <v>2919</v>
      </c>
    </row>
    <row r="2689" spans="1:4">
      <c r="A2689" s="513">
        <v>20150</v>
      </c>
      <c r="B2689" s="513" t="s">
        <v>5732</v>
      </c>
      <c r="C2689" s="513" t="s">
        <v>847</v>
      </c>
      <c r="D2689" s="514" t="s">
        <v>5733</v>
      </c>
    </row>
    <row r="2690" spans="1:4">
      <c r="A2690" s="513">
        <v>20157</v>
      </c>
      <c r="B2690" s="513" t="s">
        <v>5734</v>
      </c>
      <c r="C2690" s="513" t="s">
        <v>847</v>
      </c>
      <c r="D2690" s="514" t="s">
        <v>5735</v>
      </c>
    </row>
    <row r="2691" spans="1:4">
      <c r="A2691" s="513">
        <v>20158</v>
      </c>
      <c r="B2691" s="513" t="s">
        <v>5736</v>
      </c>
      <c r="C2691" s="513" t="s">
        <v>847</v>
      </c>
      <c r="D2691" s="514" t="s">
        <v>5737</v>
      </c>
    </row>
    <row r="2692" spans="1:4">
      <c r="A2692" s="513">
        <v>20154</v>
      </c>
      <c r="B2692" s="513" t="s">
        <v>5738</v>
      </c>
      <c r="C2692" s="513" t="s">
        <v>847</v>
      </c>
      <c r="D2692" s="514" t="s">
        <v>4944</v>
      </c>
    </row>
    <row r="2693" spans="1:4">
      <c r="A2693" s="513">
        <v>20155</v>
      </c>
      <c r="B2693" s="513" t="s">
        <v>5739</v>
      </c>
      <c r="C2693" s="513" t="s">
        <v>847</v>
      </c>
      <c r="D2693" s="514" t="s">
        <v>5740</v>
      </c>
    </row>
    <row r="2694" spans="1:4">
      <c r="A2694" s="513">
        <v>20156</v>
      </c>
      <c r="B2694" s="513" t="s">
        <v>5741</v>
      </c>
      <c r="C2694" s="513" t="s">
        <v>847</v>
      </c>
      <c r="D2694" s="514" t="s">
        <v>3543</v>
      </c>
    </row>
    <row r="2695" spans="1:4">
      <c r="A2695" s="513">
        <v>3512</v>
      </c>
      <c r="B2695" s="513" t="s">
        <v>5742</v>
      </c>
      <c r="C2695" s="513" t="s">
        <v>847</v>
      </c>
      <c r="D2695" s="514" t="s">
        <v>5743</v>
      </c>
    </row>
    <row r="2696" spans="1:4">
      <c r="A2696" s="513">
        <v>3499</v>
      </c>
      <c r="B2696" s="513" t="s">
        <v>5744</v>
      </c>
      <c r="C2696" s="513" t="s">
        <v>847</v>
      </c>
      <c r="D2696" s="514" t="s">
        <v>2737</v>
      </c>
    </row>
    <row r="2697" spans="1:4">
      <c r="A2697" s="513">
        <v>3500</v>
      </c>
      <c r="B2697" s="513" t="s">
        <v>5745</v>
      </c>
      <c r="C2697" s="513" t="s">
        <v>847</v>
      </c>
      <c r="D2697" s="514" t="s">
        <v>4771</v>
      </c>
    </row>
    <row r="2698" spans="1:4">
      <c r="A2698" s="513">
        <v>3501</v>
      </c>
      <c r="B2698" s="513" t="s">
        <v>5746</v>
      </c>
      <c r="C2698" s="513" t="s">
        <v>847</v>
      </c>
      <c r="D2698" s="514" t="s">
        <v>5747</v>
      </c>
    </row>
    <row r="2699" spans="1:4">
      <c r="A2699" s="513">
        <v>3502</v>
      </c>
      <c r="B2699" s="513" t="s">
        <v>5748</v>
      </c>
      <c r="C2699" s="513" t="s">
        <v>847</v>
      </c>
      <c r="D2699" s="514" t="s">
        <v>5749</v>
      </c>
    </row>
    <row r="2700" spans="1:4">
      <c r="A2700" s="513">
        <v>3503</v>
      </c>
      <c r="B2700" s="513" t="s">
        <v>5750</v>
      </c>
      <c r="C2700" s="513" t="s">
        <v>847</v>
      </c>
      <c r="D2700" s="514" t="s">
        <v>5751</v>
      </c>
    </row>
    <row r="2701" spans="1:4">
      <c r="A2701" s="513">
        <v>3477</v>
      </c>
      <c r="B2701" s="513" t="s">
        <v>5752</v>
      </c>
      <c r="C2701" s="513" t="s">
        <v>847</v>
      </c>
      <c r="D2701" s="514" t="s">
        <v>5753</v>
      </c>
    </row>
    <row r="2702" spans="1:4">
      <c r="A2702" s="513">
        <v>3478</v>
      </c>
      <c r="B2702" s="513" t="s">
        <v>5754</v>
      </c>
      <c r="C2702" s="513" t="s">
        <v>847</v>
      </c>
      <c r="D2702" s="514" t="s">
        <v>5755</v>
      </c>
    </row>
    <row r="2703" spans="1:4">
      <c r="A2703" s="513">
        <v>3525</v>
      </c>
      <c r="B2703" s="513" t="s">
        <v>5756</v>
      </c>
      <c r="C2703" s="513" t="s">
        <v>847</v>
      </c>
      <c r="D2703" s="514" t="s">
        <v>5757</v>
      </c>
    </row>
    <row r="2704" spans="1:4">
      <c r="A2704" s="513">
        <v>3511</v>
      </c>
      <c r="B2704" s="513" t="s">
        <v>5758</v>
      </c>
      <c r="C2704" s="513" t="s">
        <v>847</v>
      </c>
      <c r="D2704" s="514" t="s">
        <v>5759</v>
      </c>
    </row>
    <row r="2705" spans="1:4">
      <c r="A2705" s="513">
        <v>38917</v>
      </c>
      <c r="B2705" s="513" t="s">
        <v>5760</v>
      </c>
      <c r="C2705" s="513" t="s">
        <v>847</v>
      </c>
      <c r="D2705" s="514" t="s">
        <v>5761</v>
      </c>
    </row>
    <row r="2706" spans="1:4">
      <c r="A2706" s="513">
        <v>38919</v>
      </c>
      <c r="B2706" s="513" t="s">
        <v>5762</v>
      </c>
      <c r="C2706" s="513" t="s">
        <v>847</v>
      </c>
      <c r="D2706" s="514" t="s">
        <v>5763</v>
      </c>
    </row>
    <row r="2707" spans="1:4">
      <c r="A2707" s="513">
        <v>38922</v>
      </c>
      <c r="B2707" s="513" t="s">
        <v>5764</v>
      </c>
      <c r="C2707" s="513" t="s">
        <v>847</v>
      </c>
      <c r="D2707" s="514" t="s">
        <v>5765</v>
      </c>
    </row>
    <row r="2708" spans="1:4">
      <c r="A2708" s="513">
        <v>38921</v>
      </c>
      <c r="B2708" s="513" t="s">
        <v>5766</v>
      </c>
      <c r="C2708" s="513" t="s">
        <v>847</v>
      </c>
      <c r="D2708" s="514" t="s">
        <v>5767</v>
      </c>
    </row>
    <row r="2709" spans="1:4">
      <c r="A2709" s="513">
        <v>38918</v>
      </c>
      <c r="B2709" s="513" t="s">
        <v>5768</v>
      </c>
      <c r="C2709" s="513" t="s">
        <v>847</v>
      </c>
      <c r="D2709" s="514" t="s">
        <v>5769</v>
      </c>
    </row>
    <row r="2710" spans="1:4">
      <c r="A2710" s="513">
        <v>38920</v>
      </c>
      <c r="B2710" s="513" t="s">
        <v>5770</v>
      </c>
      <c r="C2710" s="513" t="s">
        <v>847</v>
      </c>
      <c r="D2710" s="514" t="s">
        <v>5771</v>
      </c>
    </row>
    <row r="2711" spans="1:4">
      <c r="A2711" s="513">
        <v>3104</v>
      </c>
      <c r="B2711" s="513" t="s">
        <v>5772</v>
      </c>
      <c r="C2711" s="513" t="s">
        <v>3645</v>
      </c>
      <c r="D2711" s="514" t="s">
        <v>5773</v>
      </c>
    </row>
    <row r="2712" spans="1:4">
      <c r="A2712" s="513">
        <v>12032</v>
      </c>
      <c r="B2712" s="513" t="s">
        <v>5774</v>
      </c>
      <c r="C2712" s="513" t="s">
        <v>1796</v>
      </c>
      <c r="D2712" s="514" t="s">
        <v>5775</v>
      </c>
    </row>
    <row r="2713" spans="1:4">
      <c r="A2713" s="513">
        <v>12030</v>
      </c>
      <c r="B2713" s="513" t="s">
        <v>5776</v>
      </c>
      <c r="C2713" s="513" t="s">
        <v>1796</v>
      </c>
      <c r="D2713" s="514" t="s">
        <v>5777</v>
      </c>
    </row>
    <row r="2714" spans="1:4">
      <c r="A2714" s="513">
        <v>10908</v>
      </c>
      <c r="B2714" s="513" t="s">
        <v>5778</v>
      </c>
      <c r="C2714" s="513" t="s">
        <v>847</v>
      </c>
      <c r="D2714" s="514" t="s">
        <v>2693</v>
      </c>
    </row>
    <row r="2715" spans="1:4">
      <c r="A2715" s="513">
        <v>10909</v>
      </c>
      <c r="B2715" s="513" t="s">
        <v>5779</v>
      </c>
      <c r="C2715" s="513" t="s">
        <v>847</v>
      </c>
      <c r="D2715" s="514" t="s">
        <v>3180</v>
      </c>
    </row>
    <row r="2716" spans="1:4">
      <c r="A2716" s="513">
        <v>3669</v>
      </c>
      <c r="B2716" s="513" t="s">
        <v>5780</v>
      </c>
      <c r="C2716" s="513" t="s">
        <v>847</v>
      </c>
      <c r="D2716" s="514" t="s">
        <v>1206</v>
      </c>
    </row>
    <row r="2717" spans="1:4">
      <c r="A2717" s="513">
        <v>20138</v>
      </c>
      <c r="B2717" s="513" t="s">
        <v>5781</v>
      </c>
      <c r="C2717" s="513" t="s">
        <v>847</v>
      </c>
      <c r="D2717" s="514" t="s">
        <v>5649</v>
      </c>
    </row>
    <row r="2718" spans="1:4">
      <c r="A2718" s="513">
        <v>20139</v>
      </c>
      <c r="B2718" s="513" t="s">
        <v>5782</v>
      </c>
      <c r="C2718" s="513" t="s">
        <v>847</v>
      </c>
      <c r="D2718" s="514" t="s">
        <v>4897</v>
      </c>
    </row>
    <row r="2719" spans="1:4">
      <c r="A2719" s="513">
        <v>3668</v>
      </c>
      <c r="B2719" s="513" t="s">
        <v>5783</v>
      </c>
      <c r="C2719" s="513" t="s">
        <v>847</v>
      </c>
      <c r="D2719" s="514" t="s">
        <v>5784</v>
      </c>
    </row>
    <row r="2720" spans="1:4">
      <c r="A2720" s="513">
        <v>3656</v>
      </c>
      <c r="B2720" s="513" t="s">
        <v>5785</v>
      </c>
      <c r="C2720" s="513" t="s">
        <v>847</v>
      </c>
      <c r="D2720" s="514" t="s">
        <v>3180</v>
      </c>
    </row>
    <row r="2721" spans="1:4">
      <c r="A2721" s="513">
        <v>10911</v>
      </c>
      <c r="B2721" s="513" t="s">
        <v>5786</v>
      </c>
      <c r="C2721" s="513" t="s">
        <v>847</v>
      </c>
      <c r="D2721" s="514" t="s">
        <v>5787</v>
      </c>
    </row>
    <row r="2722" spans="1:4">
      <c r="A2722" s="513">
        <v>3654</v>
      </c>
      <c r="B2722" s="513" t="s">
        <v>5788</v>
      </c>
      <c r="C2722" s="513" t="s">
        <v>847</v>
      </c>
      <c r="D2722" s="514" t="s">
        <v>5789</v>
      </c>
    </row>
    <row r="2723" spans="1:4">
      <c r="A2723" s="513">
        <v>3663</v>
      </c>
      <c r="B2723" s="513" t="s">
        <v>5790</v>
      </c>
      <c r="C2723" s="513" t="s">
        <v>847</v>
      </c>
      <c r="D2723" s="514" t="s">
        <v>5719</v>
      </c>
    </row>
    <row r="2724" spans="1:4">
      <c r="A2724" s="513">
        <v>3664</v>
      </c>
      <c r="B2724" s="513" t="s">
        <v>5791</v>
      </c>
      <c r="C2724" s="513" t="s">
        <v>847</v>
      </c>
      <c r="D2724" s="514" t="s">
        <v>5792</v>
      </c>
    </row>
    <row r="2725" spans="1:4">
      <c r="A2725" s="513">
        <v>3655</v>
      </c>
      <c r="B2725" s="513" t="s">
        <v>5793</v>
      </c>
      <c r="C2725" s="513" t="s">
        <v>847</v>
      </c>
      <c r="D2725" s="514" t="s">
        <v>5794</v>
      </c>
    </row>
    <row r="2726" spans="1:4">
      <c r="A2726" s="513">
        <v>3657</v>
      </c>
      <c r="B2726" s="513" t="s">
        <v>5795</v>
      </c>
      <c r="C2726" s="513" t="s">
        <v>847</v>
      </c>
      <c r="D2726" s="514" t="s">
        <v>2278</v>
      </c>
    </row>
    <row r="2727" spans="1:4">
      <c r="A2727" s="513">
        <v>3665</v>
      </c>
      <c r="B2727" s="513" t="s">
        <v>5796</v>
      </c>
      <c r="C2727" s="513" t="s">
        <v>847</v>
      </c>
      <c r="D2727" s="514" t="s">
        <v>5797</v>
      </c>
    </row>
    <row r="2728" spans="1:4">
      <c r="A2728" s="513">
        <v>12625</v>
      </c>
      <c r="B2728" s="513" t="s">
        <v>5798</v>
      </c>
      <c r="C2728" s="513" t="s">
        <v>847</v>
      </c>
      <c r="D2728" s="514" t="s">
        <v>1227</v>
      </c>
    </row>
    <row r="2729" spans="1:4">
      <c r="A2729" s="513">
        <v>20136</v>
      </c>
      <c r="B2729" s="513" t="s">
        <v>5799</v>
      </c>
      <c r="C2729" s="513" t="s">
        <v>847</v>
      </c>
      <c r="D2729" s="514" t="s">
        <v>5800</v>
      </c>
    </row>
    <row r="2730" spans="1:4">
      <c r="A2730" s="513">
        <v>20144</v>
      </c>
      <c r="B2730" s="513" t="s">
        <v>5801</v>
      </c>
      <c r="C2730" s="513" t="s">
        <v>847</v>
      </c>
      <c r="D2730" s="514" t="s">
        <v>5802</v>
      </c>
    </row>
    <row r="2731" spans="1:4">
      <c r="A2731" s="513">
        <v>20143</v>
      </c>
      <c r="B2731" s="513" t="s">
        <v>5803</v>
      </c>
      <c r="C2731" s="513" t="s">
        <v>847</v>
      </c>
      <c r="D2731" s="514" t="s">
        <v>5804</v>
      </c>
    </row>
    <row r="2732" spans="1:4">
      <c r="A2732" s="513">
        <v>20145</v>
      </c>
      <c r="B2732" s="513" t="s">
        <v>5805</v>
      </c>
      <c r="C2732" s="513" t="s">
        <v>847</v>
      </c>
      <c r="D2732" s="514" t="s">
        <v>5806</v>
      </c>
    </row>
    <row r="2733" spans="1:4">
      <c r="A2733" s="513">
        <v>20146</v>
      </c>
      <c r="B2733" s="513" t="s">
        <v>5807</v>
      </c>
      <c r="C2733" s="513" t="s">
        <v>847</v>
      </c>
      <c r="D2733" s="514" t="s">
        <v>5808</v>
      </c>
    </row>
    <row r="2734" spans="1:4">
      <c r="A2734" s="513">
        <v>20140</v>
      </c>
      <c r="B2734" s="513" t="s">
        <v>5809</v>
      </c>
      <c r="C2734" s="513" t="s">
        <v>847</v>
      </c>
      <c r="D2734" s="514" t="s">
        <v>1287</v>
      </c>
    </row>
    <row r="2735" spans="1:4">
      <c r="A2735" s="513">
        <v>20141</v>
      </c>
      <c r="B2735" s="513" t="s">
        <v>5810</v>
      </c>
      <c r="C2735" s="513" t="s">
        <v>847</v>
      </c>
      <c r="D2735" s="514" t="s">
        <v>5811</v>
      </c>
    </row>
    <row r="2736" spans="1:4">
      <c r="A2736" s="513">
        <v>20142</v>
      </c>
      <c r="B2736" s="513" t="s">
        <v>5812</v>
      </c>
      <c r="C2736" s="513" t="s">
        <v>847</v>
      </c>
      <c r="D2736" s="514" t="s">
        <v>5813</v>
      </c>
    </row>
    <row r="2737" spans="1:4">
      <c r="A2737" s="513">
        <v>3659</v>
      </c>
      <c r="B2737" s="513" t="s">
        <v>5814</v>
      </c>
      <c r="C2737" s="513" t="s">
        <v>847</v>
      </c>
      <c r="D2737" s="514" t="s">
        <v>5815</v>
      </c>
    </row>
    <row r="2738" spans="1:4">
      <c r="A2738" s="513">
        <v>3660</v>
      </c>
      <c r="B2738" s="513" t="s">
        <v>5816</v>
      </c>
      <c r="C2738" s="513" t="s">
        <v>847</v>
      </c>
      <c r="D2738" s="514" t="s">
        <v>5410</v>
      </c>
    </row>
    <row r="2739" spans="1:4">
      <c r="A2739" s="513">
        <v>3662</v>
      </c>
      <c r="B2739" s="513" t="s">
        <v>5817</v>
      </c>
      <c r="C2739" s="513" t="s">
        <v>847</v>
      </c>
      <c r="D2739" s="514" t="s">
        <v>2916</v>
      </c>
    </row>
    <row r="2740" spans="1:4">
      <c r="A2740" s="513">
        <v>3661</v>
      </c>
      <c r="B2740" s="513" t="s">
        <v>5818</v>
      </c>
      <c r="C2740" s="513" t="s">
        <v>847</v>
      </c>
      <c r="D2740" s="514" t="s">
        <v>5819</v>
      </c>
    </row>
    <row r="2741" spans="1:4">
      <c r="A2741" s="513">
        <v>3658</v>
      </c>
      <c r="B2741" s="513" t="s">
        <v>5820</v>
      </c>
      <c r="C2741" s="513" t="s">
        <v>847</v>
      </c>
      <c r="D2741" s="514" t="s">
        <v>2693</v>
      </c>
    </row>
    <row r="2742" spans="1:4">
      <c r="A2742" s="513">
        <v>3670</v>
      </c>
      <c r="B2742" s="513" t="s">
        <v>5821</v>
      </c>
      <c r="C2742" s="513" t="s">
        <v>847</v>
      </c>
      <c r="D2742" s="514" t="s">
        <v>4270</v>
      </c>
    </row>
    <row r="2743" spans="1:4">
      <c r="A2743" s="513">
        <v>3666</v>
      </c>
      <c r="B2743" s="513" t="s">
        <v>5822</v>
      </c>
      <c r="C2743" s="513" t="s">
        <v>847</v>
      </c>
      <c r="D2743" s="514" t="s">
        <v>4628</v>
      </c>
    </row>
    <row r="2744" spans="1:4">
      <c r="A2744" s="513">
        <v>14157</v>
      </c>
      <c r="B2744" s="513" t="s">
        <v>5823</v>
      </c>
      <c r="C2744" s="513" t="s">
        <v>847</v>
      </c>
      <c r="D2744" s="514" t="s">
        <v>4613</v>
      </c>
    </row>
    <row r="2745" spans="1:4">
      <c r="A2745" s="513">
        <v>10865</v>
      </c>
      <c r="B2745" s="513" t="s">
        <v>5824</v>
      </c>
      <c r="C2745" s="513" t="s">
        <v>847</v>
      </c>
      <c r="D2745" s="514" t="s">
        <v>1289</v>
      </c>
    </row>
    <row r="2746" spans="1:4">
      <c r="A2746" s="513">
        <v>3653</v>
      </c>
      <c r="B2746" s="513" t="s">
        <v>5825</v>
      </c>
      <c r="C2746" s="513" t="s">
        <v>847</v>
      </c>
      <c r="D2746" s="514" t="s">
        <v>5826</v>
      </c>
    </row>
    <row r="2747" spans="1:4">
      <c r="A2747" s="513">
        <v>3649</v>
      </c>
      <c r="B2747" s="513" t="s">
        <v>5827</v>
      </c>
      <c r="C2747" s="513" t="s">
        <v>847</v>
      </c>
      <c r="D2747" s="514" t="s">
        <v>5828</v>
      </c>
    </row>
    <row r="2748" spans="1:4">
      <c r="A2748" s="513">
        <v>3651</v>
      </c>
      <c r="B2748" s="513" t="s">
        <v>5829</v>
      </c>
      <c r="C2748" s="513" t="s">
        <v>847</v>
      </c>
      <c r="D2748" s="514" t="s">
        <v>5830</v>
      </c>
    </row>
    <row r="2749" spans="1:4">
      <c r="A2749" s="513">
        <v>3650</v>
      </c>
      <c r="B2749" s="513" t="s">
        <v>5831</v>
      </c>
      <c r="C2749" s="513" t="s">
        <v>847</v>
      </c>
      <c r="D2749" s="514" t="s">
        <v>5832</v>
      </c>
    </row>
    <row r="2750" spans="1:4">
      <c r="A2750" s="513">
        <v>3645</v>
      </c>
      <c r="B2750" s="513" t="s">
        <v>5833</v>
      </c>
      <c r="C2750" s="513" t="s">
        <v>847</v>
      </c>
      <c r="D2750" s="514" t="s">
        <v>5834</v>
      </c>
    </row>
    <row r="2751" spans="1:4">
      <c r="A2751" s="513">
        <v>3646</v>
      </c>
      <c r="B2751" s="513" t="s">
        <v>5835</v>
      </c>
      <c r="C2751" s="513" t="s">
        <v>847</v>
      </c>
      <c r="D2751" s="514" t="s">
        <v>5836</v>
      </c>
    </row>
    <row r="2752" spans="1:4">
      <c r="A2752" s="513">
        <v>3647</v>
      </c>
      <c r="B2752" s="513" t="s">
        <v>5837</v>
      </c>
      <c r="C2752" s="513" t="s">
        <v>847</v>
      </c>
      <c r="D2752" s="514" t="s">
        <v>5838</v>
      </c>
    </row>
    <row r="2753" spans="1:4">
      <c r="A2753" s="513">
        <v>39875</v>
      </c>
      <c r="B2753" s="513" t="s">
        <v>5839</v>
      </c>
      <c r="C2753" s="513" t="s">
        <v>847</v>
      </c>
      <c r="D2753" s="514" t="s">
        <v>5840</v>
      </c>
    </row>
    <row r="2754" spans="1:4">
      <c r="A2754" s="513">
        <v>39876</v>
      </c>
      <c r="B2754" s="513" t="s">
        <v>5841</v>
      </c>
      <c r="C2754" s="513" t="s">
        <v>847</v>
      </c>
      <c r="D2754" s="514" t="s">
        <v>5842</v>
      </c>
    </row>
    <row r="2755" spans="1:4">
      <c r="A2755" s="513">
        <v>39877</v>
      </c>
      <c r="B2755" s="513" t="s">
        <v>5843</v>
      </c>
      <c r="C2755" s="513" t="s">
        <v>847</v>
      </c>
      <c r="D2755" s="514" t="s">
        <v>5844</v>
      </c>
    </row>
    <row r="2756" spans="1:4">
      <c r="A2756" s="513">
        <v>39878</v>
      </c>
      <c r="B2756" s="513" t="s">
        <v>5845</v>
      </c>
      <c r="C2756" s="513" t="s">
        <v>847</v>
      </c>
      <c r="D2756" s="514" t="s">
        <v>5846</v>
      </c>
    </row>
    <row r="2757" spans="1:4">
      <c r="A2757" s="513">
        <v>39872</v>
      </c>
      <c r="B2757" s="513" t="s">
        <v>5847</v>
      </c>
      <c r="C2757" s="513" t="s">
        <v>847</v>
      </c>
      <c r="D2757" s="514" t="s">
        <v>5848</v>
      </c>
    </row>
    <row r="2758" spans="1:4">
      <c r="A2758" s="513">
        <v>39873</v>
      </c>
      <c r="B2758" s="513" t="s">
        <v>5849</v>
      </c>
      <c r="C2758" s="513" t="s">
        <v>847</v>
      </c>
      <c r="D2758" s="514" t="s">
        <v>5850</v>
      </c>
    </row>
    <row r="2759" spans="1:4">
      <c r="A2759" s="513">
        <v>39874</v>
      </c>
      <c r="B2759" s="513" t="s">
        <v>5851</v>
      </c>
      <c r="C2759" s="513" t="s">
        <v>847</v>
      </c>
      <c r="D2759" s="514" t="s">
        <v>5852</v>
      </c>
    </row>
    <row r="2760" spans="1:4">
      <c r="A2760" s="513">
        <v>3674</v>
      </c>
      <c r="B2760" s="513" t="s">
        <v>5853</v>
      </c>
      <c r="C2760" s="513" t="s">
        <v>877</v>
      </c>
      <c r="D2760" s="514" t="s">
        <v>5854</v>
      </c>
    </row>
    <row r="2761" spans="1:4">
      <c r="A2761" s="513">
        <v>3681</v>
      </c>
      <c r="B2761" s="513" t="s">
        <v>5855</v>
      </c>
      <c r="C2761" s="513" t="s">
        <v>877</v>
      </c>
      <c r="D2761" s="514" t="s">
        <v>4454</v>
      </c>
    </row>
    <row r="2762" spans="1:4">
      <c r="A2762" s="513">
        <v>3676</v>
      </c>
      <c r="B2762" s="513" t="s">
        <v>5856</v>
      </c>
      <c r="C2762" s="513" t="s">
        <v>877</v>
      </c>
      <c r="D2762" s="514" t="s">
        <v>5857</v>
      </c>
    </row>
    <row r="2763" spans="1:4">
      <c r="A2763" s="513">
        <v>3679</v>
      </c>
      <c r="B2763" s="513" t="s">
        <v>5858</v>
      </c>
      <c r="C2763" s="513" t="s">
        <v>877</v>
      </c>
      <c r="D2763" s="514" t="s">
        <v>5859</v>
      </c>
    </row>
    <row r="2764" spans="1:4">
      <c r="A2764" s="513">
        <v>3672</v>
      </c>
      <c r="B2764" s="513" t="s">
        <v>5860</v>
      </c>
      <c r="C2764" s="513" t="s">
        <v>877</v>
      </c>
      <c r="D2764" s="514" t="s">
        <v>2223</v>
      </c>
    </row>
    <row r="2765" spans="1:4">
      <c r="A2765" s="513">
        <v>3671</v>
      </c>
      <c r="B2765" s="513" t="s">
        <v>5861</v>
      </c>
      <c r="C2765" s="513" t="s">
        <v>877</v>
      </c>
      <c r="D2765" s="514" t="s">
        <v>2924</v>
      </c>
    </row>
    <row r="2766" spans="1:4">
      <c r="A2766" s="513">
        <v>3673</v>
      </c>
      <c r="B2766" s="513" t="s">
        <v>5862</v>
      </c>
      <c r="C2766" s="513" t="s">
        <v>877</v>
      </c>
      <c r="D2766" s="514" t="s">
        <v>2906</v>
      </c>
    </row>
    <row r="2767" spans="1:4">
      <c r="A2767" s="513">
        <v>38394</v>
      </c>
      <c r="B2767" s="513" t="s">
        <v>5863</v>
      </c>
      <c r="C2767" s="513" t="s">
        <v>847</v>
      </c>
      <c r="D2767" s="514" t="s">
        <v>5864</v>
      </c>
    </row>
    <row r="2768" spans="1:4">
      <c r="A2768" s="513">
        <v>3729</v>
      </c>
      <c r="B2768" s="513" t="s">
        <v>5865</v>
      </c>
      <c r="C2768" s="513" t="s">
        <v>847</v>
      </c>
      <c r="D2768" s="514" t="s">
        <v>5866</v>
      </c>
    </row>
    <row r="2769" spans="1:4">
      <c r="A2769" s="513">
        <v>63</v>
      </c>
      <c r="B2769" s="513" t="s">
        <v>5867</v>
      </c>
      <c r="C2769" s="513" t="s">
        <v>847</v>
      </c>
      <c r="D2769" s="514" t="s">
        <v>5868</v>
      </c>
    </row>
    <row r="2770" spans="1:4">
      <c r="A2770" s="513">
        <v>39357</v>
      </c>
      <c r="B2770" s="513" t="s">
        <v>5869</v>
      </c>
      <c r="C2770" s="513" t="s">
        <v>847</v>
      </c>
      <c r="D2770" s="514" t="s">
        <v>5870</v>
      </c>
    </row>
    <row r="2771" spans="1:4">
      <c r="A2771" s="513">
        <v>39358</v>
      </c>
      <c r="B2771" s="513" t="s">
        <v>5871</v>
      </c>
      <c r="C2771" s="513" t="s">
        <v>847</v>
      </c>
      <c r="D2771" s="514" t="s">
        <v>5872</v>
      </c>
    </row>
    <row r="2772" spans="1:4">
      <c r="A2772" s="513">
        <v>39356</v>
      </c>
      <c r="B2772" s="513" t="s">
        <v>5873</v>
      </c>
      <c r="C2772" s="513" t="s">
        <v>847</v>
      </c>
      <c r="D2772" s="514" t="s">
        <v>5874</v>
      </c>
    </row>
    <row r="2773" spans="1:4">
      <c r="A2773" s="513">
        <v>39355</v>
      </c>
      <c r="B2773" s="513" t="s">
        <v>5875</v>
      </c>
      <c r="C2773" s="513" t="s">
        <v>847</v>
      </c>
      <c r="D2773" s="514" t="s">
        <v>5876</v>
      </c>
    </row>
    <row r="2774" spans="1:4">
      <c r="A2774" s="513">
        <v>39353</v>
      </c>
      <c r="B2774" s="513" t="s">
        <v>5877</v>
      </c>
      <c r="C2774" s="513" t="s">
        <v>847</v>
      </c>
      <c r="D2774" s="514" t="s">
        <v>5878</v>
      </c>
    </row>
    <row r="2775" spans="1:4">
      <c r="A2775" s="513">
        <v>39354</v>
      </c>
      <c r="B2775" s="513" t="s">
        <v>5879</v>
      </c>
      <c r="C2775" s="513" t="s">
        <v>847</v>
      </c>
      <c r="D2775" s="514" t="s">
        <v>5880</v>
      </c>
    </row>
    <row r="2776" spans="1:4">
      <c r="A2776" s="513">
        <v>39398</v>
      </c>
      <c r="B2776" s="513" t="s">
        <v>5881</v>
      </c>
      <c r="C2776" s="513" t="s">
        <v>847</v>
      </c>
      <c r="D2776" s="514" t="s">
        <v>5882</v>
      </c>
    </row>
    <row r="2777" spans="1:4">
      <c r="A2777" s="513">
        <v>13343</v>
      </c>
      <c r="B2777" s="513" t="s">
        <v>5883</v>
      </c>
      <c r="C2777" s="513" t="s">
        <v>847</v>
      </c>
      <c r="D2777" s="514" t="s">
        <v>1778</v>
      </c>
    </row>
    <row r="2778" spans="1:4">
      <c r="A2778" s="513">
        <v>12118</v>
      </c>
      <c r="B2778" s="513" t="s">
        <v>5884</v>
      </c>
      <c r="C2778" s="513" t="s">
        <v>847</v>
      </c>
      <c r="D2778" s="514" t="s">
        <v>5885</v>
      </c>
    </row>
    <row r="2779" spans="1:4">
      <c r="A2779" s="513">
        <v>39482</v>
      </c>
      <c r="B2779" s="513" t="s">
        <v>5886</v>
      </c>
      <c r="C2779" s="513" t="s">
        <v>847</v>
      </c>
      <c r="D2779" s="514" t="s">
        <v>5887</v>
      </c>
    </row>
    <row r="2780" spans="1:4">
      <c r="A2780" s="513">
        <v>39486</v>
      </c>
      <c r="B2780" s="513" t="s">
        <v>5888</v>
      </c>
      <c r="C2780" s="513" t="s">
        <v>847</v>
      </c>
      <c r="D2780" s="514" t="s">
        <v>5889</v>
      </c>
    </row>
    <row r="2781" spans="1:4">
      <c r="A2781" s="513">
        <v>39483</v>
      </c>
      <c r="B2781" s="513" t="s">
        <v>5890</v>
      </c>
      <c r="C2781" s="513" t="s">
        <v>847</v>
      </c>
      <c r="D2781" s="514" t="s">
        <v>5891</v>
      </c>
    </row>
    <row r="2782" spans="1:4">
      <c r="A2782" s="513">
        <v>39487</v>
      </c>
      <c r="B2782" s="513" t="s">
        <v>5892</v>
      </c>
      <c r="C2782" s="513" t="s">
        <v>847</v>
      </c>
      <c r="D2782" s="514" t="s">
        <v>5893</v>
      </c>
    </row>
    <row r="2783" spans="1:4">
      <c r="A2783" s="513">
        <v>39484</v>
      </c>
      <c r="B2783" s="513" t="s">
        <v>5894</v>
      </c>
      <c r="C2783" s="513" t="s">
        <v>847</v>
      </c>
      <c r="D2783" s="514" t="s">
        <v>5895</v>
      </c>
    </row>
    <row r="2784" spans="1:4">
      <c r="A2784" s="513">
        <v>39488</v>
      </c>
      <c r="B2784" s="513" t="s">
        <v>5896</v>
      </c>
      <c r="C2784" s="513" t="s">
        <v>847</v>
      </c>
      <c r="D2784" s="514" t="s">
        <v>5897</v>
      </c>
    </row>
    <row r="2785" spans="1:4">
      <c r="A2785" s="513">
        <v>39485</v>
      </c>
      <c r="B2785" s="513" t="s">
        <v>5898</v>
      </c>
      <c r="C2785" s="513" t="s">
        <v>847</v>
      </c>
      <c r="D2785" s="514" t="s">
        <v>5899</v>
      </c>
    </row>
    <row r="2786" spans="1:4">
      <c r="A2786" s="513">
        <v>39489</v>
      </c>
      <c r="B2786" s="513" t="s">
        <v>5900</v>
      </c>
      <c r="C2786" s="513" t="s">
        <v>847</v>
      </c>
      <c r="D2786" s="514" t="s">
        <v>5901</v>
      </c>
    </row>
    <row r="2787" spans="1:4">
      <c r="A2787" s="513">
        <v>39494</v>
      </c>
      <c r="B2787" s="513" t="s">
        <v>5902</v>
      </c>
      <c r="C2787" s="513" t="s">
        <v>847</v>
      </c>
      <c r="D2787" s="514" t="s">
        <v>5903</v>
      </c>
    </row>
    <row r="2788" spans="1:4">
      <c r="A2788" s="513">
        <v>39490</v>
      </c>
      <c r="B2788" s="513" t="s">
        <v>5904</v>
      </c>
      <c r="C2788" s="513" t="s">
        <v>847</v>
      </c>
      <c r="D2788" s="514" t="s">
        <v>5905</v>
      </c>
    </row>
    <row r="2789" spans="1:4">
      <c r="A2789" s="513">
        <v>39495</v>
      </c>
      <c r="B2789" s="513" t="s">
        <v>5906</v>
      </c>
      <c r="C2789" s="513" t="s">
        <v>847</v>
      </c>
      <c r="D2789" s="514" t="s">
        <v>5887</v>
      </c>
    </row>
    <row r="2790" spans="1:4">
      <c r="A2790" s="513">
        <v>39491</v>
      </c>
      <c r="B2790" s="513" t="s">
        <v>5907</v>
      </c>
      <c r="C2790" s="513" t="s">
        <v>847</v>
      </c>
      <c r="D2790" s="514" t="s">
        <v>5908</v>
      </c>
    </row>
    <row r="2791" spans="1:4">
      <c r="A2791" s="513">
        <v>39496</v>
      </c>
      <c r="B2791" s="513" t="s">
        <v>5909</v>
      </c>
      <c r="C2791" s="513" t="s">
        <v>847</v>
      </c>
      <c r="D2791" s="514" t="s">
        <v>5910</v>
      </c>
    </row>
    <row r="2792" spans="1:4">
      <c r="A2792" s="513">
        <v>39492</v>
      </c>
      <c r="B2792" s="513" t="s">
        <v>5911</v>
      </c>
      <c r="C2792" s="513" t="s">
        <v>847</v>
      </c>
      <c r="D2792" s="514" t="s">
        <v>5912</v>
      </c>
    </row>
    <row r="2793" spans="1:4">
      <c r="A2793" s="513">
        <v>39497</v>
      </c>
      <c r="B2793" s="513" t="s">
        <v>5913</v>
      </c>
      <c r="C2793" s="513" t="s">
        <v>847</v>
      </c>
      <c r="D2793" s="514" t="s">
        <v>5914</v>
      </c>
    </row>
    <row r="2794" spans="1:4">
      <c r="A2794" s="513">
        <v>39493</v>
      </c>
      <c r="B2794" s="513" t="s">
        <v>5915</v>
      </c>
      <c r="C2794" s="513" t="s">
        <v>847</v>
      </c>
      <c r="D2794" s="514" t="s">
        <v>5916</v>
      </c>
    </row>
    <row r="2795" spans="1:4">
      <c r="A2795" s="513">
        <v>39500</v>
      </c>
      <c r="B2795" s="513" t="s">
        <v>5917</v>
      </c>
      <c r="C2795" s="513" t="s">
        <v>847</v>
      </c>
      <c r="D2795" s="514" t="s">
        <v>5918</v>
      </c>
    </row>
    <row r="2796" spans="1:4">
      <c r="A2796" s="513">
        <v>39498</v>
      </c>
      <c r="B2796" s="513" t="s">
        <v>5919</v>
      </c>
      <c r="C2796" s="513" t="s">
        <v>847</v>
      </c>
      <c r="D2796" s="514" t="s">
        <v>5920</v>
      </c>
    </row>
    <row r="2797" spans="1:4">
      <c r="A2797" s="513">
        <v>39501</v>
      </c>
      <c r="B2797" s="513" t="s">
        <v>5921</v>
      </c>
      <c r="C2797" s="513" t="s">
        <v>847</v>
      </c>
      <c r="D2797" s="514" t="s">
        <v>5922</v>
      </c>
    </row>
    <row r="2798" spans="1:4">
      <c r="A2798" s="513">
        <v>39499</v>
      </c>
      <c r="B2798" s="513" t="s">
        <v>5923</v>
      </c>
      <c r="C2798" s="513" t="s">
        <v>847</v>
      </c>
      <c r="D2798" s="514" t="s">
        <v>5924</v>
      </c>
    </row>
    <row r="2799" spans="1:4">
      <c r="A2799" s="513">
        <v>3733</v>
      </c>
      <c r="B2799" s="513" t="s">
        <v>5925</v>
      </c>
      <c r="C2799" s="513" t="s">
        <v>852</v>
      </c>
      <c r="D2799" s="514" t="s">
        <v>5926</v>
      </c>
    </row>
    <row r="2800" spans="1:4">
      <c r="A2800" s="513">
        <v>3731</v>
      </c>
      <c r="B2800" s="513" t="s">
        <v>5927</v>
      </c>
      <c r="C2800" s="513" t="s">
        <v>852</v>
      </c>
      <c r="D2800" s="514" t="s">
        <v>1953</v>
      </c>
    </row>
    <row r="2801" spans="1:4">
      <c r="A2801" s="513">
        <v>38137</v>
      </c>
      <c r="B2801" s="513" t="s">
        <v>5928</v>
      </c>
      <c r="C2801" s="513" t="s">
        <v>852</v>
      </c>
      <c r="D2801" s="514" t="s">
        <v>4887</v>
      </c>
    </row>
    <row r="2802" spans="1:4">
      <c r="A2802" s="513">
        <v>38135</v>
      </c>
      <c r="B2802" s="513" t="s">
        <v>5929</v>
      </c>
      <c r="C2802" s="513" t="s">
        <v>852</v>
      </c>
      <c r="D2802" s="514" t="s">
        <v>5930</v>
      </c>
    </row>
    <row r="2803" spans="1:4">
      <c r="A2803" s="513">
        <v>38138</v>
      </c>
      <c r="B2803" s="513" t="s">
        <v>5931</v>
      </c>
      <c r="C2803" s="513" t="s">
        <v>852</v>
      </c>
      <c r="D2803" s="514" t="s">
        <v>5932</v>
      </c>
    </row>
    <row r="2804" spans="1:4">
      <c r="A2804" s="513">
        <v>3736</v>
      </c>
      <c r="B2804" s="513" t="s">
        <v>5933</v>
      </c>
      <c r="C2804" s="513" t="s">
        <v>852</v>
      </c>
      <c r="D2804" s="514" t="s">
        <v>4744</v>
      </c>
    </row>
    <row r="2805" spans="1:4">
      <c r="A2805" s="513">
        <v>3741</v>
      </c>
      <c r="B2805" s="513" t="s">
        <v>5934</v>
      </c>
      <c r="C2805" s="513" t="s">
        <v>852</v>
      </c>
      <c r="D2805" s="514" t="s">
        <v>5935</v>
      </c>
    </row>
    <row r="2806" spans="1:4">
      <c r="A2806" s="513">
        <v>3745</v>
      </c>
      <c r="B2806" s="513" t="s">
        <v>5936</v>
      </c>
      <c r="C2806" s="513" t="s">
        <v>852</v>
      </c>
      <c r="D2806" s="514" t="s">
        <v>5937</v>
      </c>
    </row>
    <row r="2807" spans="1:4">
      <c r="A2807" s="513">
        <v>3743</v>
      </c>
      <c r="B2807" s="513" t="s">
        <v>5938</v>
      </c>
      <c r="C2807" s="513" t="s">
        <v>852</v>
      </c>
      <c r="D2807" s="514" t="s">
        <v>5939</v>
      </c>
    </row>
    <row r="2808" spans="1:4">
      <c r="A2808" s="513">
        <v>3744</v>
      </c>
      <c r="B2808" s="513" t="s">
        <v>5940</v>
      </c>
      <c r="C2808" s="513" t="s">
        <v>852</v>
      </c>
      <c r="D2808" s="514" t="s">
        <v>5941</v>
      </c>
    </row>
    <row r="2809" spans="1:4">
      <c r="A2809" s="513">
        <v>3739</v>
      </c>
      <c r="B2809" s="513" t="s">
        <v>5942</v>
      </c>
      <c r="C2809" s="513" t="s">
        <v>852</v>
      </c>
      <c r="D2809" s="514" t="s">
        <v>5943</v>
      </c>
    </row>
    <row r="2810" spans="1:4">
      <c r="A2810" s="513">
        <v>3737</v>
      </c>
      <c r="B2810" s="513" t="s">
        <v>5944</v>
      </c>
      <c r="C2810" s="513" t="s">
        <v>852</v>
      </c>
      <c r="D2810" s="514" t="s">
        <v>5945</v>
      </c>
    </row>
    <row r="2811" spans="1:4">
      <c r="A2811" s="513">
        <v>3738</v>
      </c>
      <c r="B2811" s="513" t="s">
        <v>5946</v>
      </c>
      <c r="C2811" s="513" t="s">
        <v>852</v>
      </c>
      <c r="D2811" s="514" t="s">
        <v>5947</v>
      </c>
    </row>
    <row r="2812" spans="1:4">
      <c r="A2812" s="513">
        <v>3747</v>
      </c>
      <c r="B2812" s="513" t="s">
        <v>5948</v>
      </c>
      <c r="C2812" s="513" t="s">
        <v>852</v>
      </c>
      <c r="D2812" s="514" t="s">
        <v>5941</v>
      </c>
    </row>
    <row r="2813" spans="1:4">
      <c r="A2813" s="513">
        <v>11649</v>
      </c>
      <c r="B2813" s="513" t="s">
        <v>5949</v>
      </c>
      <c r="C2813" s="513" t="s">
        <v>847</v>
      </c>
      <c r="D2813" s="514" t="s">
        <v>5950</v>
      </c>
    </row>
    <row r="2814" spans="1:4">
      <c r="A2814" s="513">
        <v>11650</v>
      </c>
      <c r="B2814" s="513" t="s">
        <v>5951</v>
      </c>
      <c r="C2814" s="513" t="s">
        <v>847</v>
      </c>
      <c r="D2814" s="514" t="s">
        <v>5952</v>
      </c>
    </row>
    <row r="2815" spans="1:4">
      <c r="A2815" s="513">
        <v>3742</v>
      </c>
      <c r="B2815" s="513" t="s">
        <v>5953</v>
      </c>
      <c r="C2815" s="513" t="s">
        <v>852</v>
      </c>
      <c r="D2815" s="514" t="s">
        <v>5954</v>
      </c>
    </row>
    <row r="2816" spans="1:4">
      <c r="A2816" s="513">
        <v>3746</v>
      </c>
      <c r="B2816" s="513" t="s">
        <v>5955</v>
      </c>
      <c r="C2816" s="513" t="s">
        <v>852</v>
      </c>
      <c r="D2816" s="514" t="s">
        <v>5956</v>
      </c>
    </row>
    <row r="2817" spans="1:4">
      <c r="A2817" s="513">
        <v>13250</v>
      </c>
      <c r="B2817" s="513" t="s">
        <v>5957</v>
      </c>
      <c r="C2817" s="513" t="s">
        <v>847</v>
      </c>
      <c r="D2817" s="514" t="s">
        <v>2046</v>
      </c>
    </row>
    <row r="2818" spans="1:4">
      <c r="A2818" s="513">
        <v>11641</v>
      </c>
      <c r="B2818" s="513" t="s">
        <v>5958</v>
      </c>
      <c r="C2818" s="513" t="s">
        <v>852</v>
      </c>
      <c r="D2818" s="514" t="s">
        <v>5959</v>
      </c>
    </row>
    <row r="2819" spans="1:4">
      <c r="A2819" s="513">
        <v>21106</v>
      </c>
      <c r="B2819" s="513" t="s">
        <v>5960</v>
      </c>
      <c r="C2819" s="513" t="s">
        <v>976</v>
      </c>
      <c r="D2819" s="514" t="s">
        <v>1782</v>
      </c>
    </row>
    <row r="2820" spans="1:4">
      <c r="A2820" s="513">
        <v>3755</v>
      </c>
      <c r="B2820" s="513" t="s">
        <v>5961</v>
      </c>
      <c r="C2820" s="513" t="s">
        <v>847</v>
      </c>
      <c r="D2820" s="514" t="s">
        <v>5962</v>
      </c>
    </row>
    <row r="2821" spans="1:4">
      <c r="A2821" s="513">
        <v>3750</v>
      </c>
      <c r="B2821" s="513" t="s">
        <v>5963</v>
      </c>
      <c r="C2821" s="513" t="s">
        <v>847</v>
      </c>
      <c r="D2821" s="514" t="s">
        <v>1141</v>
      </c>
    </row>
    <row r="2822" spans="1:4">
      <c r="A2822" s="513">
        <v>3756</v>
      </c>
      <c r="B2822" s="513" t="s">
        <v>5964</v>
      </c>
      <c r="C2822" s="513" t="s">
        <v>847</v>
      </c>
      <c r="D2822" s="514" t="s">
        <v>5965</v>
      </c>
    </row>
    <row r="2823" spans="1:4">
      <c r="A2823" s="513">
        <v>39377</v>
      </c>
      <c r="B2823" s="513" t="s">
        <v>5966</v>
      </c>
      <c r="C2823" s="513" t="s">
        <v>847</v>
      </c>
      <c r="D2823" s="514" t="s">
        <v>5967</v>
      </c>
    </row>
    <row r="2824" spans="1:4">
      <c r="A2824" s="513">
        <v>38191</v>
      </c>
      <c r="B2824" s="513" t="s">
        <v>5968</v>
      </c>
      <c r="C2824" s="513" t="s">
        <v>847</v>
      </c>
      <c r="D2824" s="514" t="s">
        <v>3528</v>
      </c>
    </row>
    <row r="2825" spans="1:4">
      <c r="A2825" s="513">
        <v>39381</v>
      </c>
      <c r="B2825" s="513" t="s">
        <v>5969</v>
      </c>
      <c r="C2825" s="513" t="s">
        <v>847</v>
      </c>
      <c r="D2825" s="514" t="s">
        <v>4072</v>
      </c>
    </row>
    <row r="2826" spans="1:4">
      <c r="A2826" s="513">
        <v>38780</v>
      </c>
      <c r="B2826" s="513" t="s">
        <v>5970</v>
      </c>
      <c r="C2826" s="513" t="s">
        <v>847</v>
      </c>
      <c r="D2826" s="514" t="s">
        <v>3441</v>
      </c>
    </row>
    <row r="2827" spans="1:4">
      <c r="A2827" s="513">
        <v>38781</v>
      </c>
      <c r="B2827" s="513" t="s">
        <v>5971</v>
      </c>
      <c r="C2827" s="513" t="s">
        <v>847</v>
      </c>
      <c r="D2827" s="514" t="s">
        <v>5972</v>
      </c>
    </row>
    <row r="2828" spans="1:4">
      <c r="A2828" s="513">
        <v>38192</v>
      </c>
      <c r="B2828" s="513" t="s">
        <v>5973</v>
      </c>
      <c r="C2828" s="513" t="s">
        <v>847</v>
      </c>
      <c r="D2828" s="514" t="s">
        <v>5974</v>
      </c>
    </row>
    <row r="2829" spans="1:4">
      <c r="A2829" s="513">
        <v>3753</v>
      </c>
      <c r="B2829" s="513" t="s">
        <v>5975</v>
      </c>
      <c r="C2829" s="513" t="s">
        <v>847</v>
      </c>
      <c r="D2829" s="514" t="s">
        <v>5976</v>
      </c>
    </row>
    <row r="2830" spans="1:4">
      <c r="A2830" s="513">
        <v>38782</v>
      </c>
      <c r="B2830" s="513" t="s">
        <v>5977</v>
      </c>
      <c r="C2830" s="513" t="s">
        <v>847</v>
      </c>
      <c r="D2830" s="514" t="s">
        <v>5978</v>
      </c>
    </row>
    <row r="2831" spans="1:4">
      <c r="A2831" s="513">
        <v>38778</v>
      </c>
      <c r="B2831" s="513" t="s">
        <v>5979</v>
      </c>
      <c r="C2831" s="513" t="s">
        <v>847</v>
      </c>
      <c r="D2831" s="514" t="s">
        <v>1235</v>
      </c>
    </row>
    <row r="2832" spans="1:4">
      <c r="A2832" s="513">
        <v>38779</v>
      </c>
      <c r="B2832" s="513" t="s">
        <v>5980</v>
      </c>
      <c r="C2832" s="513" t="s">
        <v>847</v>
      </c>
      <c r="D2832" s="514" t="s">
        <v>3505</v>
      </c>
    </row>
    <row r="2833" spans="1:4">
      <c r="A2833" s="513">
        <v>39388</v>
      </c>
      <c r="B2833" s="513" t="s">
        <v>5981</v>
      </c>
      <c r="C2833" s="513" t="s">
        <v>847</v>
      </c>
      <c r="D2833" s="514" t="s">
        <v>2282</v>
      </c>
    </row>
    <row r="2834" spans="1:4">
      <c r="A2834" s="513">
        <v>39387</v>
      </c>
      <c r="B2834" s="513" t="s">
        <v>5982</v>
      </c>
      <c r="C2834" s="513" t="s">
        <v>847</v>
      </c>
      <c r="D2834" s="514" t="s">
        <v>5983</v>
      </c>
    </row>
    <row r="2835" spans="1:4">
      <c r="A2835" s="513">
        <v>39386</v>
      </c>
      <c r="B2835" s="513" t="s">
        <v>5984</v>
      </c>
      <c r="C2835" s="513" t="s">
        <v>847</v>
      </c>
      <c r="D2835" s="514" t="s">
        <v>5985</v>
      </c>
    </row>
    <row r="2836" spans="1:4">
      <c r="A2836" s="513">
        <v>38194</v>
      </c>
      <c r="B2836" s="513" t="s">
        <v>5986</v>
      </c>
      <c r="C2836" s="513" t="s">
        <v>847</v>
      </c>
      <c r="D2836" s="514" t="s">
        <v>4295</v>
      </c>
    </row>
    <row r="2837" spans="1:4">
      <c r="A2837" s="513">
        <v>38193</v>
      </c>
      <c r="B2837" s="513" t="s">
        <v>5987</v>
      </c>
      <c r="C2837" s="513" t="s">
        <v>847</v>
      </c>
      <c r="D2837" s="514" t="s">
        <v>5988</v>
      </c>
    </row>
    <row r="2838" spans="1:4">
      <c r="A2838" s="513">
        <v>12216</v>
      </c>
      <c r="B2838" s="513" t="s">
        <v>5989</v>
      </c>
      <c r="C2838" s="513" t="s">
        <v>847</v>
      </c>
      <c r="D2838" s="514" t="s">
        <v>5990</v>
      </c>
    </row>
    <row r="2839" spans="1:4">
      <c r="A2839" s="513">
        <v>3757</v>
      </c>
      <c r="B2839" s="513" t="s">
        <v>5991</v>
      </c>
      <c r="C2839" s="513" t="s">
        <v>847</v>
      </c>
      <c r="D2839" s="514" t="s">
        <v>5992</v>
      </c>
    </row>
    <row r="2840" spans="1:4">
      <c r="A2840" s="513">
        <v>3758</v>
      </c>
      <c r="B2840" s="513" t="s">
        <v>5993</v>
      </c>
      <c r="C2840" s="513" t="s">
        <v>847</v>
      </c>
      <c r="D2840" s="514" t="s">
        <v>5994</v>
      </c>
    </row>
    <row r="2841" spans="1:4">
      <c r="A2841" s="513">
        <v>12214</v>
      </c>
      <c r="B2841" s="513" t="s">
        <v>5995</v>
      </c>
      <c r="C2841" s="513" t="s">
        <v>847</v>
      </c>
      <c r="D2841" s="514" t="s">
        <v>5996</v>
      </c>
    </row>
    <row r="2842" spans="1:4">
      <c r="A2842" s="513">
        <v>3749</v>
      </c>
      <c r="B2842" s="513" t="s">
        <v>5997</v>
      </c>
      <c r="C2842" s="513" t="s">
        <v>847</v>
      </c>
      <c r="D2842" s="514" t="s">
        <v>5998</v>
      </c>
    </row>
    <row r="2843" spans="1:4">
      <c r="A2843" s="513">
        <v>3751</v>
      </c>
      <c r="B2843" s="513" t="s">
        <v>5999</v>
      </c>
      <c r="C2843" s="513" t="s">
        <v>847</v>
      </c>
      <c r="D2843" s="514" t="s">
        <v>6000</v>
      </c>
    </row>
    <row r="2844" spans="1:4">
      <c r="A2844" s="513">
        <v>39376</v>
      </c>
      <c r="B2844" s="513" t="s">
        <v>6001</v>
      </c>
      <c r="C2844" s="513" t="s">
        <v>847</v>
      </c>
      <c r="D2844" s="514" t="s">
        <v>6002</v>
      </c>
    </row>
    <row r="2845" spans="1:4">
      <c r="A2845" s="513">
        <v>3752</v>
      </c>
      <c r="B2845" s="513" t="s">
        <v>6003</v>
      </c>
      <c r="C2845" s="513" t="s">
        <v>847</v>
      </c>
      <c r="D2845" s="514" t="s">
        <v>6004</v>
      </c>
    </row>
    <row r="2846" spans="1:4">
      <c r="A2846" s="513">
        <v>746</v>
      </c>
      <c r="B2846" s="513" t="s">
        <v>6005</v>
      </c>
      <c r="C2846" s="513" t="s">
        <v>847</v>
      </c>
      <c r="D2846" s="514" t="s">
        <v>6006</v>
      </c>
    </row>
    <row r="2847" spans="1:4">
      <c r="A2847" s="513">
        <v>36521</v>
      </c>
      <c r="B2847" s="513" t="s">
        <v>6007</v>
      </c>
      <c r="C2847" s="513" t="s">
        <v>847</v>
      </c>
      <c r="D2847" s="514" t="s">
        <v>6008</v>
      </c>
    </row>
    <row r="2848" spans="1:4">
      <c r="A2848" s="513">
        <v>36794</v>
      </c>
      <c r="B2848" s="513" t="s">
        <v>6009</v>
      </c>
      <c r="C2848" s="513" t="s">
        <v>847</v>
      </c>
      <c r="D2848" s="514" t="s">
        <v>6010</v>
      </c>
    </row>
    <row r="2849" spans="1:4">
      <c r="A2849" s="513">
        <v>10426</v>
      </c>
      <c r="B2849" s="513" t="s">
        <v>6011</v>
      </c>
      <c r="C2849" s="513" t="s">
        <v>847</v>
      </c>
      <c r="D2849" s="514" t="s">
        <v>6012</v>
      </c>
    </row>
    <row r="2850" spans="1:4">
      <c r="A2850" s="513">
        <v>10425</v>
      </c>
      <c r="B2850" s="513" t="s">
        <v>6013</v>
      </c>
      <c r="C2850" s="513" t="s">
        <v>847</v>
      </c>
      <c r="D2850" s="514" t="s">
        <v>6014</v>
      </c>
    </row>
    <row r="2851" spans="1:4">
      <c r="A2851" s="513">
        <v>10431</v>
      </c>
      <c r="B2851" s="513" t="s">
        <v>6015</v>
      </c>
      <c r="C2851" s="513" t="s">
        <v>847</v>
      </c>
      <c r="D2851" s="514" t="s">
        <v>6016</v>
      </c>
    </row>
    <row r="2852" spans="1:4">
      <c r="A2852" s="513">
        <v>10429</v>
      </c>
      <c r="B2852" s="513" t="s">
        <v>6017</v>
      </c>
      <c r="C2852" s="513" t="s">
        <v>847</v>
      </c>
      <c r="D2852" s="514" t="s">
        <v>6018</v>
      </c>
    </row>
    <row r="2853" spans="1:4">
      <c r="A2853" s="513">
        <v>20269</v>
      </c>
      <c r="B2853" s="513" t="s">
        <v>6019</v>
      </c>
      <c r="C2853" s="513" t="s">
        <v>847</v>
      </c>
      <c r="D2853" s="514" t="s">
        <v>6020</v>
      </c>
    </row>
    <row r="2854" spans="1:4">
      <c r="A2854" s="513">
        <v>20270</v>
      </c>
      <c r="B2854" s="513" t="s">
        <v>6021</v>
      </c>
      <c r="C2854" s="513" t="s">
        <v>847</v>
      </c>
      <c r="D2854" s="514" t="s">
        <v>6022</v>
      </c>
    </row>
    <row r="2855" spans="1:4">
      <c r="A2855" s="513">
        <v>11696</v>
      </c>
      <c r="B2855" s="513" t="s">
        <v>6023</v>
      </c>
      <c r="C2855" s="513" t="s">
        <v>847</v>
      </c>
      <c r="D2855" s="514" t="s">
        <v>6024</v>
      </c>
    </row>
    <row r="2856" spans="1:4">
      <c r="A2856" s="513">
        <v>10427</v>
      </c>
      <c r="B2856" s="513" t="s">
        <v>6025</v>
      </c>
      <c r="C2856" s="513" t="s">
        <v>847</v>
      </c>
      <c r="D2856" s="514" t="s">
        <v>6026</v>
      </c>
    </row>
    <row r="2857" spans="1:4">
      <c r="A2857" s="513">
        <v>10428</v>
      </c>
      <c r="B2857" s="513" t="s">
        <v>6027</v>
      </c>
      <c r="C2857" s="513" t="s">
        <v>847</v>
      </c>
      <c r="D2857" s="514" t="s">
        <v>6028</v>
      </c>
    </row>
    <row r="2858" spans="1:4">
      <c r="A2858" s="513">
        <v>2354</v>
      </c>
      <c r="B2858" s="513" t="s">
        <v>6029</v>
      </c>
      <c r="C2858" s="513" t="s">
        <v>855</v>
      </c>
      <c r="D2858" s="514" t="s">
        <v>6030</v>
      </c>
    </row>
    <row r="2859" spans="1:4">
      <c r="A2859" s="513">
        <v>40932</v>
      </c>
      <c r="B2859" s="513" t="s">
        <v>6031</v>
      </c>
      <c r="C2859" s="513" t="s">
        <v>1210</v>
      </c>
      <c r="D2859" s="514" t="s">
        <v>6032</v>
      </c>
    </row>
    <row r="2860" spans="1:4">
      <c r="A2860" s="513">
        <v>10853</v>
      </c>
      <c r="B2860" s="513" t="s">
        <v>6033</v>
      </c>
      <c r="C2860" s="513" t="s">
        <v>847</v>
      </c>
      <c r="D2860" s="514" t="s">
        <v>6034</v>
      </c>
    </row>
    <row r="2861" spans="1:4">
      <c r="A2861" s="513">
        <v>5093</v>
      </c>
      <c r="B2861" s="513" t="s">
        <v>6035</v>
      </c>
      <c r="C2861" s="513" t="s">
        <v>1721</v>
      </c>
      <c r="D2861" s="514" t="s">
        <v>5572</v>
      </c>
    </row>
    <row r="2862" spans="1:4">
      <c r="A2862" s="513">
        <v>37768</v>
      </c>
      <c r="B2862" s="513" t="s">
        <v>6036</v>
      </c>
      <c r="C2862" s="513" t="s">
        <v>847</v>
      </c>
      <c r="D2862" s="514" t="s">
        <v>6037</v>
      </c>
    </row>
    <row r="2863" spans="1:4">
      <c r="A2863" s="513">
        <v>37773</v>
      </c>
      <c r="B2863" s="513" t="s">
        <v>6038</v>
      </c>
      <c r="C2863" s="513" t="s">
        <v>847</v>
      </c>
      <c r="D2863" s="514" t="s">
        <v>6039</v>
      </c>
    </row>
    <row r="2864" spans="1:4">
      <c r="A2864" s="513">
        <v>37769</v>
      </c>
      <c r="B2864" s="513" t="s">
        <v>6040</v>
      </c>
      <c r="C2864" s="513" t="s">
        <v>847</v>
      </c>
      <c r="D2864" s="514" t="s">
        <v>6041</v>
      </c>
    </row>
    <row r="2865" spans="1:4">
      <c r="A2865" s="513">
        <v>37770</v>
      </c>
      <c r="B2865" s="513" t="s">
        <v>6042</v>
      </c>
      <c r="C2865" s="513" t="s">
        <v>847</v>
      </c>
      <c r="D2865" s="514" t="s">
        <v>6043</v>
      </c>
    </row>
    <row r="2866" spans="1:4">
      <c r="A2866" s="513">
        <v>38382</v>
      </c>
      <c r="B2866" s="513" t="s">
        <v>6044</v>
      </c>
      <c r="C2866" s="513" t="s">
        <v>847</v>
      </c>
      <c r="D2866" s="514" t="s">
        <v>6045</v>
      </c>
    </row>
    <row r="2867" spans="1:4">
      <c r="A2867" s="513">
        <v>6091</v>
      </c>
      <c r="B2867" s="513" t="s">
        <v>6046</v>
      </c>
      <c r="C2867" s="513" t="s">
        <v>979</v>
      </c>
      <c r="D2867" s="514" t="s">
        <v>6047</v>
      </c>
    </row>
    <row r="2868" spans="1:4">
      <c r="A2868" s="513">
        <v>38383</v>
      </c>
      <c r="B2868" s="513" t="s">
        <v>6048</v>
      </c>
      <c r="C2868" s="513" t="s">
        <v>847</v>
      </c>
      <c r="D2868" s="514" t="s">
        <v>6049</v>
      </c>
    </row>
    <row r="2869" spans="1:4">
      <c r="A2869" s="513">
        <v>3768</v>
      </c>
      <c r="B2869" s="513" t="s">
        <v>6050</v>
      </c>
      <c r="C2869" s="513" t="s">
        <v>847</v>
      </c>
      <c r="D2869" s="514" t="s">
        <v>1237</v>
      </c>
    </row>
    <row r="2870" spans="1:4">
      <c r="A2870" s="513">
        <v>3767</v>
      </c>
      <c r="B2870" s="513" t="s">
        <v>6051</v>
      </c>
      <c r="C2870" s="513" t="s">
        <v>847</v>
      </c>
      <c r="D2870" s="514" t="s">
        <v>1609</v>
      </c>
    </row>
    <row r="2871" spans="1:4">
      <c r="A2871" s="513">
        <v>13192</v>
      </c>
      <c r="B2871" s="513" t="s">
        <v>6052</v>
      </c>
      <c r="C2871" s="513" t="s">
        <v>847</v>
      </c>
      <c r="D2871" s="514" t="s">
        <v>6053</v>
      </c>
    </row>
    <row r="2872" spans="1:4">
      <c r="A2872" s="513">
        <v>38413</v>
      </c>
      <c r="B2872" s="513" t="s">
        <v>6054</v>
      </c>
      <c r="C2872" s="513" t="s">
        <v>847</v>
      </c>
      <c r="D2872" s="514" t="s">
        <v>6055</v>
      </c>
    </row>
    <row r="2873" spans="1:4">
      <c r="A2873" s="513">
        <v>20193</v>
      </c>
      <c r="B2873" s="513" t="s">
        <v>6056</v>
      </c>
      <c r="C2873" s="513" t="s">
        <v>6057</v>
      </c>
      <c r="D2873" s="514" t="s">
        <v>5198</v>
      </c>
    </row>
    <row r="2874" spans="1:4">
      <c r="A2874" s="513">
        <v>10527</v>
      </c>
      <c r="B2874" s="513" t="s">
        <v>6058</v>
      </c>
      <c r="C2874" s="513" t="s">
        <v>6059</v>
      </c>
      <c r="D2874" s="514" t="s">
        <v>6060</v>
      </c>
    </row>
    <row r="2875" spans="1:4">
      <c r="A2875" s="513">
        <v>41805</v>
      </c>
      <c r="B2875" s="513" t="s">
        <v>6061</v>
      </c>
      <c r="C2875" s="513" t="s">
        <v>1210</v>
      </c>
      <c r="D2875" s="514" t="s">
        <v>6062</v>
      </c>
    </row>
    <row r="2876" spans="1:4">
      <c r="A2876" s="513">
        <v>40271</v>
      </c>
      <c r="B2876" s="513" t="s">
        <v>6063</v>
      </c>
      <c r="C2876" s="513" t="s">
        <v>1210</v>
      </c>
      <c r="D2876" s="514" t="s">
        <v>2723</v>
      </c>
    </row>
    <row r="2877" spans="1:4">
      <c r="A2877" s="513">
        <v>40287</v>
      </c>
      <c r="B2877" s="513" t="s">
        <v>6064</v>
      </c>
      <c r="C2877" s="513" t="s">
        <v>1210</v>
      </c>
      <c r="D2877" s="514" t="s">
        <v>1870</v>
      </c>
    </row>
    <row r="2878" spans="1:4">
      <c r="A2878" s="513">
        <v>40295</v>
      </c>
      <c r="B2878" s="513" t="s">
        <v>6065</v>
      </c>
      <c r="C2878" s="513" t="s">
        <v>855</v>
      </c>
      <c r="D2878" s="514" t="s">
        <v>970</v>
      </c>
    </row>
    <row r="2879" spans="1:4">
      <c r="A2879" s="513">
        <v>745</v>
      </c>
      <c r="B2879" s="513" t="s">
        <v>6066</v>
      </c>
      <c r="C2879" s="513" t="s">
        <v>855</v>
      </c>
      <c r="D2879" s="514" t="s">
        <v>2569</v>
      </c>
    </row>
    <row r="2880" spans="1:4">
      <c r="A2880" s="513">
        <v>4084</v>
      </c>
      <c r="B2880" s="513" t="s">
        <v>6067</v>
      </c>
      <c r="C2880" s="513" t="s">
        <v>855</v>
      </c>
      <c r="D2880" s="514" t="s">
        <v>5331</v>
      </c>
    </row>
    <row r="2881" spans="1:4">
      <c r="A2881" s="513">
        <v>743</v>
      </c>
      <c r="B2881" s="513" t="s">
        <v>6068</v>
      </c>
      <c r="C2881" s="513" t="s">
        <v>855</v>
      </c>
      <c r="D2881" s="514" t="s">
        <v>5331</v>
      </c>
    </row>
    <row r="2882" spans="1:4">
      <c r="A2882" s="513">
        <v>40293</v>
      </c>
      <c r="B2882" s="513" t="s">
        <v>6069</v>
      </c>
      <c r="C2882" s="513" t="s">
        <v>855</v>
      </c>
      <c r="D2882" s="514" t="s">
        <v>949</v>
      </c>
    </row>
    <row r="2883" spans="1:4">
      <c r="A2883" s="513">
        <v>40294</v>
      </c>
      <c r="B2883" s="513" t="s">
        <v>6070</v>
      </c>
      <c r="C2883" s="513" t="s">
        <v>855</v>
      </c>
      <c r="D2883" s="514" t="s">
        <v>5331</v>
      </c>
    </row>
    <row r="2884" spans="1:4">
      <c r="A2884" s="513">
        <v>4085</v>
      </c>
      <c r="B2884" s="513" t="s">
        <v>6071</v>
      </c>
      <c r="C2884" s="513" t="s">
        <v>855</v>
      </c>
      <c r="D2884" s="514" t="s">
        <v>1842</v>
      </c>
    </row>
    <row r="2885" spans="1:4">
      <c r="A2885" s="513">
        <v>1383</v>
      </c>
      <c r="B2885" s="513" t="s">
        <v>6072</v>
      </c>
      <c r="C2885" s="513" t="s">
        <v>855</v>
      </c>
      <c r="D2885" s="514" t="s">
        <v>916</v>
      </c>
    </row>
    <row r="2886" spans="1:4">
      <c r="A2886" s="513">
        <v>10775</v>
      </c>
      <c r="B2886" s="513" t="s">
        <v>6073</v>
      </c>
      <c r="C2886" s="513" t="s">
        <v>1210</v>
      </c>
      <c r="D2886" s="514" t="s">
        <v>6074</v>
      </c>
    </row>
    <row r="2887" spans="1:4">
      <c r="A2887" s="513">
        <v>10776</v>
      </c>
      <c r="B2887" s="513" t="s">
        <v>6075</v>
      </c>
      <c r="C2887" s="513" t="s">
        <v>1210</v>
      </c>
      <c r="D2887" s="514" t="s">
        <v>6076</v>
      </c>
    </row>
    <row r="2888" spans="1:4">
      <c r="A2888" s="513">
        <v>10779</v>
      </c>
      <c r="B2888" s="513" t="s">
        <v>6077</v>
      </c>
      <c r="C2888" s="513" t="s">
        <v>1210</v>
      </c>
      <c r="D2888" s="514" t="s">
        <v>6078</v>
      </c>
    </row>
    <row r="2889" spans="1:4">
      <c r="A2889" s="513">
        <v>10777</v>
      </c>
      <c r="B2889" s="513" t="s">
        <v>6079</v>
      </c>
      <c r="C2889" s="513" t="s">
        <v>1210</v>
      </c>
      <c r="D2889" s="514" t="s">
        <v>6080</v>
      </c>
    </row>
    <row r="2890" spans="1:4">
      <c r="A2890" s="513">
        <v>10778</v>
      </c>
      <c r="B2890" s="513" t="s">
        <v>6081</v>
      </c>
      <c r="C2890" s="513" t="s">
        <v>1210</v>
      </c>
      <c r="D2890" s="514" t="s">
        <v>6078</v>
      </c>
    </row>
    <row r="2891" spans="1:4">
      <c r="A2891" s="513">
        <v>40339</v>
      </c>
      <c r="B2891" s="513" t="s">
        <v>6082</v>
      </c>
      <c r="C2891" s="513" t="s">
        <v>1210</v>
      </c>
      <c r="D2891" s="514" t="s">
        <v>1870</v>
      </c>
    </row>
    <row r="2892" spans="1:4">
      <c r="A2892" s="513">
        <v>3355</v>
      </c>
      <c r="B2892" s="513" t="s">
        <v>6083</v>
      </c>
      <c r="C2892" s="513" t="s">
        <v>855</v>
      </c>
      <c r="D2892" s="514" t="s">
        <v>6084</v>
      </c>
    </row>
    <row r="2893" spans="1:4">
      <c r="A2893" s="513">
        <v>39814</v>
      </c>
      <c r="B2893" s="513" t="s">
        <v>6085</v>
      </c>
      <c r="C2893" s="513" t="s">
        <v>855</v>
      </c>
      <c r="D2893" s="514" t="s">
        <v>6086</v>
      </c>
    </row>
    <row r="2894" spans="1:4">
      <c r="A2894" s="513">
        <v>10749</v>
      </c>
      <c r="B2894" s="513" t="s">
        <v>6087</v>
      </c>
      <c r="C2894" s="513" t="s">
        <v>1210</v>
      </c>
      <c r="D2894" s="514" t="s">
        <v>6088</v>
      </c>
    </row>
    <row r="2895" spans="1:4">
      <c r="A2895" s="513">
        <v>40290</v>
      </c>
      <c r="B2895" s="513" t="s">
        <v>6089</v>
      </c>
      <c r="C2895" s="513" t="s">
        <v>1210</v>
      </c>
      <c r="D2895" s="514" t="s">
        <v>6090</v>
      </c>
    </row>
    <row r="2896" spans="1:4">
      <c r="A2896" s="513">
        <v>3346</v>
      </c>
      <c r="B2896" s="513" t="s">
        <v>6091</v>
      </c>
      <c r="C2896" s="513" t="s">
        <v>855</v>
      </c>
      <c r="D2896" s="514" t="s">
        <v>3641</v>
      </c>
    </row>
    <row r="2897" spans="1:4">
      <c r="A2897" s="513">
        <v>3348</v>
      </c>
      <c r="B2897" s="513" t="s">
        <v>6092</v>
      </c>
      <c r="C2897" s="513" t="s">
        <v>855</v>
      </c>
      <c r="D2897" s="514" t="s">
        <v>6093</v>
      </c>
    </row>
    <row r="2898" spans="1:4">
      <c r="A2898" s="513">
        <v>3345</v>
      </c>
      <c r="B2898" s="513" t="s">
        <v>6094</v>
      </c>
      <c r="C2898" s="513" t="s">
        <v>855</v>
      </c>
      <c r="D2898" s="514" t="s">
        <v>2910</v>
      </c>
    </row>
    <row r="2899" spans="1:4">
      <c r="A2899" s="513">
        <v>39833</v>
      </c>
      <c r="B2899" s="513" t="s">
        <v>6095</v>
      </c>
      <c r="C2899" s="513" t="s">
        <v>855</v>
      </c>
      <c r="D2899" s="514" t="s">
        <v>6096</v>
      </c>
    </row>
    <row r="2900" spans="1:4">
      <c r="A2900" s="513">
        <v>39834</v>
      </c>
      <c r="B2900" s="513" t="s">
        <v>6097</v>
      </c>
      <c r="C2900" s="513" t="s">
        <v>855</v>
      </c>
      <c r="D2900" s="514" t="s">
        <v>6098</v>
      </c>
    </row>
    <row r="2901" spans="1:4">
      <c r="A2901" s="513">
        <v>39835</v>
      </c>
      <c r="B2901" s="513" t="s">
        <v>6099</v>
      </c>
      <c r="C2901" s="513" t="s">
        <v>855</v>
      </c>
      <c r="D2901" s="514" t="s">
        <v>6100</v>
      </c>
    </row>
    <row r="2902" spans="1:4">
      <c r="A2902" s="513">
        <v>7252</v>
      </c>
      <c r="B2902" s="513" t="s">
        <v>6101</v>
      </c>
      <c r="C2902" s="513" t="s">
        <v>855</v>
      </c>
      <c r="D2902" s="514" t="s">
        <v>2471</v>
      </c>
    </row>
    <row r="2903" spans="1:4">
      <c r="A2903" s="513">
        <v>4778</v>
      </c>
      <c r="B2903" s="513" t="s">
        <v>6102</v>
      </c>
      <c r="C2903" s="513" t="s">
        <v>855</v>
      </c>
      <c r="D2903" s="514" t="s">
        <v>5747</v>
      </c>
    </row>
    <row r="2904" spans="1:4">
      <c r="A2904" s="513">
        <v>4780</v>
      </c>
      <c r="B2904" s="513" t="s">
        <v>6103</v>
      </c>
      <c r="C2904" s="513" t="s">
        <v>855</v>
      </c>
      <c r="D2904" s="514" t="s">
        <v>2837</v>
      </c>
    </row>
    <row r="2905" spans="1:4">
      <c r="A2905" s="513">
        <v>10809</v>
      </c>
      <c r="B2905" s="513" t="s">
        <v>6104</v>
      </c>
      <c r="C2905" s="513" t="s">
        <v>855</v>
      </c>
      <c r="D2905" s="514" t="s">
        <v>1320</v>
      </c>
    </row>
    <row r="2906" spans="1:4">
      <c r="A2906" s="513">
        <v>10811</v>
      </c>
      <c r="B2906" s="513" t="s">
        <v>6105</v>
      </c>
      <c r="C2906" s="513" t="s">
        <v>855</v>
      </c>
      <c r="D2906" s="514" t="s">
        <v>4581</v>
      </c>
    </row>
    <row r="2907" spans="1:4">
      <c r="A2907" s="513">
        <v>7247</v>
      </c>
      <c r="B2907" s="513" t="s">
        <v>6106</v>
      </c>
      <c r="C2907" s="513" t="s">
        <v>855</v>
      </c>
      <c r="D2907" s="514" t="s">
        <v>2471</v>
      </c>
    </row>
    <row r="2908" spans="1:4">
      <c r="A2908" s="513">
        <v>40291</v>
      </c>
      <c r="B2908" s="513" t="s">
        <v>6107</v>
      </c>
      <c r="C2908" s="513" t="s">
        <v>1210</v>
      </c>
      <c r="D2908" s="514" t="s">
        <v>6108</v>
      </c>
    </row>
    <row r="2909" spans="1:4">
      <c r="A2909" s="513">
        <v>40275</v>
      </c>
      <c r="B2909" s="513" t="s">
        <v>6109</v>
      </c>
      <c r="C2909" s="513" t="s">
        <v>1210</v>
      </c>
      <c r="D2909" s="514" t="s">
        <v>6060</v>
      </c>
    </row>
    <row r="2910" spans="1:4">
      <c r="A2910" s="513">
        <v>3777</v>
      </c>
      <c r="B2910" s="513" t="s">
        <v>6110</v>
      </c>
      <c r="C2910" s="513" t="s">
        <v>852</v>
      </c>
      <c r="D2910" s="514" t="s">
        <v>6111</v>
      </c>
    </row>
    <row r="2911" spans="1:4">
      <c r="A2911" s="513">
        <v>3779</v>
      </c>
      <c r="B2911" s="513" t="s">
        <v>6112</v>
      </c>
      <c r="C2911" s="513" t="s">
        <v>877</v>
      </c>
      <c r="D2911" s="514" t="s">
        <v>4630</v>
      </c>
    </row>
    <row r="2912" spans="1:4">
      <c r="A2912" s="513">
        <v>3798</v>
      </c>
      <c r="B2912" s="513" t="s">
        <v>6113</v>
      </c>
      <c r="C2912" s="513" t="s">
        <v>847</v>
      </c>
      <c r="D2912" s="514" t="s">
        <v>2890</v>
      </c>
    </row>
    <row r="2913" spans="1:4">
      <c r="A2913" s="513">
        <v>38769</v>
      </c>
      <c r="B2913" s="513" t="s">
        <v>6114</v>
      </c>
      <c r="C2913" s="513" t="s">
        <v>847</v>
      </c>
      <c r="D2913" s="514" t="s">
        <v>6115</v>
      </c>
    </row>
    <row r="2914" spans="1:4">
      <c r="A2914" s="513">
        <v>39510</v>
      </c>
      <c r="B2914" s="513" t="s">
        <v>6116</v>
      </c>
      <c r="C2914" s="513" t="s">
        <v>847</v>
      </c>
      <c r="D2914" s="514" t="s">
        <v>6117</v>
      </c>
    </row>
    <row r="2915" spans="1:4">
      <c r="A2915" s="513">
        <v>38776</v>
      </c>
      <c r="B2915" s="513" t="s">
        <v>6118</v>
      </c>
      <c r="C2915" s="513" t="s">
        <v>847</v>
      </c>
      <c r="D2915" s="514" t="s">
        <v>6119</v>
      </c>
    </row>
    <row r="2916" spans="1:4">
      <c r="A2916" s="513">
        <v>38774</v>
      </c>
      <c r="B2916" s="513" t="s">
        <v>6120</v>
      </c>
      <c r="C2916" s="513" t="s">
        <v>847</v>
      </c>
      <c r="D2916" s="514" t="s">
        <v>6121</v>
      </c>
    </row>
    <row r="2917" spans="1:4">
      <c r="A2917" s="513">
        <v>38889</v>
      </c>
      <c r="B2917" s="513" t="s">
        <v>6122</v>
      </c>
      <c r="C2917" s="513" t="s">
        <v>847</v>
      </c>
      <c r="D2917" s="514" t="s">
        <v>6123</v>
      </c>
    </row>
    <row r="2918" spans="1:4">
      <c r="A2918" s="513">
        <v>38784</v>
      </c>
      <c r="B2918" s="513" t="s">
        <v>6124</v>
      </c>
      <c r="C2918" s="513" t="s">
        <v>847</v>
      </c>
      <c r="D2918" s="514" t="s">
        <v>6125</v>
      </c>
    </row>
    <row r="2919" spans="1:4">
      <c r="A2919" s="513">
        <v>3788</v>
      </c>
      <c r="B2919" s="513" t="s">
        <v>6126</v>
      </c>
      <c r="C2919" s="513" t="s">
        <v>847</v>
      </c>
      <c r="D2919" s="514" t="s">
        <v>6127</v>
      </c>
    </row>
    <row r="2920" spans="1:4">
      <c r="A2920" s="513">
        <v>12230</v>
      </c>
      <c r="B2920" s="513" t="s">
        <v>6128</v>
      </c>
      <c r="C2920" s="513" t="s">
        <v>847</v>
      </c>
      <c r="D2920" s="514" t="s">
        <v>4597</v>
      </c>
    </row>
    <row r="2921" spans="1:4">
      <c r="A2921" s="513">
        <v>3780</v>
      </c>
      <c r="B2921" s="513" t="s">
        <v>6129</v>
      </c>
      <c r="C2921" s="513" t="s">
        <v>847</v>
      </c>
      <c r="D2921" s="514" t="s">
        <v>6130</v>
      </c>
    </row>
    <row r="2922" spans="1:4">
      <c r="A2922" s="513">
        <v>12231</v>
      </c>
      <c r="B2922" s="513" t="s">
        <v>6131</v>
      </c>
      <c r="C2922" s="513" t="s">
        <v>847</v>
      </c>
      <c r="D2922" s="514" t="s">
        <v>3596</v>
      </c>
    </row>
    <row r="2923" spans="1:4">
      <c r="A2923" s="513">
        <v>3811</v>
      </c>
      <c r="B2923" s="513" t="s">
        <v>6132</v>
      </c>
      <c r="C2923" s="513" t="s">
        <v>847</v>
      </c>
      <c r="D2923" s="514" t="s">
        <v>6133</v>
      </c>
    </row>
    <row r="2924" spans="1:4">
      <c r="A2924" s="513">
        <v>12232</v>
      </c>
      <c r="B2924" s="513" t="s">
        <v>6134</v>
      </c>
      <c r="C2924" s="513" t="s">
        <v>847</v>
      </c>
      <c r="D2924" s="514" t="s">
        <v>6135</v>
      </c>
    </row>
    <row r="2925" spans="1:4">
      <c r="A2925" s="513">
        <v>3799</v>
      </c>
      <c r="B2925" s="513" t="s">
        <v>6136</v>
      </c>
      <c r="C2925" s="513" t="s">
        <v>847</v>
      </c>
      <c r="D2925" s="514" t="s">
        <v>6137</v>
      </c>
    </row>
    <row r="2926" spans="1:4">
      <c r="A2926" s="513">
        <v>12239</v>
      </c>
      <c r="B2926" s="513" t="s">
        <v>6138</v>
      </c>
      <c r="C2926" s="513" t="s">
        <v>847</v>
      </c>
      <c r="D2926" s="514" t="s">
        <v>2496</v>
      </c>
    </row>
    <row r="2927" spans="1:4">
      <c r="A2927" s="513">
        <v>38773</v>
      </c>
      <c r="B2927" s="513" t="s">
        <v>6139</v>
      </c>
      <c r="C2927" s="513" t="s">
        <v>847</v>
      </c>
      <c r="D2927" s="514" t="s">
        <v>2136</v>
      </c>
    </row>
    <row r="2928" spans="1:4">
      <c r="A2928" s="513">
        <v>12271</v>
      </c>
      <c r="B2928" s="513" t="s">
        <v>6140</v>
      </c>
      <c r="C2928" s="513" t="s">
        <v>847</v>
      </c>
      <c r="D2928" s="514" t="s">
        <v>6141</v>
      </c>
    </row>
    <row r="2929" spans="1:4">
      <c r="A2929" s="513">
        <v>12245</v>
      </c>
      <c r="B2929" s="513" t="s">
        <v>6142</v>
      </c>
      <c r="C2929" s="513" t="s">
        <v>847</v>
      </c>
      <c r="D2929" s="514" t="s">
        <v>6143</v>
      </c>
    </row>
    <row r="2930" spans="1:4">
      <c r="A2930" s="513">
        <v>38785</v>
      </c>
      <c r="B2930" s="513" t="s">
        <v>6144</v>
      </c>
      <c r="C2930" s="513" t="s">
        <v>847</v>
      </c>
      <c r="D2930" s="514" t="s">
        <v>6145</v>
      </c>
    </row>
    <row r="2931" spans="1:4">
      <c r="A2931" s="513">
        <v>38786</v>
      </c>
      <c r="B2931" s="513" t="s">
        <v>6146</v>
      </c>
      <c r="C2931" s="513" t="s">
        <v>847</v>
      </c>
      <c r="D2931" s="514" t="s">
        <v>6147</v>
      </c>
    </row>
    <row r="2932" spans="1:4">
      <c r="A2932" s="513">
        <v>39385</v>
      </c>
      <c r="B2932" s="513" t="s">
        <v>6148</v>
      </c>
      <c r="C2932" s="513" t="s">
        <v>847</v>
      </c>
      <c r="D2932" s="514" t="s">
        <v>6149</v>
      </c>
    </row>
    <row r="2933" spans="1:4">
      <c r="A2933" s="513">
        <v>39389</v>
      </c>
      <c r="B2933" s="513" t="s">
        <v>6150</v>
      </c>
      <c r="C2933" s="513" t="s">
        <v>847</v>
      </c>
      <c r="D2933" s="514" t="s">
        <v>6151</v>
      </c>
    </row>
    <row r="2934" spans="1:4">
      <c r="A2934" s="513">
        <v>39390</v>
      </c>
      <c r="B2934" s="513" t="s">
        <v>6152</v>
      </c>
      <c r="C2934" s="513" t="s">
        <v>847</v>
      </c>
      <c r="D2934" s="514" t="s">
        <v>6153</v>
      </c>
    </row>
    <row r="2935" spans="1:4">
      <c r="A2935" s="513">
        <v>39391</v>
      </c>
      <c r="B2935" s="513" t="s">
        <v>6154</v>
      </c>
      <c r="C2935" s="513" t="s">
        <v>847</v>
      </c>
      <c r="D2935" s="514" t="s">
        <v>6155</v>
      </c>
    </row>
    <row r="2936" spans="1:4">
      <c r="A2936" s="513">
        <v>3803</v>
      </c>
      <c r="B2936" s="513" t="s">
        <v>6156</v>
      </c>
      <c r="C2936" s="513" t="s">
        <v>847</v>
      </c>
      <c r="D2936" s="514" t="s">
        <v>3898</v>
      </c>
    </row>
    <row r="2937" spans="1:4">
      <c r="A2937" s="513">
        <v>38770</v>
      </c>
      <c r="B2937" s="513" t="s">
        <v>6157</v>
      </c>
      <c r="C2937" s="513" t="s">
        <v>847</v>
      </c>
      <c r="D2937" s="514" t="s">
        <v>6158</v>
      </c>
    </row>
    <row r="2938" spans="1:4">
      <c r="A2938" s="513">
        <v>12267</v>
      </c>
      <c r="B2938" s="513" t="s">
        <v>6159</v>
      </c>
      <c r="C2938" s="513" t="s">
        <v>847</v>
      </c>
      <c r="D2938" s="514" t="s">
        <v>6160</v>
      </c>
    </row>
    <row r="2939" spans="1:4">
      <c r="A2939" s="513">
        <v>12266</v>
      </c>
      <c r="B2939" s="513" t="s">
        <v>6161</v>
      </c>
      <c r="C2939" s="513" t="s">
        <v>847</v>
      </c>
      <c r="D2939" s="514" t="s">
        <v>6162</v>
      </c>
    </row>
    <row r="2940" spans="1:4">
      <c r="A2940" s="513">
        <v>39378</v>
      </c>
      <c r="B2940" s="513" t="s">
        <v>6163</v>
      </c>
      <c r="C2940" s="513" t="s">
        <v>847</v>
      </c>
      <c r="D2940" s="514" t="s">
        <v>6164</v>
      </c>
    </row>
    <row r="2941" spans="1:4">
      <c r="A2941" s="513">
        <v>38775</v>
      </c>
      <c r="B2941" s="513" t="s">
        <v>6165</v>
      </c>
      <c r="C2941" s="513" t="s">
        <v>847</v>
      </c>
      <c r="D2941" s="514" t="s">
        <v>2173</v>
      </c>
    </row>
    <row r="2942" spans="1:4">
      <c r="A2942" s="513">
        <v>21119</v>
      </c>
      <c r="B2942" s="513" t="s">
        <v>6166</v>
      </c>
      <c r="C2942" s="513" t="s">
        <v>847</v>
      </c>
      <c r="D2942" s="514" t="s">
        <v>5331</v>
      </c>
    </row>
    <row r="2943" spans="1:4">
      <c r="A2943" s="513">
        <v>37974</v>
      </c>
      <c r="B2943" s="513" t="s">
        <v>6167</v>
      </c>
      <c r="C2943" s="513" t="s">
        <v>847</v>
      </c>
      <c r="D2943" s="514" t="s">
        <v>6168</v>
      </c>
    </row>
    <row r="2944" spans="1:4">
      <c r="A2944" s="513">
        <v>37975</v>
      </c>
      <c r="B2944" s="513" t="s">
        <v>6169</v>
      </c>
      <c r="C2944" s="513" t="s">
        <v>847</v>
      </c>
      <c r="D2944" s="514" t="s">
        <v>6170</v>
      </c>
    </row>
    <row r="2945" spans="1:4">
      <c r="A2945" s="513">
        <v>37976</v>
      </c>
      <c r="B2945" s="513" t="s">
        <v>6171</v>
      </c>
      <c r="C2945" s="513" t="s">
        <v>847</v>
      </c>
      <c r="D2945" s="514" t="s">
        <v>6172</v>
      </c>
    </row>
    <row r="2946" spans="1:4">
      <c r="A2946" s="513">
        <v>37977</v>
      </c>
      <c r="B2946" s="513" t="s">
        <v>6173</v>
      </c>
      <c r="C2946" s="513" t="s">
        <v>847</v>
      </c>
      <c r="D2946" s="514" t="s">
        <v>1264</v>
      </c>
    </row>
    <row r="2947" spans="1:4">
      <c r="A2947" s="513">
        <v>37978</v>
      </c>
      <c r="B2947" s="513" t="s">
        <v>6174</v>
      </c>
      <c r="C2947" s="513" t="s">
        <v>847</v>
      </c>
      <c r="D2947" s="514" t="s">
        <v>6175</v>
      </c>
    </row>
    <row r="2948" spans="1:4">
      <c r="A2948" s="513">
        <v>37979</v>
      </c>
      <c r="B2948" s="513" t="s">
        <v>6176</v>
      </c>
      <c r="C2948" s="513" t="s">
        <v>847</v>
      </c>
      <c r="D2948" s="514" t="s">
        <v>6177</v>
      </c>
    </row>
    <row r="2949" spans="1:4">
      <c r="A2949" s="513">
        <v>37980</v>
      </c>
      <c r="B2949" s="513" t="s">
        <v>6178</v>
      </c>
      <c r="C2949" s="513" t="s">
        <v>847</v>
      </c>
      <c r="D2949" s="514" t="s">
        <v>6179</v>
      </c>
    </row>
    <row r="2950" spans="1:4">
      <c r="A2950" s="513">
        <v>36147</v>
      </c>
      <c r="B2950" s="513" t="s">
        <v>6180</v>
      </c>
      <c r="C2950" s="513" t="s">
        <v>1721</v>
      </c>
      <c r="D2950" s="514" t="s">
        <v>6181</v>
      </c>
    </row>
    <row r="2951" spans="1:4">
      <c r="A2951" s="513">
        <v>12731</v>
      </c>
      <c r="B2951" s="513" t="s">
        <v>6182</v>
      </c>
      <c r="C2951" s="513" t="s">
        <v>847</v>
      </c>
      <c r="D2951" s="514" t="s">
        <v>6183</v>
      </c>
    </row>
    <row r="2952" spans="1:4">
      <c r="A2952" s="513">
        <v>12723</v>
      </c>
      <c r="B2952" s="513" t="s">
        <v>6184</v>
      </c>
      <c r="C2952" s="513" t="s">
        <v>847</v>
      </c>
      <c r="D2952" s="514" t="s">
        <v>5162</v>
      </c>
    </row>
    <row r="2953" spans="1:4">
      <c r="A2953" s="513">
        <v>12724</v>
      </c>
      <c r="B2953" s="513" t="s">
        <v>6185</v>
      </c>
      <c r="C2953" s="513" t="s">
        <v>847</v>
      </c>
      <c r="D2953" s="514" t="s">
        <v>6186</v>
      </c>
    </row>
    <row r="2954" spans="1:4">
      <c r="A2954" s="513">
        <v>12725</v>
      </c>
      <c r="B2954" s="513" t="s">
        <v>6187</v>
      </c>
      <c r="C2954" s="513" t="s">
        <v>847</v>
      </c>
      <c r="D2954" s="514" t="s">
        <v>3379</v>
      </c>
    </row>
    <row r="2955" spans="1:4">
      <c r="A2955" s="513">
        <v>12726</v>
      </c>
      <c r="B2955" s="513" t="s">
        <v>6188</v>
      </c>
      <c r="C2955" s="513" t="s">
        <v>847</v>
      </c>
      <c r="D2955" s="514" t="s">
        <v>6189</v>
      </c>
    </row>
    <row r="2956" spans="1:4">
      <c r="A2956" s="513">
        <v>12727</v>
      </c>
      <c r="B2956" s="513" t="s">
        <v>6190</v>
      </c>
      <c r="C2956" s="513" t="s">
        <v>847</v>
      </c>
      <c r="D2956" s="514" t="s">
        <v>6191</v>
      </c>
    </row>
    <row r="2957" spans="1:4">
      <c r="A2957" s="513">
        <v>12728</v>
      </c>
      <c r="B2957" s="513" t="s">
        <v>6192</v>
      </c>
      <c r="C2957" s="513" t="s">
        <v>847</v>
      </c>
      <c r="D2957" s="514" t="s">
        <v>3393</v>
      </c>
    </row>
    <row r="2958" spans="1:4">
      <c r="A2958" s="513">
        <v>12729</v>
      </c>
      <c r="B2958" s="513" t="s">
        <v>6193</v>
      </c>
      <c r="C2958" s="513" t="s">
        <v>847</v>
      </c>
      <c r="D2958" s="514" t="s">
        <v>6194</v>
      </c>
    </row>
    <row r="2959" spans="1:4">
      <c r="A2959" s="513">
        <v>12730</v>
      </c>
      <c r="B2959" s="513" t="s">
        <v>6195</v>
      </c>
      <c r="C2959" s="513" t="s">
        <v>847</v>
      </c>
      <c r="D2959" s="514" t="s">
        <v>6196</v>
      </c>
    </row>
    <row r="2960" spans="1:4">
      <c r="A2960" s="513">
        <v>3840</v>
      </c>
      <c r="B2960" s="513" t="s">
        <v>6197</v>
      </c>
      <c r="C2960" s="513" t="s">
        <v>847</v>
      </c>
      <c r="D2960" s="514" t="s">
        <v>6198</v>
      </c>
    </row>
    <row r="2961" spans="1:4">
      <c r="A2961" s="513">
        <v>3838</v>
      </c>
      <c r="B2961" s="513" t="s">
        <v>6199</v>
      </c>
      <c r="C2961" s="513" t="s">
        <v>847</v>
      </c>
      <c r="D2961" s="514" t="s">
        <v>6200</v>
      </c>
    </row>
    <row r="2962" spans="1:4">
      <c r="A2962" s="513">
        <v>3844</v>
      </c>
      <c r="B2962" s="513" t="s">
        <v>6201</v>
      </c>
      <c r="C2962" s="513" t="s">
        <v>847</v>
      </c>
      <c r="D2962" s="514" t="s">
        <v>6202</v>
      </c>
    </row>
    <row r="2963" spans="1:4">
      <c r="A2963" s="513">
        <v>3839</v>
      </c>
      <c r="B2963" s="513" t="s">
        <v>6203</v>
      </c>
      <c r="C2963" s="513" t="s">
        <v>847</v>
      </c>
      <c r="D2963" s="514" t="s">
        <v>6204</v>
      </c>
    </row>
    <row r="2964" spans="1:4">
      <c r="A2964" s="513">
        <v>3843</v>
      </c>
      <c r="B2964" s="513" t="s">
        <v>6205</v>
      </c>
      <c r="C2964" s="513" t="s">
        <v>847</v>
      </c>
      <c r="D2964" s="514" t="s">
        <v>6206</v>
      </c>
    </row>
    <row r="2965" spans="1:4">
      <c r="A2965" s="513">
        <v>3900</v>
      </c>
      <c r="B2965" s="513" t="s">
        <v>6207</v>
      </c>
      <c r="C2965" s="513" t="s">
        <v>847</v>
      </c>
      <c r="D2965" s="514" t="s">
        <v>6208</v>
      </c>
    </row>
    <row r="2966" spans="1:4">
      <c r="A2966" s="513">
        <v>3846</v>
      </c>
      <c r="B2966" s="513" t="s">
        <v>6209</v>
      </c>
      <c r="C2966" s="513" t="s">
        <v>847</v>
      </c>
      <c r="D2966" s="514" t="s">
        <v>3557</v>
      </c>
    </row>
    <row r="2967" spans="1:4">
      <c r="A2967" s="513">
        <v>3886</v>
      </c>
      <c r="B2967" s="513" t="s">
        <v>6210</v>
      </c>
      <c r="C2967" s="513" t="s">
        <v>847</v>
      </c>
      <c r="D2967" s="514" t="s">
        <v>3962</v>
      </c>
    </row>
    <row r="2968" spans="1:4">
      <c r="A2968" s="513">
        <v>3854</v>
      </c>
      <c r="B2968" s="513" t="s">
        <v>6211</v>
      </c>
      <c r="C2968" s="513" t="s">
        <v>847</v>
      </c>
      <c r="D2968" s="514" t="s">
        <v>6212</v>
      </c>
    </row>
    <row r="2969" spans="1:4">
      <c r="A2969" s="513">
        <v>3873</v>
      </c>
      <c r="B2969" s="513" t="s">
        <v>6213</v>
      </c>
      <c r="C2969" s="513" t="s">
        <v>847</v>
      </c>
      <c r="D2969" s="514" t="s">
        <v>6214</v>
      </c>
    </row>
    <row r="2970" spans="1:4">
      <c r="A2970" s="513">
        <v>38021</v>
      </c>
      <c r="B2970" s="513" t="s">
        <v>6215</v>
      </c>
      <c r="C2970" s="513" t="s">
        <v>847</v>
      </c>
      <c r="D2970" s="514" t="s">
        <v>6216</v>
      </c>
    </row>
    <row r="2971" spans="1:4">
      <c r="A2971" s="513">
        <v>3847</v>
      </c>
      <c r="B2971" s="513" t="s">
        <v>6217</v>
      </c>
      <c r="C2971" s="513" t="s">
        <v>847</v>
      </c>
      <c r="D2971" s="514" t="s">
        <v>6218</v>
      </c>
    </row>
    <row r="2972" spans="1:4">
      <c r="A2972" s="513">
        <v>38022</v>
      </c>
      <c r="B2972" s="513" t="s">
        <v>6219</v>
      </c>
      <c r="C2972" s="513" t="s">
        <v>847</v>
      </c>
      <c r="D2972" s="514" t="s">
        <v>6220</v>
      </c>
    </row>
    <row r="2973" spans="1:4">
      <c r="A2973" s="513">
        <v>3833</v>
      </c>
      <c r="B2973" s="513" t="s">
        <v>6221</v>
      </c>
      <c r="C2973" s="513" t="s">
        <v>847</v>
      </c>
      <c r="D2973" s="514" t="s">
        <v>6222</v>
      </c>
    </row>
    <row r="2974" spans="1:4">
      <c r="A2974" s="513">
        <v>3835</v>
      </c>
      <c r="B2974" s="513" t="s">
        <v>6223</v>
      </c>
      <c r="C2974" s="513" t="s">
        <v>847</v>
      </c>
      <c r="D2974" s="514" t="s">
        <v>6224</v>
      </c>
    </row>
    <row r="2975" spans="1:4">
      <c r="A2975" s="513">
        <v>3836</v>
      </c>
      <c r="B2975" s="513" t="s">
        <v>6225</v>
      </c>
      <c r="C2975" s="513" t="s">
        <v>847</v>
      </c>
      <c r="D2975" s="514" t="s">
        <v>6226</v>
      </c>
    </row>
    <row r="2976" spans="1:4">
      <c r="A2976" s="513">
        <v>3830</v>
      </c>
      <c r="B2976" s="513" t="s">
        <v>6227</v>
      </c>
      <c r="C2976" s="513" t="s">
        <v>847</v>
      </c>
      <c r="D2976" s="514" t="s">
        <v>6228</v>
      </c>
    </row>
    <row r="2977" spans="1:4">
      <c r="A2977" s="513">
        <v>3831</v>
      </c>
      <c r="B2977" s="513" t="s">
        <v>6229</v>
      </c>
      <c r="C2977" s="513" t="s">
        <v>847</v>
      </c>
      <c r="D2977" s="514" t="s">
        <v>6230</v>
      </c>
    </row>
    <row r="2978" spans="1:4">
      <c r="A2978" s="513">
        <v>3841</v>
      </c>
      <c r="B2978" s="513" t="s">
        <v>6231</v>
      </c>
      <c r="C2978" s="513" t="s">
        <v>847</v>
      </c>
      <c r="D2978" s="514" t="s">
        <v>6232</v>
      </c>
    </row>
    <row r="2979" spans="1:4">
      <c r="A2979" s="513">
        <v>3842</v>
      </c>
      <c r="B2979" s="513" t="s">
        <v>6233</v>
      </c>
      <c r="C2979" s="513" t="s">
        <v>847</v>
      </c>
      <c r="D2979" s="514" t="s">
        <v>6234</v>
      </c>
    </row>
    <row r="2980" spans="1:4">
      <c r="A2980" s="513">
        <v>37981</v>
      </c>
      <c r="B2980" s="513" t="s">
        <v>6235</v>
      </c>
      <c r="C2980" s="513" t="s">
        <v>847</v>
      </c>
      <c r="D2980" s="514" t="s">
        <v>2084</v>
      </c>
    </row>
    <row r="2981" spans="1:4">
      <c r="A2981" s="513">
        <v>37982</v>
      </c>
      <c r="B2981" s="513" t="s">
        <v>6236</v>
      </c>
      <c r="C2981" s="513" t="s">
        <v>847</v>
      </c>
      <c r="D2981" s="514" t="s">
        <v>3451</v>
      </c>
    </row>
    <row r="2982" spans="1:4">
      <c r="A2982" s="513">
        <v>37983</v>
      </c>
      <c r="B2982" s="513" t="s">
        <v>6237</v>
      </c>
      <c r="C2982" s="513" t="s">
        <v>847</v>
      </c>
      <c r="D2982" s="514" t="s">
        <v>6238</v>
      </c>
    </row>
    <row r="2983" spans="1:4">
      <c r="A2983" s="513">
        <v>37984</v>
      </c>
      <c r="B2983" s="513" t="s">
        <v>6239</v>
      </c>
      <c r="C2983" s="513" t="s">
        <v>847</v>
      </c>
      <c r="D2983" s="514" t="s">
        <v>1561</v>
      </c>
    </row>
    <row r="2984" spans="1:4">
      <c r="A2984" s="513">
        <v>37985</v>
      </c>
      <c r="B2984" s="513" t="s">
        <v>6240</v>
      </c>
      <c r="C2984" s="513" t="s">
        <v>847</v>
      </c>
      <c r="D2984" s="514" t="s">
        <v>6241</v>
      </c>
    </row>
    <row r="2985" spans="1:4">
      <c r="A2985" s="513">
        <v>3826</v>
      </c>
      <c r="B2985" s="513" t="s">
        <v>6242</v>
      </c>
      <c r="C2985" s="513" t="s">
        <v>847</v>
      </c>
      <c r="D2985" s="514" t="s">
        <v>6243</v>
      </c>
    </row>
    <row r="2986" spans="1:4">
      <c r="A2986" s="513">
        <v>3825</v>
      </c>
      <c r="B2986" s="513" t="s">
        <v>6244</v>
      </c>
      <c r="C2986" s="513" t="s">
        <v>847</v>
      </c>
      <c r="D2986" s="514" t="s">
        <v>4072</v>
      </c>
    </row>
    <row r="2987" spans="1:4">
      <c r="A2987" s="513">
        <v>3827</v>
      </c>
      <c r="B2987" s="513" t="s">
        <v>6245</v>
      </c>
      <c r="C2987" s="513" t="s">
        <v>847</v>
      </c>
      <c r="D2987" s="514" t="s">
        <v>6246</v>
      </c>
    </row>
    <row r="2988" spans="1:4">
      <c r="A2988" s="513">
        <v>20165</v>
      </c>
      <c r="B2988" s="513" t="s">
        <v>6247</v>
      </c>
      <c r="C2988" s="513" t="s">
        <v>847</v>
      </c>
      <c r="D2988" s="514" t="s">
        <v>6248</v>
      </c>
    </row>
    <row r="2989" spans="1:4">
      <c r="A2989" s="513">
        <v>20166</v>
      </c>
      <c r="B2989" s="513" t="s">
        <v>6249</v>
      </c>
      <c r="C2989" s="513" t="s">
        <v>847</v>
      </c>
      <c r="D2989" s="514" t="s">
        <v>6250</v>
      </c>
    </row>
    <row r="2990" spans="1:4">
      <c r="A2990" s="513">
        <v>20164</v>
      </c>
      <c r="B2990" s="513" t="s">
        <v>6251</v>
      </c>
      <c r="C2990" s="513" t="s">
        <v>847</v>
      </c>
      <c r="D2990" s="514" t="s">
        <v>2212</v>
      </c>
    </row>
    <row r="2991" spans="1:4">
      <c r="A2991" s="513">
        <v>3893</v>
      </c>
      <c r="B2991" s="513" t="s">
        <v>6252</v>
      </c>
      <c r="C2991" s="513" t="s">
        <v>847</v>
      </c>
      <c r="D2991" s="514" t="s">
        <v>3543</v>
      </c>
    </row>
    <row r="2992" spans="1:4">
      <c r="A2992" s="513">
        <v>3848</v>
      </c>
      <c r="B2992" s="513" t="s">
        <v>6253</v>
      </c>
      <c r="C2992" s="513" t="s">
        <v>847</v>
      </c>
      <c r="D2992" s="514" t="s">
        <v>6254</v>
      </c>
    </row>
    <row r="2993" spans="1:4">
      <c r="A2993" s="513">
        <v>3895</v>
      </c>
      <c r="B2993" s="513" t="s">
        <v>6255</v>
      </c>
      <c r="C2993" s="513" t="s">
        <v>847</v>
      </c>
      <c r="D2993" s="514" t="s">
        <v>6256</v>
      </c>
    </row>
    <row r="2994" spans="1:4">
      <c r="A2994" s="513">
        <v>12404</v>
      </c>
      <c r="B2994" s="513" t="s">
        <v>6257</v>
      </c>
      <c r="C2994" s="513" t="s">
        <v>847</v>
      </c>
      <c r="D2994" s="514" t="s">
        <v>1133</v>
      </c>
    </row>
    <row r="2995" spans="1:4">
      <c r="A2995" s="513">
        <v>3939</v>
      </c>
      <c r="B2995" s="513" t="s">
        <v>6258</v>
      </c>
      <c r="C2995" s="513" t="s">
        <v>847</v>
      </c>
      <c r="D2995" s="514" t="s">
        <v>6259</v>
      </c>
    </row>
    <row r="2996" spans="1:4">
      <c r="A2996" s="513">
        <v>3911</v>
      </c>
      <c r="B2996" s="513" t="s">
        <v>6260</v>
      </c>
      <c r="C2996" s="513" t="s">
        <v>847</v>
      </c>
      <c r="D2996" s="514" t="s">
        <v>1227</v>
      </c>
    </row>
    <row r="2997" spans="1:4">
      <c r="A2997" s="513">
        <v>3908</v>
      </c>
      <c r="B2997" s="513" t="s">
        <v>6261</v>
      </c>
      <c r="C2997" s="513" t="s">
        <v>847</v>
      </c>
      <c r="D2997" s="514" t="s">
        <v>6262</v>
      </c>
    </row>
    <row r="2998" spans="1:4">
      <c r="A2998" s="513">
        <v>3910</v>
      </c>
      <c r="B2998" s="513" t="s">
        <v>6263</v>
      </c>
      <c r="C2998" s="513" t="s">
        <v>847</v>
      </c>
      <c r="D2998" s="514" t="s">
        <v>6264</v>
      </c>
    </row>
    <row r="2999" spans="1:4">
      <c r="A2999" s="513">
        <v>3913</v>
      </c>
      <c r="B2999" s="513" t="s">
        <v>6265</v>
      </c>
      <c r="C2999" s="513" t="s">
        <v>847</v>
      </c>
      <c r="D2999" s="514" t="s">
        <v>6266</v>
      </c>
    </row>
    <row r="3000" spans="1:4">
      <c r="A3000" s="513">
        <v>3912</v>
      </c>
      <c r="B3000" s="513" t="s">
        <v>6267</v>
      </c>
      <c r="C3000" s="513" t="s">
        <v>847</v>
      </c>
      <c r="D3000" s="514" t="s">
        <v>6268</v>
      </c>
    </row>
    <row r="3001" spans="1:4">
      <c r="A3001" s="513">
        <v>3909</v>
      </c>
      <c r="B3001" s="513" t="s">
        <v>6269</v>
      </c>
      <c r="C3001" s="513" t="s">
        <v>847</v>
      </c>
      <c r="D3001" s="514" t="s">
        <v>6270</v>
      </c>
    </row>
    <row r="3002" spans="1:4">
      <c r="A3002" s="513">
        <v>3914</v>
      </c>
      <c r="B3002" s="513" t="s">
        <v>6271</v>
      </c>
      <c r="C3002" s="513" t="s">
        <v>847</v>
      </c>
      <c r="D3002" s="514" t="s">
        <v>6272</v>
      </c>
    </row>
    <row r="3003" spans="1:4">
      <c r="A3003" s="513">
        <v>3915</v>
      </c>
      <c r="B3003" s="513" t="s">
        <v>6273</v>
      </c>
      <c r="C3003" s="513" t="s">
        <v>847</v>
      </c>
      <c r="D3003" s="514" t="s">
        <v>6274</v>
      </c>
    </row>
    <row r="3004" spans="1:4">
      <c r="A3004" s="513">
        <v>3916</v>
      </c>
      <c r="B3004" s="513" t="s">
        <v>6275</v>
      </c>
      <c r="C3004" s="513" t="s">
        <v>847</v>
      </c>
      <c r="D3004" s="514" t="s">
        <v>6276</v>
      </c>
    </row>
    <row r="3005" spans="1:4">
      <c r="A3005" s="513">
        <v>3917</v>
      </c>
      <c r="B3005" s="513" t="s">
        <v>6277</v>
      </c>
      <c r="C3005" s="513" t="s">
        <v>847</v>
      </c>
      <c r="D3005" s="514" t="s">
        <v>6278</v>
      </c>
    </row>
    <row r="3006" spans="1:4">
      <c r="A3006" s="513">
        <v>1904</v>
      </c>
      <c r="B3006" s="513" t="s">
        <v>6279</v>
      </c>
      <c r="C3006" s="513" t="s">
        <v>847</v>
      </c>
      <c r="D3006" s="514" t="s">
        <v>6280</v>
      </c>
    </row>
    <row r="3007" spans="1:4">
      <c r="A3007" s="513">
        <v>1899</v>
      </c>
      <c r="B3007" s="513" t="s">
        <v>6281</v>
      </c>
      <c r="C3007" s="513" t="s">
        <v>847</v>
      </c>
      <c r="D3007" s="514" t="s">
        <v>6282</v>
      </c>
    </row>
    <row r="3008" spans="1:4">
      <c r="A3008" s="513">
        <v>1900</v>
      </c>
      <c r="B3008" s="513" t="s">
        <v>6283</v>
      </c>
      <c r="C3008" s="513" t="s">
        <v>847</v>
      </c>
      <c r="D3008" s="514" t="s">
        <v>1320</v>
      </c>
    </row>
    <row r="3009" spans="1:4">
      <c r="A3009" s="513">
        <v>12407</v>
      </c>
      <c r="B3009" s="513" t="s">
        <v>6284</v>
      </c>
      <c r="C3009" s="513" t="s">
        <v>847</v>
      </c>
      <c r="D3009" s="514" t="s">
        <v>6285</v>
      </c>
    </row>
    <row r="3010" spans="1:4">
      <c r="A3010" s="513">
        <v>12408</v>
      </c>
      <c r="B3010" s="513" t="s">
        <v>6286</v>
      </c>
      <c r="C3010" s="513" t="s">
        <v>847</v>
      </c>
      <c r="D3010" s="514" t="s">
        <v>2725</v>
      </c>
    </row>
    <row r="3011" spans="1:4">
      <c r="A3011" s="513">
        <v>12409</v>
      </c>
      <c r="B3011" s="513" t="s">
        <v>6287</v>
      </c>
      <c r="C3011" s="513" t="s">
        <v>847</v>
      </c>
      <c r="D3011" s="514" t="s">
        <v>2725</v>
      </c>
    </row>
    <row r="3012" spans="1:4">
      <c r="A3012" s="513">
        <v>12410</v>
      </c>
      <c r="B3012" s="513" t="s">
        <v>6288</v>
      </c>
      <c r="C3012" s="513" t="s">
        <v>847</v>
      </c>
      <c r="D3012" s="514" t="s">
        <v>1239</v>
      </c>
    </row>
    <row r="3013" spans="1:4">
      <c r="A3013" s="513">
        <v>3936</v>
      </c>
      <c r="B3013" s="513" t="s">
        <v>6289</v>
      </c>
      <c r="C3013" s="513" t="s">
        <v>847</v>
      </c>
      <c r="D3013" s="514" t="s">
        <v>2298</v>
      </c>
    </row>
    <row r="3014" spans="1:4">
      <c r="A3014" s="513">
        <v>3922</v>
      </c>
      <c r="B3014" s="513" t="s">
        <v>6290</v>
      </c>
      <c r="C3014" s="513" t="s">
        <v>847</v>
      </c>
      <c r="D3014" s="514" t="s">
        <v>6291</v>
      </c>
    </row>
    <row r="3015" spans="1:4">
      <c r="A3015" s="513">
        <v>3924</v>
      </c>
      <c r="B3015" s="513" t="s">
        <v>6292</v>
      </c>
      <c r="C3015" s="513" t="s">
        <v>847</v>
      </c>
      <c r="D3015" s="514" t="s">
        <v>2298</v>
      </c>
    </row>
    <row r="3016" spans="1:4">
      <c r="A3016" s="513">
        <v>3923</v>
      </c>
      <c r="B3016" s="513" t="s">
        <v>6293</v>
      </c>
      <c r="C3016" s="513" t="s">
        <v>847</v>
      </c>
      <c r="D3016" s="514" t="s">
        <v>2298</v>
      </c>
    </row>
    <row r="3017" spans="1:4">
      <c r="A3017" s="513">
        <v>3937</v>
      </c>
      <c r="B3017" s="513" t="s">
        <v>6294</v>
      </c>
      <c r="C3017" s="513" t="s">
        <v>847</v>
      </c>
      <c r="D3017" s="514" t="s">
        <v>2156</v>
      </c>
    </row>
    <row r="3018" spans="1:4">
      <c r="A3018" s="513">
        <v>3921</v>
      </c>
      <c r="B3018" s="513" t="s">
        <v>6295</v>
      </c>
      <c r="C3018" s="513" t="s">
        <v>847</v>
      </c>
      <c r="D3018" s="514" t="s">
        <v>6296</v>
      </c>
    </row>
    <row r="3019" spans="1:4">
      <c r="A3019" s="513">
        <v>3920</v>
      </c>
      <c r="B3019" s="513" t="s">
        <v>6297</v>
      </c>
      <c r="C3019" s="513" t="s">
        <v>847</v>
      </c>
      <c r="D3019" s="514" t="s">
        <v>2156</v>
      </c>
    </row>
    <row r="3020" spans="1:4">
      <c r="A3020" s="513">
        <v>3938</v>
      </c>
      <c r="B3020" s="513" t="s">
        <v>6298</v>
      </c>
      <c r="C3020" s="513" t="s">
        <v>847</v>
      </c>
      <c r="D3020" s="514" t="s">
        <v>5602</v>
      </c>
    </row>
    <row r="3021" spans="1:4">
      <c r="A3021" s="513">
        <v>3919</v>
      </c>
      <c r="B3021" s="513" t="s">
        <v>6299</v>
      </c>
      <c r="C3021" s="513" t="s">
        <v>847</v>
      </c>
      <c r="D3021" s="514" t="s">
        <v>3455</v>
      </c>
    </row>
    <row r="3022" spans="1:4">
      <c r="A3022" s="513">
        <v>3927</v>
      </c>
      <c r="B3022" s="513" t="s">
        <v>6300</v>
      </c>
      <c r="C3022" s="513" t="s">
        <v>847</v>
      </c>
      <c r="D3022" s="514" t="s">
        <v>6301</v>
      </c>
    </row>
    <row r="3023" spans="1:4">
      <c r="A3023" s="513">
        <v>3928</v>
      </c>
      <c r="B3023" s="513" t="s">
        <v>6302</v>
      </c>
      <c r="C3023" s="513" t="s">
        <v>847</v>
      </c>
      <c r="D3023" s="514" t="s">
        <v>6301</v>
      </c>
    </row>
    <row r="3024" spans="1:4">
      <c r="A3024" s="513">
        <v>3926</v>
      </c>
      <c r="B3024" s="513" t="s">
        <v>6303</v>
      </c>
      <c r="C3024" s="513" t="s">
        <v>847</v>
      </c>
      <c r="D3024" s="514" t="s">
        <v>4274</v>
      </c>
    </row>
    <row r="3025" spans="1:4">
      <c r="A3025" s="513">
        <v>3935</v>
      </c>
      <c r="B3025" s="513" t="s">
        <v>6304</v>
      </c>
      <c r="C3025" s="513" t="s">
        <v>847</v>
      </c>
      <c r="D3025" s="514" t="s">
        <v>4274</v>
      </c>
    </row>
    <row r="3026" spans="1:4">
      <c r="A3026" s="513">
        <v>3925</v>
      </c>
      <c r="B3026" s="513" t="s">
        <v>6305</v>
      </c>
      <c r="C3026" s="513" t="s">
        <v>847</v>
      </c>
      <c r="D3026" s="514" t="s">
        <v>4274</v>
      </c>
    </row>
    <row r="3027" spans="1:4">
      <c r="A3027" s="513">
        <v>12406</v>
      </c>
      <c r="B3027" s="513" t="s">
        <v>6306</v>
      </c>
      <c r="C3027" s="513" t="s">
        <v>847</v>
      </c>
      <c r="D3027" s="514" t="s">
        <v>6307</v>
      </c>
    </row>
    <row r="3028" spans="1:4">
      <c r="A3028" s="513">
        <v>3929</v>
      </c>
      <c r="B3028" s="513" t="s">
        <v>6308</v>
      </c>
      <c r="C3028" s="513" t="s">
        <v>847</v>
      </c>
      <c r="D3028" s="514" t="s">
        <v>6309</v>
      </c>
    </row>
    <row r="3029" spans="1:4">
      <c r="A3029" s="513">
        <v>3931</v>
      </c>
      <c r="B3029" s="513" t="s">
        <v>6310</v>
      </c>
      <c r="C3029" s="513" t="s">
        <v>847</v>
      </c>
      <c r="D3029" s="514" t="s">
        <v>6309</v>
      </c>
    </row>
    <row r="3030" spans="1:4">
      <c r="A3030" s="513">
        <v>3930</v>
      </c>
      <c r="B3030" s="513" t="s">
        <v>6311</v>
      </c>
      <c r="C3030" s="513" t="s">
        <v>847</v>
      </c>
      <c r="D3030" s="514" t="s">
        <v>6309</v>
      </c>
    </row>
    <row r="3031" spans="1:4">
      <c r="A3031" s="513">
        <v>3932</v>
      </c>
      <c r="B3031" s="513" t="s">
        <v>6312</v>
      </c>
      <c r="C3031" s="513" t="s">
        <v>847</v>
      </c>
      <c r="D3031" s="514" t="s">
        <v>6313</v>
      </c>
    </row>
    <row r="3032" spans="1:4">
      <c r="A3032" s="513">
        <v>3933</v>
      </c>
      <c r="B3032" s="513" t="s">
        <v>6314</v>
      </c>
      <c r="C3032" s="513" t="s">
        <v>847</v>
      </c>
      <c r="D3032" s="514" t="s">
        <v>6313</v>
      </c>
    </row>
    <row r="3033" spans="1:4">
      <c r="A3033" s="513">
        <v>3934</v>
      </c>
      <c r="B3033" s="513" t="s">
        <v>6315</v>
      </c>
      <c r="C3033" s="513" t="s">
        <v>847</v>
      </c>
      <c r="D3033" s="514" t="s">
        <v>6313</v>
      </c>
    </row>
    <row r="3034" spans="1:4">
      <c r="A3034" s="513">
        <v>40355</v>
      </c>
      <c r="B3034" s="513" t="s">
        <v>6316</v>
      </c>
      <c r="C3034" s="513" t="s">
        <v>847</v>
      </c>
      <c r="D3034" s="514" t="s">
        <v>3389</v>
      </c>
    </row>
    <row r="3035" spans="1:4">
      <c r="A3035" s="513">
        <v>40364</v>
      </c>
      <c r="B3035" s="513" t="s">
        <v>6317</v>
      </c>
      <c r="C3035" s="513" t="s">
        <v>847</v>
      </c>
      <c r="D3035" s="514" t="s">
        <v>6318</v>
      </c>
    </row>
    <row r="3036" spans="1:4">
      <c r="A3036" s="513">
        <v>40361</v>
      </c>
      <c r="B3036" s="513" t="s">
        <v>6319</v>
      </c>
      <c r="C3036" s="513" t="s">
        <v>847</v>
      </c>
      <c r="D3036" s="514" t="s">
        <v>3582</v>
      </c>
    </row>
    <row r="3037" spans="1:4">
      <c r="A3037" s="513">
        <v>40358</v>
      </c>
      <c r="B3037" s="513" t="s">
        <v>6320</v>
      </c>
      <c r="C3037" s="513" t="s">
        <v>847</v>
      </c>
      <c r="D3037" s="514" t="s">
        <v>6321</v>
      </c>
    </row>
    <row r="3038" spans="1:4">
      <c r="A3038" s="513">
        <v>40370</v>
      </c>
      <c r="B3038" s="513" t="s">
        <v>6322</v>
      </c>
      <c r="C3038" s="513" t="s">
        <v>847</v>
      </c>
      <c r="D3038" s="514" t="s">
        <v>6323</v>
      </c>
    </row>
    <row r="3039" spans="1:4">
      <c r="A3039" s="513">
        <v>40367</v>
      </c>
      <c r="B3039" s="513" t="s">
        <v>6324</v>
      </c>
      <c r="C3039" s="513" t="s">
        <v>847</v>
      </c>
      <c r="D3039" s="514" t="s">
        <v>6325</v>
      </c>
    </row>
    <row r="3040" spans="1:4">
      <c r="A3040" s="513">
        <v>40373</v>
      </c>
      <c r="B3040" s="513" t="s">
        <v>6326</v>
      </c>
      <c r="C3040" s="513" t="s">
        <v>847</v>
      </c>
      <c r="D3040" s="514" t="s">
        <v>5291</v>
      </c>
    </row>
    <row r="3041" spans="1:4">
      <c r="A3041" s="513">
        <v>38947</v>
      </c>
      <c r="B3041" s="513" t="s">
        <v>6327</v>
      </c>
      <c r="C3041" s="513" t="s">
        <v>847</v>
      </c>
      <c r="D3041" s="514" t="s">
        <v>2349</v>
      </c>
    </row>
    <row r="3042" spans="1:4">
      <c r="A3042" s="513">
        <v>38948</v>
      </c>
      <c r="B3042" s="513" t="s">
        <v>6328</v>
      </c>
      <c r="C3042" s="513" t="s">
        <v>847</v>
      </c>
      <c r="D3042" s="514" t="s">
        <v>6329</v>
      </c>
    </row>
    <row r="3043" spans="1:4">
      <c r="A3043" s="513">
        <v>38949</v>
      </c>
      <c r="B3043" s="513" t="s">
        <v>6330</v>
      </c>
      <c r="C3043" s="513" t="s">
        <v>847</v>
      </c>
      <c r="D3043" s="514" t="s">
        <v>6331</v>
      </c>
    </row>
    <row r="3044" spans="1:4">
      <c r="A3044" s="513">
        <v>38951</v>
      </c>
      <c r="B3044" s="513" t="s">
        <v>6332</v>
      </c>
      <c r="C3044" s="513" t="s">
        <v>847</v>
      </c>
      <c r="D3044" s="514" t="s">
        <v>1077</v>
      </c>
    </row>
    <row r="3045" spans="1:4">
      <c r="A3045" s="513">
        <v>39312</v>
      </c>
      <c r="B3045" s="513" t="s">
        <v>6333</v>
      </c>
      <c r="C3045" s="513" t="s">
        <v>847</v>
      </c>
      <c r="D3045" s="514" t="s">
        <v>6334</v>
      </c>
    </row>
    <row r="3046" spans="1:4">
      <c r="A3046" s="513">
        <v>39313</v>
      </c>
      <c r="B3046" s="513" t="s">
        <v>6335</v>
      </c>
      <c r="C3046" s="513" t="s">
        <v>847</v>
      </c>
      <c r="D3046" s="514" t="s">
        <v>6336</v>
      </c>
    </row>
    <row r="3047" spans="1:4">
      <c r="A3047" s="513">
        <v>38950</v>
      </c>
      <c r="B3047" s="513" t="s">
        <v>6337</v>
      </c>
      <c r="C3047" s="513" t="s">
        <v>847</v>
      </c>
      <c r="D3047" s="514" t="s">
        <v>3240</v>
      </c>
    </row>
    <row r="3048" spans="1:4">
      <c r="A3048" s="513">
        <v>39314</v>
      </c>
      <c r="B3048" s="513" t="s">
        <v>6338</v>
      </c>
      <c r="C3048" s="513" t="s">
        <v>847</v>
      </c>
      <c r="D3048" s="514" t="s">
        <v>6339</v>
      </c>
    </row>
    <row r="3049" spans="1:4">
      <c r="A3049" s="513">
        <v>3907</v>
      </c>
      <c r="B3049" s="513" t="s">
        <v>6340</v>
      </c>
      <c r="C3049" s="513" t="s">
        <v>847</v>
      </c>
      <c r="D3049" s="514" t="s">
        <v>2061</v>
      </c>
    </row>
    <row r="3050" spans="1:4">
      <c r="A3050" s="513">
        <v>3889</v>
      </c>
      <c r="B3050" s="513" t="s">
        <v>6341</v>
      </c>
      <c r="C3050" s="513" t="s">
        <v>847</v>
      </c>
      <c r="D3050" s="514" t="s">
        <v>1912</v>
      </c>
    </row>
    <row r="3051" spans="1:4">
      <c r="A3051" s="513">
        <v>3868</v>
      </c>
      <c r="B3051" s="513" t="s">
        <v>6342</v>
      </c>
      <c r="C3051" s="513" t="s">
        <v>847</v>
      </c>
      <c r="D3051" s="514" t="s">
        <v>898</v>
      </c>
    </row>
    <row r="3052" spans="1:4">
      <c r="A3052" s="513">
        <v>3869</v>
      </c>
      <c r="B3052" s="513" t="s">
        <v>6343</v>
      </c>
      <c r="C3052" s="513" t="s">
        <v>847</v>
      </c>
      <c r="D3052" s="514" t="s">
        <v>2210</v>
      </c>
    </row>
    <row r="3053" spans="1:4">
      <c r="A3053" s="513">
        <v>3872</v>
      </c>
      <c r="B3053" s="513" t="s">
        <v>6344</v>
      </c>
      <c r="C3053" s="513" t="s">
        <v>847</v>
      </c>
      <c r="D3053" s="514" t="s">
        <v>2217</v>
      </c>
    </row>
    <row r="3054" spans="1:4">
      <c r="A3054" s="513">
        <v>3850</v>
      </c>
      <c r="B3054" s="513" t="s">
        <v>6345</v>
      </c>
      <c r="C3054" s="513" t="s">
        <v>847</v>
      </c>
      <c r="D3054" s="514" t="s">
        <v>6346</v>
      </c>
    </row>
    <row r="3055" spans="1:4">
      <c r="A3055" s="513">
        <v>38023</v>
      </c>
      <c r="B3055" s="513" t="s">
        <v>6347</v>
      </c>
      <c r="C3055" s="513" t="s">
        <v>847</v>
      </c>
      <c r="D3055" s="514" t="s">
        <v>6348</v>
      </c>
    </row>
    <row r="3056" spans="1:4">
      <c r="A3056" s="513">
        <v>37986</v>
      </c>
      <c r="B3056" s="513" t="s">
        <v>6349</v>
      </c>
      <c r="C3056" s="513" t="s">
        <v>847</v>
      </c>
      <c r="D3056" s="514" t="s">
        <v>6350</v>
      </c>
    </row>
    <row r="3057" spans="1:4">
      <c r="A3057" s="513">
        <v>37987</v>
      </c>
      <c r="B3057" s="513" t="s">
        <v>6351</v>
      </c>
      <c r="C3057" s="513" t="s">
        <v>847</v>
      </c>
      <c r="D3057" s="514" t="s">
        <v>6352</v>
      </c>
    </row>
    <row r="3058" spans="1:4">
      <c r="A3058" s="513">
        <v>37988</v>
      </c>
      <c r="B3058" s="513" t="s">
        <v>6353</v>
      </c>
      <c r="C3058" s="513" t="s">
        <v>847</v>
      </c>
      <c r="D3058" s="514" t="s">
        <v>6354</v>
      </c>
    </row>
    <row r="3059" spans="1:4">
      <c r="A3059" s="513">
        <v>21120</v>
      </c>
      <c r="B3059" s="513" t="s">
        <v>6355</v>
      </c>
      <c r="C3059" s="513" t="s">
        <v>847</v>
      </c>
      <c r="D3059" s="514" t="s">
        <v>3905</v>
      </c>
    </row>
    <row r="3060" spans="1:4">
      <c r="A3060" s="513">
        <v>39318</v>
      </c>
      <c r="B3060" s="513" t="s">
        <v>6356</v>
      </c>
      <c r="C3060" s="513" t="s">
        <v>847</v>
      </c>
      <c r="D3060" s="514" t="s">
        <v>6357</v>
      </c>
    </row>
    <row r="3061" spans="1:4">
      <c r="A3061" s="513">
        <v>20162</v>
      </c>
      <c r="B3061" s="513" t="s">
        <v>6358</v>
      </c>
      <c r="C3061" s="513" t="s">
        <v>847</v>
      </c>
      <c r="D3061" s="514" t="s">
        <v>6359</v>
      </c>
    </row>
    <row r="3062" spans="1:4">
      <c r="A3062" s="513">
        <v>40366</v>
      </c>
      <c r="B3062" s="513" t="s">
        <v>6360</v>
      </c>
      <c r="C3062" s="513" t="s">
        <v>847</v>
      </c>
      <c r="D3062" s="514" t="s">
        <v>6361</v>
      </c>
    </row>
    <row r="3063" spans="1:4">
      <c r="A3063" s="513">
        <v>40363</v>
      </c>
      <c r="B3063" s="513" t="s">
        <v>6362</v>
      </c>
      <c r="C3063" s="513" t="s">
        <v>847</v>
      </c>
      <c r="D3063" s="514" t="s">
        <v>6363</v>
      </c>
    </row>
    <row r="3064" spans="1:4">
      <c r="A3064" s="513">
        <v>40354</v>
      </c>
      <c r="B3064" s="513" t="s">
        <v>6364</v>
      </c>
      <c r="C3064" s="513" t="s">
        <v>847</v>
      </c>
      <c r="D3064" s="514" t="s">
        <v>1041</v>
      </c>
    </row>
    <row r="3065" spans="1:4">
      <c r="A3065" s="513">
        <v>40360</v>
      </c>
      <c r="B3065" s="513" t="s">
        <v>6365</v>
      </c>
      <c r="C3065" s="513" t="s">
        <v>847</v>
      </c>
      <c r="D3065" s="514" t="s">
        <v>2158</v>
      </c>
    </row>
    <row r="3066" spans="1:4">
      <c r="A3066" s="513">
        <v>40372</v>
      </c>
      <c r="B3066" s="513" t="s">
        <v>6366</v>
      </c>
      <c r="C3066" s="513" t="s">
        <v>847</v>
      </c>
      <c r="D3066" s="514" t="s">
        <v>6367</v>
      </c>
    </row>
    <row r="3067" spans="1:4">
      <c r="A3067" s="513">
        <v>40369</v>
      </c>
      <c r="B3067" s="513" t="s">
        <v>6368</v>
      </c>
      <c r="C3067" s="513" t="s">
        <v>847</v>
      </c>
      <c r="D3067" s="514" t="s">
        <v>6369</v>
      </c>
    </row>
    <row r="3068" spans="1:4">
      <c r="A3068" s="513">
        <v>40357</v>
      </c>
      <c r="B3068" s="513" t="s">
        <v>6370</v>
      </c>
      <c r="C3068" s="513" t="s">
        <v>847</v>
      </c>
      <c r="D3068" s="514" t="s">
        <v>6321</v>
      </c>
    </row>
    <row r="3069" spans="1:4">
      <c r="A3069" s="513">
        <v>40375</v>
      </c>
      <c r="B3069" s="513" t="s">
        <v>6371</v>
      </c>
      <c r="C3069" s="513" t="s">
        <v>847</v>
      </c>
      <c r="D3069" s="514" t="s">
        <v>6372</v>
      </c>
    </row>
    <row r="3070" spans="1:4">
      <c r="A3070" s="513">
        <v>1893</v>
      </c>
      <c r="B3070" s="513" t="s">
        <v>6373</v>
      </c>
      <c r="C3070" s="513" t="s">
        <v>847</v>
      </c>
      <c r="D3070" s="514" t="s">
        <v>6186</v>
      </c>
    </row>
    <row r="3071" spans="1:4">
      <c r="A3071" s="513">
        <v>1902</v>
      </c>
      <c r="B3071" s="513" t="s">
        <v>6374</v>
      </c>
      <c r="C3071" s="513" t="s">
        <v>847</v>
      </c>
      <c r="D3071" s="514" t="s">
        <v>5614</v>
      </c>
    </row>
    <row r="3072" spans="1:4">
      <c r="A3072" s="513">
        <v>1901</v>
      </c>
      <c r="B3072" s="513" t="s">
        <v>6375</v>
      </c>
      <c r="C3072" s="513" t="s">
        <v>847</v>
      </c>
      <c r="D3072" s="514" t="s">
        <v>2737</v>
      </c>
    </row>
    <row r="3073" spans="1:4">
      <c r="A3073" s="513">
        <v>1892</v>
      </c>
      <c r="B3073" s="513" t="s">
        <v>6376</v>
      </c>
      <c r="C3073" s="513" t="s">
        <v>847</v>
      </c>
      <c r="D3073" s="514" t="s">
        <v>6377</v>
      </c>
    </row>
    <row r="3074" spans="1:4">
      <c r="A3074" s="513">
        <v>1907</v>
      </c>
      <c r="B3074" s="513" t="s">
        <v>6378</v>
      </c>
      <c r="C3074" s="513" t="s">
        <v>847</v>
      </c>
      <c r="D3074" s="514" t="s">
        <v>176</v>
      </c>
    </row>
    <row r="3075" spans="1:4">
      <c r="A3075" s="513">
        <v>1894</v>
      </c>
      <c r="B3075" s="513" t="s">
        <v>6379</v>
      </c>
      <c r="C3075" s="513" t="s">
        <v>847</v>
      </c>
      <c r="D3075" s="514" t="s">
        <v>1073</v>
      </c>
    </row>
    <row r="3076" spans="1:4">
      <c r="A3076" s="513">
        <v>1891</v>
      </c>
      <c r="B3076" s="513" t="s">
        <v>6380</v>
      </c>
      <c r="C3076" s="513" t="s">
        <v>847</v>
      </c>
      <c r="D3076" s="514" t="s">
        <v>4982</v>
      </c>
    </row>
    <row r="3077" spans="1:4">
      <c r="A3077" s="513">
        <v>1896</v>
      </c>
      <c r="B3077" s="513" t="s">
        <v>6381</v>
      </c>
      <c r="C3077" s="513" t="s">
        <v>847</v>
      </c>
      <c r="D3077" s="514" t="s">
        <v>3215</v>
      </c>
    </row>
    <row r="3078" spans="1:4">
      <c r="A3078" s="513">
        <v>1895</v>
      </c>
      <c r="B3078" s="513" t="s">
        <v>6382</v>
      </c>
      <c r="C3078" s="513" t="s">
        <v>847</v>
      </c>
      <c r="D3078" s="514" t="s">
        <v>6383</v>
      </c>
    </row>
    <row r="3079" spans="1:4">
      <c r="A3079" s="513">
        <v>2641</v>
      </c>
      <c r="B3079" s="513" t="s">
        <v>6384</v>
      </c>
      <c r="C3079" s="513" t="s">
        <v>847</v>
      </c>
      <c r="D3079" s="514" t="s">
        <v>6385</v>
      </c>
    </row>
    <row r="3080" spans="1:4">
      <c r="A3080" s="513">
        <v>2636</v>
      </c>
      <c r="B3080" s="513" t="s">
        <v>6386</v>
      </c>
      <c r="C3080" s="513" t="s">
        <v>847</v>
      </c>
      <c r="D3080" s="514" t="s">
        <v>2444</v>
      </c>
    </row>
    <row r="3081" spans="1:4">
      <c r="A3081" s="513">
        <v>2637</v>
      </c>
      <c r="B3081" s="513" t="s">
        <v>6387</v>
      </c>
      <c r="C3081" s="513" t="s">
        <v>847</v>
      </c>
      <c r="D3081" s="514" t="s">
        <v>2840</v>
      </c>
    </row>
    <row r="3082" spans="1:4">
      <c r="A3082" s="513">
        <v>2638</v>
      </c>
      <c r="B3082" s="513" t="s">
        <v>6388</v>
      </c>
      <c r="C3082" s="513" t="s">
        <v>847</v>
      </c>
      <c r="D3082" s="514" t="s">
        <v>6389</v>
      </c>
    </row>
    <row r="3083" spans="1:4">
      <c r="A3083" s="513">
        <v>2639</v>
      </c>
      <c r="B3083" s="513" t="s">
        <v>6390</v>
      </c>
      <c r="C3083" s="513" t="s">
        <v>847</v>
      </c>
      <c r="D3083" s="514" t="s">
        <v>3990</v>
      </c>
    </row>
    <row r="3084" spans="1:4">
      <c r="A3084" s="513">
        <v>2644</v>
      </c>
      <c r="B3084" s="513" t="s">
        <v>6391</v>
      </c>
      <c r="C3084" s="513" t="s">
        <v>847</v>
      </c>
      <c r="D3084" s="514" t="s">
        <v>6392</v>
      </c>
    </row>
    <row r="3085" spans="1:4">
      <c r="A3085" s="513">
        <v>2643</v>
      </c>
      <c r="B3085" s="513" t="s">
        <v>6393</v>
      </c>
      <c r="C3085" s="513" t="s">
        <v>847</v>
      </c>
      <c r="D3085" s="514" t="s">
        <v>2871</v>
      </c>
    </row>
    <row r="3086" spans="1:4">
      <c r="A3086" s="513">
        <v>2640</v>
      </c>
      <c r="B3086" s="513" t="s">
        <v>6394</v>
      </c>
      <c r="C3086" s="513" t="s">
        <v>847</v>
      </c>
      <c r="D3086" s="514" t="s">
        <v>4658</v>
      </c>
    </row>
    <row r="3087" spans="1:4">
      <c r="A3087" s="513">
        <v>2642</v>
      </c>
      <c r="B3087" s="513" t="s">
        <v>6395</v>
      </c>
      <c r="C3087" s="513" t="s">
        <v>847</v>
      </c>
      <c r="D3087" s="514" t="s">
        <v>6396</v>
      </c>
    </row>
    <row r="3088" spans="1:4">
      <c r="A3088" s="513">
        <v>38943</v>
      </c>
      <c r="B3088" s="513" t="s">
        <v>6397</v>
      </c>
      <c r="C3088" s="513" t="s">
        <v>847</v>
      </c>
      <c r="D3088" s="514" t="s">
        <v>6270</v>
      </c>
    </row>
    <row r="3089" spans="1:4">
      <c r="A3089" s="513">
        <v>38944</v>
      </c>
      <c r="B3089" s="513" t="s">
        <v>6398</v>
      </c>
      <c r="C3089" s="513" t="s">
        <v>847</v>
      </c>
      <c r="D3089" s="514" t="s">
        <v>3507</v>
      </c>
    </row>
    <row r="3090" spans="1:4">
      <c r="A3090" s="513">
        <v>38945</v>
      </c>
      <c r="B3090" s="513" t="s">
        <v>6399</v>
      </c>
      <c r="C3090" s="513" t="s">
        <v>847</v>
      </c>
      <c r="D3090" s="514" t="s">
        <v>6400</v>
      </c>
    </row>
    <row r="3091" spans="1:4">
      <c r="A3091" s="513">
        <v>38946</v>
      </c>
      <c r="B3091" s="513" t="s">
        <v>6401</v>
      </c>
      <c r="C3091" s="513" t="s">
        <v>847</v>
      </c>
      <c r="D3091" s="514" t="s">
        <v>6402</v>
      </c>
    </row>
    <row r="3092" spans="1:4">
      <c r="A3092" s="513">
        <v>39308</v>
      </c>
      <c r="B3092" s="513" t="s">
        <v>6403</v>
      </c>
      <c r="C3092" s="513" t="s">
        <v>847</v>
      </c>
      <c r="D3092" s="514" t="s">
        <v>5113</v>
      </c>
    </row>
    <row r="3093" spans="1:4">
      <c r="A3093" s="513">
        <v>39309</v>
      </c>
      <c r="B3093" s="513" t="s">
        <v>6404</v>
      </c>
      <c r="C3093" s="513" t="s">
        <v>847</v>
      </c>
      <c r="D3093" s="514" t="s">
        <v>6405</v>
      </c>
    </row>
    <row r="3094" spans="1:4">
      <c r="A3094" s="513">
        <v>39310</v>
      </c>
      <c r="B3094" s="513" t="s">
        <v>6406</v>
      </c>
      <c r="C3094" s="513" t="s">
        <v>847</v>
      </c>
      <c r="D3094" s="514" t="s">
        <v>4814</v>
      </c>
    </row>
    <row r="3095" spans="1:4">
      <c r="A3095" s="513">
        <v>39311</v>
      </c>
      <c r="B3095" s="513" t="s">
        <v>6407</v>
      </c>
      <c r="C3095" s="513" t="s">
        <v>847</v>
      </c>
      <c r="D3095" s="514" t="s">
        <v>6408</v>
      </c>
    </row>
    <row r="3096" spans="1:4">
      <c r="A3096" s="513">
        <v>39855</v>
      </c>
      <c r="B3096" s="513" t="s">
        <v>6409</v>
      </c>
      <c r="C3096" s="513" t="s">
        <v>847</v>
      </c>
      <c r="D3096" s="514" t="s">
        <v>2347</v>
      </c>
    </row>
    <row r="3097" spans="1:4">
      <c r="A3097" s="513">
        <v>39856</v>
      </c>
      <c r="B3097" s="513" t="s">
        <v>6410</v>
      </c>
      <c r="C3097" s="513" t="s">
        <v>847</v>
      </c>
      <c r="D3097" s="514" t="s">
        <v>4944</v>
      </c>
    </row>
    <row r="3098" spans="1:4">
      <c r="A3098" s="513">
        <v>39857</v>
      </c>
      <c r="B3098" s="513" t="s">
        <v>6411</v>
      </c>
      <c r="C3098" s="513" t="s">
        <v>847</v>
      </c>
      <c r="D3098" s="514" t="s">
        <v>3379</v>
      </c>
    </row>
    <row r="3099" spans="1:4">
      <c r="A3099" s="513">
        <v>39858</v>
      </c>
      <c r="B3099" s="513" t="s">
        <v>6412</v>
      </c>
      <c r="C3099" s="513" t="s">
        <v>847</v>
      </c>
      <c r="D3099" s="514" t="s">
        <v>5733</v>
      </c>
    </row>
    <row r="3100" spans="1:4">
      <c r="A3100" s="513">
        <v>39859</v>
      </c>
      <c r="B3100" s="513" t="s">
        <v>6413</v>
      </c>
      <c r="C3100" s="513" t="s">
        <v>847</v>
      </c>
      <c r="D3100" s="514" t="s">
        <v>5753</v>
      </c>
    </row>
    <row r="3101" spans="1:4">
      <c r="A3101" s="513">
        <v>39860</v>
      </c>
      <c r="B3101" s="513" t="s">
        <v>6414</v>
      </c>
      <c r="C3101" s="513" t="s">
        <v>847</v>
      </c>
      <c r="D3101" s="514" t="s">
        <v>6415</v>
      </c>
    </row>
    <row r="3102" spans="1:4">
      <c r="A3102" s="513">
        <v>39861</v>
      </c>
      <c r="B3102" s="513" t="s">
        <v>6416</v>
      </c>
      <c r="C3102" s="513" t="s">
        <v>847</v>
      </c>
      <c r="D3102" s="514" t="s">
        <v>6194</v>
      </c>
    </row>
    <row r="3103" spans="1:4">
      <c r="A3103" s="513">
        <v>38447</v>
      </c>
      <c r="B3103" s="513" t="s">
        <v>6417</v>
      </c>
      <c r="C3103" s="513" t="s">
        <v>847</v>
      </c>
      <c r="D3103" s="514" t="s">
        <v>6418</v>
      </c>
    </row>
    <row r="3104" spans="1:4">
      <c r="A3104" s="513">
        <v>36320</v>
      </c>
      <c r="B3104" s="513" t="s">
        <v>6419</v>
      </c>
      <c r="C3104" s="513" t="s">
        <v>847</v>
      </c>
      <c r="D3104" s="514" t="s">
        <v>2239</v>
      </c>
    </row>
    <row r="3105" spans="1:4">
      <c r="A3105" s="513">
        <v>36324</v>
      </c>
      <c r="B3105" s="513" t="s">
        <v>6420</v>
      </c>
      <c r="C3105" s="513" t="s">
        <v>847</v>
      </c>
      <c r="D3105" s="514" t="s">
        <v>4946</v>
      </c>
    </row>
    <row r="3106" spans="1:4">
      <c r="A3106" s="513">
        <v>38441</v>
      </c>
      <c r="B3106" s="513" t="s">
        <v>6421</v>
      </c>
      <c r="C3106" s="513" t="s">
        <v>847</v>
      </c>
      <c r="D3106" s="514" t="s">
        <v>1382</v>
      </c>
    </row>
    <row r="3107" spans="1:4">
      <c r="A3107" s="513">
        <v>38442</v>
      </c>
      <c r="B3107" s="513" t="s">
        <v>6422</v>
      </c>
      <c r="C3107" s="513" t="s">
        <v>847</v>
      </c>
      <c r="D3107" s="514" t="s">
        <v>935</v>
      </c>
    </row>
    <row r="3108" spans="1:4">
      <c r="A3108" s="513">
        <v>38443</v>
      </c>
      <c r="B3108" s="513" t="s">
        <v>6423</v>
      </c>
      <c r="C3108" s="513" t="s">
        <v>847</v>
      </c>
      <c r="D3108" s="514" t="s">
        <v>6424</v>
      </c>
    </row>
    <row r="3109" spans="1:4">
      <c r="A3109" s="513">
        <v>38444</v>
      </c>
      <c r="B3109" s="513" t="s">
        <v>6425</v>
      </c>
      <c r="C3109" s="513" t="s">
        <v>847</v>
      </c>
      <c r="D3109" s="514" t="s">
        <v>6426</v>
      </c>
    </row>
    <row r="3110" spans="1:4">
      <c r="A3110" s="513">
        <v>38445</v>
      </c>
      <c r="B3110" s="513" t="s">
        <v>6427</v>
      </c>
      <c r="C3110" s="513" t="s">
        <v>847</v>
      </c>
      <c r="D3110" s="514" t="s">
        <v>6428</v>
      </c>
    </row>
    <row r="3111" spans="1:4">
      <c r="A3111" s="513">
        <v>38446</v>
      </c>
      <c r="B3111" s="513" t="s">
        <v>6429</v>
      </c>
      <c r="C3111" s="513" t="s">
        <v>847</v>
      </c>
      <c r="D3111" s="514" t="s">
        <v>6430</v>
      </c>
    </row>
    <row r="3112" spans="1:4">
      <c r="A3112" s="513">
        <v>3867</v>
      </c>
      <c r="B3112" s="513" t="s">
        <v>6431</v>
      </c>
      <c r="C3112" s="513" t="s">
        <v>847</v>
      </c>
      <c r="D3112" s="514" t="s">
        <v>6432</v>
      </c>
    </row>
    <row r="3113" spans="1:4">
      <c r="A3113" s="513">
        <v>3861</v>
      </c>
      <c r="B3113" s="513" t="s">
        <v>6433</v>
      </c>
      <c r="C3113" s="513" t="s">
        <v>847</v>
      </c>
      <c r="D3113" s="514" t="s">
        <v>6434</v>
      </c>
    </row>
    <row r="3114" spans="1:4">
      <c r="A3114" s="513">
        <v>3904</v>
      </c>
      <c r="B3114" s="513" t="s">
        <v>6435</v>
      </c>
      <c r="C3114" s="513" t="s">
        <v>847</v>
      </c>
      <c r="D3114" s="514" t="s">
        <v>1594</v>
      </c>
    </row>
    <row r="3115" spans="1:4">
      <c r="A3115" s="513">
        <v>3903</v>
      </c>
      <c r="B3115" s="513" t="s">
        <v>6436</v>
      </c>
      <c r="C3115" s="513" t="s">
        <v>847</v>
      </c>
      <c r="D3115" s="514" t="s">
        <v>951</v>
      </c>
    </row>
    <row r="3116" spans="1:4">
      <c r="A3116" s="513">
        <v>3862</v>
      </c>
      <c r="B3116" s="513" t="s">
        <v>6437</v>
      </c>
      <c r="C3116" s="513" t="s">
        <v>847</v>
      </c>
      <c r="D3116" s="514" t="s">
        <v>2837</v>
      </c>
    </row>
    <row r="3117" spans="1:4">
      <c r="A3117" s="513">
        <v>3863</v>
      </c>
      <c r="B3117" s="513" t="s">
        <v>6438</v>
      </c>
      <c r="C3117" s="513" t="s">
        <v>847</v>
      </c>
      <c r="D3117" s="514" t="s">
        <v>2494</v>
      </c>
    </row>
    <row r="3118" spans="1:4">
      <c r="A3118" s="513">
        <v>3864</v>
      </c>
      <c r="B3118" s="513" t="s">
        <v>6439</v>
      </c>
      <c r="C3118" s="513" t="s">
        <v>847</v>
      </c>
      <c r="D3118" s="514" t="s">
        <v>6440</v>
      </c>
    </row>
    <row r="3119" spans="1:4">
      <c r="A3119" s="513">
        <v>3865</v>
      </c>
      <c r="B3119" s="513" t="s">
        <v>6441</v>
      </c>
      <c r="C3119" s="513" t="s">
        <v>847</v>
      </c>
      <c r="D3119" s="514" t="s">
        <v>6442</v>
      </c>
    </row>
    <row r="3120" spans="1:4">
      <c r="A3120" s="513">
        <v>3866</v>
      </c>
      <c r="B3120" s="513" t="s">
        <v>6443</v>
      </c>
      <c r="C3120" s="513" t="s">
        <v>847</v>
      </c>
      <c r="D3120" s="514" t="s">
        <v>6444</v>
      </c>
    </row>
    <row r="3121" spans="1:4">
      <c r="A3121" s="513">
        <v>3902</v>
      </c>
      <c r="B3121" s="513" t="s">
        <v>6445</v>
      </c>
      <c r="C3121" s="513" t="s">
        <v>847</v>
      </c>
      <c r="D3121" s="514" t="s">
        <v>6446</v>
      </c>
    </row>
    <row r="3122" spans="1:4">
      <c r="A3122" s="513">
        <v>3878</v>
      </c>
      <c r="B3122" s="513" t="s">
        <v>6447</v>
      </c>
      <c r="C3122" s="513" t="s">
        <v>847</v>
      </c>
      <c r="D3122" s="514" t="s">
        <v>1167</v>
      </c>
    </row>
    <row r="3123" spans="1:4">
      <c r="A3123" s="513">
        <v>3877</v>
      </c>
      <c r="B3123" s="513" t="s">
        <v>6448</v>
      </c>
      <c r="C3123" s="513" t="s">
        <v>847</v>
      </c>
      <c r="D3123" s="514" t="s">
        <v>1009</v>
      </c>
    </row>
    <row r="3124" spans="1:4">
      <c r="A3124" s="513">
        <v>3879</v>
      </c>
      <c r="B3124" s="513" t="s">
        <v>6449</v>
      </c>
      <c r="C3124" s="513" t="s">
        <v>847</v>
      </c>
      <c r="D3124" s="514" t="s">
        <v>5177</v>
      </c>
    </row>
    <row r="3125" spans="1:4">
      <c r="A3125" s="513">
        <v>3880</v>
      </c>
      <c r="B3125" s="513" t="s">
        <v>6450</v>
      </c>
      <c r="C3125" s="513" t="s">
        <v>847</v>
      </c>
      <c r="D3125" s="514" t="s">
        <v>6451</v>
      </c>
    </row>
    <row r="3126" spans="1:4">
      <c r="A3126" s="513">
        <v>12892</v>
      </c>
      <c r="B3126" s="513" t="s">
        <v>6452</v>
      </c>
      <c r="C3126" s="513" t="s">
        <v>1721</v>
      </c>
      <c r="D3126" s="514" t="s">
        <v>6453</v>
      </c>
    </row>
    <row r="3127" spans="1:4">
      <c r="A3127" s="513">
        <v>3883</v>
      </c>
      <c r="B3127" s="513" t="s">
        <v>6454</v>
      </c>
      <c r="C3127" s="513" t="s">
        <v>847</v>
      </c>
      <c r="D3127" s="514" t="s">
        <v>1275</v>
      </c>
    </row>
    <row r="3128" spans="1:4">
      <c r="A3128" s="513">
        <v>3876</v>
      </c>
      <c r="B3128" s="513" t="s">
        <v>6455</v>
      </c>
      <c r="C3128" s="513" t="s">
        <v>847</v>
      </c>
      <c r="D3128" s="514" t="s">
        <v>1532</v>
      </c>
    </row>
    <row r="3129" spans="1:4">
      <c r="A3129" s="513">
        <v>3884</v>
      </c>
      <c r="B3129" s="513" t="s">
        <v>6456</v>
      </c>
      <c r="C3129" s="513" t="s">
        <v>847</v>
      </c>
      <c r="D3129" s="514" t="s">
        <v>1131</v>
      </c>
    </row>
    <row r="3130" spans="1:4">
      <c r="A3130" s="513">
        <v>3837</v>
      </c>
      <c r="B3130" s="513" t="s">
        <v>6457</v>
      </c>
      <c r="C3130" s="513" t="s">
        <v>847</v>
      </c>
      <c r="D3130" s="514" t="s">
        <v>6458</v>
      </c>
    </row>
    <row r="3131" spans="1:4">
      <c r="A3131" s="513">
        <v>3845</v>
      </c>
      <c r="B3131" s="513" t="s">
        <v>6459</v>
      </c>
      <c r="C3131" s="513" t="s">
        <v>847</v>
      </c>
      <c r="D3131" s="514" t="s">
        <v>6460</v>
      </c>
    </row>
    <row r="3132" spans="1:4">
      <c r="A3132" s="513">
        <v>11045</v>
      </c>
      <c r="B3132" s="513" t="s">
        <v>6461</v>
      </c>
      <c r="C3132" s="513" t="s">
        <v>847</v>
      </c>
      <c r="D3132" s="514" t="s">
        <v>6462</v>
      </c>
    </row>
    <row r="3133" spans="1:4">
      <c r="A3133" s="513">
        <v>20170</v>
      </c>
      <c r="B3133" s="513" t="s">
        <v>6463</v>
      </c>
      <c r="C3133" s="513" t="s">
        <v>847</v>
      </c>
      <c r="D3133" s="514" t="s">
        <v>6464</v>
      </c>
    </row>
    <row r="3134" spans="1:4">
      <c r="A3134" s="513">
        <v>20171</v>
      </c>
      <c r="B3134" s="513" t="s">
        <v>6465</v>
      </c>
      <c r="C3134" s="513" t="s">
        <v>847</v>
      </c>
      <c r="D3134" s="514" t="s">
        <v>6002</v>
      </c>
    </row>
    <row r="3135" spans="1:4">
      <c r="A3135" s="513">
        <v>20167</v>
      </c>
      <c r="B3135" s="513" t="s">
        <v>6466</v>
      </c>
      <c r="C3135" s="513" t="s">
        <v>847</v>
      </c>
      <c r="D3135" s="514" t="s">
        <v>6467</v>
      </c>
    </row>
    <row r="3136" spans="1:4">
      <c r="A3136" s="513">
        <v>20168</v>
      </c>
      <c r="B3136" s="513" t="s">
        <v>6468</v>
      </c>
      <c r="C3136" s="513" t="s">
        <v>847</v>
      </c>
      <c r="D3136" s="514" t="s">
        <v>3071</v>
      </c>
    </row>
    <row r="3137" spans="1:4">
      <c r="A3137" s="513">
        <v>20169</v>
      </c>
      <c r="B3137" s="513" t="s">
        <v>6469</v>
      </c>
      <c r="C3137" s="513" t="s">
        <v>847</v>
      </c>
      <c r="D3137" s="514" t="s">
        <v>6470</v>
      </c>
    </row>
    <row r="3138" spans="1:4">
      <c r="A3138" s="513">
        <v>3899</v>
      </c>
      <c r="B3138" s="513" t="s">
        <v>6471</v>
      </c>
      <c r="C3138" s="513" t="s">
        <v>847</v>
      </c>
      <c r="D3138" s="514" t="s">
        <v>6472</v>
      </c>
    </row>
    <row r="3139" spans="1:4">
      <c r="A3139" s="513">
        <v>38676</v>
      </c>
      <c r="B3139" s="513" t="s">
        <v>6473</v>
      </c>
      <c r="C3139" s="513" t="s">
        <v>847</v>
      </c>
      <c r="D3139" s="514" t="s">
        <v>6474</v>
      </c>
    </row>
    <row r="3140" spans="1:4">
      <c r="A3140" s="513">
        <v>3897</v>
      </c>
      <c r="B3140" s="513" t="s">
        <v>6475</v>
      </c>
      <c r="C3140" s="513" t="s">
        <v>847</v>
      </c>
      <c r="D3140" s="514" t="s">
        <v>890</v>
      </c>
    </row>
    <row r="3141" spans="1:4">
      <c r="A3141" s="513">
        <v>3875</v>
      </c>
      <c r="B3141" s="513" t="s">
        <v>6476</v>
      </c>
      <c r="C3141" s="513" t="s">
        <v>847</v>
      </c>
      <c r="D3141" s="514" t="s">
        <v>6168</v>
      </c>
    </row>
    <row r="3142" spans="1:4">
      <c r="A3142" s="513">
        <v>3898</v>
      </c>
      <c r="B3142" s="513" t="s">
        <v>6477</v>
      </c>
      <c r="C3142" s="513" t="s">
        <v>847</v>
      </c>
      <c r="D3142" s="514" t="s">
        <v>1241</v>
      </c>
    </row>
    <row r="3143" spans="1:4">
      <c r="A3143" s="513">
        <v>3855</v>
      </c>
      <c r="B3143" s="513" t="s">
        <v>6478</v>
      </c>
      <c r="C3143" s="513" t="s">
        <v>847</v>
      </c>
      <c r="D3143" s="514" t="s">
        <v>6479</v>
      </c>
    </row>
    <row r="3144" spans="1:4">
      <c r="A3144" s="513">
        <v>3874</v>
      </c>
      <c r="B3144" s="513" t="s">
        <v>6480</v>
      </c>
      <c r="C3144" s="513" t="s">
        <v>847</v>
      </c>
      <c r="D3144" s="514" t="s">
        <v>6481</v>
      </c>
    </row>
    <row r="3145" spans="1:4">
      <c r="A3145" s="513">
        <v>3870</v>
      </c>
      <c r="B3145" s="513" t="s">
        <v>6482</v>
      </c>
      <c r="C3145" s="513" t="s">
        <v>847</v>
      </c>
      <c r="D3145" s="514" t="s">
        <v>6483</v>
      </c>
    </row>
    <row r="3146" spans="1:4">
      <c r="A3146" s="513">
        <v>38678</v>
      </c>
      <c r="B3146" s="513" t="s">
        <v>6484</v>
      </c>
      <c r="C3146" s="513" t="s">
        <v>847</v>
      </c>
      <c r="D3146" s="514" t="s">
        <v>4340</v>
      </c>
    </row>
    <row r="3147" spans="1:4">
      <c r="A3147" s="513">
        <v>3859</v>
      </c>
      <c r="B3147" s="513" t="s">
        <v>6485</v>
      </c>
      <c r="C3147" s="513" t="s">
        <v>847</v>
      </c>
      <c r="D3147" s="514" t="s">
        <v>898</v>
      </c>
    </row>
    <row r="3148" spans="1:4">
      <c r="A3148" s="513">
        <v>3856</v>
      </c>
      <c r="B3148" s="513" t="s">
        <v>6486</v>
      </c>
      <c r="C3148" s="513" t="s">
        <v>847</v>
      </c>
      <c r="D3148" s="514" t="s">
        <v>1131</v>
      </c>
    </row>
    <row r="3149" spans="1:4">
      <c r="A3149" s="513">
        <v>3906</v>
      </c>
      <c r="B3149" s="513" t="s">
        <v>6487</v>
      </c>
      <c r="C3149" s="513" t="s">
        <v>847</v>
      </c>
      <c r="D3149" s="514" t="s">
        <v>928</v>
      </c>
    </row>
    <row r="3150" spans="1:4">
      <c r="A3150" s="513">
        <v>3860</v>
      </c>
      <c r="B3150" s="513" t="s">
        <v>6488</v>
      </c>
      <c r="C3150" s="513" t="s">
        <v>847</v>
      </c>
      <c r="D3150" s="514" t="s">
        <v>5644</v>
      </c>
    </row>
    <row r="3151" spans="1:4">
      <c r="A3151" s="513">
        <v>3905</v>
      </c>
      <c r="B3151" s="513" t="s">
        <v>6489</v>
      </c>
      <c r="C3151" s="513" t="s">
        <v>847</v>
      </c>
      <c r="D3151" s="514" t="s">
        <v>2508</v>
      </c>
    </row>
    <row r="3152" spans="1:4">
      <c r="A3152" s="513">
        <v>3871</v>
      </c>
      <c r="B3152" s="513" t="s">
        <v>6490</v>
      </c>
      <c r="C3152" s="513" t="s">
        <v>847</v>
      </c>
      <c r="D3152" s="514" t="s">
        <v>6491</v>
      </c>
    </row>
    <row r="3153" spans="1:4">
      <c r="A3153" s="513">
        <v>37429</v>
      </c>
      <c r="B3153" s="513" t="s">
        <v>6492</v>
      </c>
      <c r="C3153" s="513" t="s">
        <v>847</v>
      </c>
      <c r="D3153" s="514" t="s">
        <v>6493</v>
      </c>
    </row>
    <row r="3154" spans="1:4">
      <c r="A3154" s="513">
        <v>37426</v>
      </c>
      <c r="B3154" s="513" t="s">
        <v>6494</v>
      </c>
      <c r="C3154" s="513" t="s">
        <v>847</v>
      </c>
      <c r="D3154" s="514" t="s">
        <v>6495</v>
      </c>
    </row>
    <row r="3155" spans="1:4">
      <c r="A3155" s="513">
        <v>37427</v>
      </c>
      <c r="B3155" s="513" t="s">
        <v>6496</v>
      </c>
      <c r="C3155" s="513" t="s">
        <v>847</v>
      </c>
      <c r="D3155" s="514" t="s">
        <v>6497</v>
      </c>
    </row>
    <row r="3156" spans="1:4">
      <c r="A3156" s="513">
        <v>37424</v>
      </c>
      <c r="B3156" s="513" t="s">
        <v>6498</v>
      </c>
      <c r="C3156" s="513" t="s">
        <v>847</v>
      </c>
      <c r="D3156" s="514" t="s">
        <v>3557</v>
      </c>
    </row>
    <row r="3157" spans="1:4">
      <c r="A3157" s="513">
        <v>37428</v>
      </c>
      <c r="B3157" s="513" t="s">
        <v>6499</v>
      </c>
      <c r="C3157" s="513" t="s">
        <v>847</v>
      </c>
      <c r="D3157" s="514" t="s">
        <v>6500</v>
      </c>
    </row>
    <row r="3158" spans="1:4">
      <c r="A3158" s="513">
        <v>37425</v>
      </c>
      <c r="B3158" s="513" t="s">
        <v>6501</v>
      </c>
      <c r="C3158" s="513" t="s">
        <v>847</v>
      </c>
      <c r="D3158" s="514" t="s">
        <v>2395</v>
      </c>
    </row>
    <row r="3159" spans="1:4">
      <c r="A3159" s="513">
        <v>11519</v>
      </c>
      <c r="B3159" s="513" t="s">
        <v>6502</v>
      </c>
      <c r="C3159" s="513" t="s">
        <v>1721</v>
      </c>
      <c r="D3159" s="514" t="s">
        <v>6503</v>
      </c>
    </row>
    <row r="3160" spans="1:4">
      <c r="A3160" s="513">
        <v>11520</v>
      </c>
      <c r="B3160" s="513" t="s">
        <v>6504</v>
      </c>
      <c r="C3160" s="513" t="s">
        <v>1721</v>
      </c>
      <c r="D3160" s="514" t="s">
        <v>3470</v>
      </c>
    </row>
    <row r="3161" spans="1:4">
      <c r="A3161" s="513">
        <v>11518</v>
      </c>
      <c r="B3161" s="513" t="s">
        <v>6505</v>
      </c>
      <c r="C3161" s="513" t="s">
        <v>1721</v>
      </c>
      <c r="D3161" s="514" t="s">
        <v>6506</v>
      </c>
    </row>
    <row r="3162" spans="1:4">
      <c r="A3162" s="513">
        <v>38473</v>
      </c>
      <c r="B3162" s="513" t="s">
        <v>6507</v>
      </c>
      <c r="C3162" s="513" t="s">
        <v>847</v>
      </c>
      <c r="D3162" s="514" t="s">
        <v>6508</v>
      </c>
    </row>
    <row r="3163" spans="1:4">
      <c r="A3163" s="513">
        <v>4244</v>
      </c>
      <c r="B3163" s="513" t="s">
        <v>6509</v>
      </c>
      <c r="C3163" s="513" t="s">
        <v>855</v>
      </c>
      <c r="D3163" s="514" t="s">
        <v>6510</v>
      </c>
    </row>
    <row r="3164" spans="1:4">
      <c r="A3164" s="513">
        <v>40977</v>
      </c>
      <c r="B3164" s="513" t="s">
        <v>6511</v>
      </c>
      <c r="C3164" s="513" t="s">
        <v>1210</v>
      </c>
      <c r="D3164" s="514" t="s">
        <v>6512</v>
      </c>
    </row>
    <row r="3165" spans="1:4">
      <c r="A3165" s="513">
        <v>4006</v>
      </c>
      <c r="B3165" s="513" t="s">
        <v>6513</v>
      </c>
      <c r="C3165" s="513" t="s">
        <v>868</v>
      </c>
      <c r="D3165" s="514" t="s">
        <v>6514</v>
      </c>
    </row>
    <row r="3166" spans="1:4">
      <c r="A3166" s="513">
        <v>2742</v>
      </c>
      <c r="B3166" s="513" t="s">
        <v>6515</v>
      </c>
      <c r="C3166" s="513" t="s">
        <v>877</v>
      </c>
      <c r="D3166" s="514" t="s">
        <v>3569</v>
      </c>
    </row>
    <row r="3167" spans="1:4">
      <c r="A3167" s="513">
        <v>2748</v>
      </c>
      <c r="B3167" s="513" t="s">
        <v>6516</v>
      </c>
      <c r="C3167" s="513" t="s">
        <v>877</v>
      </c>
      <c r="D3167" s="514" t="s">
        <v>6517</v>
      </c>
    </row>
    <row r="3168" spans="1:4">
      <c r="A3168" s="513">
        <v>2736</v>
      </c>
      <c r="B3168" s="513" t="s">
        <v>6518</v>
      </c>
      <c r="C3168" s="513" t="s">
        <v>877</v>
      </c>
      <c r="D3168" s="514" t="s">
        <v>6519</v>
      </c>
    </row>
    <row r="3169" spans="1:4">
      <c r="A3169" s="513">
        <v>2745</v>
      </c>
      <c r="B3169" s="513" t="s">
        <v>6520</v>
      </c>
      <c r="C3169" s="513" t="s">
        <v>877</v>
      </c>
      <c r="D3169" s="514" t="s">
        <v>1530</v>
      </c>
    </row>
    <row r="3170" spans="1:4">
      <c r="A3170" s="513">
        <v>2751</v>
      </c>
      <c r="B3170" s="513" t="s">
        <v>6521</v>
      </c>
      <c r="C3170" s="513" t="s">
        <v>877</v>
      </c>
      <c r="D3170" s="514" t="s">
        <v>902</v>
      </c>
    </row>
    <row r="3171" spans="1:4">
      <c r="A3171" s="513">
        <v>14439</v>
      </c>
      <c r="B3171" s="513" t="s">
        <v>6522</v>
      </c>
      <c r="C3171" s="513" t="s">
        <v>877</v>
      </c>
      <c r="D3171" s="514" t="s">
        <v>4234</v>
      </c>
    </row>
    <row r="3172" spans="1:4">
      <c r="A3172" s="513">
        <v>2731</v>
      </c>
      <c r="B3172" s="513" t="s">
        <v>6523</v>
      </c>
      <c r="C3172" s="513" t="s">
        <v>877</v>
      </c>
      <c r="D3172" s="514" t="s">
        <v>6524</v>
      </c>
    </row>
    <row r="3173" spans="1:4">
      <c r="A3173" s="513">
        <v>21138</v>
      </c>
      <c r="B3173" s="513" t="s">
        <v>6525</v>
      </c>
      <c r="C3173" s="513" t="s">
        <v>877</v>
      </c>
      <c r="D3173" s="514" t="s">
        <v>6526</v>
      </c>
    </row>
    <row r="3174" spans="1:4">
      <c r="A3174" s="513">
        <v>2747</v>
      </c>
      <c r="B3174" s="513" t="s">
        <v>6527</v>
      </c>
      <c r="C3174" s="513" t="s">
        <v>877</v>
      </c>
      <c r="D3174" s="514" t="s">
        <v>6135</v>
      </c>
    </row>
    <row r="3175" spans="1:4">
      <c r="A3175" s="513">
        <v>4115</v>
      </c>
      <c r="B3175" s="513" t="s">
        <v>6528</v>
      </c>
      <c r="C3175" s="513" t="s">
        <v>877</v>
      </c>
      <c r="D3175" s="514" t="s">
        <v>6529</v>
      </c>
    </row>
    <row r="3176" spans="1:4">
      <c r="A3176" s="513">
        <v>2729</v>
      </c>
      <c r="B3176" s="513" t="s">
        <v>6530</v>
      </c>
      <c r="C3176" s="513" t="s">
        <v>847</v>
      </c>
      <c r="D3176" s="514" t="s">
        <v>5044</v>
      </c>
    </row>
    <row r="3177" spans="1:4">
      <c r="A3177" s="513">
        <v>4119</v>
      </c>
      <c r="B3177" s="513" t="s">
        <v>6531</v>
      </c>
      <c r="C3177" s="513" t="s">
        <v>877</v>
      </c>
      <c r="D3177" s="514" t="s">
        <v>6532</v>
      </c>
    </row>
    <row r="3178" spans="1:4">
      <c r="A3178" s="513">
        <v>2794</v>
      </c>
      <c r="B3178" s="513" t="s">
        <v>6533</v>
      </c>
      <c r="C3178" s="513" t="s">
        <v>877</v>
      </c>
      <c r="D3178" s="514" t="s">
        <v>6534</v>
      </c>
    </row>
    <row r="3179" spans="1:4">
      <c r="A3179" s="513">
        <v>2788</v>
      </c>
      <c r="B3179" s="513" t="s">
        <v>6535</v>
      </c>
      <c r="C3179" s="513" t="s">
        <v>877</v>
      </c>
      <c r="D3179" s="514" t="s">
        <v>6536</v>
      </c>
    </row>
    <row r="3180" spans="1:4">
      <c r="A3180" s="513">
        <v>3989</v>
      </c>
      <c r="B3180" s="513" t="s">
        <v>6537</v>
      </c>
      <c r="C3180" s="513" t="s">
        <v>868</v>
      </c>
      <c r="D3180" s="514" t="s">
        <v>6538</v>
      </c>
    </row>
    <row r="3181" spans="1:4">
      <c r="A3181" s="513">
        <v>3997</v>
      </c>
      <c r="B3181" s="513" t="s">
        <v>6539</v>
      </c>
      <c r="C3181" s="513" t="s">
        <v>868</v>
      </c>
      <c r="D3181" s="514" t="s">
        <v>6540</v>
      </c>
    </row>
    <row r="3182" spans="1:4">
      <c r="A3182" s="513">
        <v>4004</v>
      </c>
      <c r="B3182" s="513" t="s">
        <v>6541</v>
      </c>
      <c r="C3182" s="513" t="s">
        <v>868</v>
      </c>
      <c r="D3182" s="514" t="s">
        <v>6542</v>
      </c>
    </row>
    <row r="3183" spans="1:4">
      <c r="A3183" s="513">
        <v>11836</v>
      </c>
      <c r="B3183" s="513" t="s">
        <v>6543</v>
      </c>
      <c r="C3183" s="513" t="s">
        <v>868</v>
      </c>
      <c r="D3183" s="514" t="s">
        <v>6544</v>
      </c>
    </row>
    <row r="3184" spans="1:4">
      <c r="A3184" s="513">
        <v>36151</v>
      </c>
      <c r="B3184" s="513" t="s">
        <v>6545</v>
      </c>
      <c r="C3184" s="513" t="s">
        <v>847</v>
      </c>
      <c r="D3184" s="514" t="s">
        <v>6546</v>
      </c>
    </row>
    <row r="3185" spans="1:4">
      <c r="A3185" s="513">
        <v>37457</v>
      </c>
      <c r="B3185" s="513" t="s">
        <v>6547</v>
      </c>
      <c r="C3185" s="513" t="s">
        <v>877</v>
      </c>
      <c r="D3185" s="514" t="s">
        <v>6548</v>
      </c>
    </row>
    <row r="3186" spans="1:4">
      <c r="A3186" s="513">
        <v>37456</v>
      </c>
      <c r="B3186" s="513" t="s">
        <v>6549</v>
      </c>
      <c r="C3186" s="513" t="s">
        <v>877</v>
      </c>
      <c r="D3186" s="514" t="s">
        <v>2239</v>
      </c>
    </row>
    <row r="3187" spans="1:4">
      <c r="A3187" s="513">
        <v>37461</v>
      </c>
      <c r="B3187" s="513" t="s">
        <v>6550</v>
      </c>
      <c r="C3187" s="513" t="s">
        <v>877</v>
      </c>
      <c r="D3187" s="514" t="s">
        <v>2482</v>
      </c>
    </row>
    <row r="3188" spans="1:4">
      <c r="A3188" s="513">
        <v>37460</v>
      </c>
      <c r="B3188" s="513" t="s">
        <v>6551</v>
      </c>
      <c r="C3188" s="513" t="s">
        <v>877</v>
      </c>
      <c r="D3188" s="514" t="s">
        <v>3532</v>
      </c>
    </row>
    <row r="3189" spans="1:4">
      <c r="A3189" s="513">
        <v>37458</v>
      </c>
      <c r="B3189" s="513" t="s">
        <v>6552</v>
      </c>
      <c r="C3189" s="513" t="s">
        <v>877</v>
      </c>
      <c r="D3189" s="514" t="s">
        <v>2217</v>
      </c>
    </row>
    <row r="3190" spans="1:4">
      <c r="A3190" s="513">
        <v>37454</v>
      </c>
      <c r="B3190" s="513" t="s">
        <v>6553</v>
      </c>
      <c r="C3190" s="513" t="s">
        <v>877</v>
      </c>
      <c r="D3190" s="514" t="s">
        <v>1061</v>
      </c>
    </row>
    <row r="3191" spans="1:4">
      <c r="A3191" s="513">
        <v>37455</v>
      </c>
      <c r="B3191" s="513" t="s">
        <v>6554</v>
      </c>
      <c r="C3191" s="513" t="s">
        <v>877</v>
      </c>
      <c r="D3191" s="514" t="s">
        <v>2926</v>
      </c>
    </row>
    <row r="3192" spans="1:4">
      <c r="A3192" s="513">
        <v>37459</v>
      </c>
      <c r="B3192" s="513" t="s">
        <v>6555</v>
      </c>
      <c r="C3192" s="513" t="s">
        <v>877</v>
      </c>
      <c r="D3192" s="514" t="s">
        <v>6556</v>
      </c>
    </row>
    <row r="3193" spans="1:4">
      <c r="A3193" s="513">
        <v>21029</v>
      </c>
      <c r="B3193" s="513" t="s">
        <v>6557</v>
      </c>
      <c r="C3193" s="513" t="s">
        <v>847</v>
      </c>
      <c r="D3193" s="514" t="s">
        <v>6558</v>
      </c>
    </row>
    <row r="3194" spans="1:4">
      <c r="A3194" s="513">
        <v>21030</v>
      </c>
      <c r="B3194" s="513" t="s">
        <v>6559</v>
      </c>
      <c r="C3194" s="513" t="s">
        <v>847</v>
      </c>
      <c r="D3194" s="514" t="s">
        <v>6560</v>
      </c>
    </row>
    <row r="3195" spans="1:4">
      <c r="A3195" s="513">
        <v>21031</v>
      </c>
      <c r="B3195" s="513" t="s">
        <v>6561</v>
      </c>
      <c r="C3195" s="513" t="s">
        <v>847</v>
      </c>
      <c r="D3195" s="514" t="s">
        <v>6562</v>
      </c>
    </row>
    <row r="3196" spans="1:4">
      <c r="A3196" s="513">
        <v>21032</v>
      </c>
      <c r="B3196" s="513" t="s">
        <v>6563</v>
      </c>
      <c r="C3196" s="513" t="s">
        <v>847</v>
      </c>
      <c r="D3196" s="514" t="s">
        <v>6564</v>
      </c>
    </row>
    <row r="3197" spans="1:4">
      <c r="A3197" s="513">
        <v>37527</v>
      </c>
      <c r="B3197" s="513" t="s">
        <v>6565</v>
      </c>
      <c r="C3197" s="513" t="s">
        <v>847</v>
      </c>
      <c r="D3197" s="514" t="s">
        <v>6566</v>
      </c>
    </row>
    <row r="3198" spans="1:4">
      <c r="A3198" s="513">
        <v>37528</v>
      </c>
      <c r="B3198" s="513" t="s">
        <v>6567</v>
      </c>
      <c r="C3198" s="513" t="s">
        <v>847</v>
      </c>
      <c r="D3198" s="514" t="s">
        <v>6568</v>
      </c>
    </row>
    <row r="3199" spans="1:4">
      <c r="A3199" s="513">
        <v>37529</v>
      </c>
      <c r="B3199" s="513" t="s">
        <v>6569</v>
      </c>
      <c r="C3199" s="513" t="s">
        <v>847</v>
      </c>
      <c r="D3199" s="514" t="s">
        <v>6570</v>
      </c>
    </row>
    <row r="3200" spans="1:4">
      <c r="A3200" s="513">
        <v>37530</v>
      </c>
      <c r="B3200" s="513" t="s">
        <v>6571</v>
      </c>
      <c r="C3200" s="513" t="s">
        <v>847</v>
      </c>
      <c r="D3200" s="514" t="s">
        <v>6572</v>
      </c>
    </row>
    <row r="3201" spans="1:4">
      <c r="A3201" s="513">
        <v>21034</v>
      </c>
      <c r="B3201" s="513" t="s">
        <v>6573</v>
      </c>
      <c r="C3201" s="513" t="s">
        <v>847</v>
      </c>
      <c r="D3201" s="514" t="s">
        <v>6574</v>
      </c>
    </row>
    <row r="3202" spans="1:4">
      <c r="A3202" s="513">
        <v>37531</v>
      </c>
      <c r="B3202" s="513" t="s">
        <v>6575</v>
      </c>
      <c r="C3202" s="513" t="s">
        <v>847</v>
      </c>
      <c r="D3202" s="514" t="s">
        <v>6576</v>
      </c>
    </row>
    <row r="3203" spans="1:4">
      <c r="A3203" s="513">
        <v>21036</v>
      </c>
      <c r="B3203" s="513" t="s">
        <v>6577</v>
      </c>
      <c r="C3203" s="513" t="s">
        <v>847</v>
      </c>
      <c r="D3203" s="514" t="s">
        <v>6578</v>
      </c>
    </row>
    <row r="3204" spans="1:4">
      <c r="A3204" s="513">
        <v>21037</v>
      </c>
      <c r="B3204" s="513" t="s">
        <v>6579</v>
      </c>
      <c r="C3204" s="513" t="s">
        <v>847</v>
      </c>
      <c r="D3204" s="514" t="s">
        <v>6580</v>
      </c>
    </row>
    <row r="3205" spans="1:4">
      <c r="A3205" s="513">
        <v>20185</v>
      </c>
      <c r="B3205" s="513" t="s">
        <v>6581</v>
      </c>
      <c r="C3205" s="513" t="s">
        <v>877</v>
      </c>
      <c r="D3205" s="514" t="s">
        <v>6582</v>
      </c>
    </row>
    <row r="3206" spans="1:4">
      <c r="A3206" s="513">
        <v>20260</v>
      </c>
      <c r="B3206" s="513" t="s">
        <v>6583</v>
      </c>
      <c r="C3206" s="513" t="s">
        <v>847</v>
      </c>
      <c r="D3206" s="514" t="s">
        <v>6584</v>
      </c>
    </row>
    <row r="3207" spans="1:4">
      <c r="A3207" s="513">
        <v>37523</v>
      </c>
      <c r="B3207" s="513" t="s">
        <v>6585</v>
      </c>
      <c r="C3207" s="513" t="s">
        <v>847</v>
      </c>
      <c r="D3207" s="514" t="s">
        <v>6586</v>
      </c>
    </row>
    <row r="3208" spans="1:4">
      <c r="A3208" s="513">
        <v>37515</v>
      </c>
      <c r="B3208" s="513" t="s">
        <v>6587</v>
      </c>
      <c r="C3208" s="513" t="s">
        <v>847</v>
      </c>
      <c r="D3208" s="514" t="s">
        <v>6588</v>
      </c>
    </row>
    <row r="3209" spans="1:4">
      <c r="A3209" s="513">
        <v>12899</v>
      </c>
      <c r="B3209" s="513" t="s">
        <v>6589</v>
      </c>
      <c r="C3209" s="513" t="s">
        <v>847</v>
      </c>
      <c r="D3209" s="514" t="s">
        <v>6590</v>
      </c>
    </row>
    <row r="3210" spans="1:4">
      <c r="A3210" s="513">
        <v>12898</v>
      </c>
      <c r="B3210" s="513" t="s">
        <v>6591</v>
      </c>
      <c r="C3210" s="513" t="s">
        <v>847</v>
      </c>
      <c r="D3210" s="514" t="s">
        <v>2417</v>
      </c>
    </row>
    <row r="3211" spans="1:4">
      <c r="A3211" s="513">
        <v>42528</v>
      </c>
      <c r="B3211" s="513" t="s">
        <v>6592</v>
      </c>
      <c r="C3211" s="513" t="s">
        <v>852</v>
      </c>
      <c r="D3211" s="514" t="s">
        <v>6593</v>
      </c>
    </row>
    <row r="3212" spans="1:4">
      <c r="A3212" s="513">
        <v>39696</v>
      </c>
      <c r="B3212" s="513" t="s">
        <v>6594</v>
      </c>
      <c r="C3212" s="513" t="s">
        <v>852</v>
      </c>
      <c r="D3212" s="514" t="s">
        <v>6595</v>
      </c>
    </row>
    <row r="3213" spans="1:4">
      <c r="A3213" s="513">
        <v>39700</v>
      </c>
      <c r="B3213" s="513" t="s">
        <v>6596</v>
      </c>
      <c r="C3213" s="513" t="s">
        <v>852</v>
      </c>
      <c r="D3213" s="514" t="s">
        <v>6224</v>
      </c>
    </row>
    <row r="3214" spans="1:4">
      <c r="A3214" s="513">
        <v>11621</v>
      </c>
      <c r="B3214" s="513" t="s">
        <v>6597</v>
      </c>
      <c r="C3214" s="513" t="s">
        <v>852</v>
      </c>
      <c r="D3214" s="514" t="s">
        <v>6598</v>
      </c>
    </row>
    <row r="3215" spans="1:4">
      <c r="A3215" s="513">
        <v>4014</v>
      </c>
      <c r="B3215" s="513" t="s">
        <v>6599</v>
      </c>
      <c r="C3215" s="513" t="s">
        <v>852</v>
      </c>
      <c r="D3215" s="514" t="s">
        <v>6600</v>
      </c>
    </row>
    <row r="3216" spans="1:4">
      <c r="A3216" s="513">
        <v>4015</v>
      </c>
      <c r="B3216" s="513" t="s">
        <v>6601</v>
      </c>
      <c r="C3216" s="513" t="s">
        <v>852</v>
      </c>
      <c r="D3216" s="514" t="s">
        <v>6602</v>
      </c>
    </row>
    <row r="3217" spans="1:4">
      <c r="A3217" s="513">
        <v>4017</v>
      </c>
      <c r="B3217" s="513" t="s">
        <v>6603</v>
      </c>
      <c r="C3217" s="513" t="s">
        <v>852</v>
      </c>
      <c r="D3217" s="514" t="s">
        <v>6604</v>
      </c>
    </row>
    <row r="3218" spans="1:4">
      <c r="A3218" s="513">
        <v>4016</v>
      </c>
      <c r="B3218" s="513" t="s">
        <v>6605</v>
      </c>
      <c r="C3218" s="513" t="s">
        <v>852</v>
      </c>
      <c r="D3218" s="514" t="s">
        <v>6606</v>
      </c>
    </row>
    <row r="3219" spans="1:4">
      <c r="A3219" s="513">
        <v>39699</v>
      </c>
      <c r="B3219" s="513" t="s">
        <v>6607</v>
      </c>
      <c r="C3219" s="513" t="s">
        <v>852</v>
      </c>
      <c r="D3219" s="514" t="s">
        <v>2158</v>
      </c>
    </row>
    <row r="3220" spans="1:4">
      <c r="A3220" s="513">
        <v>38544</v>
      </c>
      <c r="B3220" s="513" t="s">
        <v>6608</v>
      </c>
      <c r="C3220" s="513" t="s">
        <v>852</v>
      </c>
      <c r="D3220" s="514" t="s">
        <v>6609</v>
      </c>
    </row>
    <row r="3221" spans="1:4">
      <c r="A3221" s="513">
        <v>38545</v>
      </c>
      <c r="B3221" s="513" t="s">
        <v>6610</v>
      </c>
      <c r="C3221" s="513" t="s">
        <v>852</v>
      </c>
      <c r="D3221" s="514" t="s">
        <v>999</v>
      </c>
    </row>
    <row r="3222" spans="1:4">
      <c r="A3222" s="513">
        <v>42527</v>
      </c>
      <c r="B3222" s="513" t="s">
        <v>6611</v>
      </c>
      <c r="C3222" s="513" t="s">
        <v>852</v>
      </c>
      <c r="D3222" s="514" t="s">
        <v>6612</v>
      </c>
    </row>
    <row r="3223" spans="1:4">
      <c r="A3223" s="513">
        <v>39323</v>
      </c>
      <c r="B3223" s="513" t="s">
        <v>6613</v>
      </c>
      <c r="C3223" s="513" t="s">
        <v>852</v>
      </c>
      <c r="D3223" s="514" t="s">
        <v>6614</v>
      </c>
    </row>
    <row r="3224" spans="1:4">
      <c r="A3224" s="513">
        <v>626</v>
      </c>
      <c r="B3224" s="513" t="s">
        <v>6615</v>
      </c>
      <c r="C3224" s="513" t="s">
        <v>976</v>
      </c>
      <c r="D3224" s="514" t="s">
        <v>6616</v>
      </c>
    </row>
    <row r="3225" spans="1:4">
      <c r="A3225" s="513">
        <v>25860</v>
      </c>
      <c r="B3225" s="513" t="s">
        <v>6617</v>
      </c>
      <c r="C3225" s="513" t="s">
        <v>852</v>
      </c>
      <c r="D3225" s="514" t="s">
        <v>6222</v>
      </c>
    </row>
    <row r="3226" spans="1:4">
      <c r="A3226" s="513">
        <v>25861</v>
      </c>
      <c r="B3226" s="513" t="s">
        <v>6618</v>
      </c>
      <c r="C3226" s="513" t="s">
        <v>852</v>
      </c>
      <c r="D3226" s="514" t="s">
        <v>6619</v>
      </c>
    </row>
    <row r="3227" spans="1:4">
      <c r="A3227" s="513">
        <v>25862</v>
      </c>
      <c r="B3227" s="513" t="s">
        <v>6620</v>
      </c>
      <c r="C3227" s="513" t="s">
        <v>852</v>
      </c>
      <c r="D3227" s="514" t="s">
        <v>6621</v>
      </c>
    </row>
    <row r="3228" spans="1:4">
      <c r="A3228" s="513">
        <v>25863</v>
      </c>
      <c r="B3228" s="513" t="s">
        <v>6622</v>
      </c>
      <c r="C3228" s="513" t="s">
        <v>852</v>
      </c>
      <c r="D3228" s="514" t="s">
        <v>5988</v>
      </c>
    </row>
    <row r="3229" spans="1:4">
      <c r="A3229" s="513">
        <v>25864</v>
      </c>
      <c r="B3229" s="513" t="s">
        <v>6623</v>
      </c>
      <c r="C3229" s="513" t="s">
        <v>852</v>
      </c>
      <c r="D3229" s="514" t="s">
        <v>6624</v>
      </c>
    </row>
    <row r="3230" spans="1:4">
      <c r="A3230" s="513">
        <v>25865</v>
      </c>
      <c r="B3230" s="513" t="s">
        <v>6625</v>
      </c>
      <c r="C3230" s="513" t="s">
        <v>852</v>
      </c>
      <c r="D3230" s="514" t="s">
        <v>6626</v>
      </c>
    </row>
    <row r="3231" spans="1:4">
      <c r="A3231" s="513">
        <v>25866</v>
      </c>
      <c r="B3231" s="513" t="s">
        <v>6627</v>
      </c>
      <c r="C3231" s="513" t="s">
        <v>852</v>
      </c>
      <c r="D3231" s="514" t="s">
        <v>6628</v>
      </c>
    </row>
    <row r="3232" spans="1:4">
      <c r="A3232" s="513">
        <v>25868</v>
      </c>
      <c r="B3232" s="513" t="s">
        <v>6629</v>
      </c>
      <c r="C3232" s="513" t="s">
        <v>852</v>
      </c>
      <c r="D3232" s="514" t="s">
        <v>5657</v>
      </c>
    </row>
    <row r="3233" spans="1:4">
      <c r="A3233" s="513">
        <v>25869</v>
      </c>
      <c r="B3233" s="513" t="s">
        <v>6630</v>
      </c>
      <c r="C3233" s="513" t="s">
        <v>852</v>
      </c>
      <c r="D3233" s="514" t="s">
        <v>4816</v>
      </c>
    </row>
    <row r="3234" spans="1:4">
      <c r="A3234" s="513">
        <v>25870</v>
      </c>
      <c r="B3234" s="513" t="s">
        <v>6631</v>
      </c>
      <c r="C3234" s="513" t="s">
        <v>852</v>
      </c>
      <c r="D3234" s="514" t="s">
        <v>5695</v>
      </c>
    </row>
    <row r="3235" spans="1:4">
      <c r="A3235" s="513">
        <v>25871</v>
      </c>
      <c r="B3235" s="513" t="s">
        <v>6632</v>
      </c>
      <c r="C3235" s="513" t="s">
        <v>852</v>
      </c>
      <c r="D3235" s="514" t="s">
        <v>6633</v>
      </c>
    </row>
    <row r="3236" spans="1:4">
      <c r="A3236" s="513">
        <v>25867</v>
      </c>
      <c r="B3236" s="513" t="s">
        <v>6634</v>
      </c>
      <c r="C3236" s="513" t="s">
        <v>852</v>
      </c>
      <c r="D3236" s="514" t="s">
        <v>6635</v>
      </c>
    </row>
    <row r="3237" spans="1:4">
      <c r="A3237" s="513">
        <v>25872</v>
      </c>
      <c r="B3237" s="513" t="s">
        <v>6636</v>
      </c>
      <c r="C3237" s="513" t="s">
        <v>852</v>
      </c>
      <c r="D3237" s="514" t="s">
        <v>6637</v>
      </c>
    </row>
    <row r="3238" spans="1:4">
      <c r="A3238" s="513">
        <v>25873</v>
      </c>
      <c r="B3238" s="513" t="s">
        <v>6638</v>
      </c>
      <c r="C3238" s="513" t="s">
        <v>852</v>
      </c>
      <c r="D3238" s="514" t="s">
        <v>6639</v>
      </c>
    </row>
    <row r="3239" spans="1:4">
      <c r="A3239" s="513">
        <v>40637</v>
      </c>
      <c r="B3239" s="513" t="s">
        <v>6640</v>
      </c>
      <c r="C3239" s="513" t="s">
        <v>847</v>
      </c>
      <c r="D3239" s="514" t="s">
        <v>6641</v>
      </c>
    </row>
    <row r="3240" spans="1:4">
      <c r="A3240" s="513">
        <v>13836</v>
      </c>
      <c r="B3240" s="513" t="s">
        <v>6642</v>
      </c>
      <c r="C3240" s="513" t="s">
        <v>847</v>
      </c>
      <c r="D3240" s="514" t="s">
        <v>6643</v>
      </c>
    </row>
    <row r="3241" spans="1:4">
      <c r="A3241" s="513">
        <v>14534</v>
      </c>
      <c r="B3241" s="513" t="s">
        <v>6644</v>
      </c>
      <c r="C3241" s="513" t="s">
        <v>847</v>
      </c>
      <c r="D3241" s="514" t="s">
        <v>6645</v>
      </c>
    </row>
    <row r="3242" spans="1:4">
      <c r="A3242" s="513">
        <v>14619</v>
      </c>
      <c r="B3242" s="513" t="s">
        <v>6646</v>
      </c>
      <c r="C3242" s="513" t="s">
        <v>847</v>
      </c>
      <c r="D3242" s="514" t="s">
        <v>6647</v>
      </c>
    </row>
    <row r="3243" spans="1:4">
      <c r="A3243" s="513">
        <v>14535</v>
      </c>
      <c r="B3243" s="513" t="s">
        <v>6648</v>
      </c>
      <c r="C3243" s="513" t="s">
        <v>847</v>
      </c>
      <c r="D3243" s="514" t="s">
        <v>6649</v>
      </c>
    </row>
    <row r="3244" spans="1:4">
      <c r="A3244" s="513">
        <v>39813</v>
      </c>
      <c r="B3244" s="513" t="s">
        <v>6650</v>
      </c>
      <c r="C3244" s="513" t="s">
        <v>847</v>
      </c>
      <c r="D3244" s="514" t="s">
        <v>6651</v>
      </c>
    </row>
    <row r="3245" spans="1:4">
      <c r="A3245" s="513">
        <v>12868</v>
      </c>
      <c r="B3245" s="513" t="s">
        <v>6652</v>
      </c>
      <c r="C3245" s="513" t="s">
        <v>855</v>
      </c>
      <c r="D3245" s="514" t="s">
        <v>1264</v>
      </c>
    </row>
    <row r="3246" spans="1:4">
      <c r="A3246" s="513">
        <v>40916</v>
      </c>
      <c r="B3246" s="513" t="s">
        <v>6653</v>
      </c>
      <c r="C3246" s="513" t="s">
        <v>1210</v>
      </c>
      <c r="D3246" s="514" t="s">
        <v>1266</v>
      </c>
    </row>
    <row r="3247" spans="1:4">
      <c r="A3247" s="513">
        <v>4755</v>
      </c>
      <c r="B3247" s="513" t="s">
        <v>6654</v>
      </c>
      <c r="C3247" s="513" t="s">
        <v>855</v>
      </c>
      <c r="D3247" s="514" t="s">
        <v>6655</v>
      </c>
    </row>
    <row r="3248" spans="1:4">
      <c r="A3248" s="513">
        <v>41067</v>
      </c>
      <c r="B3248" s="513" t="s">
        <v>6656</v>
      </c>
      <c r="C3248" s="513" t="s">
        <v>1210</v>
      </c>
      <c r="D3248" s="514" t="s">
        <v>6657</v>
      </c>
    </row>
    <row r="3249" spans="1:4">
      <c r="A3249" s="513">
        <v>38463</v>
      </c>
      <c r="B3249" s="513" t="s">
        <v>6658</v>
      </c>
      <c r="C3249" s="513" t="s">
        <v>847</v>
      </c>
      <c r="D3249" s="514" t="s">
        <v>6659</v>
      </c>
    </row>
    <row r="3250" spans="1:4">
      <c r="A3250" s="513">
        <v>40703</v>
      </c>
      <c r="B3250" s="513" t="s">
        <v>6660</v>
      </c>
      <c r="C3250" s="513" t="s">
        <v>847</v>
      </c>
      <c r="D3250" s="514" t="s">
        <v>6661</v>
      </c>
    </row>
    <row r="3251" spans="1:4">
      <c r="A3251" s="513">
        <v>14531</v>
      </c>
      <c r="B3251" s="513" t="s">
        <v>6662</v>
      </c>
      <c r="C3251" s="513" t="s">
        <v>847</v>
      </c>
      <c r="D3251" s="514" t="s">
        <v>6663</v>
      </c>
    </row>
    <row r="3252" spans="1:4">
      <c r="A3252" s="513">
        <v>36533</v>
      </c>
      <c r="B3252" s="513" t="s">
        <v>6664</v>
      </c>
      <c r="C3252" s="513" t="s">
        <v>847</v>
      </c>
      <c r="D3252" s="514" t="s">
        <v>6665</v>
      </c>
    </row>
    <row r="3253" spans="1:4">
      <c r="A3253" s="513">
        <v>11616</v>
      </c>
      <c r="B3253" s="513" t="s">
        <v>6666</v>
      </c>
      <c r="C3253" s="513" t="s">
        <v>847</v>
      </c>
      <c r="D3253" s="514" t="s">
        <v>6667</v>
      </c>
    </row>
    <row r="3254" spans="1:4">
      <c r="A3254" s="513">
        <v>41898</v>
      </c>
      <c r="B3254" s="513" t="s">
        <v>6668</v>
      </c>
      <c r="C3254" s="513" t="s">
        <v>847</v>
      </c>
      <c r="D3254" s="514" t="s">
        <v>6669</v>
      </c>
    </row>
    <row r="3255" spans="1:4">
      <c r="A3255" s="513">
        <v>13447</v>
      </c>
      <c r="B3255" s="513" t="s">
        <v>6670</v>
      </c>
      <c r="C3255" s="513" t="s">
        <v>847</v>
      </c>
      <c r="D3255" s="514" t="s">
        <v>6671</v>
      </c>
    </row>
    <row r="3256" spans="1:4">
      <c r="A3256" s="513">
        <v>14529</v>
      </c>
      <c r="B3256" s="513" t="s">
        <v>6672</v>
      </c>
      <c r="C3256" s="513" t="s">
        <v>847</v>
      </c>
      <c r="D3256" s="514" t="s">
        <v>6673</v>
      </c>
    </row>
    <row r="3257" spans="1:4">
      <c r="A3257" s="513">
        <v>10747</v>
      </c>
      <c r="B3257" s="513" t="s">
        <v>6674</v>
      </c>
      <c r="C3257" s="513" t="s">
        <v>847</v>
      </c>
      <c r="D3257" s="514" t="s">
        <v>6675</v>
      </c>
    </row>
    <row r="3258" spans="1:4">
      <c r="A3258" s="513">
        <v>36141</v>
      </c>
      <c r="B3258" s="513" t="s">
        <v>6676</v>
      </c>
      <c r="C3258" s="513" t="s">
        <v>847</v>
      </c>
      <c r="D3258" s="514" t="s">
        <v>6266</v>
      </c>
    </row>
    <row r="3259" spans="1:4">
      <c r="A3259" s="513">
        <v>4053</v>
      </c>
      <c r="B3259" s="513" t="s">
        <v>6677</v>
      </c>
      <c r="C3259" s="513" t="s">
        <v>5102</v>
      </c>
      <c r="D3259" s="514" t="s">
        <v>6678</v>
      </c>
    </row>
    <row r="3260" spans="1:4">
      <c r="A3260" s="513">
        <v>4052</v>
      </c>
      <c r="B3260" s="513" t="s">
        <v>6679</v>
      </c>
      <c r="C3260" s="513" t="s">
        <v>1186</v>
      </c>
      <c r="D3260" s="514" t="s">
        <v>6680</v>
      </c>
    </row>
    <row r="3261" spans="1:4">
      <c r="A3261" s="513">
        <v>4056</v>
      </c>
      <c r="B3261" s="513" t="s">
        <v>6681</v>
      </c>
      <c r="C3261" s="513" t="s">
        <v>5102</v>
      </c>
      <c r="D3261" s="514" t="s">
        <v>6546</v>
      </c>
    </row>
    <row r="3262" spans="1:4">
      <c r="A3262" s="513">
        <v>4051</v>
      </c>
      <c r="B3262" s="513" t="s">
        <v>6682</v>
      </c>
      <c r="C3262" s="513" t="s">
        <v>1186</v>
      </c>
      <c r="D3262" s="514" t="s">
        <v>6683</v>
      </c>
    </row>
    <row r="3263" spans="1:4">
      <c r="A3263" s="513">
        <v>4048</v>
      </c>
      <c r="B3263" s="513" t="s">
        <v>6682</v>
      </c>
      <c r="C3263" s="513" t="s">
        <v>979</v>
      </c>
      <c r="D3263" s="514" t="s">
        <v>5537</v>
      </c>
    </row>
    <row r="3264" spans="1:4">
      <c r="A3264" s="513">
        <v>4047</v>
      </c>
      <c r="B3264" s="513" t="s">
        <v>6682</v>
      </c>
      <c r="C3264" s="513" t="s">
        <v>5102</v>
      </c>
      <c r="D3264" s="514" t="s">
        <v>6684</v>
      </c>
    </row>
    <row r="3265" spans="1:4">
      <c r="A3265" s="513">
        <v>39434</v>
      </c>
      <c r="B3265" s="513" t="s">
        <v>6685</v>
      </c>
      <c r="C3265" s="513" t="s">
        <v>976</v>
      </c>
      <c r="D3265" s="514" t="s">
        <v>1067</v>
      </c>
    </row>
    <row r="3266" spans="1:4">
      <c r="A3266" s="513">
        <v>39433</v>
      </c>
      <c r="B3266" s="513" t="s">
        <v>6686</v>
      </c>
      <c r="C3266" s="513" t="s">
        <v>976</v>
      </c>
      <c r="D3266" s="514" t="s">
        <v>4859</v>
      </c>
    </row>
    <row r="3267" spans="1:4">
      <c r="A3267" s="513">
        <v>4049</v>
      </c>
      <c r="B3267" s="513" t="s">
        <v>6687</v>
      </c>
      <c r="C3267" s="513" t="s">
        <v>979</v>
      </c>
      <c r="D3267" s="514" t="s">
        <v>6688</v>
      </c>
    </row>
    <row r="3268" spans="1:4">
      <c r="A3268" s="513">
        <v>38120</v>
      </c>
      <c r="B3268" s="513" t="s">
        <v>6689</v>
      </c>
      <c r="C3268" s="513" t="s">
        <v>976</v>
      </c>
      <c r="D3268" s="514" t="s">
        <v>6690</v>
      </c>
    </row>
    <row r="3269" spans="1:4">
      <c r="A3269" s="513">
        <v>38877</v>
      </c>
      <c r="B3269" s="513" t="s">
        <v>6691</v>
      </c>
      <c r="C3269" s="513" t="s">
        <v>976</v>
      </c>
      <c r="D3269" s="514" t="s">
        <v>6692</v>
      </c>
    </row>
    <row r="3270" spans="1:4">
      <c r="A3270" s="513">
        <v>34546</v>
      </c>
      <c r="B3270" s="513" t="s">
        <v>6693</v>
      </c>
      <c r="C3270" s="513" t="s">
        <v>976</v>
      </c>
      <c r="D3270" s="514" t="s">
        <v>2565</v>
      </c>
    </row>
    <row r="3271" spans="1:4">
      <c r="A3271" s="513">
        <v>10498</v>
      </c>
      <c r="B3271" s="513" t="s">
        <v>6694</v>
      </c>
      <c r="C3271" s="513" t="s">
        <v>976</v>
      </c>
      <c r="D3271" s="514" t="s">
        <v>4156</v>
      </c>
    </row>
    <row r="3272" spans="1:4">
      <c r="A3272" s="513">
        <v>4823</v>
      </c>
      <c r="B3272" s="513" t="s">
        <v>6695</v>
      </c>
      <c r="C3272" s="513" t="s">
        <v>976</v>
      </c>
      <c r="D3272" s="514" t="s">
        <v>6696</v>
      </c>
    </row>
    <row r="3273" spans="1:4">
      <c r="A3273" s="513">
        <v>12357</v>
      </c>
      <c r="B3273" s="513" t="s">
        <v>6697</v>
      </c>
      <c r="C3273" s="513" t="s">
        <v>847</v>
      </c>
      <c r="D3273" s="514" t="s">
        <v>6698</v>
      </c>
    </row>
    <row r="3274" spans="1:4">
      <c r="A3274" s="513">
        <v>12358</v>
      </c>
      <c r="B3274" s="513" t="s">
        <v>6699</v>
      </c>
      <c r="C3274" s="513" t="s">
        <v>847</v>
      </c>
      <c r="D3274" s="514" t="s">
        <v>6700</v>
      </c>
    </row>
    <row r="3275" spans="1:4">
      <c r="A3275" s="513">
        <v>11079</v>
      </c>
      <c r="B3275" s="513" t="s">
        <v>6701</v>
      </c>
      <c r="C3275" s="513" t="s">
        <v>868</v>
      </c>
      <c r="D3275" s="514" t="s">
        <v>6702</v>
      </c>
    </row>
    <row r="3276" spans="1:4">
      <c r="A3276" s="513">
        <v>11082</v>
      </c>
      <c r="B3276" s="513" t="s">
        <v>6703</v>
      </c>
      <c r="C3276" s="513" t="s">
        <v>868</v>
      </c>
      <c r="D3276" s="514" t="s">
        <v>6704</v>
      </c>
    </row>
    <row r="3277" spans="1:4">
      <c r="A3277" s="513">
        <v>4058</v>
      </c>
      <c r="B3277" s="513" t="s">
        <v>6705</v>
      </c>
      <c r="C3277" s="513" t="s">
        <v>855</v>
      </c>
      <c r="D3277" s="514" t="s">
        <v>3594</v>
      </c>
    </row>
    <row r="3278" spans="1:4">
      <c r="A3278" s="513">
        <v>40974</v>
      </c>
      <c r="B3278" s="513" t="s">
        <v>6706</v>
      </c>
      <c r="C3278" s="513" t="s">
        <v>1210</v>
      </c>
      <c r="D3278" s="514" t="s">
        <v>6707</v>
      </c>
    </row>
    <row r="3279" spans="1:4">
      <c r="A3279" s="513">
        <v>34794</v>
      </c>
      <c r="B3279" s="513" t="s">
        <v>6708</v>
      </c>
      <c r="C3279" s="513" t="s">
        <v>855</v>
      </c>
      <c r="D3279" s="514" t="s">
        <v>6709</v>
      </c>
    </row>
    <row r="3280" spans="1:4">
      <c r="A3280" s="513">
        <v>40925</v>
      </c>
      <c r="B3280" s="513" t="s">
        <v>6710</v>
      </c>
      <c r="C3280" s="513" t="s">
        <v>1210</v>
      </c>
      <c r="D3280" s="514" t="s">
        <v>6711</v>
      </c>
    </row>
    <row r="3281" spans="1:4">
      <c r="A3281" s="513">
        <v>13741</v>
      </c>
      <c r="B3281" s="513" t="s">
        <v>6712</v>
      </c>
      <c r="C3281" s="513" t="s">
        <v>847</v>
      </c>
      <c r="D3281" s="514" t="s">
        <v>6713</v>
      </c>
    </row>
    <row r="3282" spans="1:4">
      <c r="A3282" s="513">
        <v>3288</v>
      </c>
      <c r="B3282" s="513" t="s">
        <v>6714</v>
      </c>
      <c r="C3282" s="513" t="s">
        <v>877</v>
      </c>
      <c r="D3282" s="514" t="s">
        <v>5007</v>
      </c>
    </row>
    <row r="3283" spans="1:4">
      <c r="A3283" s="513">
        <v>13587</v>
      </c>
      <c r="B3283" s="513" t="s">
        <v>6715</v>
      </c>
      <c r="C3283" s="513" t="s">
        <v>877</v>
      </c>
      <c r="D3283" s="514" t="s">
        <v>6716</v>
      </c>
    </row>
    <row r="3284" spans="1:4">
      <c r="A3284" s="513">
        <v>38598</v>
      </c>
      <c r="B3284" s="513" t="s">
        <v>6717</v>
      </c>
      <c r="C3284" s="513" t="s">
        <v>847</v>
      </c>
      <c r="D3284" s="514" t="s">
        <v>6168</v>
      </c>
    </row>
    <row r="3285" spans="1:4">
      <c r="A3285" s="513">
        <v>38595</v>
      </c>
      <c r="B3285" s="513" t="s">
        <v>6718</v>
      </c>
      <c r="C3285" s="513" t="s">
        <v>847</v>
      </c>
      <c r="D3285" s="514" t="s">
        <v>1542</v>
      </c>
    </row>
    <row r="3286" spans="1:4">
      <c r="A3286" s="513">
        <v>38592</v>
      </c>
      <c r="B3286" s="513" t="s">
        <v>6719</v>
      </c>
      <c r="C3286" s="513" t="s">
        <v>847</v>
      </c>
      <c r="D3286" s="514" t="s">
        <v>108</v>
      </c>
    </row>
    <row r="3287" spans="1:4">
      <c r="A3287" s="513">
        <v>38588</v>
      </c>
      <c r="B3287" s="513" t="s">
        <v>6720</v>
      </c>
      <c r="C3287" s="513" t="s">
        <v>847</v>
      </c>
      <c r="D3287" s="514" t="s">
        <v>1245</v>
      </c>
    </row>
    <row r="3288" spans="1:4">
      <c r="A3288" s="513">
        <v>38593</v>
      </c>
      <c r="B3288" s="513" t="s">
        <v>6721</v>
      </c>
      <c r="C3288" s="513" t="s">
        <v>847</v>
      </c>
      <c r="D3288" s="514" t="s">
        <v>1908</v>
      </c>
    </row>
    <row r="3289" spans="1:4">
      <c r="A3289" s="513">
        <v>38589</v>
      </c>
      <c r="B3289" s="513" t="s">
        <v>6722</v>
      </c>
      <c r="C3289" s="513" t="s">
        <v>847</v>
      </c>
      <c r="D3289" s="514" t="s">
        <v>4521</v>
      </c>
    </row>
    <row r="3290" spans="1:4">
      <c r="A3290" s="513">
        <v>38594</v>
      </c>
      <c r="B3290" s="513" t="s">
        <v>6723</v>
      </c>
      <c r="C3290" s="513" t="s">
        <v>847</v>
      </c>
      <c r="D3290" s="514" t="s">
        <v>4616</v>
      </c>
    </row>
    <row r="3291" spans="1:4">
      <c r="A3291" s="513">
        <v>34787</v>
      </c>
      <c r="B3291" s="513" t="s">
        <v>6724</v>
      </c>
      <c r="C3291" s="513" t="s">
        <v>847</v>
      </c>
      <c r="D3291" s="514" t="s">
        <v>6725</v>
      </c>
    </row>
    <row r="3292" spans="1:4">
      <c r="A3292" s="513">
        <v>34788</v>
      </c>
      <c r="B3292" s="513" t="s">
        <v>6726</v>
      </c>
      <c r="C3292" s="513" t="s">
        <v>847</v>
      </c>
      <c r="D3292" s="514" t="s">
        <v>1285</v>
      </c>
    </row>
    <row r="3293" spans="1:4">
      <c r="A3293" s="513">
        <v>34784</v>
      </c>
      <c r="B3293" s="513" t="s">
        <v>6727</v>
      </c>
      <c r="C3293" s="513" t="s">
        <v>847</v>
      </c>
      <c r="D3293" s="514" t="s">
        <v>4771</v>
      </c>
    </row>
    <row r="3294" spans="1:4">
      <c r="A3294" s="513">
        <v>34781</v>
      </c>
      <c r="B3294" s="513" t="s">
        <v>6728</v>
      </c>
      <c r="C3294" s="513" t="s">
        <v>847</v>
      </c>
      <c r="D3294" s="514" t="s">
        <v>926</v>
      </c>
    </row>
    <row r="3295" spans="1:4">
      <c r="A3295" s="513">
        <v>34773</v>
      </c>
      <c r="B3295" s="513" t="s">
        <v>6729</v>
      </c>
      <c r="C3295" s="513" t="s">
        <v>847</v>
      </c>
      <c r="D3295" s="514" t="s">
        <v>6730</v>
      </c>
    </row>
    <row r="3296" spans="1:4">
      <c r="A3296" s="513">
        <v>34769</v>
      </c>
      <c r="B3296" s="513" t="s">
        <v>6731</v>
      </c>
      <c r="C3296" s="513" t="s">
        <v>847</v>
      </c>
      <c r="D3296" s="514" t="s">
        <v>5328</v>
      </c>
    </row>
    <row r="3297" spans="1:4">
      <c r="A3297" s="513">
        <v>34763</v>
      </c>
      <c r="B3297" s="513" t="s">
        <v>6732</v>
      </c>
      <c r="C3297" s="513" t="s">
        <v>847</v>
      </c>
      <c r="D3297" s="514" t="s">
        <v>6733</v>
      </c>
    </row>
    <row r="3298" spans="1:4">
      <c r="A3298" s="513">
        <v>34774</v>
      </c>
      <c r="B3298" s="513" t="s">
        <v>6734</v>
      </c>
      <c r="C3298" s="513" t="s">
        <v>847</v>
      </c>
      <c r="D3298" s="514" t="s">
        <v>5642</v>
      </c>
    </row>
    <row r="3299" spans="1:4">
      <c r="A3299" s="513">
        <v>34771</v>
      </c>
      <c r="B3299" s="513" t="s">
        <v>6735</v>
      </c>
      <c r="C3299" s="513" t="s">
        <v>847</v>
      </c>
      <c r="D3299" s="514" t="s">
        <v>6736</v>
      </c>
    </row>
    <row r="3300" spans="1:4">
      <c r="A3300" s="513">
        <v>34764</v>
      </c>
      <c r="B3300" s="513" t="s">
        <v>6737</v>
      </c>
      <c r="C3300" s="513" t="s">
        <v>847</v>
      </c>
      <c r="D3300" s="514" t="s">
        <v>52</v>
      </c>
    </row>
    <row r="3301" spans="1:4">
      <c r="A3301" s="513">
        <v>4062</v>
      </c>
      <c r="B3301" s="513" t="s">
        <v>6738</v>
      </c>
      <c r="C3301" s="513" t="s">
        <v>847</v>
      </c>
      <c r="D3301" s="514" t="s">
        <v>2903</v>
      </c>
    </row>
    <row r="3302" spans="1:4">
      <c r="A3302" s="513">
        <v>4059</v>
      </c>
      <c r="B3302" s="513" t="s">
        <v>6739</v>
      </c>
      <c r="C3302" s="513" t="s">
        <v>877</v>
      </c>
      <c r="D3302" s="514" t="s">
        <v>159</v>
      </c>
    </row>
    <row r="3303" spans="1:4">
      <c r="A3303" s="513">
        <v>4061</v>
      </c>
      <c r="B3303" s="513" t="s">
        <v>6740</v>
      </c>
      <c r="C3303" s="513" t="s">
        <v>847</v>
      </c>
      <c r="D3303" s="514" t="s">
        <v>4268</v>
      </c>
    </row>
    <row r="3304" spans="1:4">
      <c r="A3304" s="513">
        <v>10608</v>
      </c>
      <c r="B3304" s="513" t="s">
        <v>6741</v>
      </c>
      <c r="C3304" s="513" t="s">
        <v>847</v>
      </c>
      <c r="D3304" s="514" t="s">
        <v>6742</v>
      </c>
    </row>
    <row r="3305" spans="1:4">
      <c r="A3305" s="513">
        <v>4069</v>
      </c>
      <c r="B3305" s="513" t="s">
        <v>6743</v>
      </c>
      <c r="C3305" s="513" t="s">
        <v>855</v>
      </c>
      <c r="D3305" s="514" t="s">
        <v>4903</v>
      </c>
    </row>
    <row r="3306" spans="1:4">
      <c r="A3306" s="513">
        <v>40819</v>
      </c>
      <c r="B3306" s="513" t="s">
        <v>6744</v>
      </c>
      <c r="C3306" s="513" t="s">
        <v>1210</v>
      </c>
      <c r="D3306" s="514" t="s">
        <v>6745</v>
      </c>
    </row>
    <row r="3307" spans="1:4">
      <c r="A3307" s="513">
        <v>34361</v>
      </c>
      <c r="B3307" s="513" t="s">
        <v>6746</v>
      </c>
      <c r="C3307" s="513" t="s">
        <v>976</v>
      </c>
      <c r="D3307" s="514" t="s">
        <v>6736</v>
      </c>
    </row>
    <row r="3308" spans="1:4">
      <c r="A3308" s="513">
        <v>36512</v>
      </c>
      <c r="B3308" s="513" t="s">
        <v>6747</v>
      </c>
      <c r="C3308" s="513" t="s">
        <v>847</v>
      </c>
      <c r="D3308" s="514" t="s">
        <v>6748</v>
      </c>
    </row>
    <row r="3309" spans="1:4">
      <c r="A3309" s="513">
        <v>25972</v>
      </c>
      <c r="B3309" s="513" t="s">
        <v>6749</v>
      </c>
      <c r="C3309" s="513" t="s">
        <v>976</v>
      </c>
      <c r="D3309" s="514" t="s">
        <v>6750</v>
      </c>
    </row>
    <row r="3310" spans="1:4">
      <c r="A3310" s="513">
        <v>25973</v>
      </c>
      <c r="B3310" s="513" t="s">
        <v>6751</v>
      </c>
      <c r="C3310" s="513" t="s">
        <v>976</v>
      </c>
      <c r="D3310" s="514" t="s">
        <v>6750</v>
      </c>
    </row>
    <row r="3311" spans="1:4">
      <c r="A3311" s="513">
        <v>11697</v>
      </c>
      <c r="B3311" s="513" t="s">
        <v>6752</v>
      </c>
      <c r="C3311" s="513" t="s">
        <v>847</v>
      </c>
      <c r="D3311" s="514" t="s">
        <v>6753</v>
      </c>
    </row>
    <row r="3312" spans="1:4">
      <c r="A3312" s="513">
        <v>11698</v>
      </c>
      <c r="B3312" s="513" t="s">
        <v>6754</v>
      </c>
      <c r="C3312" s="513" t="s">
        <v>847</v>
      </c>
      <c r="D3312" s="514" t="s">
        <v>6755</v>
      </c>
    </row>
    <row r="3313" spans="1:4">
      <c r="A3313" s="513">
        <v>11699</v>
      </c>
      <c r="B3313" s="513" t="s">
        <v>6756</v>
      </c>
      <c r="C3313" s="513" t="s">
        <v>847</v>
      </c>
      <c r="D3313" s="514" t="s">
        <v>6757</v>
      </c>
    </row>
    <row r="3314" spans="1:4">
      <c r="A3314" s="513">
        <v>10432</v>
      </c>
      <c r="B3314" s="513" t="s">
        <v>6758</v>
      </c>
      <c r="C3314" s="513" t="s">
        <v>847</v>
      </c>
      <c r="D3314" s="514" t="s">
        <v>6759</v>
      </c>
    </row>
    <row r="3315" spans="1:4">
      <c r="A3315" s="513">
        <v>10430</v>
      </c>
      <c r="B3315" s="513" t="s">
        <v>6760</v>
      </c>
      <c r="C3315" s="513" t="s">
        <v>847</v>
      </c>
      <c r="D3315" s="514" t="s">
        <v>6761</v>
      </c>
    </row>
    <row r="3316" spans="1:4">
      <c r="A3316" s="513">
        <v>37514</v>
      </c>
      <c r="B3316" s="513" t="s">
        <v>6762</v>
      </c>
      <c r="C3316" s="513" t="s">
        <v>847</v>
      </c>
      <c r="D3316" s="514" t="s">
        <v>6763</v>
      </c>
    </row>
    <row r="3317" spans="1:4">
      <c r="A3317" s="513">
        <v>37519</v>
      </c>
      <c r="B3317" s="513" t="s">
        <v>6764</v>
      </c>
      <c r="C3317" s="513" t="s">
        <v>847</v>
      </c>
      <c r="D3317" s="514" t="s">
        <v>6765</v>
      </c>
    </row>
    <row r="3318" spans="1:4">
      <c r="A3318" s="513">
        <v>37520</v>
      </c>
      <c r="B3318" s="513" t="s">
        <v>6766</v>
      </c>
      <c r="C3318" s="513" t="s">
        <v>847</v>
      </c>
      <c r="D3318" s="514" t="s">
        <v>6767</v>
      </c>
    </row>
    <row r="3319" spans="1:4">
      <c r="A3319" s="513">
        <v>37521</v>
      </c>
      <c r="B3319" s="513" t="s">
        <v>6768</v>
      </c>
      <c r="C3319" s="513" t="s">
        <v>847</v>
      </c>
      <c r="D3319" s="514" t="s">
        <v>6769</v>
      </c>
    </row>
    <row r="3320" spans="1:4">
      <c r="A3320" s="513">
        <v>37522</v>
      </c>
      <c r="B3320" s="513" t="s">
        <v>6770</v>
      </c>
      <c r="C3320" s="513" t="s">
        <v>847</v>
      </c>
      <c r="D3320" s="514" t="s">
        <v>6771</v>
      </c>
    </row>
    <row r="3321" spans="1:4">
      <c r="A3321" s="513">
        <v>21109</v>
      </c>
      <c r="B3321" s="513" t="s">
        <v>6772</v>
      </c>
      <c r="C3321" s="513" t="s">
        <v>847</v>
      </c>
      <c r="D3321" s="514" t="s">
        <v>6773</v>
      </c>
    </row>
    <row r="3322" spans="1:4">
      <c r="A3322" s="513">
        <v>36800</v>
      </c>
      <c r="B3322" s="513" t="s">
        <v>6774</v>
      </c>
      <c r="C3322" s="513" t="s">
        <v>847</v>
      </c>
      <c r="D3322" s="514" t="s">
        <v>6775</v>
      </c>
    </row>
    <row r="3323" spans="1:4">
      <c r="A3323" s="513">
        <v>11769</v>
      </c>
      <c r="B3323" s="513" t="s">
        <v>6776</v>
      </c>
      <c r="C3323" s="513" t="s">
        <v>847</v>
      </c>
      <c r="D3323" s="514" t="s">
        <v>6777</v>
      </c>
    </row>
    <row r="3324" spans="1:4">
      <c r="A3324" s="513">
        <v>36793</v>
      </c>
      <c r="B3324" s="513" t="s">
        <v>6778</v>
      </c>
      <c r="C3324" s="513" t="s">
        <v>847</v>
      </c>
      <c r="D3324" s="514" t="s">
        <v>6779</v>
      </c>
    </row>
    <row r="3325" spans="1:4">
      <c r="A3325" s="513">
        <v>37546</v>
      </c>
      <c r="B3325" s="513" t="s">
        <v>6780</v>
      </c>
      <c r="C3325" s="513" t="s">
        <v>847</v>
      </c>
      <c r="D3325" s="514" t="s">
        <v>6781</v>
      </c>
    </row>
    <row r="3326" spans="1:4">
      <c r="A3326" s="513">
        <v>37544</v>
      </c>
      <c r="B3326" s="513" t="s">
        <v>6782</v>
      </c>
      <c r="C3326" s="513" t="s">
        <v>847</v>
      </c>
      <c r="D3326" s="514" t="s">
        <v>6783</v>
      </c>
    </row>
    <row r="3327" spans="1:4">
      <c r="A3327" s="513">
        <v>37545</v>
      </c>
      <c r="B3327" s="513" t="s">
        <v>6784</v>
      </c>
      <c r="C3327" s="513" t="s">
        <v>847</v>
      </c>
      <c r="D3327" s="514" t="s">
        <v>6785</v>
      </c>
    </row>
    <row r="3328" spans="1:4">
      <c r="A3328" s="513">
        <v>11771</v>
      </c>
      <c r="B3328" s="513" t="s">
        <v>6786</v>
      </c>
      <c r="C3328" s="513" t="s">
        <v>847</v>
      </c>
      <c r="D3328" s="514" t="s">
        <v>6787</v>
      </c>
    </row>
    <row r="3329" spans="1:4">
      <c r="A3329" s="513">
        <v>39919</v>
      </c>
      <c r="B3329" s="513" t="s">
        <v>6788</v>
      </c>
      <c r="C3329" s="513" t="s">
        <v>847</v>
      </c>
      <c r="D3329" s="514" t="s">
        <v>6789</v>
      </c>
    </row>
    <row r="3330" spans="1:4">
      <c r="A3330" s="513">
        <v>38385</v>
      </c>
      <c r="B3330" s="513" t="s">
        <v>6790</v>
      </c>
      <c r="C3330" s="513" t="s">
        <v>847</v>
      </c>
      <c r="D3330" s="514" t="s">
        <v>6791</v>
      </c>
    </row>
    <row r="3331" spans="1:4">
      <c r="A3331" s="513">
        <v>37587</v>
      </c>
      <c r="B3331" s="513" t="s">
        <v>6792</v>
      </c>
      <c r="C3331" s="513" t="s">
        <v>847</v>
      </c>
      <c r="D3331" s="514" t="s">
        <v>6793</v>
      </c>
    </row>
    <row r="3332" spans="1:4">
      <c r="A3332" s="513">
        <v>11571</v>
      </c>
      <c r="B3332" s="513" t="s">
        <v>6794</v>
      </c>
      <c r="C3332" s="513" t="s">
        <v>847</v>
      </c>
      <c r="D3332" s="514" t="s">
        <v>6795</v>
      </c>
    </row>
    <row r="3333" spans="1:4">
      <c r="A3333" s="513">
        <v>11561</v>
      </c>
      <c r="B3333" s="513" t="s">
        <v>6796</v>
      </c>
      <c r="C3333" s="513" t="s">
        <v>847</v>
      </c>
      <c r="D3333" s="514" t="s">
        <v>6797</v>
      </c>
    </row>
    <row r="3334" spans="1:4">
      <c r="A3334" s="513">
        <v>11560</v>
      </c>
      <c r="B3334" s="513" t="s">
        <v>6798</v>
      </c>
      <c r="C3334" s="513" t="s">
        <v>847</v>
      </c>
      <c r="D3334" s="514" t="s">
        <v>6799</v>
      </c>
    </row>
    <row r="3335" spans="1:4">
      <c r="A3335" s="513">
        <v>11499</v>
      </c>
      <c r="B3335" s="513" t="s">
        <v>6800</v>
      </c>
      <c r="C3335" s="513" t="s">
        <v>847</v>
      </c>
      <c r="D3335" s="514" t="s">
        <v>6801</v>
      </c>
    </row>
    <row r="3336" spans="1:4">
      <c r="A3336" s="513">
        <v>34761</v>
      </c>
      <c r="B3336" s="513" t="s">
        <v>6802</v>
      </c>
      <c r="C3336" s="513" t="s">
        <v>855</v>
      </c>
      <c r="D3336" s="514" t="s">
        <v>6803</v>
      </c>
    </row>
    <row r="3337" spans="1:4">
      <c r="A3337" s="513">
        <v>40924</v>
      </c>
      <c r="B3337" s="513" t="s">
        <v>6804</v>
      </c>
      <c r="C3337" s="513" t="s">
        <v>1210</v>
      </c>
      <c r="D3337" s="514" t="s">
        <v>6805</v>
      </c>
    </row>
    <row r="3338" spans="1:4">
      <c r="A3338" s="513">
        <v>25957</v>
      </c>
      <c r="B3338" s="513" t="s">
        <v>6806</v>
      </c>
      <c r="C3338" s="513" t="s">
        <v>855</v>
      </c>
      <c r="D3338" s="514" t="s">
        <v>1511</v>
      </c>
    </row>
    <row r="3339" spans="1:4">
      <c r="A3339" s="513">
        <v>40983</v>
      </c>
      <c r="B3339" s="513" t="s">
        <v>6807</v>
      </c>
      <c r="C3339" s="513" t="s">
        <v>1210</v>
      </c>
      <c r="D3339" s="514" t="s">
        <v>6808</v>
      </c>
    </row>
    <row r="3340" spans="1:4">
      <c r="A3340" s="513">
        <v>2437</v>
      </c>
      <c r="B3340" s="513" t="s">
        <v>6809</v>
      </c>
      <c r="C3340" s="513" t="s">
        <v>855</v>
      </c>
      <c r="D3340" s="514" t="s">
        <v>6810</v>
      </c>
    </row>
    <row r="3341" spans="1:4">
      <c r="A3341" s="513">
        <v>40921</v>
      </c>
      <c r="B3341" s="513" t="s">
        <v>6811</v>
      </c>
      <c r="C3341" s="513" t="s">
        <v>1210</v>
      </c>
      <c r="D3341" s="514" t="s">
        <v>6812</v>
      </c>
    </row>
    <row r="3342" spans="1:4">
      <c r="A3342" s="513">
        <v>40534</v>
      </c>
      <c r="B3342" s="513" t="s">
        <v>6813</v>
      </c>
      <c r="C3342" s="513" t="s">
        <v>847</v>
      </c>
      <c r="D3342" s="514" t="s">
        <v>6814</v>
      </c>
    </row>
    <row r="3343" spans="1:4">
      <c r="A3343" s="513">
        <v>14252</v>
      </c>
      <c r="B3343" s="513" t="s">
        <v>6815</v>
      </c>
      <c r="C3343" s="513" t="s">
        <v>847</v>
      </c>
      <c r="D3343" s="514" t="s">
        <v>6816</v>
      </c>
    </row>
    <row r="3344" spans="1:4">
      <c r="A3344" s="513">
        <v>730</v>
      </c>
      <c r="B3344" s="513" t="s">
        <v>6817</v>
      </c>
      <c r="C3344" s="513" t="s">
        <v>847</v>
      </c>
      <c r="D3344" s="514" t="s">
        <v>6818</v>
      </c>
    </row>
    <row r="3345" spans="1:4">
      <c r="A3345" s="513">
        <v>723</v>
      </c>
      <c r="B3345" s="513" t="s">
        <v>6819</v>
      </c>
      <c r="C3345" s="513" t="s">
        <v>847</v>
      </c>
      <c r="D3345" s="514" t="s">
        <v>6820</v>
      </c>
    </row>
    <row r="3346" spans="1:4">
      <c r="A3346" s="513">
        <v>36502</v>
      </c>
      <c r="B3346" s="513" t="s">
        <v>6821</v>
      </c>
      <c r="C3346" s="513" t="s">
        <v>847</v>
      </c>
      <c r="D3346" s="514" t="s">
        <v>6822</v>
      </c>
    </row>
    <row r="3347" spans="1:4">
      <c r="A3347" s="513">
        <v>36503</v>
      </c>
      <c r="B3347" s="513" t="s">
        <v>6823</v>
      </c>
      <c r="C3347" s="513" t="s">
        <v>847</v>
      </c>
      <c r="D3347" s="514" t="s">
        <v>6824</v>
      </c>
    </row>
    <row r="3348" spans="1:4">
      <c r="A3348" s="513">
        <v>4090</v>
      </c>
      <c r="B3348" s="513" t="s">
        <v>6825</v>
      </c>
      <c r="C3348" s="513" t="s">
        <v>847</v>
      </c>
      <c r="D3348" s="514" t="s">
        <v>6826</v>
      </c>
    </row>
    <row r="3349" spans="1:4">
      <c r="A3349" s="513">
        <v>13227</v>
      </c>
      <c r="B3349" s="513" t="s">
        <v>6827</v>
      </c>
      <c r="C3349" s="513" t="s">
        <v>847</v>
      </c>
      <c r="D3349" s="514" t="s">
        <v>6828</v>
      </c>
    </row>
    <row r="3350" spans="1:4">
      <c r="A3350" s="513">
        <v>10597</v>
      </c>
      <c r="B3350" s="513" t="s">
        <v>6829</v>
      </c>
      <c r="C3350" s="513" t="s">
        <v>847</v>
      </c>
      <c r="D3350" s="514" t="s">
        <v>6830</v>
      </c>
    </row>
    <row r="3351" spans="1:4">
      <c r="A3351" s="513">
        <v>39628</v>
      </c>
      <c r="B3351" s="513" t="s">
        <v>6831</v>
      </c>
      <c r="C3351" s="513" t="s">
        <v>847</v>
      </c>
      <c r="D3351" s="514" t="s">
        <v>6832</v>
      </c>
    </row>
    <row r="3352" spans="1:4">
      <c r="A3352" s="513">
        <v>39404</v>
      </c>
      <c r="B3352" s="513" t="s">
        <v>6833</v>
      </c>
      <c r="C3352" s="513" t="s">
        <v>847</v>
      </c>
      <c r="D3352" s="514" t="s">
        <v>6834</v>
      </c>
    </row>
    <row r="3353" spans="1:4">
      <c r="A3353" s="513">
        <v>39402</v>
      </c>
      <c r="B3353" s="513" t="s">
        <v>6835</v>
      </c>
      <c r="C3353" s="513" t="s">
        <v>847</v>
      </c>
      <c r="D3353" s="514" t="s">
        <v>6836</v>
      </c>
    </row>
    <row r="3354" spans="1:4">
      <c r="A3354" s="513">
        <v>39403</v>
      </c>
      <c r="B3354" s="513" t="s">
        <v>6837</v>
      </c>
      <c r="C3354" s="513" t="s">
        <v>847</v>
      </c>
      <c r="D3354" s="514" t="s">
        <v>6838</v>
      </c>
    </row>
    <row r="3355" spans="1:4">
      <c r="A3355" s="513">
        <v>4093</v>
      </c>
      <c r="B3355" s="513" t="s">
        <v>6839</v>
      </c>
      <c r="C3355" s="513" t="s">
        <v>855</v>
      </c>
      <c r="D3355" s="514" t="s">
        <v>3962</v>
      </c>
    </row>
    <row r="3356" spans="1:4">
      <c r="A3356" s="513">
        <v>10512</v>
      </c>
      <c r="B3356" s="513" t="s">
        <v>6840</v>
      </c>
      <c r="C3356" s="513" t="s">
        <v>1210</v>
      </c>
      <c r="D3356" s="514" t="s">
        <v>6841</v>
      </c>
    </row>
    <row r="3357" spans="1:4">
      <c r="A3357" s="513">
        <v>20020</v>
      </c>
      <c r="B3357" s="513" t="s">
        <v>6842</v>
      </c>
      <c r="C3357" s="513" t="s">
        <v>855</v>
      </c>
      <c r="D3357" s="514" t="s">
        <v>1175</v>
      </c>
    </row>
    <row r="3358" spans="1:4">
      <c r="A3358" s="513">
        <v>41038</v>
      </c>
      <c r="B3358" s="513" t="s">
        <v>6843</v>
      </c>
      <c r="C3358" s="513" t="s">
        <v>1210</v>
      </c>
      <c r="D3358" s="514" t="s">
        <v>6844</v>
      </c>
    </row>
    <row r="3359" spans="1:4">
      <c r="A3359" s="513">
        <v>4094</v>
      </c>
      <c r="B3359" s="513" t="s">
        <v>6845</v>
      </c>
      <c r="C3359" s="513" t="s">
        <v>855</v>
      </c>
      <c r="D3359" s="514" t="s">
        <v>6191</v>
      </c>
    </row>
    <row r="3360" spans="1:4">
      <c r="A3360" s="513">
        <v>40988</v>
      </c>
      <c r="B3360" s="513" t="s">
        <v>6846</v>
      </c>
      <c r="C3360" s="513" t="s">
        <v>1210</v>
      </c>
      <c r="D3360" s="514" t="s">
        <v>6847</v>
      </c>
    </row>
    <row r="3361" spans="1:4">
      <c r="A3361" s="513">
        <v>4095</v>
      </c>
      <c r="B3361" s="513" t="s">
        <v>6848</v>
      </c>
      <c r="C3361" s="513" t="s">
        <v>855</v>
      </c>
      <c r="D3361" s="514" t="s">
        <v>6849</v>
      </c>
    </row>
    <row r="3362" spans="1:4">
      <c r="A3362" s="513">
        <v>40990</v>
      </c>
      <c r="B3362" s="513" t="s">
        <v>6850</v>
      </c>
      <c r="C3362" s="513" t="s">
        <v>1210</v>
      </c>
      <c r="D3362" s="514" t="s">
        <v>6851</v>
      </c>
    </row>
    <row r="3363" spans="1:4">
      <c r="A3363" s="513">
        <v>4097</v>
      </c>
      <c r="B3363" s="513" t="s">
        <v>6852</v>
      </c>
      <c r="C3363" s="513" t="s">
        <v>855</v>
      </c>
      <c r="D3363" s="514" t="s">
        <v>6853</v>
      </c>
    </row>
    <row r="3364" spans="1:4">
      <c r="A3364" s="513">
        <v>40994</v>
      </c>
      <c r="B3364" s="513" t="s">
        <v>6854</v>
      </c>
      <c r="C3364" s="513" t="s">
        <v>1210</v>
      </c>
      <c r="D3364" s="514" t="s">
        <v>6855</v>
      </c>
    </row>
    <row r="3365" spans="1:4">
      <c r="A3365" s="513">
        <v>4096</v>
      </c>
      <c r="B3365" s="513" t="s">
        <v>6856</v>
      </c>
      <c r="C3365" s="513" t="s">
        <v>855</v>
      </c>
      <c r="D3365" s="514" t="s">
        <v>6857</v>
      </c>
    </row>
    <row r="3366" spans="1:4">
      <c r="A3366" s="513">
        <v>40992</v>
      </c>
      <c r="B3366" s="513" t="s">
        <v>6858</v>
      </c>
      <c r="C3366" s="513" t="s">
        <v>1210</v>
      </c>
      <c r="D3366" s="514" t="s">
        <v>6859</v>
      </c>
    </row>
    <row r="3367" spans="1:4">
      <c r="A3367" s="513">
        <v>13955</v>
      </c>
      <c r="B3367" s="513" t="s">
        <v>6860</v>
      </c>
      <c r="C3367" s="513" t="s">
        <v>847</v>
      </c>
      <c r="D3367" s="514" t="s">
        <v>6861</v>
      </c>
    </row>
    <row r="3368" spans="1:4">
      <c r="A3368" s="513">
        <v>4114</v>
      </c>
      <c r="B3368" s="513" t="s">
        <v>6862</v>
      </c>
      <c r="C3368" s="513" t="s">
        <v>847</v>
      </c>
      <c r="D3368" s="514" t="s">
        <v>6863</v>
      </c>
    </row>
    <row r="3369" spans="1:4">
      <c r="A3369" s="513">
        <v>36797</v>
      </c>
      <c r="B3369" s="513" t="s">
        <v>6864</v>
      </c>
      <c r="C3369" s="513" t="s">
        <v>847</v>
      </c>
      <c r="D3369" s="514" t="s">
        <v>5321</v>
      </c>
    </row>
    <row r="3370" spans="1:4">
      <c r="A3370" s="513">
        <v>4107</v>
      </c>
      <c r="B3370" s="513" t="s">
        <v>6865</v>
      </c>
      <c r="C3370" s="513" t="s">
        <v>847</v>
      </c>
      <c r="D3370" s="514" t="s">
        <v>6866</v>
      </c>
    </row>
    <row r="3371" spans="1:4">
      <c r="A3371" s="513">
        <v>36799</v>
      </c>
      <c r="B3371" s="513" t="s">
        <v>6867</v>
      </c>
      <c r="C3371" s="513" t="s">
        <v>847</v>
      </c>
      <c r="D3371" s="514" t="s">
        <v>6868</v>
      </c>
    </row>
    <row r="3372" spans="1:4">
      <c r="A3372" s="513">
        <v>4108</v>
      </c>
      <c r="B3372" s="513" t="s">
        <v>6869</v>
      </c>
      <c r="C3372" s="513" t="s">
        <v>847</v>
      </c>
      <c r="D3372" s="514" t="s">
        <v>6870</v>
      </c>
    </row>
    <row r="3373" spans="1:4">
      <c r="A3373" s="513">
        <v>4102</v>
      </c>
      <c r="B3373" s="513" t="s">
        <v>6871</v>
      </c>
      <c r="C3373" s="513" t="s">
        <v>847</v>
      </c>
      <c r="D3373" s="514" t="s">
        <v>6872</v>
      </c>
    </row>
    <row r="3374" spans="1:4">
      <c r="A3374" s="513">
        <v>10826</v>
      </c>
      <c r="B3374" s="513" t="s">
        <v>6873</v>
      </c>
      <c r="C3374" s="513" t="s">
        <v>847</v>
      </c>
      <c r="D3374" s="514" t="s">
        <v>6874</v>
      </c>
    </row>
    <row r="3375" spans="1:4">
      <c r="A3375" s="513">
        <v>365</v>
      </c>
      <c r="B3375" s="513" t="s">
        <v>6875</v>
      </c>
      <c r="C3375" s="513" t="s">
        <v>847</v>
      </c>
      <c r="D3375" s="514" t="s">
        <v>6876</v>
      </c>
    </row>
    <row r="3376" spans="1:4">
      <c r="A3376" s="513">
        <v>38639</v>
      </c>
      <c r="B3376" s="513" t="s">
        <v>6877</v>
      </c>
      <c r="C3376" s="513" t="s">
        <v>847</v>
      </c>
      <c r="D3376" s="514" t="s">
        <v>6878</v>
      </c>
    </row>
    <row r="3377" spans="1:4">
      <c r="A3377" s="513">
        <v>38640</v>
      </c>
      <c r="B3377" s="513" t="s">
        <v>6879</v>
      </c>
      <c r="C3377" s="513" t="s">
        <v>847</v>
      </c>
      <c r="D3377" s="514" t="s">
        <v>2369</v>
      </c>
    </row>
    <row r="3378" spans="1:4">
      <c r="A3378" s="513">
        <v>358</v>
      </c>
      <c r="B3378" s="513" t="s">
        <v>6880</v>
      </c>
      <c r="C3378" s="513" t="s">
        <v>847</v>
      </c>
      <c r="D3378" s="514" t="s">
        <v>6881</v>
      </c>
    </row>
    <row r="3379" spans="1:4">
      <c r="A3379" s="513">
        <v>359</v>
      </c>
      <c r="B3379" s="513" t="s">
        <v>6882</v>
      </c>
      <c r="C3379" s="513" t="s">
        <v>847</v>
      </c>
      <c r="D3379" s="514" t="s">
        <v>6883</v>
      </c>
    </row>
    <row r="3380" spans="1:4">
      <c r="A3380" s="513">
        <v>38641</v>
      </c>
      <c r="B3380" s="513" t="s">
        <v>6884</v>
      </c>
      <c r="C3380" s="513" t="s">
        <v>847</v>
      </c>
      <c r="D3380" s="514" t="s">
        <v>6885</v>
      </c>
    </row>
    <row r="3381" spans="1:4">
      <c r="A3381" s="513">
        <v>360</v>
      </c>
      <c r="B3381" s="513" t="s">
        <v>6886</v>
      </c>
      <c r="C3381" s="513" t="s">
        <v>847</v>
      </c>
      <c r="D3381" s="514" t="s">
        <v>1906</v>
      </c>
    </row>
    <row r="3382" spans="1:4">
      <c r="A3382" s="513">
        <v>4127</v>
      </c>
      <c r="B3382" s="513" t="s">
        <v>6887</v>
      </c>
      <c r="C3382" s="513" t="s">
        <v>847</v>
      </c>
      <c r="D3382" s="514" t="s">
        <v>6888</v>
      </c>
    </row>
    <row r="3383" spans="1:4">
      <c r="A3383" s="513">
        <v>4154</v>
      </c>
      <c r="B3383" s="513" t="s">
        <v>6889</v>
      </c>
      <c r="C3383" s="513" t="s">
        <v>847</v>
      </c>
      <c r="D3383" s="514" t="s">
        <v>6890</v>
      </c>
    </row>
    <row r="3384" spans="1:4">
      <c r="A3384" s="513">
        <v>4168</v>
      </c>
      <c r="B3384" s="513" t="s">
        <v>6891</v>
      </c>
      <c r="C3384" s="513" t="s">
        <v>847</v>
      </c>
      <c r="D3384" s="514" t="s">
        <v>6892</v>
      </c>
    </row>
    <row r="3385" spans="1:4">
      <c r="A3385" s="513">
        <v>4161</v>
      </c>
      <c r="B3385" s="513" t="s">
        <v>6893</v>
      </c>
      <c r="C3385" s="513" t="s">
        <v>847</v>
      </c>
      <c r="D3385" s="514" t="s">
        <v>6894</v>
      </c>
    </row>
    <row r="3386" spans="1:4">
      <c r="A3386" s="513">
        <v>42459</v>
      </c>
      <c r="B3386" s="513" t="s">
        <v>6895</v>
      </c>
      <c r="C3386" s="513" t="s">
        <v>847</v>
      </c>
      <c r="D3386" s="514" t="s">
        <v>6896</v>
      </c>
    </row>
    <row r="3387" spans="1:4">
      <c r="A3387" s="513">
        <v>4214</v>
      </c>
      <c r="B3387" s="513" t="s">
        <v>6897</v>
      </c>
      <c r="C3387" s="513" t="s">
        <v>847</v>
      </c>
      <c r="D3387" s="514" t="s">
        <v>6898</v>
      </c>
    </row>
    <row r="3388" spans="1:4">
      <c r="A3388" s="513">
        <v>4215</v>
      </c>
      <c r="B3388" s="513" t="s">
        <v>6899</v>
      </c>
      <c r="C3388" s="513" t="s">
        <v>847</v>
      </c>
      <c r="D3388" s="514" t="s">
        <v>1067</v>
      </c>
    </row>
    <row r="3389" spans="1:4">
      <c r="A3389" s="513">
        <v>4210</v>
      </c>
      <c r="B3389" s="513" t="s">
        <v>6900</v>
      </c>
      <c r="C3389" s="513" t="s">
        <v>847</v>
      </c>
      <c r="D3389" s="514" t="s">
        <v>6901</v>
      </c>
    </row>
    <row r="3390" spans="1:4">
      <c r="A3390" s="513">
        <v>4212</v>
      </c>
      <c r="B3390" s="513" t="s">
        <v>6902</v>
      </c>
      <c r="C3390" s="513" t="s">
        <v>847</v>
      </c>
      <c r="D3390" s="514" t="s">
        <v>4578</v>
      </c>
    </row>
    <row r="3391" spans="1:4">
      <c r="A3391" s="513">
        <v>4213</v>
      </c>
      <c r="B3391" s="513" t="s">
        <v>6903</v>
      </c>
      <c r="C3391" s="513" t="s">
        <v>847</v>
      </c>
      <c r="D3391" s="514" t="s">
        <v>5414</v>
      </c>
    </row>
    <row r="3392" spans="1:4">
      <c r="A3392" s="513">
        <v>4211</v>
      </c>
      <c r="B3392" s="513" t="s">
        <v>6904</v>
      </c>
      <c r="C3392" s="513" t="s">
        <v>847</v>
      </c>
      <c r="D3392" s="514" t="s">
        <v>2924</v>
      </c>
    </row>
    <row r="3393" spans="1:4">
      <c r="A3393" s="513">
        <v>4209</v>
      </c>
      <c r="B3393" s="513" t="s">
        <v>6905</v>
      </c>
      <c r="C3393" s="513" t="s">
        <v>847</v>
      </c>
      <c r="D3393" s="514" t="s">
        <v>3481</v>
      </c>
    </row>
    <row r="3394" spans="1:4">
      <c r="A3394" s="513">
        <v>4180</v>
      </c>
      <c r="B3394" s="513" t="s">
        <v>6906</v>
      </c>
      <c r="C3394" s="513" t="s">
        <v>847</v>
      </c>
      <c r="D3394" s="514" t="s">
        <v>2440</v>
      </c>
    </row>
    <row r="3395" spans="1:4">
      <c r="A3395" s="513">
        <v>4177</v>
      </c>
      <c r="B3395" s="513" t="s">
        <v>6907</v>
      </c>
      <c r="C3395" s="513" t="s">
        <v>847</v>
      </c>
      <c r="D3395" s="514" t="s">
        <v>3566</v>
      </c>
    </row>
    <row r="3396" spans="1:4">
      <c r="A3396" s="513">
        <v>4179</v>
      </c>
      <c r="B3396" s="513" t="s">
        <v>6908</v>
      </c>
      <c r="C3396" s="513" t="s">
        <v>847</v>
      </c>
      <c r="D3396" s="514" t="s">
        <v>6909</v>
      </c>
    </row>
    <row r="3397" spans="1:4">
      <c r="A3397" s="513">
        <v>4208</v>
      </c>
      <c r="B3397" s="513" t="s">
        <v>6910</v>
      </c>
      <c r="C3397" s="513" t="s">
        <v>847</v>
      </c>
      <c r="D3397" s="514" t="s">
        <v>6911</v>
      </c>
    </row>
    <row r="3398" spans="1:4">
      <c r="A3398" s="513">
        <v>4181</v>
      </c>
      <c r="B3398" s="513" t="s">
        <v>6912</v>
      </c>
      <c r="C3398" s="513" t="s">
        <v>847</v>
      </c>
      <c r="D3398" s="514" t="s">
        <v>6913</v>
      </c>
    </row>
    <row r="3399" spans="1:4">
      <c r="A3399" s="513">
        <v>4178</v>
      </c>
      <c r="B3399" s="513" t="s">
        <v>6914</v>
      </c>
      <c r="C3399" s="513" t="s">
        <v>847</v>
      </c>
      <c r="D3399" s="514" t="s">
        <v>960</v>
      </c>
    </row>
    <row r="3400" spans="1:4">
      <c r="A3400" s="513">
        <v>4182</v>
      </c>
      <c r="B3400" s="513" t="s">
        <v>6915</v>
      </c>
      <c r="C3400" s="513" t="s">
        <v>847</v>
      </c>
      <c r="D3400" s="514" t="s">
        <v>6916</v>
      </c>
    </row>
    <row r="3401" spans="1:4">
      <c r="A3401" s="513">
        <v>4183</v>
      </c>
      <c r="B3401" s="513" t="s">
        <v>6917</v>
      </c>
      <c r="C3401" s="513" t="s">
        <v>847</v>
      </c>
      <c r="D3401" s="514" t="s">
        <v>6918</v>
      </c>
    </row>
    <row r="3402" spans="1:4">
      <c r="A3402" s="513">
        <v>4184</v>
      </c>
      <c r="B3402" s="513" t="s">
        <v>6919</v>
      </c>
      <c r="C3402" s="513" t="s">
        <v>847</v>
      </c>
      <c r="D3402" s="514" t="s">
        <v>6920</v>
      </c>
    </row>
    <row r="3403" spans="1:4">
      <c r="A3403" s="513">
        <v>4185</v>
      </c>
      <c r="B3403" s="513" t="s">
        <v>6921</v>
      </c>
      <c r="C3403" s="513" t="s">
        <v>847</v>
      </c>
      <c r="D3403" s="514" t="s">
        <v>6922</v>
      </c>
    </row>
    <row r="3404" spans="1:4">
      <c r="A3404" s="513">
        <v>4205</v>
      </c>
      <c r="B3404" s="513" t="s">
        <v>6923</v>
      </c>
      <c r="C3404" s="513" t="s">
        <v>847</v>
      </c>
      <c r="D3404" s="514" t="s">
        <v>5695</v>
      </c>
    </row>
    <row r="3405" spans="1:4">
      <c r="A3405" s="513">
        <v>4192</v>
      </c>
      <c r="B3405" s="513" t="s">
        <v>6924</v>
      </c>
      <c r="C3405" s="513" t="s">
        <v>847</v>
      </c>
      <c r="D3405" s="514" t="s">
        <v>5695</v>
      </c>
    </row>
    <row r="3406" spans="1:4">
      <c r="A3406" s="513">
        <v>4191</v>
      </c>
      <c r="B3406" s="513" t="s">
        <v>6925</v>
      </c>
      <c r="C3406" s="513" t="s">
        <v>847</v>
      </c>
      <c r="D3406" s="514" t="s">
        <v>5695</v>
      </c>
    </row>
    <row r="3407" spans="1:4">
      <c r="A3407" s="513">
        <v>4207</v>
      </c>
      <c r="B3407" s="513" t="s">
        <v>6926</v>
      </c>
      <c r="C3407" s="513" t="s">
        <v>847</v>
      </c>
      <c r="D3407" s="514" t="s">
        <v>6927</v>
      </c>
    </row>
    <row r="3408" spans="1:4">
      <c r="A3408" s="513">
        <v>4206</v>
      </c>
      <c r="B3408" s="513" t="s">
        <v>6928</v>
      </c>
      <c r="C3408" s="513" t="s">
        <v>847</v>
      </c>
      <c r="D3408" s="514" t="s">
        <v>6929</v>
      </c>
    </row>
    <row r="3409" spans="1:4">
      <c r="A3409" s="513">
        <v>4190</v>
      </c>
      <c r="B3409" s="513" t="s">
        <v>6930</v>
      </c>
      <c r="C3409" s="513" t="s">
        <v>847</v>
      </c>
      <c r="D3409" s="514" t="s">
        <v>6929</v>
      </c>
    </row>
    <row r="3410" spans="1:4">
      <c r="A3410" s="513">
        <v>4186</v>
      </c>
      <c r="B3410" s="513" t="s">
        <v>6931</v>
      </c>
      <c r="C3410" s="513" t="s">
        <v>847</v>
      </c>
      <c r="D3410" s="514" t="s">
        <v>6932</v>
      </c>
    </row>
    <row r="3411" spans="1:4">
      <c r="A3411" s="513">
        <v>4188</v>
      </c>
      <c r="B3411" s="513" t="s">
        <v>6933</v>
      </c>
      <c r="C3411" s="513" t="s">
        <v>847</v>
      </c>
      <c r="D3411" s="514" t="s">
        <v>6934</v>
      </c>
    </row>
    <row r="3412" spans="1:4">
      <c r="A3412" s="513">
        <v>4189</v>
      </c>
      <c r="B3412" s="513" t="s">
        <v>6935</v>
      </c>
      <c r="C3412" s="513" t="s">
        <v>847</v>
      </c>
      <c r="D3412" s="514" t="s">
        <v>6934</v>
      </c>
    </row>
    <row r="3413" spans="1:4">
      <c r="A3413" s="513">
        <v>4197</v>
      </c>
      <c r="B3413" s="513" t="s">
        <v>6936</v>
      </c>
      <c r="C3413" s="513" t="s">
        <v>847</v>
      </c>
      <c r="D3413" s="514" t="s">
        <v>6937</v>
      </c>
    </row>
    <row r="3414" spans="1:4">
      <c r="A3414" s="513">
        <v>4194</v>
      </c>
      <c r="B3414" s="513" t="s">
        <v>6938</v>
      </c>
      <c r="C3414" s="513" t="s">
        <v>847</v>
      </c>
      <c r="D3414" s="514" t="s">
        <v>3521</v>
      </c>
    </row>
    <row r="3415" spans="1:4">
      <c r="A3415" s="513">
        <v>4193</v>
      </c>
      <c r="B3415" s="513" t="s">
        <v>6939</v>
      </c>
      <c r="C3415" s="513" t="s">
        <v>847</v>
      </c>
      <c r="D3415" s="514" t="s">
        <v>3521</v>
      </c>
    </row>
    <row r="3416" spans="1:4">
      <c r="A3416" s="513">
        <v>4204</v>
      </c>
      <c r="B3416" s="513" t="s">
        <v>6940</v>
      </c>
      <c r="C3416" s="513" t="s">
        <v>847</v>
      </c>
      <c r="D3416" s="514" t="s">
        <v>3521</v>
      </c>
    </row>
    <row r="3417" spans="1:4">
      <c r="A3417" s="513">
        <v>4187</v>
      </c>
      <c r="B3417" s="513" t="s">
        <v>6941</v>
      </c>
      <c r="C3417" s="513" t="s">
        <v>847</v>
      </c>
      <c r="D3417" s="514" t="s">
        <v>6942</v>
      </c>
    </row>
    <row r="3418" spans="1:4">
      <c r="A3418" s="513">
        <v>4202</v>
      </c>
      <c r="B3418" s="513" t="s">
        <v>6943</v>
      </c>
      <c r="C3418" s="513" t="s">
        <v>847</v>
      </c>
      <c r="D3418" s="514" t="s">
        <v>6944</v>
      </c>
    </row>
    <row r="3419" spans="1:4">
      <c r="A3419" s="513">
        <v>4203</v>
      </c>
      <c r="B3419" s="513" t="s">
        <v>6945</v>
      </c>
      <c r="C3419" s="513" t="s">
        <v>847</v>
      </c>
      <c r="D3419" s="514" t="s">
        <v>6946</v>
      </c>
    </row>
    <row r="3420" spans="1:4">
      <c r="A3420" s="513">
        <v>40368</v>
      </c>
      <c r="B3420" s="513" t="s">
        <v>6947</v>
      </c>
      <c r="C3420" s="513" t="s">
        <v>847</v>
      </c>
      <c r="D3420" s="514" t="s">
        <v>6948</v>
      </c>
    </row>
    <row r="3421" spans="1:4">
      <c r="A3421" s="513">
        <v>40365</v>
      </c>
      <c r="B3421" s="513" t="s">
        <v>6949</v>
      </c>
      <c r="C3421" s="513" t="s">
        <v>847</v>
      </c>
      <c r="D3421" s="514" t="s">
        <v>6950</v>
      </c>
    </row>
    <row r="3422" spans="1:4">
      <c r="A3422" s="513">
        <v>40356</v>
      </c>
      <c r="B3422" s="513" t="s">
        <v>6951</v>
      </c>
      <c r="C3422" s="513" t="s">
        <v>847</v>
      </c>
      <c r="D3422" s="514" t="s">
        <v>6909</v>
      </c>
    </row>
    <row r="3423" spans="1:4">
      <c r="A3423" s="513">
        <v>40362</v>
      </c>
      <c r="B3423" s="513" t="s">
        <v>6952</v>
      </c>
      <c r="C3423" s="513" t="s">
        <v>847</v>
      </c>
      <c r="D3423" s="514" t="s">
        <v>6291</v>
      </c>
    </row>
    <row r="3424" spans="1:4">
      <c r="A3424" s="513">
        <v>40374</v>
      </c>
      <c r="B3424" s="513" t="s">
        <v>6953</v>
      </c>
      <c r="C3424" s="513" t="s">
        <v>847</v>
      </c>
      <c r="D3424" s="514" t="s">
        <v>6954</v>
      </c>
    </row>
    <row r="3425" spans="1:4">
      <c r="A3425" s="513">
        <v>40371</v>
      </c>
      <c r="B3425" s="513" t="s">
        <v>6955</v>
      </c>
      <c r="C3425" s="513" t="s">
        <v>847</v>
      </c>
      <c r="D3425" s="514" t="s">
        <v>6956</v>
      </c>
    </row>
    <row r="3426" spans="1:4">
      <c r="A3426" s="513">
        <v>40359</v>
      </c>
      <c r="B3426" s="513" t="s">
        <v>6957</v>
      </c>
      <c r="C3426" s="513" t="s">
        <v>847</v>
      </c>
      <c r="D3426" s="514" t="s">
        <v>6958</v>
      </c>
    </row>
    <row r="3427" spans="1:4">
      <c r="A3427" s="513">
        <v>7595</v>
      </c>
      <c r="B3427" s="513" t="s">
        <v>6959</v>
      </c>
      <c r="C3427" s="513" t="s">
        <v>855</v>
      </c>
      <c r="D3427" s="514" t="s">
        <v>6960</v>
      </c>
    </row>
    <row r="3428" spans="1:4">
      <c r="A3428" s="513">
        <v>41094</v>
      </c>
      <c r="B3428" s="513" t="s">
        <v>6961</v>
      </c>
      <c r="C3428" s="513" t="s">
        <v>1210</v>
      </c>
      <c r="D3428" s="514" t="s">
        <v>6962</v>
      </c>
    </row>
    <row r="3429" spans="1:4">
      <c r="A3429" s="513">
        <v>38175</v>
      </c>
      <c r="B3429" s="513" t="s">
        <v>6963</v>
      </c>
      <c r="C3429" s="513" t="s">
        <v>847</v>
      </c>
      <c r="D3429" s="514" t="s">
        <v>1297</v>
      </c>
    </row>
    <row r="3430" spans="1:4">
      <c r="A3430" s="513">
        <v>38176</v>
      </c>
      <c r="B3430" s="513" t="s">
        <v>6964</v>
      </c>
      <c r="C3430" s="513" t="s">
        <v>847</v>
      </c>
      <c r="D3430" s="514" t="s">
        <v>6965</v>
      </c>
    </row>
    <row r="3431" spans="1:4">
      <c r="A3431" s="513">
        <v>36152</v>
      </c>
      <c r="B3431" s="513" t="s">
        <v>6966</v>
      </c>
      <c r="C3431" s="513" t="s">
        <v>847</v>
      </c>
      <c r="D3431" s="514" t="s">
        <v>6967</v>
      </c>
    </row>
    <row r="3432" spans="1:4">
      <c r="A3432" s="513">
        <v>11138</v>
      </c>
      <c r="B3432" s="513" t="s">
        <v>6968</v>
      </c>
      <c r="C3432" s="513" t="s">
        <v>979</v>
      </c>
      <c r="D3432" s="514" t="s">
        <v>2208</v>
      </c>
    </row>
    <row r="3433" spans="1:4">
      <c r="A3433" s="513">
        <v>5333</v>
      </c>
      <c r="B3433" s="513" t="s">
        <v>6969</v>
      </c>
      <c r="C3433" s="513" t="s">
        <v>979</v>
      </c>
      <c r="D3433" s="514" t="s">
        <v>6970</v>
      </c>
    </row>
    <row r="3434" spans="1:4">
      <c r="A3434" s="513">
        <v>4221</v>
      </c>
      <c r="B3434" s="513" t="s">
        <v>6971</v>
      </c>
      <c r="C3434" s="513" t="s">
        <v>979</v>
      </c>
      <c r="D3434" s="514" t="s">
        <v>2525</v>
      </c>
    </row>
    <row r="3435" spans="1:4">
      <c r="A3435" s="513">
        <v>4227</v>
      </c>
      <c r="B3435" s="513" t="s">
        <v>6972</v>
      </c>
      <c r="C3435" s="513" t="s">
        <v>979</v>
      </c>
      <c r="D3435" s="514" t="s">
        <v>6973</v>
      </c>
    </row>
    <row r="3436" spans="1:4">
      <c r="A3436" s="513">
        <v>38170</v>
      </c>
      <c r="B3436" s="513" t="s">
        <v>6974</v>
      </c>
      <c r="C3436" s="513" t="s">
        <v>847</v>
      </c>
      <c r="D3436" s="514" t="s">
        <v>6975</v>
      </c>
    </row>
    <row r="3437" spans="1:4">
      <c r="A3437" s="513">
        <v>4252</v>
      </c>
      <c r="B3437" s="513" t="s">
        <v>6976</v>
      </c>
      <c r="C3437" s="513" t="s">
        <v>855</v>
      </c>
      <c r="D3437" s="514" t="s">
        <v>5386</v>
      </c>
    </row>
    <row r="3438" spans="1:4">
      <c r="A3438" s="513">
        <v>40980</v>
      </c>
      <c r="B3438" s="513" t="s">
        <v>6977</v>
      </c>
      <c r="C3438" s="513" t="s">
        <v>1210</v>
      </c>
      <c r="D3438" s="514" t="s">
        <v>6978</v>
      </c>
    </row>
    <row r="3439" spans="1:4">
      <c r="A3439" s="513">
        <v>4243</v>
      </c>
      <c r="B3439" s="513" t="s">
        <v>6979</v>
      </c>
      <c r="C3439" s="513" t="s">
        <v>855</v>
      </c>
      <c r="D3439" s="514" t="s">
        <v>6980</v>
      </c>
    </row>
    <row r="3440" spans="1:4">
      <c r="A3440" s="513">
        <v>41031</v>
      </c>
      <c r="B3440" s="513" t="s">
        <v>6981</v>
      </c>
      <c r="C3440" s="513" t="s">
        <v>1210</v>
      </c>
      <c r="D3440" s="514" t="s">
        <v>6982</v>
      </c>
    </row>
    <row r="3441" spans="1:4">
      <c r="A3441" s="513">
        <v>40986</v>
      </c>
      <c r="B3441" s="513" t="s">
        <v>6983</v>
      </c>
      <c r="C3441" s="513" t="s">
        <v>1210</v>
      </c>
      <c r="D3441" s="514" t="s">
        <v>6984</v>
      </c>
    </row>
    <row r="3442" spans="1:4">
      <c r="A3442" s="513">
        <v>37666</v>
      </c>
      <c r="B3442" s="513" t="s">
        <v>6985</v>
      </c>
      <c r="C3442" s="513" t="s">
        <v>855</v>
      </c>
      <c r="D3442" s="514" t="s">
        <v>6986</v>
      </c>
    </row>
    <row r="3443" spans="1:4">
      <c r="A3443" s="513">
        <v>4250</v>
      </c>
      <c r="B3443" s="513" t="s">
        <v>6987</v>
      </c>
      <c r="C3443" s="513" t="s">
        <v>855</v>
      </c>
      <c r="D3443" s="514" t="s">
        <v>2725</v>
      </c>
    </row>
    <row r="3444" spans="1:4">
      <c r="A3444" s="513">
        <v>40978</v>
      </c>
      <c r="B3444" s="513" t="s">
        <v>6988</v>
      </c>
      <c r="C3444" s="513" t="s">
        <v>1210</v>
      </c>
      <c r="D3444" s="514" t="s">
        <v>6989</v>
      </c>
    </row>
    <row r="3445" spans="1:4">
      <c r="A3445" s="513">
        <v>25960</v>
      </c>
      <c r="B3445" s="513" t="s">
        <v>6990</v>
      </c>
      <c r="C3445" s="513" t="s">
        <v>855</v>
      </c>
      <c r="D3445" s="514" t="s">
        <v>6991</v>
      </c>
    </row>
    <row r="3446" spans="1:4">
      <c r="A3446" s="513">
        <v>41043</v>
      </c>
      <c r="B3446" s="513" t="s">
        <v>6992</v>
      </c>
      <c r="C3446" s="513" t="s">
        <v>1210</v>
      </c>
      <c r="D3446" s="514" t="s">
        <v>6993</v>
      </c>
    </row>
    <row r="3447" spans="1:4">
      <c r="A3447" s="513">
        <v>4234</v>
      </c>
      <c r="B3447" s="513" t="s">
        <v>6994</v>
      </c>
      <c r="C3447" s="513" t="s">
        <v>855</v>
      </c>
      <c r="D3447" s="514" t="s">
        <v>1264</v>
      </c>
    </row>
    <row r="3448" spans="1:4">
      <c r="A3448" s="513">
        <v>40987</v>
      </c>
      <c r="B3448" s="513" t="s">
        <v>6995</v>
      </c>
      <c r="C3448" s="513" t="s">
        <v>1210</v>
      </c>
      <c r="D3448" s="514" t="s">
        <v>1266</v>
      </c>
    </row>
    <row r="3449" spans="1:4">
      <c r="A3449" s="513">
        <v>4253</v>
      </c>
      <c r="B3449" s="513" t="s">
        <v>6996</v>
      </c>
      <c r="C3449" s="513" t="s">
        <v>855</v>
      </c>
      <c r="D3449" s="514" t="s">
        <v>3770</v>
      </c>
    </row>
    <row r="3450" spans="1:4">
      <c r="A3450" s="513">
        <v>40981</v>
      </c>
      <c r="B3450" s="513" t="s">
        <v>6997</v>
      </c>
      <c r="C3450" s="513" t="s">
        <v>1210</v>
      </c>
      <c r="D3450" s="514" t="s">
        <v>6998</v>
      </c>
    </row>
    <row r="3451" spans="1:4">
      <c r="A3451" s="513">
        <v>4254</v>
      </c>
      <c r="B3451" s="513" t="s">
        <v>6999</v>
      </c>
      <c r="C3451" s="513" t="s">
        <v>855</v>
      </c>
      <c r="D3451" s="514" t="s">
        <v>5378</v>
      </c>
    </row>
    <row r="3452" spans="1:4">
      <c r="A3452" s="513">
        <v>41036</v>
      </c>
      <c r="B3452" s="513" t="s">
        <v>7000</v>
      </c>
      <c r="C3452" s="513" t="s">
        <v>1210</v>
      </c>
      <c r="D3452" s="514" t="s">
        <v>5380</v>
      </c>
    </row>
    <row r="3453" spans="1:4">
      <c r="A3453" s="513">
        <v>4251</v>
      </c>
      <c r="B3453" s="513" t="s">
        <v>7001</v>
      </c>
      <c r="C3453" s="513" t="s">
        <v>855</v>
      </c>
      <c r="D3453" s="514" t="s">
        <v>3105</v>
      </c>
    </row>
    <row r="3454" spans="1:4">
      <c r="A3454" s="513">
        <v>40979</v>
      </c>
      <c r="B3454" s="513" t="s">
        <v>7002</v>
      </c>
      <c r="C3454" s="513" t="s">
        <v>1210</v>
      </c>
      <c r="D3454" s="514" t="s">
        <v>7003</v>
      </c>
    </row>
    <row r="3455" spans="1:4">
      <c r="A3455" s="513">
        <v>4230</v>
      </c>
      <c r="B3455" s="513" t="s">
        <v>7004</v>
      </c>
      <c r="C3455" s="513" t="s">
        <v>855</v>
      </c>
      <c r="D3455" s="514" t="s">
        <v>6849</v>
      </c>
    </row>
    <row r="3456" spans="1:4">
      <c r="A3456" s="513">
        <v>40998</v>
      </c>
      <c r="B3456" s="513" t="s">
        <v>7005</v>
      </c>
      <c r="C3456" s="513" t="s">
        <v>1210</v>
      </c>
      <c r="D3456" s="514" t="s">
        <v>6851</v>
      </c>
    </row>
    <row r="3457" spans="1:4">
      <c r="A3457" s="513">
        <v>4257</v>
      </c>
      <c r="B3457" s="513" t="s">
        <v>7006</v>
      </c>
      <c r="C3457" s="513" t="s">
        <v>855</v>
      </c>
      <c r="D3457" s="514" t="s">
        <v>7007</v>
      </c>
    </row>
    <row r="3458" spans="1:4">
      <c r="A3458" s="513">
        <v>40982</v>
      </c>
      <c r="B3458" s="513" t="s">
        <v>7008</v>
      </c>
      <c r="C3458" s="513" t="s">
        <v>1210</v>
      </c>
      <c r="D3458" s="514" t="s">
        <v>7009</v>
      </c>
    </row>
    <row r="3459" spans="1:4">
      <c r="A3459" s="513">
        <v>41029</v>
      </c>
      <c r="B3459" s="513" t="s">
        <v>7010</v>
      </c>
      <c r="C3459" s="513" t="s">
        <v>1210</v>
      </c>
      <c r="D3459" s="514" t="s">
        <v>7011</v>
      </c>
    </row>
    <row r="3460" spans="1:4">
      <c r="A3460" s="513">
        <v>4240</v>
      </c>
      <c r="B3460" s="513" t="s">
        <v>7012</v>
      </c>
      <c r="C3460" s="513" t="s">
        <v>855</v>
      </c>
      <c r="D3460" s="514" t="s">
        <v>2859</v>
      </c>
    </row>
    <row r="3461" spans="1:4">
      <c r="A3461" s="513">
        <v>41026</v>
      </c>
      <c r="B3461" s="513" t="s">
        <v>7013</v>
      </c>
      <c r="C3461" s="513" t="s">
        <v>1210</v>
      </c>
      <c r="D3461" s="514" t="s">
        <v>7014</v>
      </c>
    </row>
    <row r="3462" spans="1:4">
      <c r="A3462" s="513">
        <v>4239</v>
      </c>
      <c r="B3462" s="513" t="s">
        <v>7015</v>
      </c>
      <c r="C3462" s="513" t="s">
        <v>855</v>
      </c>
      <c r="D3462" s="514" t="s">
        <v>6709</v>
      </c>
    </row>
    <row r="3463" spans="1:4">
      <c r="A3463" s="513">
        <v>41024</v>
      </c>
      <c r="B3463" s="513" t="s">
        <v>7016</v>
      </c>
      <c r="C3463" s="513" t="s">
        <v>1210</v>
      </c>
      <c r="D3463" s="514" t="s">
        <v>7017</v>
      </c>
    </row>
    <row r="3464" spans="1:4">
      <c r="A3464" s="513">
        <v>4248</v>
      </c>
      <c r="B3464" s="513" t="s">
        <v>7018</v>
      </c>
      <c r="C3464" s="513" t="s">
        <v>855</v>
      </c>
      <c r="D3464" s="514" t="s">
        <v>7019</v>
      </c>
    </row>
    <row r="3465" spans="1:4">
      <c r="A3465" s="513">
        <v>41033</v>
      </c>
      <c r="B3465" s="513" t="s">
        <v>7020</v>
      </c>
      <c r="C3465" s="513" t="s">
        <v>1210</v>
      </c>
      <c r="D3465" s="514" t="s">
        <v>7021</v>
      </c>
    </row>
    <row r="3466" spans="1:4">
      <c r="A3466" s="513">
        <v>25959</v>
      </c>
      <c r="B3466" s="513" t="s">
        <v>7022</v>
      </c>
      <c r="C3466" s="513" t="s">
        <v>855</v>
      </c>
      <c r="D3466" s="514" t="s">
        <v>4583</v>
      </c>
    </row>
    <row r="3467" spans="1:4">
      <c r="A3467" s="513">
        <v>41040</v>
      </c>
      <c r="B3467" s="513" t="s">
        <v>7023</v>
      </c>
      <c r="C3467" s="513" t="s">
        <v>1210</v>
      </c>
      <c r="D3467" s="514" t="s">
        <v>7024</v>
      </c>
    </row>
    <row r="3468" spans="1:4">
      <c r="A3468" s="513">
        <v>4238</v>
      </c>
      <c r="B3468" s="513" t="s">
        <v>7025</v>
      </c>
      <c r="C3468" s="513" t="s">
        <v>855</v>
      </c>
      <c r="D3468" s="514" t="s">
        <v>6849</v>
      </c>
    </row>
    <row r="3469" spans="1:4">
      <c r="A3469" s="513">
        <v>41012</v>
      </c>
      <c r="B3469" s="513" t="s">
        <v>7026</v>
      </c>
      <c r="C3469" s="513" t="s">
        <v>1210</v>
      </c>
      <c r="D3469" s="514" t="s">
        <v>6851</v>
      </c>
    </row>
    <row r="3470" spans="1:4">
      <c r="A3470" s="513">
        <v>4237</v>
      </c>
      <c r="B3470" s="513" t="s">
        <v>7027</v>
      </c>
      <c r="C3470" s="513" t="s">
        <v>855</v>
      </c>
      <c r="D3470" s="514" t="s">
        <v>5378</v>
      </c>
    </row>
    <row r="3471" spans="1:4">
      <c r="A3471" s="513">
        <v>41002</v>
      </c>
      <c r="B3471" s="513" t="s">
        <v>7028</v>
      </c>
      <c r="C3471" s="513" t="s">
        <v>1210</v>
      </c>
      <c r="D3471" s="514" t="s">
        <v>5380</v>
      </c>
    </row>
    <row r="3472" spans="1:4">
      <c r="A3472" s="513">
        <v>4233</v>
      </c>
      <c r="B3472" s="513" t="s">
        <v>7029</v>
      </c>
      <c r="C3472" s="513" t="s">
        <v>855</v>
      </c>
      <c r="D3472" s="514" t="s">
        <v>7030</v>
      </c>
    </row>
    <row r="3473" spans="1:4">
      <c r="A3473" s="513">
        <v>41001</v>
      </c>
      <c r="B3473" s="513" t="s">
        <v>7031</v>
      </c>
      <c r="C3473" s="513" t="s">
        <v>1210</v>
      </c>
      <c r="D3473" s="514" t="s">
        <v>7032</v>
      </c>
    </row>
    <row r="3474" spans="1:4">
      <c r="A3474" s="513">
        <v>2</v>
      </c>
      <c r="B3474" s="513" t="s">
        <v>7033</v>
      </c>
      <c r="C3474" s="513" t="s">
        <v>868</v>
      </c>
      <c r="D3474" s="514" t="s">
        <v>7034</v>
      </c>
    </row>
    <row r="3475" spans="1:4">
      <c r="A3475" s="513">
        <v>36517</v>
      </c>
      <c r="B3475" s="513" t="s">
        <v>7035</v>
      </c>
      <c r="C3475" s="513" t="s">
        <v>847</v>
      </c>
      <c r="D3475" s="514" t="s">
        <v>7036</v>
      </c>
    </row>
    <row r="3476" spans="1:4">
      <c r="A3476" s="513">
        <v>4262</v>
      </c>
      <c r="B3476" s="513" t="s">
        <v>7037</v>
      </c>
      <c r="C3476" s="513" t="s">
        <v>847</v>
      </c>
      <c r="D3476" s="514" t="s">
        <v>7038</v>
      </c>
    </row>
    <row r="3477" spans="1:4">
      <c r="A3477" s="513">
        <v>4263</v>
      </c>
      <c r="B3477" s="513" t="s">
        <v>7039</v>
      </c>
      <c r="C3477" s="513" t="s">
        <v>847</v>
      </c>
      <c r="D3477" s="514" t="s">
        <v>7040</v>
      </c>
    </row>
    <row r="3478" spans="1:4">
      <c r="A3478" s="513">
        <v>36518</v>
      </c>
      <c r="B3478" s="513" t="s">
        <v>7041</v>
      </c>
      <c r="C3478" s="513" t="s">
        <v>847</v>
      </c>
      <c r="D3478" s="514" t="s">
        <v>7042</v>
      </c>
    </row>
    <row r="3479" spans="1:4">
      <c r="A3479" s="513">
        <v>14221</v>
      </c>
      <c r="B3479" s="513" t="s">
        <v>7043</v>
      </c>
      <c r="C3479" s="513" t="s">
        <v>847</v>
      </c>
      <c r="D3479" s="514" t="s">
        <v>7044</v>
      </c>
    </row>
    <row r="3480" spans="1:4">
      <c r="A3480" s="513">
        <v>38402</v>
      </c>
      <c r="B3480" s="513" t="s">
        <v>7045</v>
      </c>
      <c r="C3480" s="513" t="s">
        <v>847</v>
      </c>
      <c r="D3480" s="514" t="s">
        <v>7046</v>
      </c>
    </row>
    <row r="3481" spans="1:4">
      <c r="A3481" s="513">
        <v>3412</v>
      </c>
      <c r="B3481" s="513" t="s">
        <v>7047</v>
      </c>
      <c r="C3481" s="513" t="s">
        <v>852</v>
      </c>
      <c r="D3481" s="514" t="s">
        <v>7048</v>
      </c>
    </row>
    <row r="3482" spans="1:4">
      <c r="A3482" s="513">
        <v>3413</v>
      </c>
      <c r="B3482" s="513" t="s">
        <v>7049</v>
      </c>
      <c r="C3482" s="513" t="s">
        <v>852</v>
      </c>
      <c r="D3482" s="514" t="s">
        <v>7050</v>
      </c>
    </row>
    <row r="3483" spans="1:4">
      <c r="A3483" s="513">
        <v>39744</v>
      </c>
      <c r="B3483" s="513" t="s">
        <v>7051</v>
      </c>
      <c r="C3483" s="513" t="s">
        <v>852</v>
      </c>
      <c r="D3483" s="514" t="s">
        <v>7052</v>
      </c>
    </row>
    <row r="3484" spans="1:4">
      <c r="A3484" s="513">
        <v>39745</v>
      </c>
      <c r="B3484" s="513" t="s">
        <v>7053</v>
      </c>
      <c r="C3484" s="513" t="s">
        <v>852</v>
      </c>
      <c r="D3484" s="514" t="s">
        <v>7054</v>
      </c>
    </row>
    <row r="3485" spans="1:4">
      <c r="A3485" s="513">
        <v>39637</v>
      </c>
      <c r="B3485" s="513" t="s">
        <v>7055</v>
      </c>
      <c r="C3485" s="513" t="s">
        <v>852</v>
      </c>
      <c r="D3485" s="514" t="s">
        <v>7056</v>
      </c>
    </row>
    <row r="3486" spans="1:4">
      <c r="A3486" s="513">
        <v>39638</v>
      </c>
      <c r="B3486" s="513" t="s">
        <v>7057</v>
      </c>
      <c r="C3486" s="513" t="s">
        <v>852</v>
      </c>
      <c r="D3486" s="514" t="s">
        <v>7058</v>
      </c>
    </row>
    <row r="3487" spans="1:4">
      <c r="A3487" s="513">
        <v>39639</v>
      </c>
      <c r="B3487" s="513" t="s">
        <v>7059</v>
      </c>
      <c r="C3487" s="513" t="s">
        <v>852</v>
      </c>
      <c r="D3487" s="514" t="s">
        <v>7060</v>
      </c>
    </row>
    <row r="3488" spans="1:4">
      <c r="A3488" s="513">
        <v>39517</v>
      </c>
      <c r="B3488" s="513" t="s">
        <v>7061</v>
      </c>
      <c r="C3488" s="513" t="s">
        <v>852</v>
      </c>
      <c r="D3488" s="514" t="s">
        <v>7062</v>
      </c>
    </row>
    <row r="3489" spans="1:4">
      <c r="A3489" s="513">
        <v>39518</v>
      </c>
      <c r="B3489" s="513" t="s">
        <v>7063</v>
      </c>
      <c r="C3489" s="513" t="s">
        <v>852</v>
      </c>
      <c r="D3489" s="514" t="s">
        <v>7064</v>
      </c>
    </row>
    <row r="3490" spans="1:4">
      <c r="A3490" s="513">
        <v>38366</v>
      </c>
      <c r="B3490" s="513" t="s">
        <v>7065</v>
      </c>
      <c r="C3490" s="513" t="s">
        <v>852</v>
      </c>
      <c r="D3490" s="514" t="s">
        <v>7066</v>
      </c>
    </row>
    <row r="3491" spans="1:4">
      <c r="A3491" s="513">
        <v>11703</v>
      </c>
      <c r="B3491" s="513" t="s">
        <v>7067</v>
      </c>
      <c r="C3491" s="513" t="s">
        <v>847</v>
      </c>
      <c r="D3491" s="514" t="s">
        <v>7068</v>
      </c>
    </row>
    <row r="3492" spans="1:4">
      <c r="A3492" s="513">
        <v>37400</v>
      </c>
      <c r="B3492" s="513" t="s">
        <v>7069</v>
      </c>
      <c r="C3492" s="513" t="s">
        <v>847</v>
      </c>
      <c r="D3492" s="514" t="s">
        <v>7070</v>
      </c>
    </row>
    <row r="3493" spans="1:4">
      <c r="A3493" s="513">
        <v>25400</v>
      </c>
      <c r="B3493" s="513" t="s">
        <v>7071</v>
      </c>
      <c r="C3493" s="513" t="s">
        <v>847</v>
      </c>
      <c r="D3493" s="514" t="s">
        <v>7072</v>
      </c>
    </row>
    <row r="3494" spans="1:4">
      <c r="A3494" s="513">
        <v>4272</v>
      </c>
      <c r="B3494" s="513" t="s">
        <v>7073</v>
      </c>
      <c r="C3494" s="513" t="s">
        <v>847</v>
      </c>
      <c r="D3494" s="514" t="s">
        <v>7074</v>
      </c>
    </row>
    <row r="3495" spans="1:4">
      <c r="A3495" s="513">
        <v>4276</v>
      </c>
      <c r="B3495" s="513" t="s">
        <v>7075</v>
      </c>
      <c r="C3495" s="513" t="s">
        <v>847</v>
      </c>
      <c r="D3495" s="514" t="s">
        <v>7076</v>
      </c>
    </row>
    <row r="3496" spans="1:4">
      <c r="A3496" s="513">
        <v>4273</v>
      </c>
      <c r="B3496" s="513" t="s">
        <v>7077</v>
      </c>
      <c r="C3496" s="513" t="s">
        <v>847</v>
      </c>
      <c r="D3496" s="514" t="s">
        <v>7078</v>
      </c>
    </row>
    <row r="3497" spans="1:4">
      <c r="A3497" s="513">
        <v>4274</v>
      </c>
      <c r="B3497" s="513" t="s">
        <v>7079</v>
      </c>
      <c r="C3497" s="513" t="s">
        <v>847</v>
      </c>
      <c r="D3497" s="514" t="s">
        <v>7080</v>
      </c>
    </row>
    <row r="3498" spans="1:4">
      <c r="A3498" s="513">
        <v>39438</v>
      </c>
      <c r="B3498" s="513" t="s">
        <v>7081</v>
      </c>
      <c r="C3498" s="513" t="s">
        <v>847</v>
      </c>
      <c r="D3498" s="514" t="s">
        <v>4766</v>
      </c>
    </row>
    <row r="3499" spans="1:4">
      <c r="A3499" s="513">
        <v>11963</v>
      </c>
      <c r="B3499" s="513" t="s">
        <v>7082</v>
      </c>
      <c r="C3499" s="513" t="s">
        <v>847</v>
      </c>
      <c r="D3499" s="514" t="s">
        <v>991</v>
      </c>
    </row>
    <row r="3500" spans="1:4">
      <c r="A3500" s="513">
        <v>11964</v>
      </c>
      <c r="B3500" s="513" t="s">
        <v>7083</v>
      </c>
      <c r="C3500" s="513" t="s">
        <v>847</v>
      </c>
      <c r="D3500" s="514" t="s">
        <v>928</v>
      </c>
    </row>
    <row r="3501" spans="1:4">
      <c r="A3501" s="513">
        <v>4379</v>
      </c>
      <c r="B3501" s="513" t="s">
        <v>7084</v>
      </c>
      <c r="C3501" s="513" t="s">
        <v>847</v>
      </c>
      <c r="D3501" s="514" t="s">
        <v>7085</v>
      </c>
    </row>
    <row r="3502" spans="1:4">
      <c r="A3502" s="513">
        <v>4377</v>
      </c>
      <c r="B3502" s="513" t="s">
        <v>7086</v>
      </c>
      <c r="C3502" s="513" t="s">
        <v>847</v>
      </c>
      <c r="D3502" s="514" t="s">
        <v>5005</v>
      </c>
    </row>
    <row r="3503" spans="1:4">
      <c r="A3503" s="513">
        <v>4356</v>
      </c>
      <c r="B3503" s="513" t="s">
        <v>7087</v>
      </c>
      <c r="C3503" s="513" t="s">
        <v>847</v>
      </c>
      <c r="D3503" s="514" t="s">
        <v>4766</v>
      </c>
    </row>
    <row r="3504" spans="1:4">
      <c r="A3504" s="513">
        <v>13246</v>
      </c>
      <c r="B3504" s="513" t="s">
        <v>7088</v>
      </c>
      <c r="C3504" s="513" t="s">
        <v>847</v>
      </c>
      <c r="D3504" s="514" t="s">
        <v>2054</v>
      </c>
    </row>
    <row r="3505" spans="1:4">
      <c r="A3505" s="513">
        <v>4346</v>
      </c>
      <c r="B3505" s="513" t="s">
        <v>7089</v>
      </c>
      <c r="C3505" s="513" t="s">
        <v>847</v>
      </c>
      <c r="D3505" s="514" t="s">
        <v>7090</v>
      </c>
    </row>
    <row r="3506" spans="1:4">
      <c r="A3506" s="513">
        <v>11955</v>
      </c>
      <c r="B3506" s="513" t="s">
        <v>7091</v>
      </c>
      <c r="C3506" s="513" t="s">
        <v>847</v>
      </c>
      <c r="D3506" s="514" t="s">
        <v>3569</v>
      </c>
    </row>
    <row r="3507" spans="1:4">
      <c r="A3507" s="513">
        <v>11960</v>
      </c>
      <c r="B3507" s="513" t="s">
        <v>7092</v>
      </c>
      <c r="C3507" s="513" t="s">
        <v>847</v>
      </c>
      <c r="D3507" s="514" t="s">
        <v>892</v>
      </c>
    </row>
    <row r="3508" spans="1:4">
      <c r="A3508" s="513">
        <v>4333</v>
      </c>
      <c r="B3508" s="513" t="s">
        <v>7093</v>
      </c>
      <c r="C3508" s="513" t="s">
        <v>847</v>
      </c>
      <c r="D3508" s="514" t="s">
        <v>4766</v>
      </c>
    </row>
    <row r="3509" spans="1:4">
      <c r="A3509" s="513">
        <v>4358</v>
      </c>
      <c r="B3509" s="513" t="s">
        <v>7094</v>
      </c>
      <c r="C3509" s="513" t="s">
        <v>847</v>
      </c>
      <c r="D3509" s="514" t="s">
        <v>2223</v>
      </c>
    </row>
    <row r="3510" spans="1:4">
      <c r="A3510" s="513">
        <v>39435</v>
      </c>
      <c r="B3510" s="513" t="s">
        <v>7095</v>
      </c>
      <c r="C3510" s="513" t="s">
        <v>847</v>
      </c>
      <c r="D3510" s="514" t="s">
        <v>7096</v>
      </c>
    </row>
    <row r="3511" spans="1:4">
      <c r="A3511" s="513">
        <v>39436</v>
      </c>
      <c r="B3511" s="513" t="s">
        <v>7097</v>
      </c>
      <c r="C3511" s="513" t="s">
        <v>847</v>
      </c>
      <c r="D3511" s="514" t="s">
        <v>5005</v>
      </c>
    </row>
    <row r="3512" spans="1:4">
      <c r="A3512" s="513">
        <v>39437</v>
      </c>
      <c r="B3512" s="513" t="s">
        <v>7098</v>
      </c>
      <c r="C3512" s="513" t="s">
        <v>847</v>
      </c>
      <c r="D3512" s="514" t="s">
        <v>2052</v>
      </c>
    </row>
    <row r="3513" spans="1:4">
      <c r="A3513" s="513">
        <v>39439</v>
      </c>
      <c r="B3513" s="513" t="s">
        <v>7099</v>
      </c>
      <c r="C3513" s="513" t="s">
        <v>847</v>
      </c>
      <c r="D3513" s="514" t="s">
        <v>7100</v>
      </c>
    </row>
    <row r="3514" spans="1:4">
      <c r="A3514" s="513">
        <v>39440</v>
      </c>
      <c r="B3514" s="513" t="s">
        <v>7101</v>
      </c>
      <c r="C3514" s="513" t="s">
        <v>847</v>
      </c>
      <c r="D3514" s="514" t="s">
        <v>2746</v>
      </c>
    </row>
    <row r="3515" spans="1:4">
      <c r="A3515" s="513">
        <v>39441</v>
      </c>
      <c r="B3515" s="513" t="s">
        <v>7102</v>
      </c>
      <c r="C3515" s="513" t="s">
        <v>847</v>
      </c>
      <c r="D3515" s="514" t="s">
        <v>7103</v>
      </c>
    </row>
    <row r="3516" spans="1:4">
      <c r="A3516" s="513">
        <v>39442</v>
      </c>
      <c r="B3516" s="513" t="s">
        <v>7104</v>
      </c>
      <c r="C3516" s="513" t="s">
        <v>847</v>
      </c>
      <c r="D3516" s="514" t="s">
        <v>5005</v>
      </c>
    </row>
    <row r="3517" spans="1:4">
      <c r="A3517" s="513">
        <v>39443</v>
      </c>
      <c r="B3517" s="513" t="s">
        <v>7105</v>
      </c>
      <c r="C3517" s="513" t="s">
        <v>847</v>
      </c>
      <c r="D3517" s="514" t="s">
        <v>7103</v>
      </c>
    </row>
    <row r="3518" spans="1:4">
      <c r="A3518" s="513">
        <v>4329</v>
      </c>
      <c r="B3518" s="513" t="s">
        <v>7106</v>
      </c>
      <c r="C3518" s="513" t="s">
        <v>847</v>
      </c>
      <c r="D3518" s="514" t="s">
        <v>2239</v>
      </c>
    </row>
    <row r="3519" spans="1:4">
      <c r="A3519" s="513">
        <v>4383</v>
      </c>
      <c r="B3519" s="513" t="s">
        <v>7107</v>
      </c>
      <c r="C3519" s="513" t="s">
        <v>847</v>
      </c>
      <c r="D3519" s="514" t="s">
        <v>2490</v>
      </c>
    </row>
    <row r="3520" spans="1:4">
      <c r="A3520" s="513">
        <v>4344</v>
      </c>
      <c r="B3520" s="513" t="s">
        <v>7108</v>
      </c>
      <c r="C3520" s="513" t="s">
        <v>847</v>
      </c>
      <c r="D3520" s="514" t="s">
        <v>7109</v>
      </c>
    </row>
    <row r="3521" spans="1:4">
      <c r="A3521" s="513">
        <v>436</v>
      </c>
      <c r="B3521" s="513" t="s">
        <v>7110</v>
      </c>
      <c r="C3521" s="513" t="s">
        <v>847</v>
      </c>
      <c r="D3521" s="514" t="s">
        <v>924</v>
      </c>
    </row>
    <row r="3522" spans="1:4">
      <c r="A3522" s="513">
        <v>442</v>
      </c>
      <c r="B3522" s="513" t="s">
        <v>7111</v>
      </c>
      <c r="C3522" s="513" t="s">
        <v>847</v>
      </c>
      <c r="D3522" s="514" t="s">
        <v>2245</v>
      </c>
    </row>
    <row r="3523" spans="1:4">
      <c r="A3523" s="513">
        <v>11953</v>
      </c>
      <c r="B3523" s="513" t="s">
        <v>7112</v>
      </c>
      <c r="C3523" s="513" t="s">
        <v>847</v>
      </c>
      <c r="D3523" s="514" t="s">
        <v>2609</v>
      </c>
    </row>
    <row r="3524" spans="1:4">
      <c r="A3524" s="513">
        <v>4335</v>
      </c>
      <c r="B3524" s="513" t="s">
        <v>7113</v>
      </c>
      <c r="C3524" s="513" t="s">
        <v>847</v>
      </c>
      <c r="D3524" s="514" t="s">
        <v>7114</v>
      </c>
    </row>
    <row r="3525" spans="1:4">
      <c r="A3525" s="513">
        <v>4334</v>
      </c>
      <c r="B3525" s="513" t="s">
        <v>7115</v>
      </c>
      <c r="C3525" s="513" t="s">
        <v>847</v>
      </c>
      <c r="D3525" s="514" t="s">
        <v>2145</v>
      </c>
    </row>
    <row r="3526" spans="1:4">
      <c r="A3526" s="513">
        <v>4343</v>
      </c>
      <c r="B3526" s="513" t="s">
        <v>7116</v>
      </c>
      <c r="C3526" s="513" t="s">
        <v>847</v>
      </c>
      <c r="D3526" s="514" t="s">
        <v>900</v>
      </c>
    </row>
    <row r="3527" spans="1:4">
      <c r="A3527" s="513">
        <v>430</v>
      </c>
      <c r="B3527" s="513" t="s">
        <v>7117</v>
      </c>
      <c r="C3527" s="513" t="s">
        <v>847</v>
      </c>
      <c r="D3527" s="514" t="s">
        <v>7118</v>
      </c>
    </row>
    <row r="3528" spans="1:4">
      <c r="A3528" s="513">
        <v>441</v>
      </c>
      <c r="B3528" s="513" t="s">
        <v>7119</v>
      </c>
      <c r="C3528" s="513" t="s">
        <v>847</v>
      </c>
      <c r="D3528" s="514" t="s">
        <v>1007</v>
      </c>
    </row>
    <row r="3529" spans="1:4">
      <c r="A3529" s="513">
        <v>431</v>
      </c>
      <c r="B3529" s="513" t="s">
        <v>7120</v>
      </c>
      <c r="C3529" s="513" t="s">
        <v>847</v>
      </c>
      <c r="D3529" s="514" t="s">
        <v>5585</v>
      </c>
    </row>
    <row r="3530" spans="1:4">
      <c r="A3530" s="513">
        <v>432</v>
      </c>
      <c r="B3530" s="513" t="s">
        <v>7121</v>
      </c>
      <c r="C3530" s="513" t="s">
        <v>847</v>
      </c>
      <c r="D3530" s="514" t="s">
        <v>3408</v>
      </c>
    </row>
    <row r="3531" spans="1:4">
      <c r="A3531" s="513">
        <v>429</v>
      </c>
      <c r="B3531" s="513" t="s">
        <v>7122</v>
      </c>
      <c r="C3531" s="513" t="s">
        <v>847</v>
      </c>
      <c r="D3531" s="514" t="s">
        <v>7123</v>
      </c>
    </row>
    <row r="3532" spans="1:4">
      <c r="A3532" s="513">
        <v>439</v>
      </c>
      <c r="B3532" s="513" t="s">
        <v>7124</v>
      </c>
      <c r="C3532" s="513" t="s">
        <v>847</v>
      </c>
      <c r="D3532" s="514" t="s">
        <v>7125</v>
      </c>
    </row>
    <row r="3533" spans="1:4">
      <c r="A3533" s="513">
        <v>433</v>
      </c>
      <c r="B3533" s="513" t="s">
        <v>7126</v>
      </c>
      <c r="C3533" s="513" t="s">
        <v>847</v>
      </c>
      <c r="D3533" s="514" t="s">
        <v>2878</v>
      </c>
    </row>
    <row r="3534" spans="1:4">
      <c r="A3534" s="513">
        <v>437</v>
      </c>
      <c r="B3534" s="513" t="s">
        <v>7127</v>
      </c>
      <c r="C3534" s="513" t="s">
        <v>847</v>
      </c>
      <c r="D3534" s="514" t="s">
        <v>7128</v>
      </c>
    </row>
    <row r="3535" spans="1:4">
      <c r="A3535" s="513">
        <v>11790</v>
      </c>
      <c r="B3535" s="513" t="s">
        <v>7129</v>
      </c>
      <c r="C3535" s="513" t="s">
        <v>847</v>
      </c>
      <c r="D3535" s="514" t="s">
        <v>4922</v>
      </c>
    </row>
    <row r="3536" spans="1:4">
      <c r="A3536" s="513">
        <v>428</v>
      </c>
      <c r="B3536" s="513" t="s">
        <v>7130</v>
      </c>
      <c r="C3536" s="513" t="s">
        <v>847</v>
      </c>
      <c r="D3536" s="514" t="s">
        <v>2933</v>
      </c>
    </row>
    <row r="3537" spans="1:4">
      <c r="A3537" s="513">
        <v>4384</v>
      </c>
      <c r="B3537" s="513" t="s">
        <v>7131</v>
      </c>
      <c r="C3537" s="513" t="s">
        <v>847</v>
      </c>
      <c r="D3537" s="514" t="s">
        <v>7132</v>
      </c>
    </row>
    <row r="3538" spans="1:4">
      <c r="A3538" s="513">
        <v>4351</v>
      </c>
      <c r="B3538" s="513" t="s">
        <v>7133</v>
      </c>
      <c r="C3538" s="513" t="s">
        <v>847</v>
      </c>
      <c r="D3538" s="514" t="s">
        <v>7134</v>
      </c>
    </row>
    <row r="3539" spans="1:4">
      <c r="A3539" s="513">
        <v>11054</v>
      </c>
      <c r="B3539" s="513" t="s">
        <v>7135</v>
      </c>
      <c r="C3539" s="513" t="s">
        <v>847</v>
      </c>
      <c r="D3539" s="514" t="s">
        <v>7085</v>
      </c>
    </row>
    <row r="3540" spans="1:4">
      <c r="A3540" s="513">
        <v>11055</v>
      </c>
      <c r="B3540" s="513" t="s">
        <v>7136</v>
      </c>
      <c r="C3540" s="513" t="s">
        <v>847</v>
      </c>
      <c r="D3540" s="514" t="s">
        <v>7096</v>
      </c>
    </row>
    <row r="3541" spans="1:4">
      <c r="A3541" s="513">
        <v>11056</v>
      </c>
      <c r="B3541" s="513" t="s">
        <v>7137</v>
      </c>
      <c r="C3541" s="513" t="s">
        <v>847</v>
      </c>
      <c r="D3541" s="514" t="s">
        <v>7138</v>
      </c>
    </row>
    <row r="3542" spans="1:4">
      <c r="A3542" s="513">
        <v>11057</v>
      </c>
      <c r="B3542" s="513" t="s">
        <v>7139</v>
      </c>
      <c r="C3542" s="513" t="s">
        <v>847</v>
      </c>
      <c r="D3542" s="514" t="s">
        <v>2052</v>
      </c>
    </row>
    <row r="3543" spans="1:4">
      <c r="A3543" s="513">
        <v>11059</v>
      </c>
      <c r="B3543" s="513" t="s">
        <v>7140</v>
      </c>
      <c r="C3543" s="513" t="s">
        <v>847</v>
      </c>
      <c r="D3543" s="514" t="s">
        <v>896</v>
      </c>
    </row>
    <row r="3544" spans="1:4">
      <c r="A3544" s="513">
        <v>11058</v>
      </c>
      <c r="B3544" s="513" t="s">
        <v>7141</v>
      </c>
      <c r="C3544" s="513" t="s">
        <v>847</v>
      </c>
      <c r="D3544" s="514" t="s">
        <v>7142</v>
      </c>
    </row>
    <row r="3545" spans="1:4">
      <c r="A3545" s="513">
        <v>4380</v>
      </c>
      <c r="B3545" s="513" t="s">
        <v>7143</v>
      </c>
      <c r="C3545" s="513" t="s">
        <v>847</v>
      </c>
      <c r="D3545" s="514" t="s">
        <v>1322</v>
      </c>
    </row>
    <row r="3546" spans="1:4">
      <c r="A3546" s="513">
        <v>4299</v>
      </c>
      <c r="B3546" s="513" t="s">
        <v>7144</v>
      </c>
      <c r="C3546" s="513" t="s">
        <v>847</v>
      </c>
      <c r="D3546" s="514" t="s">
        <v>7145</v>
      </c>
    </row>
    <row r="3547" spans="1:4">
      <c r="A3547" s="513">
        <v>4304</v>
      </c>
      <c r="B3547" s="513" t="s">
        <v>7146</v>
      </c>
      <c r="C3547" s="513" t="s">
        <v>847</v>
      </c>
      <c r="D3547" s="514" t="s">
        <v>6733</v>
      </c>
    </row>
    <row r="3548" spans="1:4">
      <c r="A3548" s="513">
        <v>4305</v>
      </c>
      <c r="B3548" s="513" t="s">
        <v>7147</v>
      </c>
      <c r="C3548" s="513" t="s">
        <v>847</v>
      </c>
      <c r="D3548" s="514" t="s">
        <v>914</v>
      </c>
    </row>
    <row r="3549" spans="1:4">
      <c r="A3549" s="513">
        <v>4306</v>
      </c>
      <c r="B3549" s="513" t="s">
        <v>7148</v>
      </c>
      <c r="C3549" s="513" t="s">
        <v>847</v>
      </c>
      <c r="D3549" s="514" t="s">
        <v>2258</v>
      </c>
    </row>
    <row r="3550" spans="1:4">
      <c r="A3550" s="513">
        <v>4308</v>
      </c>
      <c r="B3550" s="513" t="s">
        <v>7149</v>
      </c>
      <c r="C3550" s="513" t="s">
        <v>847</v>
      </c>
      <c r="D3550" s="514" t="s">
        <v>112</v>
      </c>
    </row>
    <row r="3551" spans="1:4">
      <c r="A3551" s="513">
        <v>4302</v>
      </c>
      <c r="B3551" s="513" t="s">
        <v>7150</v>
      </c>
      <c r="C3551" s="513" t="s">
        <v>847</v>
      </c>
      <c r="D3551" s="514" t="s">
        <v>7151</v>
      </c>
    </row>
    <row r="3552" spans="1:4">
      <c r="A3552" s="513">
        <v>4300</v>
      </c>
      <c r="B3552" s="513" t="s">
        <v>7152</v>
      </c>
      <c r="C3552" s="513" t="s">
        <v>847</v>
      </c>
      <c r="D3552" s="514" t="s">
        <v>6434</v>
      </c>
    </row>
    <row r="3553" spans="1:4">
      <c r="A3553" s="513">
        <v>4301</v>
      </c>
      <c r="B3553" s="513" t="s">
        <v>7153</v>
      </c>
      <c r="C3553" s="513" t="s">
        <v>847</v>
      </c>
      <c r="D3553" s="514" t="s">
        <v>947</v>
      </c>
    </row>
    <row r="3554" spans="1:4">
      <c r="A3554" s="513">
        <v>4320</v>
      </c>
      <c r="B3554" s="513" t="s">
        <v>7154</v>
      </c>
      <c r="C3554" s="513" t="s">
        <v>847</v>
      </c>
      <c r="D3554" s="514" t="s">
        <v>4656</v>
      </c>
    </row>
    <row r="3555" spans="1:4">
      <c r="A3555" s="513">
        <v>4318</v>
      </c>
      <c r="B3555" s="513" t="s">
        <v>7155</v>
      </c>
      <c r="C3555" s="513" t="s">
        <v>847</v>
      </c>
      <c r="D3555" s="514" t="s">
        <v>890</v>
      </c>
    </row>
    <row r="3556" spans="1:4">
      <c r="A3556" s="513">
        <v>40547</v>
      </c>
      <c r="B3556" s="513" t="s">
        <v>7156</v>
      </c>
      <c r="C3556" s="513" t="s">
        <v>4960</v>
      </c>
      <c r="D3556" s="514" t="s">
        <v>7157</v>
      </c>
    </row>
    <row r="3557" spans="1:4">
      <c r="A3557" s="513">
        <v>11962</v>
      </c>
      <c r="B3557" s="513" t="s">
        <v>7158</v>
      </c>
      <c r="C3557" s="513" t="s">
        <v>847</v>
      </c>
      <c r="D3557" s="514" t="s">
        <v>2052</v>
      </c>
    </row>
    <row r="3558" spans="1:4">
      <c r="A3558" s="513">
        <v>4332</v>
      </c>
      <c r="B3558" s="513" t="s">
        <v>7159</v>
      </c>
      <c r="C3558" s="513" t="s">
        <v>847</v>
      </c>
      <c r="D3558" s="514" t="s">
        <v>1534</v>
      </c>
    </row>
    <row r="3559" spans="1:4">
      <c r="A3559" s="513">
        <v>4331</v>
      </c>
      <c r="B3559" s="513" t="s">
        <v>7160</v>
      </c>
      <c r="C3559" s="513" t="s">
        <v>847</v>
      </c>
      <c r="D3559" s="514" t="s">
        <v>3537</v>
      </c>
    </row>
    <row r="3560" spans="1:4">
      <c r="A3560" s="513">
        <v>4336</v>
      </c>
      <c r="B3560" s="513" t="s">
        <v>7161</v>
      </c>
      <c r="C3560" s="513" t="s">
        <v>847</v>
      </c>
      <c r="D3560" s="514" t="s">
        <v>2208</v>
      </c>
    </row>
    <row r="3561" spans="1:4">
      <c r="A3561" s="513">
        <v>13294</v>
      </c>
      <c r="B3561" s="513" t="s">
        <v>7162</v>
      </c>
      <c r="C3561" s="513" t="s">
        <v>847</v>
      </c>
      <c r="D3561" s="514" t="s">
        <v>7163</v>
      </c>
    </row>
    <row r="3562" spans="1:4">
      <c r="A3562" s="513">
        <v>11948</v>
      </c>
      <c r="B3562" s="513" t="s">
        <v>7164</v>
      </c>
      <c r="C3562" s="513" t="s">
        <v>847</v>
      </c>
      <c r="D3562" s="514" t="s">
        <v>7165</v>
      </c>
    </row>
    <row r="3563" spans="1:4">
      <c r="A3563" s="513">
        <v>4382</v>
      </c>
      <c r="B3563" s="513" t="s">
        <v>7166</v>
      </c>
      <c r="C3563" s="513" t="s">
        <v>847</v>
      </c>
      <c r="D3563" s="514" t="s">
        <v>4673</v>
      </c>
    </row>
    <row r="3564" spans="1:4">
      <c r="A3564" s="513">
        <v>4354</v>
      </c>
      <c r="B3564" s="513" t="s">
        <v>7167</v>
      </c>
      <c r="C3564" s="513" t="s">
        <v>847</v>
      </c>
      <c r="D3564" s="514" t="s">
        <v>7168</v>
      </c>
    </row>
    <row r="3565" spans="1:4">
      <c r="A3565" s="513">
        <v>40839</v>
      </c>
      <c r="B3565" s="513" t="s">
        <v>7169</v>
      </c>
      <c r="C3565" s="513" t="s">
        <v>4960</v>
      </c>
      <c r="D3565" s="514" t="s">
        <v>3003</v>
      </c>
    </row>
    <row r="3566" spans="1:4">
      <c r="A3566" s="513">
        <v>40552</v>
      </c>
      <c r="B3566" s="513" t="s">
        <v>7170</v>
      </c>
      <c r="C3566" s="513" t="s">
        <v>4960</v>
      </c>
      <c r="D3566" s="514" t="s">
        <v>7171</v>
      </c>
    </row>
    <row r="3567" spans="1:4">
      <c r="A3567" s="513">
        <v>40549</v>
      </c>
      <c r="B3567" s="513" t="s">
        <v>7172</v>
      </c>
      <c r="C3567" s="513" t="s">
        <v>4960</v>
      </c>
      <c r="D3567" s="514" t="s">
        <v>7173</v>
      </c>
    </row>
    <row r="3568" spans="1:4">
      <c r="A3568" s="513">
        <v>4385</v>
      </c>
      <c r="B3568" s="513" t="s">
        <v>7174</v>
      </c>
      <c r="C3568" s="513" t="s">
        <v>1829</v>
      </c>
      <c r="D3568" s="514" t="s">
        <v>7175</v>
      </c>
    </row>
    <row r="3569" spans="1:4">
      <c r="A3569" s="513">
        <v>4386</v>
      </c>
      <c r="B3569" s="513" t="s">
        <v>7174</v>
      </c>
      <c r="C3569" s="513" t="s">
        <v>852</v>
      </c>
      <c r="D3569" s="514" t="s">
        <v>7176</v>
      </c>
    </row>
    <row r="3570" spans="1:4">
      <c r="A3570" s="513">
        <v>38397</v>
      </c>
      <c r="B3570" s="513" t="s">
        <v>7177</v>
      </c>
      <c r="C3570" s="513" t="s">
        <v>976</v>
      </c>
      <c r="D3570" s="514" t="s">
        <v>7178</v>
      </c>
    </row>
    <row r="3571" spans="1:4">
      <c r="A3571" s="513">
        <v>20078</v>
      </c>
      <c r="B3571" s="513" t="s">
        <v>7179</v>
      </c>
      <c r="C3571" s="513" t="s">
        <v>847</v>
      </c>
      <c r="D3571" s="514" t="s">
        <v>2367</v>
      </c>
    </row>
    <row r="3572" spans="1:4">
      <c r="A3572" s="513">
        <v>20079</v>
      </c>
      <c r="B3572" s="513" t="s">
        <v>7180</v>
      </c>
      <c r="C3572" s="513" t="s">
        <v>847</v>
      </c>
      <c r="D3572" s="514" t="s">
        <v>7181</v>
      </c>
    </row>
    <row r="3573" spans="1:4">
      <c r="A3573" s="513">
        <v>39897</v>
      </c>
      <c r="B3573" s="513" t="s">
        <v>7182</v>
      </c>
      <c r="C3573" s="513" t="s">
        <v>7183</v>
      </c>
      <c r="D3573" s="514" t="s">
        <v>7184</v>
      </c>
    </row>
    <row r="3574" spans="1:4">
      <c r="A3574" s="513">
        <v>118</v>
      </c>
      <c r="B3574" s="513" t="s">
        <v>7185</v>
      </c>
      <c r="C3574" s="513" t="s">
        <v>847</v>
      </c>
      <c r="D3574" s="514" t="s">
        <v>7186</v>
      </c>
    </row>
    <row r="3575" spans="1:4">
      <c r="A3575" s="513">
        <v>4396</v>
      </c>
      <c r="B3575" s="513" t="s">
        <v>7187</v>
      </c>
      <c r="C3575" s="513" t="s">
        <v>852</v>
      </c>
      <c r="D3575" s="514" t="s">
        <v>7188</v>
      </c>
    </row>
    <row r="3576" spans="1:4">
      <c r="A3576" s="513">
        <v>36881</v>
      </c>
      <c r="B3576" s="513" t="s">
        <v>7189</v>
      </c>
      <c r="C3576" s="513" t="s">
        <v>852</v>
      </c>
      <c r="D3576" s="514" t="s">
        <v>7190</v>
      </c>
    </row>
    <row r="3577" spans="1:4">
      <c r="A3577" s="513">
        <v>36882</v>
      </c>
      <c r="B3577" s="513" t="s">
        <v>7191</v>
      </c>
      <c r="C3577" s="513" t="s">
        <v>852</v>
      </c>
      <c r="D3577" s="514" t="s">
        <v>7192</v>
      </c>
    </row>
    <row r="3578" spans="1:4">
      <c r="A3578" s="513">
        <v>4397</v>
      </c>
      <c r="B3578" s="513" t="s">
        <v>7193</v>
      </c>
      <c r="C3578" s="513" t="s">
        <v>852</v>
      </c>
      <c r="D3578" s="514" t="s">
        <v>7194</v>
      </c>
    </row>
    <row r="3579" spans="1:4">
      <c r="A3579" s="513">
        <v>34754</v>
      </c>
      <c r="B3579" s="513" t="s">
        <v>7195</v>
      </c>
      <c r="C3579" s="513" t="s">
        <v>852</v>
      </c>
      <c r="D3579" s="514" t="s">
        <v>7196</v>
      </c>
    </row>
    <row r="3580" spans="1:4">
      <c r="A3580" s="513">
        <v>25962</v>
      </c>
      <c r="B3580" s="513" t="s">
        <v>7197</v>
      </c>
      <c r="C3580" s="513" t="s">
        <v>852</v>
      </c>
      <c r="D3580" s="514" t="s">
        <v>7198</v>
      </c>
    </row>
    <row r="3581" spans="1:4">
      <c r="A3581" s="513">
        <v>34752</v>
      </c>
      <c r="B3581" s="513" t="s">
        <v>7199</v>
      </c>
      <c r="C3581" s="513" t="s">
        <v>852</v>
      </c>
      <c r="D3581" s="514" t="s">
        <v>7200</v>
      </c>
    </row>
    <row r="3582" spans="1:4">
      <c r="A3582" s="513">
        <v>4751</v>
      </c>
      <c r="B3582" s="513" t="s">
        <v>7201</v>
      </c>
      <c r="C3582" s="513" t="s">
        <v>855</v>
      </c>
      <c r="D3582" s="514" t="s">
        <v>7202</v>
      </c>
    </row>
    <row r="3583" spans="1:4">
      <c r="A3583" s="513">
        <v>41066</v>
      </c>
      <c r="B3583" s="513" t="s">
        <v>7203</v>
      </c>
      <c r="C3583" s="513" t="s">
        <v>1210</v>
      </c>
      <c r="D3583" s="514" t="s">
        <v>7204</v>
      </c>
    </row>
    <row r="3584" spans="1:4">
      <c r="A3584" s="513">
        <v>39604</v>
      </c>
      <c r="B3584" s="513" t="s">
        <v>7205</v>
      </c>
      <c r="C3584" s="513" t="s">
        <v>847</v>
      </c>
      <c r="D3584" s="514" t="s">
        <v>3476</v>
      </c>
    </row>
    <row r="3585" spans="1:4">
      <c r="A3585" s="513">
        <v>39605</v>
      </c>
      <c r="B3585" s="513" t="s">
        <v>7206</v>
      </c>
      <c r="C3585" s="513" t="s">
        <v>847</v>
      </c>
      <c r="D3585" s="514" t="s">
        <v>1364</v>
      </c>
    </row>
    <row r="3586" spans="1:4">
      <c r="A3586" s="513">
        <v>39606</v>
      </c>
      <c r="B3586" s="513" t="s">
        <v>7207</v>
      </c>
      <c r="C3586" s="513" t="s">
        <v>847</v>
      </c>
      <c r="D3586" s="514" t="s">
        <v>7208</v>
      </c>
    </row>
    <row r="3587" spans="1:4">
      <c r="A3587" s="513">
        <v>39607</v>
      </c>
      <c r="B3587" s="513" t="s">
        <v>7209</v>
      </c>
      <c r="C3587" s="513" t="s">
        <v>847</v>
      </c>
      <c r="D3587" s="514" t="s">
        <v>7210</v>
      </c>
    </row>
    <row r="3588" spans="1:4">
      <c r="A3588" s="513">
        <v>39594</v>
      </c>
      <c r="B3588" s="513" t="s">
        <v>7211</v>
      </c>
      <c r="C3588" s="513" t="s">
        <v>847</v>
      </c>
      <c r="D3588" s="514" t="s">
        <v>7212</v>
      </c>
    </row>
    <row r="3589" spans="1:4">
      <c r="A3589" s="513">
        <v>39596</v>
      </c>
      <c r="B3589" s="513" t="s">
        <v>7213</v>
      </c>
      <c r="C3589" s="513" t="s">
        <v>847</v>
      </c>
      <c r="D3589" s="514" t="s">
        <v>7214</v>
      </c>
    </row>
    <row r="3590" spans="1:4">
      <c r="A3590" s="513">
        <v>39595</v>
      </c>
      <c r="B3590" s="513" t="s">
        <v>7215</v>
      </c>
      <c r="C3590" s="513" t="s">
        <v>847</v>
      </c>
      <c r="D3590" s="514" t="s">
        <v>7216</v>
      </c>
    </row>
    <row r="3591" spans="1:4">
      <c r="A3591" s="513">
        <v>39597</v>
      </c>
      <c r="B3591" s="513" t="s">
        <v>7217</v>
      </c>
      <c r="C3591" s="513" t="s">
        <v>847</v>
      </c>
      <c r="D3591" s="514" t="s">
        <v>7218</v>
      </c>
    </row>
    <row r="3592" spans="1:4">
      <c r="A3592" s="513">
        <v>20209</v>
      </c>
      <c r="B3592" s="513" t="s">
        <v>7219</v>
      </c>
      <c r="C3592" s="513" t="s">
        <v>877</v>
      </c>
      <c r="D3592" s="514" t="s">
        <v>4625</v>
      </c>
    </row>
    <row r="3593" spans="1:4">
      <c r="A3593" s="513">
        <v>4433</v>
      </c>
      <c r="B3593" s="513" t="s">
        <v>7220</v>
      </c>
      <c r="C3593" s="513" t="s">
        <v>877</v>
      </c>
      <c r="D3593" s="514" t="s">
        <v>7221</v>
      </c>
    </row>
    <row r="3594" spans="1:4">
      <c r="A3594" s="513">
        <v>4491</v>
      </c>
      <c r="B3594" s="513" t="s">
        <v>7222</v>
      </c>
      <c r="C3594" s="513" t="s">
        <v>877</v>
      </c>
      <c r="D3594" s="514" t="s">
        <v>991</v>
      </c>
    </row>
    <row r="3595" spans="1:4">
      <c r="A3595" s="513">
        <v>4505</v>
      </c>
      <c r="B3595" s="513" t="s">
        <v>7223</v>
      </c>
      <c r="C3595" s="513" t="s">
        <v>877</v>
      </c>
      <c r="D3595" s="514" t="s">
        <v>2225</v>
      </c>
    </row>
    <row r="3596" spans="1:4">
      <c r="A3596" s="513">
        <v>4517</v>
      </c>
      <c r="B3596" s="513" t="s">
        <v>7224</v>
      </c>
      <c r="C3596" s="513" t="s">
        <v>877</v>
      </c>
      <c r="D3596" s="514" t="s">
        <v>6377</v>
      </c>
    </row>
    <row r="3597" spans="1:4">
      <c r="A3597" s="513">
        <v>4448</v>
      </c>
      <c r="B3597" s="513" t="s">
        <v>7225</v>
      </c>
      <c r="C3597" s="513" t="s">
        <v>877</v>
      </c>
      <c r="D3597" s="514" t="s">
        <v>6321</v>
      </c>
    </row>
    <row r="3598" spans="1:4">
      <c r="A3598" s="513">
        <v>6194</v>
      </c>
      <c r="B3598" s="513" t="s">
        <v>7226</v>
      </c>
      <c r="C3598" s="513" t="s">
        <v>877</v>
      </c>
      <c r="D3598" s="514" t="s">
        <v>4236</v>
      </c>
    </row>
    <row r="3599" spans="1:4">
      <c r="A3599" s="513">
        <v>4509</v>
      </c>
      <c r="B3599" s="513" t="s">
        <v>7227</v>
      </c>
      <c r="C3599" s="513" t="s">
        <v>877</v>
      </c>
      <c r="D3599" s="514" t="s">
        <v>7228</v>
      </c>
    </row>
    <row r="3600" spans="1:4">
      <c r="A3600" s="513">
        <v>4513</v>
      </c>
      <c r="B3600" s="513" t="s">
        <v>7229</v>
      </c>
      <c r="C3600" s="513" t="s">
        <v>877</v>
      </c>
      <c r="D3600" s="514" t="s">
        <v>1530</v>
      </c>
    </row>
    <row r="3601" spans="1:4">
      <c r="A3601" s="513">
        <v>4512</v>
      </c>
      <c r="B3601" s="513" t="s">
        <v>7230</v>
      </c>
      <c r="C3601" s="513" t="s">
        <v>877</v>
      </c>
      <c r="D3601" s="514" t="s">
        <v>2906</v>
      </c>
    </row>
    <row r="3602" spans="1:4">
      <c r="A3602" s="513">
        <v>4500</v>
      </c>
      <c r="B3602" s="513" t="s">
        <v>7231</v>
      </c>
      <c r="C3602" s="513" t="s">
        <v>877</v>
      </c>
      <c r="D3602" s="514" t="s">
        <v>3417</v>
      </c>
    </row>
    <row r="3603" spans="1:4">
      <c r="A3603" s="513">
        <v>10731</v>
      </c>
      <c r="B3603" s="513" t="s">
        <v>7232</v>
      </c>
      <c r="C3603" s="513" t="s">
        <v>852</v>
      </c>
      <c r="D3603" s="514" t="s">
        <v>7233</v>
      </c>
    </row>
    <row r="3604" spans="1:4">
      <c r="A3604" s="513">
        <v>4704</v>
      </c>
      <c r="B3604" s="513" t="s">
        <v>7234</v>
      </c>
      <c r="C3604" s="513" t="s">
        <v>852</v>
      </c>
      <c r="D3604" s="514" t="s">
        <v>7235</v>
      </c>
    </row>
    <row r="3605" spans="1:4">
      <c r="A3605" s="513">
        <v>10730</v>
      </c>
      <c r="B3605" s="513" t="s">
        <v>7236</v>
      </c>
      <c r="C3605" s="513" t="s">
        <v>852</v>
      </c>
      <c r="D3605" s="514" t="s">
        <v>6339</v>
      </c>
    </row>
    <row r="3606" spans="1:4">
      <c r="A3606" s="513">
        <v>4729</v>
      </c>
      <c r="B3606" s="513" t="s">
        <v>7237</v>
      </c>
      <c r="C3606" s="513" t="s">
        <v>868</v>
      </c>
      <c r="D3606" s="514" t="s">
        <v>7238</v>
      </c>
    </row>
    <row r="3607" spans="1:4">
      <c r="A3607" s="513">
        <v>4720</v>
      </c>
      <c r="B3607" s="513" t="s">
        <v>7239</v>
      </c>
      <c r="C3607" s="513" t="s">
        <v>868</v>
      </c>
      <c r="D3607" s="514" t="s">
        <v>7240</v>
      </c>
    </row>
    <row r="3608" spans="1:4">
      <c r="A3608" s="513">
        <v>4721</v>
      </c>
      <c r="B3608" s="513" t="s">
        <v>7241</v>
      </c>
      <c r="C3608" s="513" t="s">
        <v>868</v>
      </c>
      <c r="D3608" s="514" t="s">
        <v>7242</v>
      </c>
    </row>
    <row r="3609" spans="1:4">
      <c r="A3609" s="513">
        <v>4718</v>
      </c>
      <c r="B3609" s="513" t="s">
        <v>7243</v>
      </c>
      <c r="C3609" s="513" t="s">
        <v>868</v>
      </c>
      <c r="D3609" s="514" t="s">
        <v>7242</v>
      </c>
    </row>
    <row r="3610" spans="1:4">
      <c r="A3610" s="513">
        <v>4722</v>
      </c>
      <c r="B3610" s="513" t="s">
        <v>7244</v>
      </c>
      <c r="C3610" s="513" t="s">
        <v>868</v>
      </c>
      <c r="D3610" s="514" t="s">
        <v>7242</v>
      </c>
    </row>
    <row r="3611" spans="1:4">
      <c r="A3611" s="513">
        <v>4723</v>
      </c>
      <c r="B3611" s="513" t="s">
        <v>7245</v>
      </c>
      <c r="C3611" s="513" t="s">
        <v>868</v>
      </c>
      <c r="D3611" s="514" t="s">
        <v>7246</v>
      </c>
    </row>
    <row r="3612" spans="1:4">
      <c r="A3612" s="513">
        <v>4727</v>
      </c>
      <c r="B3612" s="513" t="s">
        <v>7247</v>
      </c>
      <c r="C3612" s="513" t="s">
        <v>868</v>
      </c>
      <c r="D3612" s="514" t="s">
        <v>7248</v>
      </c>
    </row>
    <row r="3613" spans="1:4">
      <c r="A3613" s="513">
        <v>4748</v>
      </c>
      <c r="B3613" s="513" t="s">
        <v>7249</v>
      </c>
      <c r="C3613" s="513" t="s">
        <v>868</v>
      </c>
      <c r="D3613" s="514" t="s">
        <v>7250</v>
      </c>
    </row>
    <row r="3614" spans="1:4">
      <c r="A3614" s="513">
        <v>4730</v>
      </c>
      <c r="B3614" s="513" t="s">
        <v>7251</v>
      </c>
      <c r="C3614" s="513" t="s">
        <v>868</v>
      </c>
      <c r="D3614" s="514" t="s">
        <v>7252</v>
      </c>
    </row>
    <row r="3615" spans="1:4">
      <c r="A3615" s="513">
        <v>13186</v>
      </c>
      <c r="B3615" s="513" t="s">
        <v>7253</v>
      </c>
      <c r="C3615" s="513" t="s">
        <v>868</v>
      </c>
      <c r="D3615" s="514" t="s">
        <v>7254</v>
      </c>
    </row>
    <row r="3616" spans="1:4">
      <c r="A3616" s="513">
        <v>10737</v>
      </c>
      <c r="B3616" s="513" t="s">
        <v>7255</v>
      </c>
      <c r="C3616" s="513" t="s">
        <v>852</v>
      </c>
      <c r="D3616" s="514" t="s">
        <v>7256</v>
      </c>
    </row>
    <row r="3617" spans="1:4">
      <c r="A3617" s="513">
        <v>10734</v>
      </c>
      <c r="B3617" s="513" t="s">
        <v>7257</v>
      </c>
      <c r="C3617" s="513" t="s">
        <v>852</v>
      </c>
      <c r="D3617" s="514" t="s">
        <v>7258</v>
      </c>
    </row>
    <row r="3618" spans="1:4">
      <c r="A3618" s="513">
        <v>4708</v>
      </c>
      <c r="B3618" s="513" t="s">
        <v>7259</v>
      </c>
      <c r="C3618" s="513" t="s">
        <v>852</v>
      </c>
      <c r="D3618" s="514" t="s">
        <v>7260</v>
      </c>
    </row>
    <row r="3619" spans="1:4">
      <c r="A3619" s="513">
        <v>4712</v>
      </c>
      <c r="B3619" s="513" t="s">
        <v>7261</v>
      </c>
      <c r="C3619" s="513" t="s">
        <v>852</v>
      </c>
      <c r="D3619" s="514" t="s">
        <v>7262</v>
      </c>
    </row>
    <row r="3620" spans="1:4">
      <c r="A3620" s="513">
        <v>4710</v>
      </c>
      <c r="B3620" s="513" t="s">
        <v>7263</v>
      </c>
      <c r="C3620" s="513" t="s">
        <v>852</v>
      </c>
      <c r="D3620" s="514" t="s">
        <v>7264</v>
      </c>
    </row>
    <row r="3621" spans="1:4">
      <c r="A3621" s="513">
        <v>4746</v>
      </c>
      <c r="B3621" s="513" t="s">
        <v>7265</v>
      </c>
      <c r="C3621" s="513" t="s">
        <v>868</v>
      </c>
      <c r="D3621" s="514" t="s">
        <v>7266</v>
      </c>
    </row>
    <row r="3622" spans="1:4">
      <c r="A3622" s="513">
        <v>4750</v>
      </c>
      <c r="B3622" s="513" t="s">
        <v>7267</v>
      </c>
      <c r="C3622" s="513" t="s">
        <v>855</v>
      </c>
      <c r="D3622" s="514" t="s">
        <v>1264</v>
      </c>
    </row>
    <row r="3623" spans="1:4">
      <c r="A3623" s="513">
        <v>41065</v>
      </c>
      <c r="B3623" s="513" t="s">
        <v>7268</v>
      </c>
      <c r="C3623" s="513" t="s">
        <v>1210</v>
      </c>
      <c r="D3623" s="514" t="s">
        <v>1266</v>
      </c>
    </row>
    <row r="3624" spans="1:4">
      <c r="A3624" s="513">
        <v>34747</v>
      </c>
      <c r="B3624" s="513" t="s">
        <v>7269</v>
      </c>
      <c r="C3624" s="513" t="s">
        <v>877</v>
      </c>
      <c r="D3624" s="514" t="s">
        <v>7270</v>
      </c>
    </row>
    <row r="3625" spans="1:4">
      <c r="A3625" s="513">
        <v>4826</v>
      </c>
      <c r="B3625" s="513" t="s">
        <v>7271</v>
      </c>
      <c r="C3625" s="513" t="s">
        <v>877</v>
      </c>
      <c r="D3625" s="514" t="s">
        <v>7272</v>
      </c>
    </row>
    <row r="3626" spans="1:4">
      <c r="A3626" s="513">
        <v>41975</v>
      </c>
      <c r="B3626" s="513" t="s">
        <v>7273</v>
      </c>
      <c r="C3626" s="513" t="s">
        <v>852</v>
      </c>
      <c r="D3626" s="514" t="s">
        <v>7274</v>
      </c>
    </row>
    <row r="3627" spans="1:4">
      <c r="A3627" s="513">
        <v>4825</v>
      </c>
      <c r="B3627" s="513" t="s">
        <v>7275</v>
      </c>
      <c r="C3627" s="513" t="s">
        <v>877</v>
      </c>
      <c r="D3627" s="514" t="s">
        <v>7276</v>
      </c>
    </row>
    <row r="3628" spans="1:4">
      <c r="A3628" s="513">
        <v>34744</v>
      </c>
      <c r="B3628" s="513" t="s">
        <v>7277</v>
      </c>
      <c r="C3628" s="513" t="s">
        <v>852</v>
      </c>
      <c r="D3628" s="514" t="s">
        <v>7278</v>
      </c>
    </row>
    <row r="3629" spans="1:4">
      <c r="A3629" s="513">
        <v>39430</v>
      </c>
      <c r="B3629" s="513" t="s">
        <v>7279</v>
      </c>
      <c r="C3629" s="513" t="s">
        <v>847</v>
      </c>
      <c r="D3629" s="514" t="s">
        <v>5017</v>
      </c>
    </row>
    <row r="3630" spans="1:4">
      <c r="A3630" s="513">
        <v>39573</v>
      </c>
      <c r="B3630" s="513" t="s">
        <v>7280</v>
      </c>
      <c r="C3630" s="513" t="s">
        <v>847</v>
      </c>
      <c r="D3630" s="514" t="s">
        <v>4578</v>
      </c>
    </row>
    <row r="3631" spans="1:4">
      <c r="A3631" s="513">
        <v>38410</v>
      </c>
      <c r="B3631" s="513" t="s">
        <v>7281</v>
      </c>
      <c r="C3631" s="513" t="s">
        <v>847</v>
      </c>
      <c r="D3631" s="514" t="s">
        <v>7282</v>
      </c>
    </row>
    <row r="3632" spans="1:4">
      <c r="A3632" s="513">
        <v>4765</v>
      </c>
      <c r="B3632" s="513" t="s">
        <v>7283</v>
      </c>
      <c r="C3632" s="513" t="s">
        <v>877</v>
      </c>
      <c r="D3632" s="514" t="s">
        <v>7284</v>
      </c>
    </row>
    <row r="3633" spans="1:4">
      <c r="A3633" s="513">
        <v>4766</v>
      </c>
      <c r="B3633" s="513" t="s">
        <v>7285</v>
      </c>
      <c r="C3633" s="513" t="s">
        <v>976</v>
      </c>
      <c r="D3633" s="514" t="s">
        <v>2255</v>
      </c>
    </row>
    <row r="3634" spans="1:4">
      <c r="A3634" s="513">
        <v>4767</v>
      </c>
      <c r="B3634" s="513" t="s">
        <v>7285</v>
      </c>
      <c r="C3634" s="513" t="s">
        <v>877</v>
      </c>
      <c r="D3634" s="514" t="s">
        <v>7286</v>
      </c>
    </row>
    <row r="3635" spans="1:4">
      <c r="A3635" s="513">
        <v>10963</v>
      </c>
      <c r="B3635" s="513" t="s">
        <v>7287</v>
      </c>
      <c r="C3635" s="513" t="s">
        <v>877</v>
      </c>
      <c r="D3635" s="514" t="s">
        <v>7288</v>
      </c>
    </row>
    <row r="3636" spans="1:4">
      <c r="A3636" s="513">
        <v>10962</v>
      </c>
      <c r="B3636" s="513" t="s">
        <v>7289</v>
      </c>
      <c r="C3636" s="513" t="s">
        <v>976</v>
      </c>
      <c r="D3636" s="514" t="s">
        <v>5620</v>
      </c>
    </row>
    <row r="3637" spans="1:4">
      <c r="A3637" s="513">
        <v>34742</v>
      </c>
      <c r="B3637" s="513" t="s">
        <v>7290</v>
      </c>
      <c r="C3637" s="513" t="s">
        <v>976</v>
      </c>
      <c r="D3637" s="514" t="s">
        <v>4144</v>
      </c>
    </row>
    <row r="3638" spans="1:4">
      <c r="A3638" s="513">
        <v>4773</v>
      </c>
      <c r="B3638" s="513" t="s">
        <v>7291</v>
      </c>
      <c r="C3638" s="513" t="s">
        <v>877</v>
      </c>
      <c r="D3638" s="514" t="s">
        <v>7292</v>
      </c>
    </row>
    <row r="3639" spans="1:4">
      <c r="A3639" s="513">
        <v>34740</v>
      </c>
      <c r="B3639" s="513" t="s">
        <v>7293</v>
      </c>
      <c r="C3639" s="513" t="s">
        <v>976</v>
      </c>
      <c r="D3639" s="514" t="s">
        <v>4144</v>
      </c>
    </row>
    <row r="3640" spans="1:4">
      <c r="A3640" s="513">
        <v>4776</v>
      </c>
      <c r="B3640" s="513" t="s">
        <v>7294</v>
      </c>
      <c r="C3640" s="513" t="s">
        <v>877</v>
      </c>
      <c r="D3640" s="514" t="s">
        <v>5455</v>
      </c>
    </row>
    <row r="3641" spans="1:4">
      <c r="A3641" s="513">
        <v>4774</v>
      </c>
      <c r="B3641" s="513" t="s">
        <v>7294</v>
      </c>
      <c r="C3641" s="513" t="s">
        <v>976</v>
      </c>
      <c r="D3641" s="514" t="s">
        <v>2255</v>
      </c>
    </row>
    <row r="3642" spans="1:4">
      <c r="A3642" s="513">
        <v>40313</v>
      </c>
      <c r="B3642" s="513" t="s">
        <v>7295</v>
      </c>
      <c r="C3642" s="513" t="s">
        <v>976</v>
      </c>
      <c r="D3642" s="514" t="s">
        <v>4144</v>
      </c>
    </row>
    <row r="3643" spans="1:4">
      <c r="A3643" s="513">
        <v>13340</v>
      </c>
      <c r="B3643" s="513" t="s">
        <v>7296</v>
      </c>
      <c r="C3643" s="513" t="s">
        <v>877</v>
      </c>
      <c r="D3643" s="514" t="s">
        <v>7297</v>
      </c>
    </row>
    <row r="3644" spans="1:4">
      <c r="A3644" s="513">
        <v>10965</v>
      </c>
      <c r="B3644" s="513" t="s">
        <v>7298</v>
      </c>
      <c r="C3644" s="513" t="s">
        <v>877</v>
      </c>
      <c r="D3644" s="514" t="s">
        <v>7299</v>
      </c>
    </row>
    <row r="3645" spans="1:4">
      <c r="A3645" s="513">
        <v>10966</v>
      </c>
      <c r="B3645" s="513" t="s">
        <v>7300</v>
      </c>
      <c r="C3645" s="513" t="s">
        <v>976</v>
      </c>
      <c r="D3645" s="514" t="s">
        <v>5751</v>
      </c>
    </row>
    <row r="3646" spans="1:4">
      <c r="A3646" s="513">
        <v>40537</v>
      </c>
      <c r="B3646" s="513" t="s">
        <v>7301</v>
      </c>
      <c r="C3646" s="513" t="s">
        <v>976</v>
      </c>
      <c r="D3646" s="514" t="s">
        <v>2389</v>
      </c>
    </row>
    <row r="3647" spans="1:4">
      <c r="A3647" s="513">
        <v>40536</v>
      </c>
      <c r="B3647" s="513" t="s">
        <v>7302</v>
      </c>
      <c r="C3647" s="513" t="s">
        <v>976</v>
      </c>
      <c r="D3647" s="514" t="s">
        <v>2389</v>
      </c>
    </row>
    <row r="3648" spans="1:4">
      <c r="A3648" s="513">
        <v>40535</v>
      </c>
      <c r="B3648" s="513" t="s">
        <v>7303</v>
      </c>
      <c r="C3648" s="513" t="s">
        <v>976</v>
      </c>
      <c r="D3648" s="514" t="s">
        <v>2389</v>
      </c>
    </row>
    <row r="3649" spans="1:4">
      <c r="A3649" s="513">
        <v>39427</v>
      </c>
      <c r="B3649" s="513" t="s">
        <v>7304</v>
      </c>
      <c r="C3649" s="513" t="s">
        <v>877</v>
      </c>
      <c r="D3649" s="514" t="s">
        <v>7305</v>
      </c>
    </row>
    <row r="3650" spans="1:4">
      <c r="A3650" s="513">
        <v>39424</v>
      </c>
      <c r="B3650" s="513" t="s">
        <v>7306</v>
      </c>
      <c r="C3650" s="513" t="s">
        <v>877</v>
      </c>
      <c r="D3650" s="514" t="s">
        <v>3225</v>
      </c>
    </row>
    <row r="3651" spans="1:4">
      <c r="A3651" s="513">
        <v>39425</v>
      </c>
      <c r="B3651" s="513" t="s">
        <v>7307</v>
      </c>
      <c r="C3651" s="513" t="s">
        <v>877</v>
      </c>
      <c r="D3651" s="514" t="s">
        <v>7308</v>
      </c>
    </row>
    <row r="3652" spans="1:4">
      <c r="A3652" s="513">
        <v>40664</v>
      </c>
      <c r="B3652" s="513" t="s">
        <v>7309</v>
      </c>
      <c r="C3652" s="513" t="s">
        <v>976</v>
      </c>
      <c r="D3652" s="514" t="s">
        <v>1016</v>
      </c>
    </row>
    <row r="3653" spans="1:4">
      <c r="A3653" s="513">
        <v>34360</v>
      </c>
      <c r="B3653" s="513" t="s">
        <v>7310</v>
      </c>
      <c r="C3653" s="513" t="s">
        <v>976</v>
      </c>
      <c r="D3653" s="514" t="s">
        <v>7311</v>
      </c>
    </row>
    <row r="3654" spans="1:4">
      <c r="A3654" s="513">
        <v>20259</v>
      </c>
      <c r="B3654" s="513" t="s">
        <v>7312</v>
      </c>
      <c r="C3654" s="513" t="s">
        <v>877</v>
      </c>
      <c r="D3654" s="514" t="s">
        <v>7313</v>
      </c>
    </row>
    <row r="3655" spans="1:4">
      <c r="A3655" s="513">
        <v>14077</v>
      </c>
      <c r="B3655" s="513" t="s">
        <v>7314</v>
      </c>
      <c r="C3655" s="513" t="s">
        <v>877</v>
      </c>
      <c r="D3655" s="514" t="s">
        <v>7315</v>
      </c>
    </row>
    <row r="3656" spans="1:4">
      <c r="A3656" s="513">
        <v>3678</v>
      </c>
      <c r="B3656" s="513" t="s">
        <v>7316</v>
      </c>
      <c r="C3656" s="513" t="s">
        <v>877</v>
      </c>
      <c r="D3656" s="514" t="s">
        <v>7317</v>
      </c>
    </row>
    <row r="3657" spans="1:4">
      <c r="A3657" s="513">
        <v>39418</v>
      </c>
      <c r="B3657" s="513" t="s">
        <v>7318</v>
      </c>
      <c r="C3657" s="513" t="s">
        <v>877</v>
      </c>
      <c r="D3657" s="514" t="s">
        <v>1311</v>
      </c>
    </row>
    <row r="3658" spans="1:4">
      <c r="A3658" s="513">
        <v>39419</v>
      </c>
      <c r="B3658" s="513" t="s">
        <v>7319</v>
      </c>
      <c r="C3658" s="513" t="s">
        <v>877</v>
      </c>
      <c r="D3658" s="514" t="s">
        <v>2349</v>
      </c>
    </row>
    <row r="3659" spans="1:4">
      <c r="A3659" s="513">
        <v>39420</v>
      </c>
      <c r="B3659" s="513" t="s">
        <v>7320</v>
      </c>
      <c r="C3659" s="513" t="s">
        <v>877</v>
      </c>
      <c r="D3659" s="514" t="s">
        <v>3037</v>
      </c>
    </row>
    <row r="3660" spans="1:4">
      <c r="A3660" s="513">
        <v>39571</v>
      </c>
      <c r="B3660" s="513" t="s">
        <v>7321</v>
      </c>
      <c r="C3660" s="513" t="s">
        <v>877</v>
      </c>
      <c r="D3660" s="514" t="s">
        <v>7322</v>
      </c>
    </row>
    <row r="3661" spans="1:4">
      <c r="A3661" s="513">
        <v>39421</v>
      </c>
      <c r="B3661" s="513" t="s">
        <v>7323</v>
      </c>
      <c r="C3661" s="513" t="s">
        <v>877</v>
      </c>
      <c r="D3661" s="514" t="s">
        <v>2436</v>
      </c>
    </row>
    <row r="3662" spans="1:4">
      <c r="A3662" s="513">
        <v>39422</v>
      </c>
      <c r="B3662" s="513" t="s">
        <v>7324</v>
      </c>
      <c r="C3662" s="513" t="s">
        <v>877</v>
      </c>
      <c r="D3662" s="514" t="s">
        <v>7325</v>
      </c>
    </row>
    <row r="3663" spans="1:4">
      <c r="A3663" s="513">
        <v>39423</v>
      </c>
      <c r="B3663" s="513" t="s">
        <v>7326</v>
      </c>
      <c r="C3663" s="513" t="s">
        <v>877</v>
      </c>
      <c r="D3663" s="514" t="s">
        <v>6256</v>
      </c>
    </row>
    <row r="3664" spans="1:4">
      <c r="A3664" s="513">
        <v>39426</v>
      </c>
      <c r="B3664" s="513" t="s">
        <v>7327</v>
      </c>
      <c r="C3664" s="513" t="s">
        <v>877</v>
      </c>
      <c r="D3664" s="514" t="s">
        <v>7328</v>
      </c>
    </row>
    <row r="3665" spans="1:4">
      <c r="A3665" s="513">
        <v>39429</v>
      </c>
      <c r="B3665" s="513" t="s">
        <v>7329</v>
      </c>
      <c r="C3665" s="513" t="s">
        <v>877</v>
      </c>
      <c r="D3665" s="514" t="s">
        <v>3651</v>
      </c>
    </row>
    <row r="3666" spans="1:4">
      <c r="A3666" s="513">
        <v>39428</v>
      </c>
      <c r="B3666" s="513" t="s">
        <v>7330</v>
      </c>
      <c r="C3666" s="513" t="s">
        <v>877</v>
      </c>
      <c r="D3666" s="514" t="s">
        <v>7331</v>
      </c>
    </row>
    <row r="3667" spans="1:4">
      <c r="A3667" s="513">
        <v>39572</v>
      </c>
      <c r="B3667" s="513" t="s">
        <v>7332</v>
      </c>
      <c r="C3667" s="513" t="s">
        <v>877</v>
      </c>
      <c r="D3667" s="514" t="s">
        <v>2096</v>
      </c>
    </row>
    <row r="3668" spans="1:4">
      <c r="A3668" s="513">
        <v>39570</v>
      </c>
      <c r="B3668" s="513" t="s">
        <v>7333</v>
      </c>
      <c r="C3668" s="513" t="s">
        <v>877</v>
      </c>
      <c r="D3668" s="514" t="s">
        <v>2140</v>
      </c>
    </row>
    <row r="3669" spans="1:4">
      <c r="A3669" s="513">
        <v>39569</v>
      </c>
      <c r="B3669" s="513" t="s">
        <v>7334</v>
      </c>
      <c r="C3669" s="513" t="s">
        <v>877</v>
      </c>
      <c r="D3669" s="514" t="s">
        <v>7335</v>
      </c>
    </row>
    <row r="3670" spans="1:4">
      <c r="A3670" s="513">
        <v>11552</v>
      </c>
      <c r="B3670" s="513" t="s">
        <v>7336</v>
      </c>
      <c r="C3670" s="513" t="s">
        <v>877</v>
      </c>
      <c r="D3670" s="514" t="s">
        <v>7337</v>
      </c>
    </row>
    <row r="3671" spans="1:4">
      <c r="A3671" s="513">
        <v>40598</v>
      </c>
      <c r="B3671" s="513" t="s">
        <v>7338</v>
      </c>
      <c r="C3671" s="513" t="s">
        <v>976</v>
      </c>
      <c r="D3671" s="514" t="s">
        <v>2389</v>
      </c>
    </row>
    <row r="3672" spans="1:4">
      <c r="A3672" s="513">
        <v>39029</v>
      </c>
      <c r="B3672" s="513" t="s">
        <v>7339</v>
      </c>
      <c r="C3672" s="513" t="s">
        <v>877</v>
      </c>
      <c r="D3672" s="514" t="s">
        <v>7340</v>
      </c>
    </row>
    <row r="3673" spans="1:4">
      <c r="A3673" s="513">
        <v>39028</v>
      </c>
      <c r="B3673" s="513" t="s">
        <v>7341</v>
      </c>
      <c r="C3673" s="513" t="s">
        <v>877</v>
      </c>
      <c r="D3673" s="514" t="s">
        <v>6088</v>
      </c>
    </row>
    <row r="3674" spans="1:4">
      <c r="A3674" s="513">
        <v>39328</v>
      </c>
      <c r="B3674" s="513" t="s">
        <v>7342</v>
      </c>
      <c r="C3674" s="513" t="s">
        <v>877</v>
      </c>
      <c r="D3674" s="514" t="s">
        <v>7343</v>
      </c>
    </row>
    <row r="3675" spans="1:4">
      <c r="A3675" s="513">
        <v>38541</v>
      </c>
      <c r="B3675" s="513" t="s">
        <v>7344</v>
      </c>
      <c r="C3675" s="513" t="s">
        <v>847</v>
      </c>
      <c r="D3675" s="514" t="s">
        <v>7345</v>
      </c>
    </row>
    <row r="3676" spans="1:4">
      <c r="A3676" s="513">
        <v>38542</v>
      </c>
      <c r="B3676" s="513" t="s">
        <v>7346</v>
      </c>
      <c r="C3676" s="513" t="s">
        <v>847</v>
      </c>
      <c r="D3676" s="514" t="s">
        <v>7347</v>
      </c>
    </row>
    <row r="3677" spans="1:4">
      <c r="A3677" s="513">
        <v>38543</v>
      </c>
      <c r="B3677" s="513" t="s">
        <v>7348</v>
      </c>
      <c r="C3677" s="513" t="s">
        <v>847</v>
      </c>
      <c r="D3677" s="514" t="s">
        <v>7349</v>
      </c>
    </row>
    <row r="3678" spans="1:4">
      <c r="A3678" s="513">
        <v>40406</v>
      </c>
      <c r="B3678" s="513" t="s">
        <v>7350</v>
      </c>
      <c r="C3678" s="513" t="s">
        <v>847</v>
      </c>
      <c r="D3678" s="514" t="s">
        <v>7351</v>
      </c>
    </row>
    <row r="3679" spans="1:4">
      <c r="A3679" s="513">
        <v>40789</v>
      </c>
      <c r="B3679" s="513" t="s">
        <v>7352</v>
      </c>
      <c r="C3679" s="513" t="s">
        <v>847</v>
      </c>
      <c r="D3679" s="514" t="s">
        <v>7353</v>
      </c>
    </row>
    <row r="3680" spans="1:4">
      <c r="A3680" s="513">
        <v>40791</v>
      </c>
      <c r="B3680" s="513" t="s">
        <v>7354</v>
      </c>
      <c r="C3680" s="513" t="s">
        <v>847</v>
      </c>
      <c r="D3680" s="514" t="s">
        <v>7355</v>
      </c>
    </row>
    <row r="3681" spans="1:4">
      <c r="A3681" s="513">
        <v>11651</v>
      </c>
      <c r="B3681" s="513" t="s">
        <v>7356</v>
      </c>
      <c r="C3681" s="513" t="s">
        <v>847</v>
      </c>
      <c r="D3681" s="514" t="s">
        <v>7357</v>
      </c>
    </row>
    <row r="3682" spans="1:4">
      <c r="A3682" s="513">
        <v>42002</v>
      </c>
      <c r="B3682" s="513" t="s">
        <v>7358</v>
      </c>
      <c r="C3682" s="513" t="s">
        <v>847</v>
      </c>
      <c r="D3682" s="514" t="s">
        <v>7359</v>
      </c>
    </row>
    <row r="3683" spans="1:4">
      <c r="A3683" s="513">
        <v>40435</v>
      </c>
      <c r="B3683" s="513" t="s">
        <v>7360</v>
      </c>
      <c r="C3683" s="513" t="s">
        <v>847</v>
      </c>
      <c r="D3683" s="514" t="s">
        <v>7361</v>
      </c>
    </row>
    <row r="3684" spans="1:4">
      <c r="A3684" s="513">
        <v>39012</v>
      </c>
      <c r="B3684" s="513" t="s">
        <v>7362</v>
      </c>
      <c r="C3684" s="513" t="s">
        <v>847</v>
      </c>
      <c r="D3684" s="514" t="s">
        <v>7363</v>
      </c>
    </row>
    <row r="3685" spans="1:4">
      <c r="A3685" s="513">
        <v>5327</v>
      </c>
      <c r="B3685" s="513" t="s">
        <v>7364</v>
      </c>
      <c r="C3685" s="513" t="s">
        <v>976</v>
      </c>
      <c r="D3685" s="514" t="s">
        <v>7365</v>
      </c>
    </row>
    <row r="3686" spans="1:4">
      <c r="A3686" s="513">
        <v>35274</v>
      </c>
      <c r="B3686" s="513" t="s">
        <v>7366</v>
      </c>
      <c r="C3686" s="513" t="s">
        <v>877</v>
      </c>
      <c r="D3686" s="514" t="s">
        <v>7367</v>
      </c>
    </row>
    <row r="3687" spans="1:4">
      <c r="A3687" s="513">
        <v>35275</v>
      </c>
      <c r="B3687" s="513" t="s">
        <v>7368</v>
      </c>
      <c r="C3687" s="513" t="s">
        <v>877</v>
      </c>
      <c r="D3687" s="514" t="s">
        <v>7369</v>
      </c>
    </row>
    <row r="3688" spans="1:4">
      <c r="A3688" s="513">
        <v>35276</v>
      </c>
      <c r="B3688" s="513" t="s">
        <v>7370</v>
      </c>
      <c r="C3688" s="513" t="s">
        <v>877</v>
      </c>
      <c r="D3688" s="514" t="s">
        <v>7371</v>
      </c>
    </row>
    <row r="3689" spans="1:4">
      <c r="A3689" s="513">
        <v>38386</v>
      </c>
      <c r="B3689" s="513" t="s">
        <v>7372</v>
      </c>
      <c r="C3689" s="513" t="s">
        <v>847</v>
      </c>
      <c r="D3689" s="514" t="s">
        <v>2486</v>
      </c>
    </row>
    <row r="3690" spans="1:4">
      <c r="A3690" s="513">
        <v>11091</v>
      </c>
      <c r="B3690" s="513" t="s">
        <v>7373</v>
      </c>
      <c r="C3690" s="513" t="s">
        <v>847</v>
      </c>
      <c r="D3690" s="514" t="s">
        <v>1275</v>
      </c>
    </row>
    <row r="3691" spans="1:4">
      <c r="A3691" s="513">
        <v>37586</v>
      </c>
      <c r="B3691" s="513" t="s">
        <v>7374</v>
      </c>
      <c r="C3691" s="513" t="s">
        <v>4960</v>
      </c>
      <c r="D3691" s="514" t="s">
        <v>7375</v>
      </c>
    </row>
    <row r="3692" spans="1:4">
      <c r="A3692" s="513">
        <v>37395</v>
      </c>
      <c r="B3692" s="513" t="s">
        <v>7376</v>
      </c>
      <c r="C3692" s="513" t="s">
        <v>4960</v>
      </c>
      <c r="D3692" s="514" t="s">
        <v>7377</v>
      </c>
    </row>
    <row r="3693" spans="1:4">
      <c r="A3693" s="513">
        <v>14147</v>
      </c>
      <c r="B3693" s="513" t="s">
        <v>7378</v>
      </c>
      <c r="C3693" s="513" t="s">
        <v>4960</v>
      </c>
      <c r="D3693" s="514" t="s">
        <v>7379</v>
      </c>
    </row>
    <row r="3694" spans="1:4">
      <c r="A3694" s="513">
        <v>37396</v>
      </c>
      <c r="B3694" s="513" t="s">
        <v>7380</v>
      </c>
      <c r="C3694" s="513" t="s">
        <v>4960</v>
      </c>
      <c r="D3694" s="514" t="s">
        <v>7381</v>
      </c>
    </row>
    <row r="3695" spans="1:4">
      <c r="A3695" s="513">
        <v>37397</v>
      </c>
      <c r="B3695" s="513" t="s">
        <v>7382</v>
      </c>
      <c r="C3695" s="513" t="s">
        <v>4960</v>
      </c>
      <c r="D3695" s="514" t="s">
        <v>7383</v>
      </c>
    </row>
    <row r="3696" spans="1:4">
      <c r="A3696" s="513">
        <v>11559</v>
      </c>
      <c r="B3696" s="513" t="s">
        <v>7384</v>
      </c>
      <c r="C3696" s="513" t="s">
        <v>847</v>
      </c>
      <c r="D3696" s="514" t="s">
        <v>1067</v>
      </c>
    </row>
    <row r="3697" spans="1:4">
      <c r="A3697" s="513">
        <v>444</v>
      </c>
      <c r="B3697" s="513" t="s">
        <v>7385</v>
      </c>
      <c r="C3697" s="513" t="s">
        <v>847</v>
      </c>
      <c r="D3697" s="514" t="s">
        <v>3433</v>
      </c>
    </row>
    <row r="3698" spans="1:4">
      <c r="A3698" s="513">
        <v>445</v>
      </c>
      <c r="B3698" s="513" t="s">
        <v>7386</v>
      </c>
      <c r="C3698" s="513" t="s">
        <v>847</v>
      </c>
      <c r="D3698" s="514" t="s">
        <v>7387</v>
      </c>
    </row>
    <row r="3699" spans="1:4">
      <c r="A3699" s="513">
        <v>4783</v>
      </c>
      <c r="B3699" s="513" t="s">
        <v>7388</v>
      </c>
      <c r="C3699" s="513" t="s">
        <v>855</v>
      </c>
      <c r="D3699" s="514" t="s">
        <v>1264</v>
      </c>
    </row>
    <row r="3700" spans="1:4">
      <c r="A3700" s="513">
        <v>41079</v>
      </c>
      <c r="B3700" s="513" t="s">
        <v>7389</v>
      </c>
      <c r="C3700" s="513" t="s">
        <v>1210</v>
      </c>
      <c r="D3700" s="514" t="s">
        <v>1266</v>
      </c>
    </row>
    <row r="3701" spans="1:4">
      <c r="A3701" s="513">
        <v>12874</v>
      </c>
      <c r="B3701" s="513" t="s">
        <v>7390</v>
      </c>
      <c r="C3701" s="513" t="s">
        <v>855</v>
      </c>
      <c r="D3701" s="514" t="s">
        <v>5070</v>
      </c>
    </row>
    <row r="3702" spans="1:4">
      <c r="A3702" s="513">
        <v>41082</v>
      </c>
      <c r="B3702" s="513" t="s">
        <v>7391</v>
      </c>
      <c r="C3702" s="513" t="s">
        <v>1210</v>
      </c>
      <c r="D3702" s="514" t="s">
        <v>7392</v>
      </c>
    </row>
    <row r="3703" spans="1:4">
      <c r="A3703" s="513">
        <v>4785</v>
      </c>
      <c r="B3703" s="513" t="s">
        <v>7393</v>
      </c>
      <c r="C3703" s="513" t="s">
        <v>855</v>
      </c>
      <c r="D3703" s="514" t="s">
        <v>5323</v>
      </c>
    </row>
    <row r="3704" spans="1:4">
      <c r="A3704" s="513">
        <v>41081</v>
      </c>
      <c r="B3704" s="513" t="s">
        <v>7394</v>
      </c>
      <c r="C3704" s="513" t="s">
        <v>1210</v>
      </c>
      <c r="D3704" s="514" t="s">
        <v>7395</v>
      </c>
    </row>
    <row r="3705" spans="1:4">
      <c r="A3705" s="513">
        <v>4801</v>
      </c>
      <c r="B3705" s="513" t="s">
        <v>7396</v>
      </c>
      <c r="C3705" s="513" t="s">
        <v>852</v>
      </c>
      <c r="D3705" s="514" t="s">
        <v>7397</v>
      </c>
    </row>
    <row r="3706" spans="1:4">
      <c r="A3706" s="513">
        <v>4794</v>
      </c>
      <c r="B3706" s="513" t="s">
        <v>7398</v>
      </c>
      <c r="C3706" s="513" t="s">
        <v>852</v>
      </c>
      <c r="D3706" s="514" t="s">
        <v>7399</v>
      </c>
    </row>
    <row r="3707" spans="1:4">
      <c r="A3707" s="513">
        <v>4796</v>
      </c>
      <c r="B3707" s="513" t="s">
        <v>7400</v>
      </c>
      <c r="C3707" s="513" t="s">
        <v>852</v>
      </c>
      <c r="D3707" s="514" t="s">
        <v>7401</v>
      </c>
    </row>
    <row r="3708" spans="1:4">
      <c r="A3708" s="513">
        <v>4800</v>
      </c>
      <c r="B3708" s="513" t="s">
        <v>7402</v>
      </c>
      <c r="C3708" s="513" t="s">
        <v>852</v>
      </c>
      <c r="D3708" s="514" t="s">
        <v>7403</v>
      </c>
    </row>
    <row r="3709" spans="1:4">
      <c r="A3709" s="513">
        <v>4795</v>
      </c>
      <c r="B3709" s="513" t="s">
        <v>7404</v>
      </c>
      <c r="C3709" s="513" t="s">
        <v>852</v>
      </c>
      <c r="D3709" s="514" t="s">
        <v>7405</v>
      </c>
    </row>
    <row r="3710" spans="1:4">
      <c r="A3710" s="513">
        <v>39694</v>
      </c>
      <c r="B3710" s="513" t="s">
        <v>7406</v>
      </c>
      <c r="C3710" s="513" t="s">
        <v>852</v>
      </c>
      <c r="D3710" s="514" t="s">
        <v>7407</v>
      </c>
    </row>
    <row r="3711" spans="1:4">
      <c r="A3711" s="513">
        <v>1292</v>
      </c>
      <c r="B3711" s="513" t="s">
        <v>7408</v>
      </c>
      <c r="C3711" s="513" t="s">
        <v>852</v>
      </c>
      <c r="D3711" s="514" t="s">
        <v>7409</v>
      </c>
    </row>
    <row r="3712" spans="1:4">
      <c r="A3712" s="513">
        <v>1287</v>
      </c>
      <c r="B3712" s="513" t="s">
        <v>7410</v>
      </c>
      <c r="C3712" s="513" t="s">
        <v>852</v>
      </c>
      <c r="D3712" s="514" t="s">
        <v>7411</v>
      </c>
    </row>
    <row r="3713" spans="1:4">
      <c r="A3713" s="513">
        <v>1297</v>
      </c>
      <c r="B3713" s="513" t="s">
        <v>7412</v>
      </c>
      <c r="C3713" s="513" t="s">
        <v>852</v>
      </c>
      <c r="D3713" s="514" t="s">
        <v>7413</v>
      </c>
    </row>
    <row r="3714" spans="1:4">
      <c r="A3714" s="513">
        <v>4786</v>
      </c>
      <c r="B3714" s="513" t="s">
        <v>7414</v>
      </c>
      <c r="C3714" s="513" t="s">
        <v>852</v>
      </c>
      <c r="D3714" s="514" t="s">
        <v>853</v>
      </c>
    </row>
    <row r="3715" spans="1:4">
      <c r="A3715" s="513">
        <v>10840</v>
      </c>
      <c r="B3715" s="513" t="s">
        <v>7415</v>
      </c>
      <c r="C3715" s="513" t="s">
        <v>852</v>
      </c>
      <c r="D3715" s="514" t="s">
        <v>7416</v>
      </c>
    </row>
    <row r="3716" spans="1:4">
      <c r="A3716" s="513">
        <v>10841</v>
      </c>
      <c r="B3716" s="513" t="s">
        <v>7417</v>
      </c>
      <c r="C3716" s="513" t="s">
        <v>852</v>
      </c>
      <c r="D3716" s="514" t="s">
        <v>7418</v>
      </c>
    </row>
    <row r="3717" spans="1:4">
      <c r="A3717" s="513">
        <v>25980</v>
      </c>
      <c r="B3717" s="513" t="s">
        <v>7419</v>
      </c>
      <c r="C3717" s="513" t="s">
        <v>852</v>
      </c>
      <c r="D3717" s="514" t="s">
        <v>7420</v>
      </c>
    </row>
    <row r="3718" spans="1:4">
      <c r="A3718" s="513">
        <v>10842</v>
      </c>
      <c r="B3718" s="513" t="s">
        <v>7421</v>
      </c>
      <c r="C3718" s="513" t="s">
        <v>852</v>
      </c>
      <c r="D3718" s="514" t="s">
        <v>7422</v>
      </c>
    </row>
    <row r="3719" spans="1:4">
      <c r="A3719" s="513">
        <v>21108</v>
      </c>
      <c r="B3719" s="513" t="s">
        <v>7423</v>
      </c>
      <c r="C3719" s="513" t="s">
        <v>852</v>
      </c>
      <c r="D3719" s="514" t="s">
        <v>7424</v>
      </c>
    </row>
    <row r="3720" spans="1:4">
      <c r="A3720" s="513">
        <v>38180</v>
      </c>
      <c r="B3720" s="513" t="s">
        <v>7425</v>
      </c>
      <c r="C3720" s="513" t="s">
        <v>852</v>
      </c>
      <c r="D3720" s="514" t="s">
        <v>7426</v>
      </c>
    </row>
    <row r="3721" spans="1:4">
      <c r="A3721" s="513">
        <v>40648</v>
      </c>
      <c r="B3721" s="513" t="s">
        <v>7427</v>
      </c>
      <c r="C3721" s="513" t="s">
        <v>852</v>
      </c>
      <c r="D3721" s="514" t="s">
        <v>7428</v>
      </c>
    </row>
    <row r="3722" spans="1:4">
      <c r="A3722" s="513">
        <v>40649</v>
      </c>
      <c r="B3722" s="513" t="s">
        <v>7429</v>
      </c>
      <c r="C3722" s="513" t="s">
        <v>852</v>
      </c>
      <c r="D3722" s="514" t="s">
        <v>7430</v>
      </c>
    </row>
    <row r="3723" spans="1:4">
      <c r="A3723" s="513">
        <v>40650</v>
      </c>
      <c r="B3723" s="513" t="s">
        <v>7431</v>
      </c>
      <c r="C3723" s="513" t="s">
        <v>852</v>
      </c>
      <c r="D3723" s="514" t="s">
        <v>7432</v>
      </c>
    </row>
    <row r="3724" spans="1:4">
      <c r="A3724" s="513">
        <v>40651</v>
      </c>
      <c r="B3724" s="513" t="s">
        <v>7433</v>
      </c>
      <c r="C3724" s="513" t="s">
        <v>852</v>
      </c>
      <c r="D3724" s="514" t="s">
        <v>7434</v>
      </c>
    </row>
    <row r="3725" spans="1:4">
      <c r="A3725" s="513">
        <v>40652</v>
      </c>
      <c r="B3725" s="513" t="s">
        <v>7435</v>
      </c>
      <c r="C3725" s="513" t="s">
        <v>852</v>
      </c>
      <c r="D3725" s="514" t="s">
        <v>7436</v>
      </c>
    </row>
    <row r="3726" spans="1:4">
      <c r="A3726" s="513">
        <v>40647</v>
      </c>
      <c r="B3726" s="513" t="s">
        <v>7437</v>
      </c>
      <c r="C3726" s="513" t="s">
        <v>852</v>
      </c>
      <c r="D3726" s="514" t="s">
        <v>7438</v>
      </c>
    </row>
    <row r="3727" spans="1:4">
      <c r="A3727" s="513">
        <v>40653</v>
      </c>
      <c r="B3727" s="513" t="s">
        <v>7439</v>
      </c>
      <c r="C3727" s="513" t="s">
        <v>852</v>
      </c>
      <c r="D3727" s="514" t="s">
        <v>7440</v>
      </c>
    </row>
    <row r="3728" spans="1:4">
      <c r="A3728" s="513">
        <v>36178</v>
      </c>
      <c r="B3728" s="513" t="s">
        <v>7441</v>
      </c>
      <c r="C3728" s="513" t="s">
        <v>847</v>
      </c>
      <c r="D3728" s="514" t="s">
        <v>7442</v>
      </c>
    </row>
    <row r="3729" spans="1:4">
      <c r="A3729" s="513">
        <v>38195</v>
      </c>
      <c r="B3729" s="513" t="s">
        <v>7443</v>
      </c>
      <c r="C3729" s="513" t="s">
        <v>852</v>
      </c>
      <c r="D3729" s="514" t="s">
        <v>7444</v>
      </c>
    </row>
    <row r="3730" spans="1:4">
      <c r="A3730" s="513">
        <v>38181</v>
      </c>
      <c r="B3730" s="513" t="s">
        <v>7445</v>
      </c>
      <c r="C3730" s="513" t="s">
        <v>852</v>
      </c>
      <c r="D3730" s="514" t="s">
        <v>7446</v>
      </c>
    </row>
    <row r="3731" spans="1:4">
      <c r="A3731" s="513">
        <v>38182</v>
      </c>
      <c r="B3731" s="513" t="s">
        <v>7447</v>
      </c>
      <c r="C3731" s="513" t="s">
        <v>852</v>
      </c>
      <c r="D3731" s="514" t="s">
        <v>7448</v>
      </c>
    </row>
    <row r="3732" spans="1:4">
      <c r="A3732" s="513">
        <v>38186</v>
      </c>
      <c r="B3732" s="513" t="s">
        <v>7449</v>
      </c>
      <c r="C3732" s="513" t="s">
        <v>852</v>
      </c>
      <c r="D3732" s="514" t="s">
        <v>7450</v>
      </c>
    </row>
    <row r="3733" spans="1:4">
      <c r="A3733" s="513">
        <v>38185</v>
      </c>
      <c r="B3733" s="513" t="s">
        <v>7451</v>
      </c>
      <c r="C3733" s="513" t="s">
        <v>852</v>
      </c>
      <c r="D3733" s="514" t="s">
        <v>7452</v>
      </c>
    </row>
    <row r="3734" spans="1:4">
      <c r="A3734" s="513">
        <v>40654</v>
      </c>
      <c r="B3734" s="513" t="s">
        <v>7453</v>
      </c>
      <c r="C3734" s="513" t="s">
        <v>852</v>
      </c>
      <c r="D3734" s="514" t="s">
        <v>7454</v>
      </c>
    </row>
    <row r="3735" spans="1:4">
      <c r="A3735" s="513">
        <v>25981</v>
      </c>
      <c r="B3735" s="513" t="s">
        <v>7455</v>
      </c>
      <c r="C3735" s="513" t="s">
        <v>852</v>
      </c>
      <c r="D3735" s="514" t="s">
        <v>7456</v>
      </c>
    </row>
    <row r="3736" spans="1:4">
      <c r="A3736" s="513">
        <v>4822</v>
      </c>
      <c r="B3736" s="513" t="s">
        <v>7457</v>
      </c>
      <c r="C3736" s="513" t="s">
        <v>852</v>
      </c>
      <c r="D3736" s="514" t="s">
        <v>7458</v>
      </c>
    </row>
    <row r="3737" spans="1:4">
      <c r="A3737" s="513">
        <v>4818</v>
      </c>
      <c r="B3737" s="513" t="s">
        <v>7459</v>
      </c>
      <c r="C3737" s="513" t="s">
        <v>852</v>
      </c>
      <c r="D3737" s="514" t="s">
        <v>7460</v>
      </c>
    </row>
    <row r="3738" spans="1:4">
      <c r="A3738" s="513">
        <v>39567</v>
      </c>
      <c r="B3738" s="513" t="s">
        <v>7461</v>
      </c>
      <c r="C3738" s="513" t="s">
        <v>852</v>
      </c>
      <c r="D3738" s="514" t="s">
        <v>7462</v>
      </c>
    </row>
    <row r="3739" spans="1:4">
      <c r="A3739" s="513">
        <v>39566</v>
      </c>
      <c r="B3739" s="513" t="s">
        <v>7463</v>
      </c>
      <c r="C3739" s="513" t="s">
        <v>852</v>
      </c>
      <c r="D3739" s="514" t="s">
        <v>7464</v>
      </c>
    </row>
    <row r="3740" spans="1:4">
      <c r="A3740" s="513">
        <v>11062</v>
      </c>
      <c r="B3740" s="513" t="s">
        <v>7465</v>
      </c>
      <c r="C3740" s="513" t="s">
        <v>852</v>
      </c>
      <c r="D3740" s="514" t="s">
        <v>7466</v>
      </c>
    </row>
    <row r="3741" spans="1:4">
      <c r="A3741" s="513">
        <v>11063</v>
      </c>
      <c r="B3741" s="513" t="s">
        <v>7467</v>
      </c>
      <c r="C3741" s="513" t="s">
        <v>852</v>
      </c>
      <c r="D3741" s="514" t="s">
        <v>7468</v>
      </c>
    </row>
    <row r="3742" spans="1:4">
      <c r="A3742" s="513">
        <v>13521</v>
      </c>
      <c r="B3742" s="513" t="s">
        <v>7469</v>
      </c>
      <c r="C3742" s="513" t="s">
        <v>847</v>
      </c>
      <c r="D3742" s="514" t="s">
        <v>7470</v>
      </c>
    </row>
    <row r="3743" spans="1:4">
      <c r="A3743" s="513">
        <v>10851</v>
      </c>
      <c r="B3743" s="513" t="s">
        <v>7471</v>
      </c>
      <c r="C3743" s="513" t="s">
        <v>847</v>
      </c>
      <c r="D3743" s="514" t="s">
        <v>7472</v>
      </c>
    </row>
    <row r="3744" spans="1:4">
      <c r="A3744" s="513">
        <v>39515</v>
      </c>
      <c r="B3744" s="513" t="s">
        <v>7473</v>
      </c>
      <c r="C3744" s="513" t="s">
        <v>847</v>
      </c>
      <c r="D3744" s="514" t="s">
        <v>7474</v>
      </c>
    </row>
    <row r="3745" spans="1:4">
      <c r="A3745" s="513">
        <v>39516</v>
      </c>
      <c r="B3745" s="513" t="s">
        <v>7475</v>
      </c>
      <c r="C3745" s="513" t="s">
        <v>847</v>
      </c>
      <c r="D3745" s="514" t="s">
        <v>7476</v>
      </c>
    </row>
    <row r="3746" spans="1:4">
      <c r="A3746" s="513">
        <v>39514</v>
      </c>
      <c r="B3746" s="513" t="s">
        <v>7477</v>
      </c>
      <c r="C3746" s="513" t="s">
        <v>847</v>
      </c>
      <c r="D3746" s="514" t="s">
        <v>2043</v>
      </c>
    </row>
    <row r="3747" spans="1:4">
      <c r="A3747" s="513">
        <v>4812</v>
      </c>
      <c r="B3747" s="513" t="s">
        <v>7478</v>
      </c>
      <c r="C3747" s="513" t="s">
        <v>852</v>
      </c>
      <c r="D3747" s="514" t="s">
        <v>7479</v>
      </c>
    </row>
    <row r="3748" spans="1:4">
      <c r="A3748" s="513">
        <v>10849</v>
      </c>
      <c r="B3748" s="513" t="s">
        <v>7480</v>
      </c>
      <c r="C3748" s="513" t="s">
        <v>847</v>
      </c>
      <c r="D3748" s="514" t="s">
        <v>7481</v>
      </c>
    </row>
    <row r="3749" spans="1:4">
      <c r="A3749" s="513">
        <v>10848</v>
      </c>
      <c r="B3749" s="513" t="s">
        <v>7482</v>
      </c>
      <c r="C3749" s="513" t="s">
        <v>847</v>
      </c>
      <c r="D3749" s="514" t="s">
        <v>7483</v>
      </c>
    </row>
    <row r="3750" spans="1:4">
      <c r="A3750" s="513">
        <v>4813</v>
      </c>
      <c r="B3750" s="513" t="s">
        <v>7484</v>
      </c>
      <c r="C3750" s="513" t="s">
        <v>852</v>
      </c>
      <c r="D3750" s="514" t="s">
        <v>5465</v>
      </c>
    </row>
    <row r="3751" spans="1:4">
      <c r="A3751" s="513">
        <v>37560</v>
      </c>
      <c r="B3751" s="513" t="s">
        <v>7485</v>
      </c>
      <c r="C3751" s="513" t="s">
        <v>847</v>
      </c>
      <c r="D3751" s="514" t="s">
        <v>7486</v>
      </c>
    </row>
    <row r="3752" spans="1:4">
      <c r="A3752" s="513">
        <v>37557</v>
      </c>
      <c r="B3752" s="513" t="s">
        <v>7487</v>
      </c>
      <c r="C3752" s="513" t="s">
        <v>847</v>
      </c>
      <c r="D3752" s="514" t="s">
        <v>7488</v>
      </c>
    </row>
    <row r="3753" spans="1:4">
      <c r="A3753" s="513">
        <v>37556</v>
      </c>
      <c r="B3753" s="513" t="s">
        <v>7489</v>
      </c>
      <c r="C3753" s="513" t="s">
        <v>847</v>
      </c>
      <c r="D3753" s="514" t="s">
        <v>7490</v>
      </c>
    </row>
    <row r="3754" spans="1:4">
      <c r="A3754" s="513">
        <v>37559</v>
      </c>
      <c r="B3754" s="513" t="s">
        <v>7491</v>
      </c>
      <c r="C3754" s="513" t="s">
        <v>847</v>
      </c>
      <c r="D3754" s="514" t="s">
        <v>7492</v>
      </c>
    </row>
    <row r="3755" spans="1:4">
      <c r="A3755" s="513">
        <v>37539</v>
      </c>
      <c r="B3755" s="513" t="s">
        <v>7493</v>
      </c>
      <c r="C3755" s="513" t="s">
        <v>847</v>
      </c>
      <c r="D3755" s="514" t="s">
        <v>6060</v>
      </c>
    </row>
    <row r="3756" spans="1:4">
      <c r="A3756" s="513">
        <v>37558</v>
      </c>
      <c r="B3756" s="513" t="s">
        <v>7494</v>
      </c>
      <c r="C3756" s="513" t="s">
        <v>847</v>
      </c>
      <c r="D3756" s="514" t="s">
        <v>7495</v>
      </c>
    </row>
    <row r="3757" spans="1:4">
      <c r="A3757" s="513">
        <v>34723</v>
      </c>
      <c r="B3757" s="513" t="s">
        <v>7496</v>
      </c>
      <c r="C3757" s="513" t="s">
        <v>852</v>
      </c>
      <c r="D3757" s="514" t="s">
        <v>7497</v>
      </c>
    </row>
    <row r="3758" spans="1:4">
      <c r="A3758" s="513">
        <v>34721</v>
      </c>
      <c r="B3758" s="513" t="s">
        <v>7498</v>
      </c>
      <c r="C3758" s="513" t="s">
        <v>852</v>
      </c>
      <c r="D3758" s="514" t="s">
        <v>7499</v>
      </c>
    </row>
    <row r="3759" spans="1:4">
      <c r="A3759" s="513">
        <v>4309</v>
      </c>
      <c r="B3759" s="513" t="s">
        <v>7500</v>
      </c>
      <c r="C3759" s="513" t="s">
        <v>847</v>
      </c>
      <c r="D3759" s="514" t="s">
        <v>1024</v>
      </c>
    </row>
    <row r="3760" spans="1:4">
      <c r="A3760" s="513">
        <v>4307</v>
      </c>
      <c r="B3760" s="513" t="s">
        <v>7501</v>
      </c>
      <c r="C3760" s="513" t="s">
        <v>847</v>
      </c>
      <c r="D3760" s="514" t="s">
        <v>7502</v>
      </c>
    </row>
    <row r="3761" spans="1:4">
      <c r="A3761" s="513">
        <v>10850</v>
      </c>
      <c r="B3761" s="513" t="s">
        <v>7503</v>
      </c>
      <c r="C3761" s="513" t="s">
        <v>847</v>
      </c>
      <c r="D3761" s="514" t="s">
        <v>7504</v>
      </c>
    </row>
    <row r="3762" spans="1:4">
      <c r="A3762" s="513">
        <v>42467</v>
      </c>
      <c r="B3762" s="513" t="s">
        <v>7505</v>
      </c>
      <c r="C3762" s="513" t="s">
        <v>847</v>
      </c>
      <c r="D3762" s="514" t="s">
        <v>7506</v>
      </c>
    </row>
    <row r="3763" spans="1:4">
      <c r="A3763" s="513">
        <v>4792</v>
      </c>
      <c r="B3763" s="513" t="s">
        <v>7507</v>
      </c>
      <c r="C3763" s="513" t="s">
        <v>852</v>
      </c>
      <c r="D3763" s="514" t="s">
        <v>7508</v>
      </c>
    </row>
    <row r="3764" spans="1:4">
      <c r="A3764" s="513">
        <v>4790</v>
      </c>
      <c r="B3764" s="513" t="s">
        <v>7509</v>
      </c>
      <c r="C3764" s="513" t="s">
        <v>852</v>
      </c>
      <c r="D3764" s="514" t="s">
        <v>2957</v>
      </c>
    </row>
    <row r="3765" spans="1:4">
      <c r="A3765" s="513">
        <v>40671</v>
      </c>
      <c r="B3765" s="513" t="s">
        <v>7510</v>
      </c>
      <c r="C3765" s="513" t="s">
        <v>852</v>
      </c>
      <c r="D3765" s="514" t="s">
        <v>7511</v>
      </c>
    </row>
    <row r="3766" spans="1:4">
      <c r="A3766" s="513">
        <v>7552</v>
      </c>
      <c r="B3766" s="513" t="s">
        <v>7512</v>
      </c>
      <c r="C3766" s="513" t="s">
        <v>847</v>
      </c>
      <c r="D3766" s="514" t="s">
        <v>7513</v>
      </c>
    </row>
    <row r="3767" spans="1:4">
      <c r="A3767" s="513">
        <v>4893</v>
      </c>
      <c r="B3767" s="513" t="s">
        <v>7514</v>
      </c>
      <c r="C3767" s="513" t="s">
        <v>847</v>
      </c>
      <c r="D3767" s="514" t="s">
        <v>7515</v>
      </c>
    </row>
    <row r="3768" spans="1:4">
      <c r="A3768" s="513">
        <v>4894</v>
      </c>
      <c r="B3768" s="513" t="s">
        <v>7516</v>
      </c>
      <c r="C3768" s="513" t="s">
        <v>847</v>
      </c>
      <c r="D3768" s="514" t="s">
        <v>1049</v>
      </c>
    </row>
    <row r="3769" spans="1:4">
      <c r="A3769" s="513">
        <v>4888</v>
      </c>
      <c r="B3769" s="513" t="s">
        <v>7517</v>
      </c>
      <c r="C3769" s="513" t="s">
        <v>847</v>
      </c>
      <c r="D3769" s="514" t="s">
        <v>1842</v>
      </c>
    </row>
    <row r="3770" spans="1:4">
      <c r="A3770" s="513">
        <v>4890</v>
      </c>
      <c r="B3770" s="513" t="s">
        <v>7518</v>
      </c>
      <c r="C3770" s="513" t="s">
        <v>847</v>
      </c>
      <c r="D3770" s="514" t="s">
        <v>7519</v>
      </c>
    </row>
    <row r="3771" spans="1:4">
      <c r="A3771" s="513">
        <v>12411</v>
      </c>
      <c r="B3771" s="513" t="s">
        <v>7520</v>
      </c>
      <c r="C3771" s="513" t="s">
        <v>847</v>
      </c>
      <c r="D3771" s="514" t="s">
        <v>7521</v>
      </c>
    </row>
    <row r="3772" spans="1:4">
      <c r="A3772" s="513">
        <v>4891</v>
      </c>
      <c r="B3772" s="513" t="s">
        <v>7522</v>
      </c>
      <c r="C3772" s="513" t="s">
        <v>847</v>
      </c>
      <c r="D3772" s="514" t="s">
        <v>6529</v>
      </c>
    </row>
    <row r="3773" spans="1:4">
      <c r="A3773" s="513">
        <v>4889</v>
      </c>
      <c r="B3773" s="513" t="s">
        <v>7523</v>
      </c>
      <c r="C3773" s="513" t="s">
        <v>847</v>
      </c>
      <c r="D3773" s="514" t="s">
        <v>7524</v>
      </c>
    </row>
    <row r="3774" spans="1:4">
      <c r="A3774" s="513">
        <v>4892</v>
      </c>
      <c r="B3774" s="513" t="s">
        <v>7525</v>
      </c>
      <c r="C3774" s="513" t="s">
        <v>847</v>
      </c>
      <c r="D3774" s="514" t="s">
        <v>7526</v>
      </c>
    </row>
    <row r="3775" spans="1:4">
      <c r="A3775" s="513">
        <v>12412</v>
      </c>
      <c r="B3775" s="513" t="s">
        <v>7527</v>
      </c>
      <c r="C3775" s="513" t="s">
        <v>847</v>
      </c>
      <c r="D3775" s="514" t="s">
        <v>4746</v>
      </c>
    </row>
    <row r="3776" spans="1:4">
      <c r="A3776" s="513">
        <v>11073</v>
      </c>
      <c r="B3776" s="513" t="s">
        <v>7528</v>
      </c>
      <c r="C3776" s="513" t="s">
        <v>847</v>
      </c>
      <c r="D3776" s="514" t="s">
        <v>7529</v>
      </c>
    </row>
    <row r="3777" spans="1:4">
      <c r="A3777" s="513">
        <v>11071</v>
      </c>
      <c r="B3777" s="513" t="s">
        <v>7530</v>
      </c>
      <c r="C3777" s="513" t="s">
        <v>847</v>
      </c>
      <c r="D3777" s="514" t="s">
        <v>3503</v>
      </c>
    </row>
    <row r="3778" spans="1:4">
      <c r="A3778" s="513">
        <v>11072</v>
      </c>
      <c r="B3778" s="513" t="s">
        <v>7531</v>
      </c>
      <c r="C3778" s="513" t="s">
        <v>847</v>
      </c>
      <c r="D3778" s="514" t="s">
        <v>3995</v>
      </c>
    </row>
    <row r="3779" spans="1:4">
      <c r="A3779" s="513">
        <v>4895</v>
      </c>
      <c r="B3779" s="513" t="s">
        <v>7532</v>
      </c>
      <c r="C3779" s="513" t="s">
        <v>847</v>
      </c>
      <c r="D3779" s="514" t="s">
        <v>1534</v>
      </c>
    </row>
    <row r="3780" spans="1:4">
      <c r="A3780" s="513">
        <v>4907</v>
      </c>
      <c r="B3780" s="513" t="s">
        <v>7533</v>
      </c>
      <c r="C3780" s="513" t="s">
        <v>847</v>
      </c>
      <c r="D3780" s="514" t="s">
        <v>6975</v>
      </c>
    </row>
    <row r="3781" spans="1:4">
      <c r="A3781" s="513">
        <v>4904</v>
      </c>
      <c r="B3781" s="513" t="s">
        <v>7534</v>
      </c>
      <c r="C3781" s="513" t="s">
        <v>847</v>
      </c>
      <c r="D3781" s="514" t="s">
        <v>7535</v>
      </c>
    </row>
    <row r="3782" spans="1:4">
      <c r="A3782" s="513">
        <v>4905</v>
      </c>
      <c r="B3782" s="513" t="s">
        <v>7536</v>
      </c>
      <c r="C3782" s="513" t="s">
        <v>847</v>
      </c>
      <c r="D3782" s="514" t="s">
        <v>7537</v>
      </c>
    </row>
    <row r="3783" spans="1:4">
      <c r="A3783" s="513">
        <v>4902</v>
      </c>
      <c r="B3783" s="513" t="s">
        <v>7538</v>
      </c>
      <c r="C3783" s="513" t="s">
        <v>847</v>
      </c>
      <c r="D3783" s="514" t="s">
        <v>7539</v>
      </c>
    </row>
    <row r="3784" spans="1:4">
      <c r="A3784" s="513">
        <v>4908</v>
      </c>
      <c r="B3784" s="513" t="s">
        <v>7540</v>
      </c>
      <c r="C3784" s="513" t="s">
        <v>847</v>
      </c>
      <c r="D3784" s="514" t="s">
        <v>7541</v>
      </c>
    </row>
    <row r="3785" spans="1:4">
      <c r="A3785" s="513">
        <v>4909</v>
      </c>
      <c r="B3785" s="513" t="s">
        <v>7542</v>
      </c>
      <c r="C3785" s="513" t="s">
        <v>847</v>
      </c>
      <c r="D3785" s="514" t="s">
        <v>7543</v>
      </c>
    </row>
    <row r="3786" spans="1:4">
      <c r="A3786" s="513">
        <v>4903</v>
      </c>
      <c r="B3786" s="513" t="s">
        <v>7544</v>
      </c>
      <c r="C3786" s="513" t="s">
        <v>847</v>
      </c>
      <c r="D3786" s="514" t="s">
        <v>7545</v>
      </c>
    </row>
    <row r="3787" spans="1:4">
      <c r="A3787" s="513">
        <v>4897</v>
      </c>
      <c r="B3787" s="513" t="s">
        <v>7546</v>
      </c>
      <c r="C3787" s="513" t="s">
        <v>847</v>
      </c>
      <c r="D3787" s="514" t="s">
        <v>7547</v>
      </c>
    </row>
    <row r="3788" spans="1:4">
      <c r="A3788" s="513">
        <v>4896</v>
      </c>
      <c r="B3788" s="513" t="s">
        <v>7548</v>
      </c>
      <c r="C3788" s="513" t="s">
        <v>847</v>
      </c>
      <c r="D3788" s="514" t="s">
        <v>7549</v>
      </c>
    </row>
    <row r="3789" spans="1:4">
      <c r="A3789" s="513">
        <v>4900</v>
      </c>
      <c r="B3789" s="513" t="s">
        <v>7550</v>
      </c>
      <c r="C3789" s="513" t="s">
        <v>847</v>
      </c>
      <c r="D3789" s="514" t="s">
        <v>931</v>
      </c>
    </row>
    <row r="3790" spans="1:4">
      <c r="A3790" s="513">
        <v>4898</v>
      </c>
      <c r="B3790" s="513" t="s">
        <v>7551</v>
      </c>
      <c r="C3790" s="513" t="s">
        <v>847</v>
      </c>
      <c r="D3790" s="514" t="s">
        <v>1065</v>
      </c>
    </row>
    <row r="3791" spans="1:4">
      <c r="A3791" s="513">
        <v>4899</v>
      </c>
      <c r="B3791" s="513" t="s">
        <v>7552</v>
      </c>
      <c r="C3791" s="513" t="s">
        <v>847</v>
      </c>
      <c r="D3791" s="514" t="s">
        <v>7553</v>
      </c>
    </row>
    <row r="3792" spans="1:4">
      <c r="A3792" s="513">
        <v>11096</v>
      </c>
      <c r="B3792" s="513" t="s">
        <v>7554</v>
      </c>
      <c r="C3792" s="513" t="s">
        <v>976</v>
      </c>
      <c r="D3792" s="514" t="s">
        <v>7555</v>
      </c>
    </row>
    <row r="3793" spans="1:4">
      <c r="A3793" s="513">
        <v>4741</v>
      </c>
      <c r="B3793" s="513" t="s">
        <v>7556</v>
      </c>
      <c r="C3793" s="513" t="s">
        <v>868</v>
      </c>
      <c r="D3793" s="514" t="s">
        <v>7557</v>
      </c>
    </row>
    <row r="3794" spans="1:4">
      <c r="A3794" s="513">
        <v>4752</v>
      </c>
      <c r="B3794" s="513" t="s">
        <v>7558</v>
      </c>
      <c r="C3794" s="513" t="s">
        <v>855</v>
      </c>
      <c r="D3794" s="514" t="s">
        <v>3770</v>
      </c>
    </row>
    <row r="3795" spans="1:4">
      <c r="A3795" s="513">
        <v>41091</v>
      </c>
      <c r="B3795" s="513" t="s">
        <v>7559</v>
      </c>
      <c r="C3795" s="513" t="s">
        <v>1210</v>
      </c>
      <c r="D3795" s="514" t="s">
        <v>6998</v>
      </c>
    </row>
    <row r="3796" spans="1:4">
      <c r="A3796" s="513">
        <v>13954</v>
      </c>
      <c r="B3796" s="513" t="s">
        <v>7560</v>
      </c>
      <c r="C3796" s="513" t="s">
        <v>847</v>
      </c>
      <c r="D3796" s="514" t="s">
        <v>7561</v>
      </c>
    </row>
    <row r="3797" spans="1:4">
      <c r="A3797" s="513">
        <v>3411</v>
      </c>
      <c r="B3797" s="513" t="s">
        <v>7562</v>
      </c>
      <c r="C3797" s="513" t="s">
        <v>976</v>
      </c>
      <c r="D3797" s="514" t="s">
        <v>7563</v>
      </c>
    </row>
    <row r="3798" spans="1:4">
      <c r="A3798" s="513">
        <v>39995</v>
      </c>
      <c r="B3798" s="513" t="s">
        <v>7564</v>
      </c>
      <c r="C3798" s="513" t="s">
        <v>868</v>
      </c>
      <c r="D3798" s="514" t="s">
        <v>7565</v>
      </c>
    </row>
    <row r="3799" spans="1:4">
      <c r="A3799" s="513">
        <v>11615</v>
      </c>
      <c r="B3799" s="513" t="s">
        <v>7566</v>
      </c>
      <c r="C3799" s="513" t="s">
        <v>852</v>
      </c>
      <c r="D3799" s="514" t="s">
        <v>3995</v>
      </c>
    </row>
    <row r="3800" spans="1:4">
      <c r="A3800" s="513">
        <v>3408</v>
      </c>
      <c r="B3800" s="513" t="s">
        <v>7567</v>
      </c>
      <c r="C3800" s="513" t="s">
        <v>852</v>
      </c>
      <c r="D3800" s="514" t="s">
        <v>3528</v>
      </c>
    </row>
    <row r="3801" spans="1:4">
      <c r="A3801" s="513">
        <v>3409</v>
      </c>
      <c r="B3801" s="513" t="s">
        <v>7568</v>
      </c>
      <c r="C3801" s="513" t="s">
        <v>852</v>
      </c>
      <c r="D3801" s="514" t="s">
        <v>7569</v>
      </c>
    </row>
    <row r="3802" spans="1:4">
      <c r="A3802" s="513">
        <v>11427</v>
      </c>
      <c r="B3802" s="513" t="s">
        <v>7570</v>
      </c>
      <c r="C3802" s="513" t="s">
        <v>976</v>
      </c>
      <c r="D3802" s="514" t="s">
        <v>7571</v>
      </c>
    </row>
    <row r="3803" spans="1:4">
      <c r="A3803" s="513">
        <v>26022</v>
      </c>
      <c r="B3803" s="513" t="s">
        <v>7572</v>
      </c>
      <c r="C3803" s="513" t="s">
        <v>847</v>
      </c>
      <c r="D3803" s="514" t="s">
        <v>7573</v>
      </c>
    </row>
    <row r="3804" spans="1:4">
      <c r="A3804" s="513">
        <v>421</v>
      </c>
      <c r="B3804" s="513" t="s">
        <v>7574</v>
      </c>
      <c r="C3804" s="513" t="s">
        <v>847</v>
      </c>
      <c r="D3804" s="514" t="s">
        <v>6750</v>
      </c>
    </row>
    <row r="3805" spans="1:4">
      <c r="A3805" s="513">
        <v>12362</v>
      </c>
      <c r="B3805" s="513" t="s">
        <v>7575</v>
      </c>
      <c r="C3805" s="513" t="s">
        <v>847</v>
      </c>
      <c r="D3805" s="514" t="s">
        <v>1509</v>
      </c>
    </row>
    <row r="3806" spans="1:4">
      <c r="A3806" s="513">
        <v>14148</v>
      </c>
      <c r="B3806" s="513" t="s">
        <v>7576</v>
      </c>
      <c r="C3806" s="513" t="s">
        <v>847</v>
      </c>
      <c r="D3806" s="514" t="s">
        <v>2924</v>
      </c>
    </row>
    <row r="3807" spans="1:4">
      <c r="A3807" s="513">
        <v>4341</v>
      </c>
      <c r="B3807" s="513" t="s">
        <v>7577</v>
      </c>
      <c r="C3807" s="513" t="s">
        <v>847</v>
      </c>
      <c r="D3807" s="514" t="s">
        <v>2248</v>
      </c>
    </row>
    <row r="3808" spans="1:4">
      <c r="A3808" s="513">
        <v>4337</v>
      </c>
      <c r="B3808" s="513" t="s">
        <v>7578</v>
      </c>
      <c r="C3808" s="513" t="s">
        <v>847</v>
      </c>
      <c r="D3808" s="514" t="s">
        <v>7579</v>
      </c>
    </row>
    <row r="3809" spans="1:4">
      <c r="A3809" s="513">
        <v>4339</v>
      </c>
      <c r="B3809" s="513" t="s">
        <v>7580</v>
      </c>
      <c r="C3809" s="513" t="s">
        <v>847</v>
      </c>
      <c r="D3809" s="514" t="s">
        <v>7581</v>
      </c>
    </row>
    <row r="3810" spans="1:4">
      <c r="A3810" s="513">
        <v>39997</v>
      </c>
      <c r="B3810" s="513" t="s">
        <v>7582</v>
      </c>
      <c r="C3810" s="513" t="s">
        <v>847</v>
      </c>
      <c r="D3810" s="514" t="s">
        <v>7583</v>
      </c>
    </row>
    <row r="3811" spans="1:4">
      <c r="A3811" s="513">
        <v>11971</v>
      </c>
      <c r="B3811" s="513" t="s">
        <v>7584</v>
      </c>
      <c r="C3811" s="513" t="s">
        <v>847</v>
      </c>
      <c r="D3811" s="514" t="s">
        <v>6716</v>
      </c>
    </row>
    <row r="3812" spans="1:4">
      <c r="A3812" s="513">
        <v>4342</v>
      </c>
      <c r="B3812" s="513" t="s">
        <v>7585</v>
      </c>
      <c r="C3812" s="513" t="s">
        <v>847</v>
      </c>
      <c r="D3812" s="514" t="s">
        <v>2052</v>
      </c>
    </row>
    <row r="3813" spans="1:4">
      <c r="A3813" s="513">
        <v>4330</v>
      </c>
      <c r="B3813" s="513" t="s">
        <v>7586</v>
      </c>
      <c r="C3813" s="513" t="s">
        <v>847</v>
      </c>
      <c r="D3813" s="514" t="s">
        <v>892</v>
      </c>
    </row>
    <row r="3814" spans="1:4">
      <c r="A3814" s="513">
        <v>4340</v>
      </c>
      <c r="B3814" s="513" t="s">
        <v>7587</v>
      </c>
      <c r="C3814" s="513" t="s">
        <v>847</v>
      </c>
      <c r="D3814" s="514" t="s">
        <v>7549</v>
      </c>
    </row>
    <row r="3815" spans="1:4">
      <c r="A3815" s="513">
        <v>5088</v>
      </c>
      <c r="B3815" s="513" t="s">
        <v>7588</v>
      </c>
      <c r="C3815" s="513" t="s">
        <v>847</v>
      </c>
      <c r="D3815" s="514" t="s">
        <v>970</v>
      </c>
    </row>
    <row r="3816" spans="1:4">
      <c r="A3816" s="513">
        <v>11154</v>
      </c>
      <c r="B3816" s="513" t="s">
        <v>7589</v>
      </c>
      <c r="C3816" s="513" t="s">
        <v>847</v>
      </c>
      <c r="D3816" s="514" t="s">
        <v>7590</v>
      </c>
    </row>
    <row r="3817" spans="1:4">
      <c r="A3817" s="513">
        <v>39021</v>
      </c>
      <c r="B3817" s="513" t="s">
        <v>7591</v>
      </c>
      <c r="C3817" s="513" t="s">
        <v>847</v>
      </c>
      <c r="D3817" s="514" t="s">
        <v>7592</v>
      </c>
    </row>
    <row r="3818" spans="1:4">
      <c r="A3818" s="513">
        <v>39022</v>
      </c>
      <c r="B3818" s="513" t="s">
        <v>7593</v>
      </c>
      <c r="C3818" s="513" t="s">
        <v>847</v>
      </c>
      <c r="D3818" s="514" t="s">
        <v>7594</v>
      </c>
    </row>
    <row r="3819" spans="1:4">
      <c r="A3819" s="513">
        <v>39024</v>
      </c>
      <c r="B3819" s="513" t="s">
        <v>7595</v>
      </c>
      <c r="C3819" s="513" t="s">
        <v>847</v>
      </c>
      <c r="D3819" s="514" t="s">
        <v>7596</v>
      </c>
    </row>
    <row r="3820" spans="1:4">
      <c r="A3820" s="513">
        <v>4914</v>
      </c>
      <c r="B3820" s="513" t="s">
        <v>7597</v>
      </c>
      <c r="C3820" s="513" t="s">
        <v>852</v>
      </c>
      <c r="D3820" s="514" t="s">
        <v>7598</v>
      </c>
    </row>
    <row r="3821" spans="1:4">
      <c r="A3821" s="513">
        <v>4917</v>
      </c>
      <c r="B3821" s="513" t="s">
        <v>7599</v>
      </c>
      <c r="C3821" s="513" t="s">
        <v>852</v>
      </c>
      <c r="D3821" s="514" t="s">
        <v>7600</v>
      </c>
    </row>
    <row r="3822" spans="1:4">
      <c r="A3822" s="513">
        <v>39025</v>
      </c>
      <c r="B3822" s="513" t="s">
        <v>7601</v>
      </c>
      <c r="C3822" s="513" t="s">
        <v>847</v>
      </c>
      <c r="D3822" s="514" t="s">
        <v>7602</v>
      </c>
    </row>
    <row r="3823" spans="1:4">
      <c r="A3823" s="513">
        <v>4930</v>
      </c>
      <c r="B3823" s="513" t="s">
        <v>7603</v>
      </c>
      <c r="C3823" s="513" t="s">
        <v>852</v>
      </c>
      <c r="D3823" s="514" t="s">
        <v>7604</v>
      </c>
    </row>
    <row r="3824" spans="1:4">
      <c r="A3824" s="513">
        <v>4922</v>
      </c>
      <c r="B3824" s="513" t="s">
        <v>7605</v>
      </c>
      <c r="C3824" s="513" t="s">
        <v>852</v>
      </c>
      <c r="D3824" s="514" t="s">
        <v>7606</v>
      </c>
    </row>
    <row r="3825" spans="1:4">
      <c r="A3825" s="513">
        <v>4911</v>
      </c>
      <c r="B3825" s="513" t="s">
        <v>7607</v>
      </c>
      <c r="C3825" s="513" t="s">
        <v>852</v>
      </c>
      <c r="D3825" s="514" t="s">
        <v>7608</v>
      </c>
    </row>
    <row r="3826" spans="1:4">
      <c r="A3826" s="513">
        <v>37518</v>
      </c>
      <c r="B3826" s="513" t="s">
        <v>7609</v>
      </c>
      <c r="C3826" s="513" t="s">
        <v>852</v>
      </c>
      <c r="D3826" s="514" t="s">
        <v>7610</v>
      </c>
    </row>
    <row r="3827" spans="1:4">
      <c r="A3827" s="513">
        <v>4910</v>
      </c>
      <c r="B3827" s="513" t="s">
        <v>7611</v>
      </c>
      <c r="C3827" s="513" t="s">
        <v>852</v>
      </c>
      <c r="D3827" s="514" t="s">
        <v>7608</v>
      </c>
    </row>
    <row r="3828" spans="1:4">
      <c r="A3828" s="513">
        <v>4943</v>
      </c>
      <c r="B3828" s="513" t="s">
        <v>7612</v>
      </c>
      <c r="C3828" s="513" t="s">
        <v>852</v>
      </c>
      <c r="D3828" s="514" t="s">
        <v>7613</v>
      </c>
    </row>
    <row r="3829" spans="1:4">
      <c r="A3829" s="513">
        <v>5002</v>
      </c>
      <c r="B3829" s="513" t="s">
        <v>7614</v>
      </c>
      <c r="C3829" s="513" t="s">
        <v>852</v>
      </c>
      <c r="D3829" s="514" t="s">
        <v>7615</v>
      </c>
    </row>
    <row r="3830" spans="1:4">
      <c r="A3830" s="513">
        <v>4977</v>
      </c>
      <c r="B3830" s="513" t="s">
        <v>7616</v>
      </c>
      <c r="C3830" s="513" t="s">
        <v>852</v>
      </c>
      <c r="D3830" s="514" t="s">
        <v>7617</v>
      </c>
    </row>
    <row r="3831" spans="1:4">
      <c r="A3831" s="513">
        <v>5028</v>
      </c>
      <c r="B3831" s="513" t="s">
        <v>7618</v>
      </c>
      <c r="C3831" s="513" t="s">
        <v>852</v>
      </c>
      <c r="D3831" s="514" t="s">
        <v>7619</v>
      </c>
    </row>
    <row r="3832" spans="1:4">
      <c r="A3832" s="513">
        <v>4998</v>
      </c>
      <c r="B3832" s="513" t="s">
        <v>7620</v>
      </c>
      <c r="C3832" s="513" t="s">
        <v>852</v>
      </c>
      <c r="D3832" s="514" t="s">
        <v>7621</v>
      </c>
    </row>
    <row r="3833" spans="1:4">
      <c r="A3833" s="513">
        <v>4969</v>
      </c>
      <c r="B3833" s="513" t="s">
        <v>7622</v>
      </c>
      <c r="C3833" s="513" t="s">
        <v>852</v>
      </c>
      <c r="D3833" s="514" t="s">
        <v>7623</v>
      </c>
    </row>
    <row r="3834" spans="1:4">
      <c r="A3834" s="513">
        <v>11364</v>
      </c>
      <c r="B3834" s="513" t="s">
        <v>7624</v>
      </c>
      <c r="C3834" s="513" t="s">
        <v>847</v>
      </c>
      <c r="D3834" s="514" t="s">
        <v>7625</v>
      </c>
    </row>
    <row r="3835" spans="1:4">
      <c r="A3835" s="513">
        <v>11365</v>
      </c>
      <c r="B3835" s="513" t="s">
        <v>7626</v>
      </c>
      <c r="C3835" s="513" t="s">
        <v>847</v>
      </c>
      <c r="D3835" s="514" t="s">
        <v>7627</v>
      </c>
    </row>
    <row r="3836" spans="1:4">
      <c r="A3836" s="513">
        <v>11366</v>
      </c>
      <c r="B3836" s="513" t="s">
        <v>7628</v>
      </c>
      <c r="C3836" s="513" t="s">
        <v>847</v>
      </c>
      <c r="D3836" s="514" t="s">
        <v>7629</v>
      </c>
    </row>
    <row r="3837" spans="1:4">
      <c r="A3837" s="513">
        <v>11367</v>
      </c>
      <c r="B3837" s="513" t="s">
        <v>7630</v>
      </c>
      <c r="C3837" s="513" t="s">
        <v>852</v>
      </c>
      <c r="D3837" s="514" t="s">
        <v>7631</v>
      </c>
    </row>
    <row r="3838" spans="1:4">
      <c r="A3838" s="513">
        <v>4989</v>
      </c>
      <c r="B3838" s="513" t="s">
        <v>7632</v>
      </c>
      <c r="C3838" s="513" t="s">
        <v>847</v>
      </c>
      <c r="D3838" s="514" t="s">
        <v>7633</v>
      </c>
    </row>
    <row r="3839" spans="1:4">
      <c r="A3839" s="513">
        <v>4982</v>
      </c>
      <c r="B3839" s="513" t="s">
        <v>7634</v>
      </c>
      <c r="C3839" s="513" t="s">
        <v>847</v>
      </c>
      <c r="D3839" s="514" t="s">
        <v>7635</v>
      </c>
    </row>
    <row r="3840" spans="1:4">
      <c r="A3840" s="513">
        <v>20322</v>
      </c>
      <c r="B3840" s="513" t="s">
        <v>7636</v>
      </c>
      <c r="C3840" s="513" t="s">
        <v>847</v>
      </c>
      <c r="D3840" s="514" t="s">
        <v>7637</v>
      </c>
    </row>
    <row r="3841" spans="1:4">
      <c r="A3841" s="513">
        <v>10553</v>
      </c>
      <c r="B3841" s="513" t="s">
        <v>7638</v>
      </c>
      <c r="C3841" s="513" t="s">
        <v>847</v>
      </c>
      <c r="D3841" s="514" t="s">
        <v>7639</v>
      </c>
    </row>
    <row r="3842" spans="1:4">
      <c r="A3842" s="513">
        <v>5020</v>
      </c>
      <c r="B3842" s="513" t="s">
        <v>7640</v>
      </c>
      <c r="C3842" s="513" t="s">
        <v>847</v>
      </c>
      <c r="D3842" s="514" t="s">
        <v>7641</v>
      </c>
    </row>
    <row r="3843" spans="1:4">
      <c r="A3843" s="513">
        <v>4962</v>
      </c>
      <c r="B3843" s="513" t="s">
        <v>7642</v>
      </c>
      <c r="C3843" s="513" t="s">
        <v>847</v>
      </c>
      <c r="D3843" s="514" t="s">
        <v>7643</v>
      </c>
    </row>
    <row r="3844" spans="1:4">
      <c r="A3844" s="513">
        <v>4981</v>
      </c>
      <c r="B3844" s="513" t="s">
        <v>7644</v>
      </c>
      <c r="C3844" s="513" t="s">
        <v>847</v>
      </c>
      <c r="D3844" s="514" t="s">
        <v>7645</v>
      </c>
    </row>
    <row r="3845" spans="1:4">
      <c r="A3845" s="513">
        <v>10554</v>
      </c>
      <c r="B3845" s="513" t="s">
        <v>7646</v>
      </c>
      <c r="C3845" s="513" t="s">
        <v>847</v>
      </c>
      <c r="D3845" s="514" t="s">
        <v>7647</v>
      </c>
    </row>
    <row r="3846" spans="1:4">
      <c r="A3846" s="513">
        <v>4964</v>
      </c>
      <c r="B3846" s="513" t="s">
        <v>7648</v>
      </c>
      <c r="C3846" s="513" t="s">
        <v>847</v>
      </c>
      <c r="D3846" s="514" t="s">
        <v>7649</v>
      </c>
    </row>
    <row r="3847" spans="1:4">
      <c r="A3847" s="513">
        <v>4992</v>
      </c>
      <c r="B3847" s="513" t="s">
        <v>7650</v>
      </c>
      <c r="C3847" s="513" t="s">
        <v>847</v>
      </c>
      <c r="D3847" s="514" t="s">
        <v>7651</v>
      </c>
    </row>
    <row r="3848" spans="1:4">
      <c r="A3848" s="513">
        <v>10555</v>
      </c>
      <c r="B3848" s="513" t="s">
        <v>7652</v>
      </c>
      <c r="C3848" s="513" t="s">
        <v>847</v>
      </c>
      <c r="D3848" s="514" t="s">
        <v>7653</v>
      </c>
    </row>
    <row r="3849" spans="1:4">
      <c r="A3849" s="513">
        <v>4987</v>
      </c>
      <c r="B3849" s="513" t="s">
        <v>7654</v>
      </c>
      <c r="C3849" s="513" t="s">
        <v>847</v>
      </c>
      <c r="D3849" s="514" t="s">
        <v>7647</v>
      </c>
    </row>
    <row r="3850" spans="1:4">
      <c r="A3850" s="513">
        <v>10556</v>
      </c>
      <c r="B3850" s="513" t="s">
        <v>7655</v>
      </c>
      <c r="C3850" s="513" t="s">
        <v>847</v>
      </c>
      <c r="D3850" s="514" t="s">
        <v>7656</v>
      </c>
    </row>
    <row r="3851" spans="1:4">
      <c r="A3851" s="513">
        <v>4958</v>
      </c>
      <c r="B3851" s="513" t="s">
        <v>7657</v>
      </c>
      <c r="C3851" s="513" t="s">
        <v>852</v>
      </c>
      <c r="D3851" s="514" t="s">
        <v>7658</v>
      </c>
    </row>
    <row r="3852" spans="1:4">
      <c r="A3852" s="513">
        <v>39502</v>
      </c>
      <c r="B3852" s="513" t="s">
        <v>7659</v>
      </c>
      <c r="C3852" s="513" t="s">
        <v>847</v>
      </c>
      <c r="D3852" s="514" t="s">
        <v>7660</v>
      </c>
    </row>
    <row r="3853" spans="1:4">
      <c r="A3853" s="513">
        <v>39504</v>
      </c>
      <c r="B3853" s="513" t="s">
        <v>7661</v>
      </c>
      <c r="C3853" s="513" t="s">
        <v>847</v>
      </c>
      <c r="D3853" s="514" t="s">
        <v>7662</v>
      </c>
    </row>
    <row r="3854" spans="1:4">
      <c r="A3854" s="513">
        <v>39503</v>
      </c>
      <c r="B3854" s="513" t="s">
        <v>7663</v>
      </c>
      <c r="C3854" s="513" t="s">
        <v>847</v>
      </c>
      <c r="D3854" s="514" t="s">
        <v>7664</v>
      </c>
    </row>
    <row r="3855" spans="1:4">
      <c r="A3855" s="513">
        <v>39505</v>
      </c>
      <c r="B3855" s="513" t="s">
        <v>7665</v>
      </c>
      <c r="C3855" s="513" t="s">
        <v>847</v>
      </c>
      <c r="D3855" s="514" t="s">
        <v>7649</v>
      </c>
    </row>
    <row r="3856" spans="1:4">
      <c r="A3856" s="513">
        <v>25969</v>
      </c>
      <c r="B3856" s="513" t="s">
        <v>7666</v>
      </c>
      <c r="C3856" s="513" t="s">
        <v>847</v>
      </c>
      <c r="D3856" s="514" t="s">
        <v>7667</v>
      </c>
    </row>
    <row r="3857" spans="1:4">
      <c r="A3857" s="513">
        <v>4944</v>
      </c>
      <c r="B3857" s="513" t="s">
        <v>7668</v>
      </c>
      <c r="C3857" s="513" t="s">
        <v>852</v>
      </c>
      <c r="D3857" s="514" t="s">
        <v>7669</v>
      </c>
    </row>
    <row r="3858" spans="1:4">
      <c r="A3858" s="513">
        <v>21102</v>
      </c>
      <c r="B3858" s="513" t="s">
        <v>7670</v>
      </c>
      <c r="C3858" s="513" t="s">
        <v>847</v>
      </c>
      <c r="D3858" s="514" t="s">
        <v>7671</v>
      </c>
    </row>
    <row r="3859" spans="1:4">
      <c r="A3859" s="513">
        <v>21101</v>
      </c>
      <c r="B3859" s="513" t="s">
        <v>7672</v>
      </c>
      <c r="C3859" s="513" t="s">
        <v>847</v>
      </c>
      <c r="D3859" s="514" t="s">
        <v>7673</v>
      </c>
    </row>
    <row r="3860" spans="1:4">
      <c r="A3860" s="513">
        <v>34713</v>
      </c>
      <c r="B3860" s="513" t="s">
        <v>7674</v>
      </c>
      <c r="C3860" s="513" t="s">
        <v>852</v>
      </c>
      <c r="D3860" s="514" t="s">
        <v>7675</v>
      </c>
    </row>
    <row r="3861" spans="1:4">
      <c r="A3861" s="513">
        <v>4947</v>
      </c>
      <c r="B3861" s="513" t="s">
        <v>7676</v>
      </c>
      <c r="C3861" s="513" t="s">
        <v>852</v>
      </c>
      <c r="D3861" s="514" t="s">
        <v>7677</v>
      </c>
    </row>
    <row r="3862" spans="1:4">
      <c r="A3862" s="513">
        <v>37563</v>
      </c>
      <c r="B3862" s="513" t="s">
        <v>7678</v>
      </c>
      <c r="C3862" s="513" t="s">
        <v>852</v>
      </c>
      <c r="D3862" s="514" t="s">
        <v>7679</v>
      </c>
    </row>
    <row r="3863" spans="1:4">
      <c r="A3863" s="513">
        <v>4948</v>
      </c>
      <c r="B3863" s="513" t="s">
        <v>7680</v>
      </c>
      <c r="C3863" s="513" t="s">
        <v>852</v>
      </c>
      <c r="D3863" s="514" t="s">
        <v>7681</v>
      </c>
    </row>
    <row r="3864" spans="1:4">
      <c r="A3864" s="513">
        <v>37561</v>
      </c>
      <c r="B3864" s="513" t="s">
        <v>7682</v>
      </c>
      <c r="C3864" s="513" t="s">
        <v>852</v>
      </c>
      <c r="D3864" s="514" t="s">
        <v>3019</v>
      </c>
    </row>
    <row r="3865" spans="1:4">
      <c r="A3865" s="513">
        <v>37562</v>
      </c>
      <c r="B3865" s="513" t="s">
        <v>7683</v>
      </c>
      <c r="C3865" s="513" t="s">
        <v>852</v>
      </c>
      <c r="D3865" s="514" t="s">
        <v>7684</v>
      </c>
    </row>
    <row r="3866" spans="1:4">
      <c r="A3866" s="513">
        <v>37585</v>
      </c>
      <c r="B3866" s="513" t="s">
        <v>7685</v>
      </c>
      <c r="C3866" s="513" t="s">
        <v>847</v>
      </c>
      <c r="D3866" s="514" t="s">
        <v>7686</v>
      </c>
    </row>
    <row r="3867" spans="1:4">
      <c r="A3867" s="513">
        <v>14164</v>
      </c>
      <c r="B3867" s="513" t="s">
        <v>7687</v>
      </c>
      <c r="C3867" s="513" t="s">
        <v>847</v>
      </c>
      <c r="D3867" s="514" t="s">
        <v>7688</v>
      </c>
    </row>
    <row r="3868" spans="1:4">
      <c r="A3868" s="513">
        <v>14163</v>
      </c>
      <c r="B3868" s="513" t="s">
        <v>7689</v>
      </c>
      <c r="C3868" s="513" t="s">
        <v>847</v>
      </c>
      <c r="D3868" s="514" t="s">
        <v>7690</v>
      </c>
    </row>
    <row r="3869" spans="1:4">
      <c r="A3869" s="513">
        <v>5051</v>
      </c>
      <c r="B3869" s="513" t="s">
        <v>7691</v>
      </c>
      <c r="C3869" s="513" t="s">
        <v>847</v>
      </c>
      <c r="D3869" s="514" t="s">
        <v>7692</v>
      </c>
    </row>
    <row r="3870" spans="1:4">
      <c r="A3870" s="513">
        <v>14162</v>
      </c>
      <c r="B3870" s="513" t="s">
        <v>7693</v>
      </c>
      <c r="C3870" s="513" t="s">
        <v>847</v>
      </c>
      <c r="D3870" s="514" t="s">
        <v>7694</v>
      </c>
    </row>
    <row r="3871" spans="1:4">
      <c r="A3871" s="513">
        <v>5052</v>
      </c>
      <c r="B3871" s="513" t="s">
        <v>7695</v>
      </c>
      <c r="C3871" s="513" t="s">
        <v>847</v>
      </c>
      <c r="D3871" s="514" t="s">
        <v>7696</v>
      </c>
    </row>
    <row r="3872" spans="1:4">
      <c r="A3872" s="513">
        <v>14166</v>
      </c>
      <c r="B3872" s="513" t="s">
        <v>7697</v>
      </c>
      <c r="C3872" s="513" t="s">
        <v>847</v>
      </c>
      <c r="D3872" s="514" t="s">
        <v>7698</v>
      </c>
    </row>
    <row r="3873" spans="1:4">
      <c r="A3873" s="513">
        <v>14165</v>
      </c>
      <c r="B3873" s="513" t="s">
        <v>7699</v>
      </c>
      <c r="C3873" s="513" t="s">
        <v>847</v>
      </c>
      <c r="D3873" s="514" t="s">
        <v>7700</v>
      </c>
    </row>
    <row r="3874" spans="1:4">
      <c r="A3874" s="513">
        <v>5050</v>
      </c>
      <c r="B3874" s="513" t="s">
        <v>7701</v>
      </c>
      <c r="C3874" s="513" t="s">
        <v>847</v>
      </c>
      <c r="D3874" s="514" t="s">
        <v>7702</v>
      </c>
    </row>
    <row r="3875" spans="1:4">
      <c r="A3875" s="513">
        <v>12378</v>
      </c>
      <c r="B3875" s="513" t="s">
        <v>7703</v>
      </c>
      <c r="C3875" s="513" t="s">
        <v>847</v>
      </c>
      <c r="D3875" s="514" t="s">
        <v>7704</v>
      </c>
    </row>
    <row r="3876" spans="1:4">
      <c r="A3876" s="513">
        <v>5040</v>
      </c>
      <c r="B3876" s="513" t="s">
        <v>7705</v>
      </c>
      <c r="C3876" s="513" t="s">
        <v>847</v>
      </c>
      <c r="D3876" s="514" t="s">
        <v>7706</v>
      </c>
    </row>
    <row r="3877" spans="1:4">
      <c r="A3877" s="513">
        <v>5054</v>
      </c>
      <c r="B3877" s="513" t="s">
        <v>7707</v>
      </c>
      <c r="C3877" s="513" t="s">
        <v>847</v>
      </c>
      <c r="D3877" s="514" t="s">
        <v>7708</v>
      </c>
    </row>
    <row r="3878" spans="1:4">
      <c r="A3878" s="513">
        <v>12366</v>
      </c>
      <c r="B3878" s="513" t="s">
        <v>7709</v>
      </c>
      <c r="C3878" s="513" t="s">
        <v>847</v>
      </c>
      <c r="D3878" s="514" t="s">
        <v>7710</v>
      </c>
    </row>
    <row r="3879" spans="1:4">
      <c r="A3879" s="513">
        <v>5045</v>
      </c>
      <c r="B3879" s="513" t="s">
        <v>7711</v>
      </c>
      <c r="C3879" s="513" t="s">
        <v>847</v>
      </c>
      <c r="D3879" s="514" t="s">
        <v>7712</v>
      </c>
    </row>
    <row r="3880" spans="1:4">
      <c r="A3880" s="513">
        <v>12367</v>
      </c>
      <c r="B3880" s="513" t="s">
        <v>7713</v>
      </c>
      <c r="C3880" s="513" t="s">
        <v>847</v>
      </c>
      <c r="D3880" s="514" t="s">
        <v>7714</v>
      </c>
    </row>
    <row r="3881" spans="1:4">
      <c r="A3881" s="513">
        <v>12368</v>
      </c>
      <c r="B3881" s="513" t="s">
        <v>7715</v>
      </c>
      <c r="C3881" s="513" t="s">
        <v>847</v>
      </c>
      <c r="D3881" s="514" t="s">
        <v>7716</v>
      </c>
    </row>
    <row r="3882" spans="1:4">
      <c r="A3882" s="513">
        <v>5042</v>
      </c>
      <c r="B3882" s="513" t="s">
        <v>7717</v>
      </c>
      <c r="C3882" s="513" t="s">
        <v>847</v>
      </c>
      <c r="D3882" s="514" t="s">
        <v>7718</v>
      </c>
    </row>
    <row r="3883" spans="1:4">
      <c r="A3883" s="513">
        <v>5044</v>
      </c>
      <c r="B3883" s="513" t="s">
        <v>7719</v>
      </c>
      <c r="C3883" s="513" t="s">
        <v>847</v>
      </c>
      <c r="D3883" s="514" t="s">
        <v>7720</v>
      </c>
    </row>
    <row r="3884" spans="1:4">
      <c r="A3884" s="513">
        <v>5055</v>
      </c>
      <c r="B3884" s="513" t="s">
        <v>7721</v>
      </c>
      <c r="C3884" s="513" t="s">
        <v>847</v>
      </c>
      <c r="D3884" s="514" t="s">
        <v>7722</v>
      </c>
    </row>
    <row r="3885" spans="1:4">
      <c r="A3885" s="513">
        <v>5041</v>
      </c>
      <c r="B3885" s="513" t="s">
        <v>7723</v>
      </c>
      <c r="C3885" s="513" t="s">
        <v>847</v>
      </c>
      <c r="D3885" s="514" t="s">
        <v>7724</v>
      </c>
    </row>
    <row r="3886" spans="1:4">
      <c r="A3886" s="513">
        <v>5043</v>
      </c>
      <c r="B3886" s="513" t="s">
        <v>7725</v>
      </c>
      <c r="C3886" s="513" t="s">
        <v>847</v>
      </c>
      <c r="D3886" s="514" t="s">
        <v>7726</v>
      </c>
    </row>
    <row r="3887" spans="1:4">
      <c r="A3887" s="513">
        <v>5053</v>
      </c>
      <c r="B3887" s="513" t="s">
        <v>7727</v>
      </c>
      <c r="C3887" s="513" t="s">
        <v>847</v>
      </c>
      <c r="D3887" s="514" t="s">
        <v>7728</v>
      </c>
    </row>
    <row r="3888" spans="1:4">
      <c r="A3888" s="513">
        <v>5035</v>
      </c>
      <c r="B3888" s="513" t="s">
        <v>7729</v>
      </c>
      <c r="C3888" s="513" t="s">
        <v>847</v>
      </c>
      <c r="D3888" s="514" t="s">
        <v>7730</v>
      </c>
    </row>
    <row r="3889" spans="1:4">
      <c r="A3889" s="513">
        <v>5036</v>
      </c>
      <c r="B3889" s="513" t="s">
        <v>7731</v>
      </c>
      <c r="C3889" s="513" t="s">
        <v>847</v>
      </c>
      <c r="D3889" s="514" t="s">
        <v>7732</v>
      </c>
    </row>
    <row r="3890" spans="1:4">
      <c r="A3890" s="513">
        <v>5059</v>
      </c>
      <c r="B3890" s="513" t="s">
        <v>7733</v>
      </c>
      <c r="C3890" s="513" t="s">
        <v>847</v>
      </c>
      <c r="D3890" s="514" t="s">
        <v>7734</v>
      </c>
    </row>
    <row r="3891" spans="1:4">
      <c r="A3891" s="513">
        <v>5034</v>
      </c>
      <c r="B3891" s="513" t="s">
        <v>7735</v>
      </c>
      <c r="C3891" s="513" t="s">
        <v>847</v>
      </c>
      <c r="D3891" s="514" t="s">
        <v>7736</v>
      </c>
    </row>
    <row r="3892" spans="1:4">
      <c r="A3892" s="513">
        <v>5056</v>
      </c>
      <c r="B3892" s="513" t="s">
        <v>7737</v>
      </c>
      <c r="C3892" s="513" t="s">
        <v>847</v>
      </c>
      <c r="D3892" s="514" t="s">
        <v>7738</v>
      </c>
    </row>
    <row r="3893" spans="1:4">
      <c r="A3893" s="513">
        <v>5057</v>
      </c>
      <c r="B3893" s="513" t="s">
        <v>7739</v>
      </c>
      <c r="C3893" s="513" t="s">
        <v>847</v>
      </c>
      <c r="D3893" s="514" t="s">
        <v>7740</v>
      </c>
    </row>
    <row r="3894" spans="1:4">
      <c r="A3894" s="513">
        <v>5033</v>
      </c>
      <c r="B3894" s="513" t="s">
        <v>7741</v>
      </c>
      <c r="C3894" s="513" t="s">
        <v>847</v>
      </c>
      <c r="D3894" s="514" t="s">
        <v>7742</v>
      </c>
    </row>
    <row r="3895" spans="1:4">
      <c r="A3895" s="513">
        <v>5037</v>
      </c>
      <c r="B3895" s="513" t="s">
        <v>7743</v>
      </c>
      <c r="C3895" s="513" t="s">
        <v>847</v>
      </c>
      <c r="D3895" s="514" t="s">
        <v>7744</v>
      </c>
    </row>
    <row r="3896" spans="1:4">
      <c r="A3896" s="513">
        <v>5038</v>
      </c>
      <c r="B3896" s="513" t="s">
        <v>7745</v>
      </c>
      <c r="C3896" s="513" t="s">
        <v>847</v>
      </c>
      <c r="D3896" s="514" t="s">
        <v>7746</v>
      </c>
    </row>
    <row r="3897" spans="1:4">
      <c r="A3897" s="513">
        <v>12374</v>
      </c>
      <c r="B3897" s="513" t="s">
        <v>7747</v>
      </c>
      <c r="C3897" s="513" t="s">
        <v>847</v>
      </c>
      <c r="D3897" s="514" t="s">
        <v>7748</v>
      </c>
    </row>
    <row r="3898" spans="1:4">
      <c r="A3898" s="513">
        <v>12372</v>
      </c>
      <c r="B3898" s="513" t="s">
        <v>7749</v>
      </c>
      <c r="C3898" s="513" t="s">
        <v>847</v>
      </c>
      <c r="D3898" s="514" t="s">
        <v>7750</v>
      </c>
    </row>
    <row r="3899" spans="1:4">
      <c r="A3899" s="513">
        <v>13335</v>
      </c>
      <c r="B3899" s="513" t="s">
        <v>7751</v>
      </c>
      <c r="C3899" s="513" t="s">
        <v>847</v>
      </c>
      <c r="D3899" s="514" t="s">
        <v>7752</v>
      </c>
    </row>
    <row r="3900" spans="1:4">
      <c r="A3900" s="513">
        <v>13339</v>
      </c>
      <c r="B3900" s="513" t="s">
        <v>7753</v>
      </c>
      <c r="C3900" s="513" t="s">
        <v>847</v>
      </c>
      <c r="D3900" s="514" t="s">
        <v>7754</v>
      </c>
    </row>
    <row r="3901" spans="1:4">
      <c r="A3901" s="513">
        <v>12373</v>
      </c>
      <c r="B3901" s="513" t="s">
        <v>7755</v>
      </c>
      <c r="C3901" s="513" t="s">
        <v>847</v>
      </c>
      <c r="D3901" s="514" t="s">
        <v>7756</v>
      </c>
    </row>
    <row r="3902" spans="1:4">
      <c r="A3902" s="513">
        <v>34712</v>
      </c>
      <c r="B3902" s="513" t="s">
        <v>7757</v>
      </c>
      <c r="C3902" s="513" t="s">
        <v>847</v>
      </c>
      <c r="D3902" s="514" t="s">
        <v>7758</v>
      </c>
    </row>
    <row r="3903" spans="1:4">
      <c r="A3903" s="513">
        <v>34711</v>
      </c>
      <c r="B3903" s="513" t="s">
        <v>7759</v>
      </c>
      <c r="C3903" s="513" t="s">
        <v>847</v>
      </c>
      <c r="D3903" s="514" t="s">
        <v>7760</v>
      </c>
    </row>
    <row r="3904" spans="1:4">
      <c r="A3904" s="513">
        <v>34706</v>
      </c>
      <c r="B3904" s="513" t="s">
        <v>7761</v>
      </c>
      <c r="C3904" s="513" t="s">
        <v>847</v>
      </c>
      <c r="D3904" s="514" t="s">
        <v>7762</v>
      </c>
    </row>
    <row r="3905" spans="1:4">
      <c r="A3905" s="513">
        <v>34703</v>
      </c>
      <c r="B3905" s="513" t="s">
        <v>7763</v>
      </c>
      <c r="C3905" s="513" t="s">
        <v>847</v>
      </c>
      <c r="D3905" s="514" t="s">
        <v>7764</v>
      </c>
    </row>
    <row r="3906" spans="1:4">
      <c r="A3906" s="513">
        <v>12388</v>
      </c>
      <c r="B3906" s="513" t="s">
        <v>7765</v>
      </c>
      <c r="C3906" s="513" t="s">
        <v>847</v>
      </c>
      <c r="D3906" s="514" t="s">
        <v>7766</v>
      </c>
    </row>
    <row r="3907" spans="1:4">
      <c r="A3907" s="513">
        <v>34695</v>
      </c>
      <c r="B3907" s="513" t="s">
        <v>7767</v>
      </c>
      <c r="C3907" s="513" t="s">
        <v>847</v>
      </c>
      <c r="D3907" s="514" t="s">
        <v>7768</v>
      </c>
    </row>
    <row r="3908" spans="1:4">
      <c r="A3908" s="513">
        <v>34692</v>
      </c>
      <c r="B3908" s="513" t="s">
        <v>7769</v>
      </c>
      <c r="C3908" s="513" t="s">
        <v>847</v>
      </c>
      <c r="D3908" s="514" t="s">
        <v>7770</v>
      </c>
    </row>
    <row r="3909" spans="1:4">
      <c r="A3909" s="513">
        <v>26028</v>
      </c>
      <c r="B3909" s="513" t="s">
        <v>7771</v>
      </c>
      <c r="C3909" s="513" t="s">
        <v>2995</v>
      </c>
      <c r="D3909" s="514" t="s">
        <v>7772</v>
      </c>
    </row>
    <row r="3910" spans="1:4">
      <c r="A3910" s="513">
        <v>11844</v>
      </c>
      <c r="B3910" s="513" t="s">
        <v>7773</v>
      </c>
      <c r="C3910" s="513" t="s">
        <v>877</v>
      </c>
      <c r="D3910" s="514" t="s">
        <v>2531</v>
      </c>
    </row>
    <row r="3911" spans="1:4">
      <c r="A3911" s="513">
        <v>4465</v>
      </c>
      <c r="B3911" s="513" t="s">
        <v>7774</v>
      </c>
      <c r="C3911" s="513" t="s">
        <v>877</v>
      </c>
      <c r="D3911" s="514" t="s">
        <v>4099</v>
      </c>
    </row>
    <row r="3912" spans="1:4">
      <c r="A3912" s="513">
        <v>35273</v>
      </c>
      <c r="B3912" s="513" t="s">
        <v>7775</v>
      </c>
      <c r="C3912" s="513" t="s">
        <v>877</v>
      </c>
      <c r="D3912" s="514" t="s">
        <v>3406</v>
      </c>
    </row>
    <row r="3913" spans="1:4">
      <c r="A3913" s="513">
        <v>4470</v>
      </c>
      <c r="B3913" s="513" t="s">
        <v>7776</v>
      </c>
      <c r="C3913" s="513" t="s">
        <v>877</v>
      </c>
      <c r="D3913" s="514" t="s">
        <v>7777</v>
      </c>
    </row>
    <row r="3914" spans="1:4">
      <c r="A3914" s="513">
        <v>20204</v>
      </c>
      <c r="B3914" s="513" t="s">
        <v>7778</v>
      </c>
      <c r="C3914" s="513" t="s">
        <v>877</v>
      </c>
      <c r="D3914" s="514" t="s">
        <v>3245</v>
      </c>
    </row>
    <row r="3915" spans="1:4">
      <c r="A3915" s="513">
        <v>20208</v>
      </c>
      <c r="B3915" s="513" t="s">
        <v>7779</v>
      </c>
      <c r="C3915" s="513" t="s">
        <v>877</v>
      </c>
      <c r="D3915" s="514" t="s">
        <v>7780</v>
      </c>
    </row>
    <row r="3916" spans="1:4">
      <c r="A3916" s="513">
        <v>4437</v>
      </c>
      <c r="B3916" s="513" t="s">
        <v>7781</v>
      </c>
      <c r="C3916" s="513" t="s">
        <v>877</v>
      </c>
      <c r="D3916" s="514" t="s">
        <v>7782</v>
      </c>
    </row>
    <row r="3917" spans="1:4">
      <c r="A3917" s="513">
        <v>14580</v>
      </c>
      <c r="B3917" s="513" t="s">
        <v>7783</v>
      </c>
      <c r="C3917" s="513" t="s">
        <v>877</v>
      </c>
      <c r="D3917" s="514" t="s">
        <v>7784</v>
      </c>
    </row>
    <row r="3918" spans="1:4">
      <c r="A3918" s="513">
        <v>40304</v>
      </c>
      <c r="B3918" s="513" t="s">
        <v>7785</v>
      </c>
      <c r="C3918" s="513" t="s">
        <v>976</v>
      </c>
      <c r="D3918" s="514" t="s">
        <v>7786</v>
      </c>
    </row>
    <row r="3919" spans="1:4">
      <c r="A3919" s="513">
        <v>5065</v>
      </c>
      <c r="B3919" s="513" t="s">
        <v>7787</v>
      </c>
      <c r="C3919" s="513" t="s">
        <v>976</v>
      </c>
      <c r="D3919" s="514" t="s">
        <v>6446</v>
      </c>
    </row>
    <row r="3920" spans="1:4">
      <c r="A3920" s="513">
        <v>5072</v>
      </c>
      <c r="B3920" s="513" t="s">
        <v>7788</v>
      </c>
      <c r="C3920" s="513" t="s">
        <v>976</v>
      </c>
      <c r="D3920" s="514" t="s">
        <v>1772</v>
      </c>
    </row>
    <row r="3921" spans="1:4">
      <c r="A3921" s="513">
        <v>5066</v>
      </c>
      <c r="B3921" s="513" t="s">
        <v>7789</v>
      </c>
      <c r="C3921" s="513" t="s">
        <v>976</v>
      </c>
      <c r="D3921" s="514" t="s">
        <v>7790</v>
      </c>
    </row>
    <row r="3922" spans="1:4">
      <c r="A3922" s="513">
        <v>5063</v>
      </c>
      <c r="B3922" s="513" t="s">
        <v>7791</v>
      </c>
      <c r="C3922" s="513" t="s">
        <v>976</v>
      </c>
      <c r="D3922" s="514" t="s">
        <v>7792</v>
      </c>
    </row>
    <row r="3923" spans="1:4">
      <c r="A3923" s="513">
        <v>20247</v>
      </c>
      <c r="B3923" s="513" t="s">
        <v>7793</v>
      </c>
      <c r="C3923" s="513" t="s">
        <v>976</v>
      </c>
      <c r="D3923" s="514" t="s">
        <v>5715</v>
      </c>
    </row>
    <row r="3924" spans="1:4">
      <c r="A3924" s="513">
        <v>5074</v>
      </c>
      <c r="B3924" s="513" t="s">
        <v>7794</v>
      </c>
      <c r="C3924" s="513" t="s">
        <v>976</v>
      </c>
      <c r="D3924" s="514" t="s">
        <v>7795</v>
      </c>
    </row>
    <row r="3925" spans="1:4">
      <c r="A3925" s="513">
        <v>5067</v>
      </c>
      <c r="B3925" s="513" t="s">
        <v>7796</v>
      </c>
      <c r="C3925" s="513" t="s">
        <v>976</v>
      </c>
      <c r="D3925" s="514" t="s">
        <v>2723</v>
      </c>
    </row>
    <row r="3926" spans="1:4">
      <c r="A3926" s="513">
        <v>5078</v>
      </c>
      <c r="B3926" s="513" t="s">
        <v>7797</v>
      </c>
      <c r="C3926" s="513" t="s">
        <v>976</v>
      </c>
      <c r="D3926" s="514" t="s">
        <v>5408</v>
      </c>
    </row>
    <row r="3927" spans="1:4">
      <c r="A3927" s="513">
        <v>5068</v>
      </c>
      <c r="B3927" s="513" t="s">
        <v>7798</v>
      </c>
      <c r="C3927" s="513" t="s">
        <v>976</v>
      </c>
      <c r="D3927" s="514" t="s">
        <v>1221</v>
      </c>
    </row>
    <row r="3928" spans="1:4">
      <c r="A3928" s="513">
        <v>5073</v>
      </c>
      <c r="B3928" s="513" t="s">
        <v>7799</v>
      </c>
      <c r="C3928" s="513" t="s">
        <v>976</v>
      </c>
      <c r="D3928" s="514" t="s">
        <v>5622</v>
      </c>
    </row>
    <row r="3929" spans="1:4">
      <c r="A3929" s="513">
        <v>5069</v>
      </c>
      <c r="B3929" s="513" t="s">
        <v>7800</v>
      </c>
      <c r="C3929" s="513" t="s">
        <v>976</v>
      </c>
      <c r="D3929" s="514" t="s">
        <v>5622</v>
      </c>
    </row>
    <row r="3930" spans="1:4">
      <c r="A3930" s="513">
        <v>5070</v>
      </c>
      <c r="B3930" s="513" t="s">
        <v>7801</v>
      </c>
      <c r="C3930" s="513" t="s">
        <v>976</v>
      </c>
      <c r="D3930" s="514" t="s">
        <v>5657</v>
      </c>
    </row>
    <row r="3931" spans="1:4">
      <c r="A3931" s="513">
        <v>5071</v>
      </c>
      <c r="B3931" s="513" t="s">
        <v>7802</v>
      </c>
      <c r="C3931" s="513" t="s">
        <v>976</v>
      </c>
      <c r="D3931" s="514" t="s">
        <v>1221</v>
      </c>
    </row>
    <row r="3932" spans="1:4">
      <c r="A3932" s="513">
        <v>5061</v>
      </c>
      <c r="B3932" s="513" t="s">
        <v>7803</v>
      </c>
      <c r="C3932" s="513" t="s">
        <v>976</v>
      </c>
      <c r="D3932" s="514" t="s">
        <v>3738</v>
      </c>
    </row>
    <row r="3933" spans="1:4">
      <c r="A3933" s="513">
        <v>5075</v>
      </c>
      <c r="B3933" s="513" t="s">
        <v>7804</v>
      </c>
      <c r="C3933" s="513" t="s">
        <v>976</v>
      </c>
      <c r="D3933" s="514" t="s">
        <v>1221</v>
      </c>
    </row>
    <row r="3934" spans="1:4">
      <c r="A3934" s="513">
        <v>39027</v>
      </c>
      <c r="B3934" s="513" t="s">
        <v>7805</v>
      </c>
      <c r="C3934" s="513" t="s">
        <v>976</v>
      </c>
      <c r="D3934" s="514" t="s">
        <v>7806</v>
      </c>
    </row>
    <row r="3935" spans="1:4">
      <c r="A3935" s="513">
        <v>5062</v>
      </c>
      <c r="B3935" s="513" t="s">
        <v>7807</v>
      </c>
      <c r="C3935" s="513" t="s">
        <v>976</v>
      </c>
      <c r="D3935" s="514" t="s">
        <v>4662</v>
      </c>
    </row>
    <row r="3936" spans="1:4">
      <c r="A3936" s="513">
        <v>40568</v>
      </c>
      <c r="B3936" s="513" t="s">
        <v>7808</v>
      </c>
      <c r="C3936" s="513" t="s">
        <v>976</v>
      </c>
      <c r="D3936" s="514" t="s">
        <v>6172</v>
      </c>
    </row>
    <row r="3937" spans="1:4">
      <c r="A3937" s="513">
        <v>39026</v>
      </c>
      <c r="B3937" s="513" t="s">
        <v>7809</v>
      </c>
      <c r="C3937" s="513" t="s">
        <v>976</v>
      </c>
      <c r="D3937" s="514" t="s">
        <v>7810</v>
      </c>
    </row>
    <row r="3938" spans="1:4">
      <c r="A3938" s="513">
        <v>11572</v>
      </c>
      <c r="B3938" s="513" t="s">
        <v>7811</v>
      </c>
      <c r="C3938" s="513" t="s">
        <v>847</v>
      </c>
      <c r="D3938" s="514" t="s">
        <v>7812</v>
      </c>
    </row>
    <row r="3939" spans="1:4">
      <c r="A3939" s="513">
        <v>42460</v>
      </c>
      <c r="B3939" s="513" t="s">
        <v>7813</v>
      </c>
      <c r="C3939" s="513" t="s">
        <v>847</v>
      </c>
      <c r="D3939" s="514" t="s">
        <v>7814</v>
      </c>
    </row>
    <row r="3940" spans="1:4">
      <c r="A3940" s="513">
        <v>11149</v>
      </c>
      <c r="B3940" s="513" t="s">
        <v>7815</v>
      </c>
      <c r="C3940" s="513" t="s">
        <v>5102</v>
      </c>
      <c r="D3940" s="514" t="s">
        <v>7816</v>
      </c>
    </row>
    <row r="3941" spans="1:4">
      <c r="A3941" s="513">
        <v>511</v>
      </c>
      <c r="B3941" s="513" t="s">
        <v>7817</v>
      </c>
      <c r="C3941" s="513" t="s">
        <v>979</v>
      </c>
      <c r="D3941" s="514" t="s">
        <v>110</v>
      </c>
    </row>
    <row r="3942" spans="1:4">
      <c r="A3942" s="513">
        <v>11174</v>
      </c>
      <c r="B3942" s="513" t="s">
        <v>7818</v>
      </c>
      <c r="C3942" s="513" t="s">
        <v>1186</v>
      </c>
      <c r="D3942" s="514" t="s">
        <v>7819</v>
      </c>
    </row>
    <row r="3943" spans="1:4">
      <c r="A3943" s="513">
        <v>37540</v>
      </c>
      <c r="B3943" s="513" t="s">
        <v>7820</v>
      </c>
      <c r="C3943" s="513" t="s">
        <v>847</v>
      </c>
      <c r="D3943" s="514" t="s">
        <v>7821</v>
      </c>
    </row>
    <row r="3944" spans="1:4">
      <c r="A3944" s="513">
        <v>37548</v>
      </c>
      <c r="B3944" s="513" t="s">
        <v>7822</v>
      </c>
      <c r="C3944" s="513" t="s">
        <v>847</v>
      </c>
      <c r="D3944" s="514" t="s">
        <v>7823</v>
      </c>
    </row>
    <row r="3945" spans="1:4">
      <c r="A3945" s="513">
        <v>39828</v>
      </c>
      <c r="B3945" s="513" t="s">
        <v>7824</v>
      </c>
      <c r="C3945" s="513" t="s">
        <v>847</v>
      </c>
      <c r="D3945" s="514" t="s">
        <v>7825</v>
      </c>
    </row>
    <row r="3946" spans="1:4">
      <c r="A3946" s="513">
        <v>12273</v>
      </c>
      <c r="B3946" s="513" t="s">
        <v>7826</v>
      </c>
      <c r="C3946" s="513" t="s">
        <v>847</v>
      </c>
      <c r="D3946" s="514" t="s">
        <v>7827</v>
      </c>
    </row>
    <row r="3947" spans="1:4">
      <c r="A3947" s="513">
        <v>38392</v>
      </c>
      <c r="B3947" s="513" t="s">
        <v>7828</v>
      </c>
      <c r="C3947" s="513" t="s">
        <v>847</v>
      </c>
      <c r="D3947" s="514" t="s">
        <v>7829</v>
      </c>
    </row>
    <row r="3948" spans="1:4">
      <c r="A3948" s="513">
        <v>11735</v>
      </c>
      <c r="B3948" s="513" t="s">
        <v>7830</v>
      </c>
      <c r="C3948" s="513" t="s">
        <v>847</v>
      </c>
      <c r="D3948" s="514" t="s">
        <v>7831</v>
      </c>
    </row>
    <row r="3949" spans="1:4">
      <c r="A3949" s="513">
        <v>11733</v>
      </c>
      <c r="B3949" s="513" t="s">
        <v>7832</v>
      </c>
      <c r="C3949" s="513" t="s">
        <v>847</v>
      </c>
      <c r="D3949" s="514" t="s">
        <v>2670</v>
      </c>
    </row>
    <row r="3950" spans="1:4">
      <c r="A3950" s="513">
        <v>11734</v>
      </c>
      <c r="B3950" s="513" t="s">
        <v>7833</v>
      </c>
      <c r="C3950" s="513" t="s">
        <v>847</v>
      </c>
      <c r="D3950" s="514" t="s">
        <v>2134</v>
      </c>
    </row>
    <row r="3951" spans="1:4">
      <c r="A3951" s="513">
        <v>11737</v>
      </c>
      <c r="B3951" s="513" t="s">
        <v>7834</v>
      </c>
      <c r="C3951" s="513" t="s">
        <v>847</v>
      </c>
      <c r="D3951" s="514" t="s">
        <v>7835</v>
      </c>
    </row>
    <row r="3952" spans="1:4">
      <c r="A3952" s="513">
        <v>11738</v>
      </c>
      <c r="B3952" s="513" t="s">
        <v>7836</v>
      </c>
      <c r="C3952" s="513" t="s">
        <v>847</v>
      </c>
      <c r="D3952" s="514" t="s">
        <v>7837</v>
      </c>
    </row>
    <row r="3953" spans="1:4">
      <c r="A3953" s="513">
        <v>36143</v>
      </c>
      <c r="B3953" s="513" t="s">
        <v>7838</v>
      </c>
      <c r="C3953" s="513" t="s">
        <v>847</v>
      </c>
      <c r="D3953" s="514" t="s">
        <v>7839</v>
      </c>
    </row>
    <row r="3954" spans="1:4">
      <c r="A3954" s="513">
        <v>36142</v>
      </c>
      <c r="B3954" s="513" t="s">
        <v>7840</v>
      </c>
      <c r="C3954" s="513" t="s">
        <v>847</v>
      </c>
      <c r="D3954" s="514" t="s">
        <v>2359</v>
      </c>
    </row>
    <row r="3955" spans="1:4">
      <c r="A3955" s="513">
        <v>36146</v>
      </c>
      <c r="B3955" s="513" t="s">
        <v>7841</v>
      </c>
      <c r="C3955" s="513" t="s">
        <v>847</v>
      </c>
      <c r="D3955" s="514" t="s">
        <v>7842</v>
      </c>
    </row>
    <row r="3956" spans="1:4">
      <c r="A3956" s="513">
        <v>39015</v>
      </c>
      <c r="B3956" s="513" t="s">
        <v>7843</v>
      </c>
      <c r="C3956" s="513" t="s">
        <v>847</v>
      </c>
      <c r="D3956" s="514" t="s">
        <v>1526</v>
      </c>
    </row>
    <row r="3957" spans="1:4">
      <c r="A3957" s="513">
        <v>38377</v>
      </c>
      <c r="B3957" s="513" t="s">
        <v>7844</v>
      </c>
      <c r="C3957" s="513" t="s">
        <v>847</v>
      </c>
      <c r="D3957" s="514" t="s">
        <v>7845</v>
      </c>
    </row>
    <row r="3958" spans="1:4">
      <c r="A3958" s="513">
        <v>38376</v>
      </c>
      <c r="B3958" s="513" t="s">
        <v>7846</v>
      </c>
      <c r="C3958" s="513" t="s">
        <v>847</v>
      </c>
      <c r="D3958" s="514" t="s">
        <v>7847</v>
      </c>
    </row>
    <row r="3959" spans="1:4">
      <c r="A3959" s="513">
        <v>38116</v>
      </c>
      <c r="B3959" s="513" t="s">
        <v>7848</v>
      </c>
      <c r="C3959" s="513" t="s">
        <v>847</v>
      </c>
      <c r="D3959" s="514" t="s">
        <v>5537</v>
      </c>
    </row>
    <row r="3960" spans="1:4">
      <c r="A3960" s="513">
        <v>38066</v>
      </c>
      <c r="B3960" s="513" t="s">
        <v>7849</v>
      </c>
      <c r="C3960" s="513" t="s">
        <v>847</v>
      </c>
      <c r="D3960" s="514" t="s">
        <v>7850</v>
      </c>
    </row>
    <row r="3961" spans="1:4">
      <c r="A3961" s="513">
        <v>38117</v>
      </c>
      <c r="B3961" s="513" t="s">
        <v>7851</v>
      </c>
      <c r="C3961" s="513" t="s">
        <v>847</v>
      </c>
      <c r="D3961" s="514" t="s">
        <v>2349</v>
      </c>
    </row>
    <row r="3962" spans="1:4">
      <c r="A3962" s="513">
        <v>38067</v>
      </c>
      <c r="B3962" s="513" t="s">
        <v>7852</v>
      </c>
      <c r="C3962" s="513" t="s">
        <v>847</v>
      </c>
      <c r="D3962" s="514" t="s">
        <v>3459</v>
      </c>
    </row>
    <row r="3963" spans="1:4">
      <c r="A3963" s="513">
        <v>41757</v>
      </c>
      <c r="B3963" s="513" t="s">
        <v>7853</v>
      </c>
      <c r="C3963" s="513" t="s">
        <v>847</v>
      </c>
      <c r="D3963" s="514" t="s">
        <v>7854</v>
      </c>
    </row>
    <row r="3964" spans="1:4">
      <c r="A3964" s="513">
        <v>5080</v>
      </c>
      <c r="B3964" s="513" t="s">
        <v>7855</v>
      </c>
      <c r="C3964" s="513" t="s">
        <v>847</v>
      </c>
      <c r="D3964" s="514" t="s">
        <v>7856</v>
      </c>
    </row>
    <row r="3965" spans="1:4">
      <c r="A3965" s="513">
        <v>11522</v>
      </c>
      <c r="B3965" s="513" t="s">
        <v>7857</v>
      </c>
      <c r="C3965" s="513" t="s">
        <v>847</v>
      </c>
      <c r="D3965" s="514" t="s">
        <v>7858</v>
      </c>
    </row>
    <row r="3966" spans="1:4">
      <c r="A3966" s="513">
        <v>11523</v>
      </c>
      <c r="B3966" s="513" t="s">
        <v>7859</v>
      </c>
      <c r="C3966" s="513" t="s">
        <v>847</v>
      </c>
      <c r="D3966" s="514" t="s">
        <v>7860</v>
      </c>
    </row>
    <row r="3967" spans="1:4">
      <c r="A3967" s="513">
        <v>11524</v>
      </c>
      <c r="B3967" s="513" t="s">
        <v>7861</v>
      </c>
      <c r="C3967" s="513" t="s">
        <v>847</v>
      </c>
      <c r="D3967" s="514" t="s">
        <v>7862</v>
      </c>
    </row>
    <row r="3968" spans="1:4">
      <c r="A3968" s="513">
        <v>38168</v>
      </c>
      <c r="B3968" s="513" t="s">
        <v>7863</v>
      </c>
      <c r="C3968" s="513" t="s">
        <v>847</v>
      </c>
      <c r="D3968" s="514" t="s">
        <v>7864</v>
      </c>
    </row>
    <row r="3969" spans="1:4">
      <c r="A3969" s="513">
        <v>13393</v>
      </c>
      <c r="B3969" s="513" t="s">
        <v>7865</v>
      </c>
      <c r="C3969" s="513" t="s">
        <v>847</v>
      </c>
      <c r="D3969" s="514" t="s">
        <v>7866</v>
      </c>
    </row>
    <row r="3970" spans="1:4">
      <c r="A3970" s="513">
        <v>13395</v>
      </c>
      <c r="B3970" s="513" t="s">
        <v>7867</v>
      </c>
      <c r="C3970" s="513" t="s">
        <v>847</v>
      </c>
      <c r="D3970" s="514" t="s">
        <v>7868</v>
      </c>
    </row>
    <row r="3971" spans="1:4">
      <c r="A3971" s="513">
        <v>12039</v>
      </c>
      <c r="B3971" s="513" t="s">
        <v>7869</v>
      </c>
      <c r="C3971" s="513" t="s">
        <v>847</v>
      </c>
      <c r="D3971" s="514" t="s">
        <v>7870</v>
      </c>
    </row>
    <row r="3972" spans="1:4">
      <c r="A3972" s="513">
        <v>13396</v>
      </c>
      <c r="B3972" s="513" t="s">
        <v>7871</v>
      </c>
      <c r="C3972" s="513" t="s">
        <v>847</v>
      </c>
      <c r="D3972" s="514" t="s">
        <v>7872</v>
      </c>
    </row>
    <row r="3973" spans="1:4">
      <c r="A3973" s="513">
        <v>13397</v>
      </c>
      <c r="B3973" s="513" t="s">
        <v>7873</v>
      </c>
      <c r="C3973" s="513" t="s">
        <v>847</v>
      </c>
      <c r="D3973" s="514" t="s">
        <v>7874</v>
      </c>
    </row>
    <row r="3974" spans="1:4">
      <c r="A3974" s="513">
        <v>12041</v>
      </c>
      <c r="B3974" s="513" t="s">
        <v>7875</v>
      </c>
      <c r="C3974" s="513" t="s">
        <v>847</v>
      </c>
      <c r="D3974" s="514" t="s">
        <v>7876</v>
      </c>
    </row>
    <row r="3975" spans="1:4">
      <c r="A3975" s="513">
        <v>12043</v>
      </c>
      <c r="B3975" s="513" t="s">
        <v>7877</v>
      </c>
      <c r="C3975" s="513" t="s">
        <v>847</v>
      </c>
      <c r="D3975" s="514" t="s">
        <v>7878</v>
      </c>
    </row>
    <row r="3976" spans="1:4">
      <c r="A3976" s="513">
        <v>39762</v>
      </c>
      <c r="B3976" s="513" t="s">
        <v>7879</v>
      </c>
      <c r="C3976" s="513" t="s">
        <v>847</v>
      </c>
      <c r="D3976" s="514" t="s">
        <v>7880</v>
      </c>
    </row>
    <row r="3977" spans="1:4">
      <c r="A3977" s="513">
        <v>12042</v>
      </c>
      <c r="B3977" s="513" t="s">
        <v>7881</v>
      </c>
      <c r="C3977" s="513" t="s">
        <v>847</v>
      </c>
      <c r="D3977" s="514" t="s">
        <v>7882</v>
      </c>
    </row>
    <row r="3978" spans="1:4">
      <c r="A3978" s="513">
        <v>39763</v>
      </c>
      <c r="B3978" s="513" t="s">
        <v>7883</v>
      </c>
      <c r="C3978" s="513" t="s">
        <v>847</v>
      </c>
      <c r="D3978" s="514" t="s">
        <v>7884</v>
      </c>
    </row>
    <row r="3979" spans="1:4">
      <c r="A3979" s="513">
        <v>39756</v>
      </c>
      <c r="B3979" s="513" t="s">
        <v>7885</v>
      </c>
      <c r="C3979" s="513" t="s">
        <v>847</v>
      </c>
      <c r="D3979" s="514" t="s">
        <v>7886</v>
      </c>
    </row>
    <row r="3980" spans="1:4">
      <c r="A3980" s="513">
        <v>12038</v>
      </c>
      <c r="B3980" s="513" t="s">
        <v>7887</v>
      </c>
      <c r="C3980" s="513" t="s">
        <v>847</v>
      </c>
      <c r="D3980" s="514" t="s">
        <v>7888</v>
      </c>
    </row>
    <row r="3981" spans="1:4">
      <c r="A3981" s="513">
        <v>12040</v>
      </c>
      <c r="B3981" s="513" t="s">
        <v>7889</v>
      </c>
      <c r="C3981" s="513" t="s">
        <v>847</v>
      </c>
      <c r="D3981" s="514" t="s">
        <v>7890</v>
      </c>
    </row>
    <row r="3982" spans="1:4">
      <c r="A3982" s="513">
        <v>39757</v>
      </c>
      <c r="B3982" s="513" t="s">
        <v>7891</v>
      </c>
      <c r="C3982" s="513" t="s">
        <v>847</v>
      </c>
      <c r="D3982" s="514" t="s">
        <v>7892</v>
      </c>
    </row>
    <row r="3983" spans="1:4">
      <c r="A3983" s="513">
        <v>39758</v>
      </c>
      <c r="B3983" s="513" t="s">
        <v>7893</v>
      </c>
      <c r="C3983" s="513" t="s">
        <v>847</v>
      </c>
      <c r="D3983" s="514" t="s">
        <v>7894</v>
      </c>
    </row>
    <row r="3984" spans="1:4">
      <c r="A3984" s="513">
        <v>39759</v>
      </c>
      <c r="B3984" s="513" t="s">
        <v>7895</v>
      </c>
      <c r="C3984" s="513" t="s">
        <v>847</v>
      </c>
      <c r="D3984" s="514" t="s">
        <v>7896</v>
      </c>
    </row>
    <row r="3985" spans="1:4">
      <c r="A3985" s="513">
        <v>39760</v>
      </c>
      <c r="B3985" s="513" t="s">
        <v>7897</v>
      </c>
      <c r="C3985" s="513" t="s">
        <v>847</v>
      </c>
      <c r="D3985" s="514" t="s">
        <v>7898</v>
      </c>
    </row>
    <row r="3986" spans="1:4">
      <c r="A3986" s="513">
        <v>39761</v>
      </c>
      <c r="B3986" s="513" t="s">
        <v>7899</v>
      </c>
      <c r="C3986" s="513" t="s">
        <v>847</v>
      </c>
      <c r="D3986" s="514" t="s">
        <v>7900</v>
      </c>
    </row>
    <row r="3987" spans="1:4">
      <c r="A3987" s="513">
        <v>39765</v>
      </c>
      <c r="B3987" s="513" t="s">
        <v>7901</v>
      </c>
      <c r="C3987" s="513" t="s">
        <v>847</v>
      </c>
      <c r="D3987" s="514" t="s">
        <v>7902</v>
      </c>
    </row>
    <row r="3988" spans="1:4">
      <c r="A3988" s="513">
        <v>13399</v>
      </c>
      <c r="B3988" s="513" t="s">
        <v>7903</v>
      </c>
      <c r="C3988" s="513" t="s">
        <v>847</v>
      </c>
      <c r="D3988" s="514" t="s">
        <v>7904</v>
      </c>
    </row>
    <row r="3989" spans="1:4">
      <c r="A3989" s="513">
        <v>39764</v>
      </c>
      <c r="B3989" s="513" t="s">
        <v>7905</v>
      </c>
      <c r="C3989" s="513" t="s">
        <v>847</v>
      </c>
      <c r="D3989" s="514" t="s">
        <v>2411</v>
      </c>
    </row>
    <row r="3990" spans="1:4">
      <c r="A3990" s="513">
        <v>39805</v>
      </c>
      <c r="B3990" s="513" t="s">
        <v>7906</v>
      </c>
      <c r="C3990" s="513" t="s">
        <v>847</v>
      </c>
      <c r="D3990" s="514" t="s">
        <v>7907</v>
      </c>
    </row>
    <row r="3991" spans="1:4">
      <c r="A3991" s="513">
        <v>39806</v>
      </c>
      <c r="B3991" s="513" t="s">
        <v>7908</v>
      </c>
      <c r="C3991" s="513" t="s">
        <v>847</v>
      </c>
      <c r="D3991" s="514" t="s">
        <v>7909</v>
      </c>
    </row>
    <row r="3992" spans="1:4">
      <c r="A3992" s="513">
        <v>39807</v>
      </c>
      <c r="B3992" s="513" t="s">
        <v>7910</v>
      </c>
      <c r="C3992" s="513" t="s">
        <v>847</v>
      </c>
      <c r="D3992" s="514" t="s">
        <v>7911</v>
      </c>
    </row>
    <row r="3993" spans="1:4">
      <c r="A3993" s="513">
        <v>39804</v>
      </c>
      <c r="B3993" s="513" t="s">
        <v>7912</v>
      </c>
      <c r="C3993" s="513" t="s">
        <v>847</v>
      </c>
      <c r="D3993" s="514" t="s">
        <v>7913</v>
      </c>
    </row>
    <row r="3994" spans="1:4">
      <c r="A3994" s="513">
        <v>39796</v>
      </c>
      <c r="B3994" s="513" t="s">
        <v>7914</v>
      </c>
      <c r="C3994" s="513" t="s">
        <v>847</v>
      </c>
      <c r="D3994" s="514" t="s">
        <v>7915</v>
      </c>
    </row>
    <row r="3995" spans="1:4">
      <c r="A3995" s="513">
        <v>39797</v>
      </c>
      <c r="B3995" s="513" t="s">
        <v>7916</v>
      </c>
      <c r="C3995" s="513" t="s">
        <v>847</v>
      </c>
      <c r="D3995" s="514" t="s">
        <v>7917</v>
      </c>
    </row>
    <row r="3996" spans="1:4">
      <c r="A3996" s="513">
        <v>39798</v>
      </c>
      <c r="B3996" s="513" t="s">
        <v>7918</v>
      </c>
      <c r="C3996" s="513" t="s">
        <v>847</v>
      </c>
      <c r="D3996" s="514" t="s">
        <v>7919</v>
      </c>
    </row>
    <row r="3997" spans="1:4">
      <c r="A3997" s="513">
        <v>39794</v>
      </c>
      <c r="B3997" s="513" t="s">
        <v>7920</v>
      </c>
      <c r="C3997" s="513" t="s">
        <v>847</v>
      </c>
      <c r="D3997" s="514" t="s">
        <v>7921</v>
      </c>
    </row>
    <row r="3998" spans="1:4">
      <c r="A3998" s="513">
        <v>39795</v>
      </c>
      <c r="B3998" s="513" t="s">
        <v>7922</v>
      </c>
      <c r="C3998" s="513" t="s">
        <v>847</v>
      </c>
      <c r="D3998" s="514" t="s">
        <v>7923</v>
      </c>
    </row>
    <row r="3999" spans="1:4">
      <c r="A3999" s="513">
        <v>39801</v>
      </c>
      <c r="B3999" s="513" t="s">
        <v>7924</v>
      </c>
      <c r="C3999" s="513" t="s">
        <v>847</v>
      </c>
      <c r="D3999" s="514" t="s">
        <v>7925</v>
      </c>
    </row>
    <row r="4000" spans="1:4">
      <c r="A4000" s="513">
        <v>39802</v>
      </c>
      <c r="B4000" s="513" t="s">
        <v>7926</v>
      </c>
      <c r="C4000" s="513" t="s">
        <v>847</v>
      </c>
      <c r="D4000" s="514" t="s">
        <v>7927</v>
      </c>
    </row>
    <row r="4001" spans="1:4">
      <c r="A4001" s="513">
        <v>39803</v>
      </c>
      <c r="B4001" s="513" t="s">
        <v>7928</v>
      </c>
      <c r="C4001" s="513" t="s">
        <v>847</v>
      </c>
      <c r="D4001" s="514" t="s">
        <v>7929</v>
      </c>
    </row>
    <row r="4002" spans="1:4">
      <c r="A4002" s="513">
        <v>39799</v>
      </c>
      <c r="B4002" s="513" t="s">
        <v>7930</v>
      </c>
      <c r="C4002" s="513" t="s">
        <v>847</v>
      </c>
      <c r="D4002" s="514" t="s">
        <v>7931</v>
      </c>
    </row>
    <row r="4003" spans="1:4">
      <c r="A4003" s="513">
        <v>39800</v>
      </c>
      <c r="B4003" s="513" t="s">
        <v>7932</v>
      </c>
      <c r="C4003" s="513" t="s">
        <v>847</v>
      </c>
      <c r="D4003" s="514" t="s">
        <v>7933</v>
      </c>
    </row>
    <row r="4004" spans="1:4">
      <c r="A4004" s="513">
        <v>4224</v>
      </c>
      <c r="B4004" s="513" t="s">
        <v>7934</v>
      </c>
      <c r="C4004" s="513" t="s">
        <v>979</v>
      </c>
      <c r="D4004" s="514" t="s">
        <v>7935</v>
      </c>
    </row>
    <row r="4005" spans="1:4">
      <c r="A4005" s="513">
        <v>21059</v>
      </c>
      <c r="B4005" s="513" t="s">
        <v>7936</v>
      </c>
      <c r="C4005" s="513" t="s">
        <v>847</v>
      </c>
      <c r="D4005" s="514" t="s">
        <v>7937</v>
      </c>
    </row>
    <row r="4006" spans="1:4">
      <c r="A4006" s="513">
        <v>11234</v>
      </c>
      <c r="B4006" s="513" t="s">
        <v>7938</v>
      </c>
      <c r="C4006" s="513" t="s">
        <v>847</v>
      </c>
      <c r="D4006" s="514" t="s">
        <v>7939</v>
      </c>
    </row>
    <row r="4007" spans="1:4">
      <c r="A4007" s="513">
        <v>21060</v>
      </c>
      <c r="B4007" s="513" t="s">
        <v>7940</v>
      </c>
      <c r="C4007" s="513" t="s">
        <v>847</v>
      </c>
      <c r="D4007" s="514" t="s">
        <v>7941</v>
      </c>
    </row>
    <row r="4008" spans="1:4">
      <c r="A4008" s="513">
        <v>21061</v>
      </c>
      <c r="B4008" s="513" t="s">
        <v>7942</v>
      </c>
      <c r="C4008" s="513" t="s">
        <v>847</v>
      </c>
      <c r="D4008" s="514" t="s">
        <v>7943</v>
      </c>
    </row>
    <row r="4009" spans="1:4">
      <c r="A4009" s="513">
        <v>21062</v>
      </c>
      <c r="B4009" s="513" t="s">
        <v>7944</v>
      </c>
      <c r="C4009" s="513" t="s">
        <v>847</v>
      </c>
      <c r="D4009" s="514" t="s">
        <v>7945</v>
      </c>
    </row>
    <row r="4010" spans="1:4">
      <c r="A4010" s="513">
        <v>11708</v>
      </c>
      <c r="B4010" s="513" t="s">
        <v>7946</v>
      </c>
      <c r="C4010" s="513" t="s">
        <v>847</v>
      </c>
      <c r="D4010" s="514" t="s">
        <v>7947</v>
      </c>
    </row>
    <row r="4011" spans="1:4">
      <c r="A4011" s="513">
        <v>11709</v>
      </c>
      <c r="B4011" s="513" t="s">
        <v>7948</v>
      </c>
      <c r="C4011" s="513" t="s">
        <v>847</v>
      </c>
      <c r="D4011" s="514" t="s">
        <v>7050</v>
      </c>
    </row>
    <row r="4012" spans="1:4">
      <c r="A4012" s="513">
        <v>11710</v>
      </c>
      <c r="B4012" s="513" t="s">
        <v>7949</v>
      </c>
      <c r="C4012" s="513" t="s">
        <v>847</v>
      </c>
      <c r="D4012" s="514" t="s">
        <v>7950</v>
      </c>
    </row>
    <row r="4013" spans="1:4">
      <c r="A4013" s="513">
        <v>11707</v>
      </c>
      <c r="B4013" s="513" t="s">
        <v>7951</v>
      </c>
      <c r="C4013" s="513" t="s">
        <v>847</v>
      </c>
      <c r="D4013" s="514" t="s">
        <v>7952</v>
      </c>
    </row>
    <row r="4014" spans="1:4">
      <c r="A4014" s="513">
        <v>11739</v>
      </c>
      <c r="B4014" s="513" t="s">
        <v>7953</v>
      </c>
      <c r="C4014" s="513" t="s">
        <v>847</v>
      </c>
      <c r="D4014" s="514" t="s">
        <v>3505</v>
      </c>
    </row>
    <row r="4015" spans="1:4">
      <c r="A4015" s="513">
        <v>11711</v>
      </c>
      <c r="B4015" s="513" t="s">
        <v>7954</v>
      </c>
      <c r="C4015" s="513" t="s">
        <v>847</v>
      </c>
      <c r="D4015" s="514" t="s">
        <v>7955</v>
      </c>
    </row>
    <row r="4016" spans="1:4">
      <c r="A4016" s="513">
        <v>5102</v>
      </c>
      <c r="B4016" s="513" t="s">
        <v>7956</v>
      </c>
      <c r="C4016" s="513" t="s">
        <v>847</v>
      </c>
      <c r="D4016" s="514" t="s">
        <v>106</v>
      </c>
    </row>
    <row r="4017" spans="1:4">
      <c r="A4017" s="513">
        <v>11741</v>
      </c>
      <c r="B4017" s="513" t="s">
        <v>7957</v>
      </c>
      <c r="C4017" s="513" t="s">
        <v>847</v>
      </c>
      <c r="D4017" s="514" t="s">
        <v>7958</v>
      </c>
    </row>
    <row r="4018" spans="1:4">
      <c r="A4018" s="513">
        <v>11743</v>
      </c>
      <c r="B4018" s="513" t="s">
        <v>7959</v>
      </c>
      <c r="C4018" s="513" t="s">
        <v>847</v>
      </c>
      <c r="D4018" s="514" t="s">
        <v>1311</v>
      </c>
    </row>
    <row r="4019" spans="1:4">
      <c r="A4019" s="513">
        <v>11745</v>
      </c>
      <c r="B4019" s="513" t="s">
        <v>7960</v>
      </c>
      <c r="C4019" s="513" t="s">
        <v>847</v>
      </c>
      <c r="D4019" s="514" t="s">
        <v>7961</v>
      </c>
    </row>
    <row r="4020" spans="1:4">
      <c r="A4020" s="513">
        <v>25961</v>
      </c>
      <c r="B4020" s="513" t="s">
        <v>7962</v>
      </c>
      <c r="C4020" s="513" t="s">
        <v>855</v>
      </c>
      <c r="D4020" s="514" t="s">
        <v>1649</v>
      </c>
    </row>
    <row r="4021" spans="1:4">
      <c r="A4021" s="513">
        <v>40985</v>
      </c>
      <c r="B4021" s="513" t="s">
        <v>7963</v>
      </c>
      <c r="C4021" s="513" t="s">
        <v>1210</v>
      </c>
      <c r="D4021" s="514" t="s">
        <v>1651</v>
      </c>
    </row>
    <row r="4022" spans="1:4">
      <c r="A4022" s="513">
        <v>1088</v>
      </c>
      <c r="B4022" s="513" t="s">
        <v>7964</v>
      </c>
      <c r="C4022" s="513" t="s">
        <v>847</v>
      </c>
      <c r="D4022" s="514" t="s">
        <v>7965</v>
      </c>
    </row>
    <row r="4023" spans="1:4">
      <c r="A4023" s="513">
        <v>1087</v>
      </c>
      <c r="B4023" s="513" t="s">
        <v>7966</v>
      </c>
      <c r="C4023" s="513" t="s">
        <v>847</v>
      </c>
      <c r="D4023" s="514" t="s">
        <v>5105</v>
      </c>
    </row>
    <row r="4024" spans="1:4">
      <c r="A4024" s="513">
        <v>38777</v>
      </c>
      <c r="B4024" s="513" t="s">
        <v>7967</v>
      </c>
      <c r="C4024" s="513" t="s">
        <v>847</v>
      </c>
      <c r="D4024" s="514" t="s">
        <v>7968</v>
      </c>
    </row>
    <row r="4025" spans="1:4">
      <c r="A4025" s="513">
        <v>1086</v>
      </c>
      <c r="B4025" s="513" t="s">
        <v>7969</v>
      </c>
      <c r="C4025" s="513" t="s">
        <v>847</v>
      </c>
      <c r="D4025" s="514" t="s">
        <v>7970</v>
      </c>
    </row>
    <row r="4026" spans="1:4">
      <c r="A4026" s="513">
        <v>1079</v>
      </c>
      <c r="B4026" s="513" t="s">
        <v>7971</v>
      </c>
      <c r="C4026" s="513" t="s">
        <v>847</v>
      </c>
      <c r="D4026" s="514" t="s">
        <v>2152</v>
      </c>
    </row>
    <row r="4027" spans="1:4">
      <c r="A4027" s="513">
        <v>39374</v>
      </c>
      <c r="B4027" s="513" t="s">
        <v>7972</v>
      </c>
      <c r="C4027" s="513" t="s">
        <v>847</v>
      </c>
      <c r="D4027" s="514" t="s">
        <v>7973</v>
      </c>
    </row>
    <row r="4028" spans="1:4">
      <c r="A4028" s="513">
        <v>1082</v>
      </c>
      <c r="B4028" s="513" t="s">
        <v>7974</v>
      </c>
      <c r="C4028" s="513" t="s">
        <v>847</v>
      </c>
      <c r="D4028" s="514" t="s">
        <v>7975</v>
      </c>
    </row>
    <row r="4029" spans="1:4">
      <c r="A4029" s="513">
        <v>12316</v>
      </c>
      <c r="B4029" s="513" t="s">
        <v>7976</v>
      </c>
      <c r="C4029" s="513" t="s">
        <v>847</v>
      </c>
      <c r="D4029" s="514" t="s">
        <v>7977</v>
      </c>
    </row>
    <row r="4030" spans="1:4">
      <c r="A4030" s="513">
        <v>12317</v>
      </c>
      <c r="B4030" s="513" t="s">
        <v>7978</v>
      </c>
      <c r="C4030" s="513" t="s">
        <v>847</v>
      </c>
      <c r="D4030" s="514" t="s">
        <v>7979</v>
      </c>
    </row>
    <row r="4031" spans="1:4">
      <c r="A4031" s="513">
        <v>12318</v>
      </c>
      <c r="B4031" s="513" t="s">
        <v>7980</v>
      </c>
      <c r="C4031" s="513" t="s">
        <v>847</v>
      </c>
      <c r="D4031" s="514" t="s">
        <v>7981</v>
      </c>
    </row>
    <row r="4032" spans="1:4">
      <c r="A4032" s="513">
        <v>5104</v>
      </c>
      <c r="B4032" s="513" t="s">
        <v>7982</v>
      </c>
      <c r="C4032" s="513" t="s">
        <v>976</v>
      </c>
      <c r="D4032" s="514" t="s">
        <v>7983</v>
      </c>
    </row>
    <row r="4033" spans="1:4">
      <c r="A4033" s="513">
        <v>26023</v>
      </c>
      <c r="B4033" s="513" t="s">
        <v>7984</v>
      </c>
      <c r="C4033" s="513" t="s">
        <v>847</v>
      </c>
      <c r="D4033" s="514" t="s">
        <v>7985</v>
      </c>
    </row>
    <row r="4034" spans="1:4">
      <c r="A4034" s="513">
        <v>2710</v>
      </c>
      <c r="B4034" s="513" t="s">
        <v>7986</v>
      </c>
      <c r="C4034" s="513" t="s">
        <v>847</v>
      </c>
      <c r="D4034" s="514" t="s">
        <v>7987</v>
      </c>
    </row>
    <row r="4035" spans="1:4">
      <c r="A4035" s="513">
        <v>14575</v>
      </c>
      <c r="B4035" s="513" t="s">
        <v>7988</v>
      </c>
      <c r="C4035" s="513" t="s">
        <v>847</v>
      </c>
      <c r="D4035" s="514" t="s">
        <v>7989</v>
      </c>
    </row>
    <row r="4036" spans="1:4">
      <c r="A4036" s="513">
        <v>20033</v>
      </c>
      <c r="B4036" s="513" t="s">
        <v>7990</v>
      </c>
      <c r="C4036" s="513" t="s">
        <v>847</v>
      </c>
      <c r="D4036" s="514" t="s">
        <v>7991</v>
      </c>
    </row>
    <row r="4037" spans="1:4">
      <c r="A4037" s="513">
        <v>20034</v>
      </c>
      <c r="B4037" s="513" t="s">
        <v>7992</v>
      </c>
      <c r="C4037" s="513" t="s">
        <v>847</v>
      </c>
      <c r="D4037" s="514" t="s">
        <v>7993</v>
      </c>
    </row>
    <row r="4038" spans="1:4">
      <c r="A4038" s="513">
        <v>20035</v>
      </c>
      <c r="B4038" s="513" t="s">
        <v>7994</v>
      </c>
      <c r="C4038" s="513" t="s">
        <v>847</v>
      </c>
      <c r="D4038" s="514" t="s">
        <v>7995</v>
      </c>
    </row>
    <row r="4039" spans="1:4">
      <c r="A4039" s="513">
        <v>20036</v>
      </c>
      <c r="B4039" s="513" t="s">
        <v>7996</v>
      </c>
      <c r="C4039" s="513" t="s">
        <v>847</v>
      </c>
      <c r="D4039" s="514" t="s">
        <v>7997</v>
      </c>
    </row>
    <row r="4040" spans="1:4">
      <c r="A4040" s="513">
        <v>20037</v>
      </c>
      <c r="B4040" s="513" t="s">
        <v>7998</v>
      </c>
      <c r="C4040" s="513" t="s">
        <v>847</v>
      </c>
      <c r="D4040" s="514" t="s">
        <v>7999</v>
      </c>
    </row>
    <row r="4041" spans="1:4">
      <c r="A4041" s="513">
        <v>20038</v>
      </c>
      <c r="B4041" s="513" t="s">
        <v>8000</v>
      </c>
      <c r="C4041" s="513" t="s">
        <v>847</v>
      </c>
      <c r="D4041" s="514" t="s">
        <v>8001</v>
      </c>
    </row>
    <row r="4042" spans="1:4">
      <c r="A4042" s="513">
        <v>20039</v>
      </c>
      <c r="B4042" s="513" t="s">
        <v>8002</v>
      </c>
      <c r="C4042" s="513" t="s">
        <v>847</v>
      </c>
      <c r="D4042" s="514" t="s">
        <v>8003</v>
      </c>
    </row>
    <row r="4043" spans="1:4">
      <c r="A4043" s="513">
        <v>20040</v>
      </c>
      <c r="B4043" s="513" t="s">
        <v>8004</v>
      </c>
      <c r="C4043" s="513" t="s">
        <v>847</v>
      </c>
      <c r="D4043" s="514" t="s">
        <v>8005</v>
      </c>
    </row>
    <row r="4044" spans="1:4">
      <c r="A4044" s="513">
        <v>20041</v>
      </c>
      <c r="B4044" s="513" t="s">
        <v>8006</v>
      </c>
      <c r="C4044" s="513" t="s">
        <v>847</v>
      </c>
      <c r="D4044" s="514" t="s">
        <v>8007</v>
      </c>
    </row>
    <row r="4045" spans="1:4">
      <c r="A4045" s="513">
        <v>20043</v>
      </c>
      <c r="B4045" s="513" t="s">
        <v>8008</v>
      </c>
      <c r="C4045" s="513" t="s">
        <v>847</v>
      </c>
      <c r="D4045" s="514" t="s">
        <v>2832</v>
      </c>
    </row>
    <row r="4046" spans="1:4">
      <c r="A4046" s="513">
        <v>20044</v>
      </c>
      <c r="B4046" s="513" t="s">
        <v>8009</v>
      </c>
      <c r="C4046" s="513" t="s">
        <v>847</v>
      </c>
      <c r="D4046" s="514" t="s">
        <v>8010</v>
      </c>
    </row>
    <row r="4047" spans="1:4">
      <c r="A4047" s="513">
        <v>20042</v>
      </c>
      <c r="B4047" s="513" t="s">
        <v>8011</v>
      </c>
      <c r="C4047" s="513" t="s">
        <v>847</v>
      </c>
      <c r="D4047" s="514" t="s">
        <v>8012</v>
      </c>
    </row>
    <row r="4048" spans="1:4">
      <c r="A4048" s="513">
        <v>20046</v>
      </c>
      <c r="B4048" s="513" t="s">
        <v>8013</v>
      </c>
      <c r="C4048" s="513" t="s">
        <v>847</v>
      </c>
      <c r="D4048" s="514" t="s">
        <v>8014</v>
      </c>
    </row>
    <row r="4049" spans="1:4">
      <c r="A4049" s="513">
        <v>20047</v>
      </c>
      <c r="B4049" s="513" t="s">
        <v>8015</v>
      </c>
      <c r="C4049" s="513" t="s">
        <v>847</v>
      </c>
      <c r="D4049" s="514" t="s">
        <v>8016</v>
      </c>
    </row>
    <row r="4050" spans="1:4">
      <c r="A4050" s="513">
        <v>20045</v>
      </c>
      <c r="B4050" s="513" t="s">
        <v>8017</v>
      </c>
      <c r="C4050" s="513" t="s">
        <v>847</v>
      </c>
      <c r="D4050" s="514" t="s">
        <v>2502</v>
      </c>
    </row>
    <row r="4051" spans="1:4">
      <c r="A4051" s="513">
        <v>20972</v>
      </c>
      <c r="B4051" s="513" t="s">
        <v>8018</v>
      </c>
      <c r="C4051" s="513" t="s">
        <v>847</v>
      </c>
      <c r="D4051" s="514" t="s">
        <v>8019</v>
      </c>
    </row>
    <row r="4052" spans="1:4">
      <c r="A4052" s="513">
        <v>20032</v>
      </c>
      <c r="B4052" s="513" t="s">
        <v>8020</v>
      </c>
      <c r="C4052" s="513" t="s">
        <v>847</v>
      </c>
      <c r="D4052" s="514" t="s">
        <v>8021</v>
      </c>
    </row>
    <row r="4053" spans="1:4">
      <c r="A4053" s="513">
        <v>11321</v>
      </c>
      <c r="B4053" s="513" t="s">
        <v>8022</v>
      </c>
      <c r="C4053" s="513" t="s">
        <v>847</v>
      </c>
      <c r="D4053" s="514" t="s">
        <v>3107</v>
      </c>
    </row>
    <row r="4054" spans="1:4">
      <c r="A4054" s="513">
        <v>11323</v>
      </c>
      <c r="B4054" s="513" t="s">
        <v>8023</v>
      </c>
      <c r="C4054" s="513" t="s">
        <v>847</v>
      </c>
      <c r="D4054" s="514" t="s">
        <v>8024</v>
      </c>
    </row>
    <row r="4055" spans="1:4">
      <c r="A4055" s="513">
        <v>20327</v>
      </c>
      <c r="B4055" s="513" t="s">
        <v>8025</v>
      </c>
      <c r="C4055" s="513" t="s">
        <v>847</v>
      </c>
      <c r="D4055" s="514" t="s">
        <v>5699</v>
      </c>
    </row>
    <row r="4056" spans="1:4">
      <c r="A4056" s="513">
        <v>25966</v>
      </c>
      <c r="B4056" s="513" t="s">
        <v>8026</v>
      </c>
      <c r="C4056" s="513" t="s">
        <v>979</v>
      </c>
      <c r="D4056" s="514" t="s">
        <v>5211</v>
      </c>
    </row>
    <row r="4057" spans="1:4">
      <c r="A4057" s="513">
        <v>13390</v>
      </c>
      <c r="B4057" s="513" t="s">
        <v>8027</v>
      </c>
      <c r="C4057" s="513" t="s">
        <v>847</v>
      </c>
      <c r="D4057" s="514" t="s">
        <v>8028</v>
      </c>
    </row>
    <row r="4058" spans="1:4">
      <c r="A4058" s="513">
        <v>6034</v>
      </c>
      <c r="B4058" s="513" t="s">
        <v>8029</v>
      </c>
      <c r="C4058" s="513" t="s">
        <v>847</v>
      </c>
      <c r="D4058" s="514" t="s">
        <v>5819</v>
      </c>
    </row>
    <row r="4059" spans="1:4">
      <c r="A4059" s="513">
        <v>6036</v>
      </c>
      <c r="B4059" s="513" t="s">
        <v>8030</v>
      </c>
      <c r="C4059" s="513" t="s">
        <v>847</v>
      </c>
      <c r="D4059" s="514" t="s">
        <v>8031</v>
      </c>
    </row>
    <row r="4060" spans="1:4">
      <c r="A4060" s="513">
        <v>6031</v>
      </c>
      <c r="B4060" s="513" t="s">
        <v>8032</v>
      </c>
      <c r="C4060" s="513" t="s">
        <v>847</v>
      </c>
      <c r="D4060" s="514" t="s">
        <v>2363</v>
      </c>
    </row>
    <row r="4061" spans="1:4">
      <c r="A4061" s="513">
        <v>6029</v>
      </c>
      <c r="B4061" s="513" t="s">
        <v>8033</v>
      </c>
      <c r="C4061" s="513" t="s">
        <v>847</v>
      </c>
      <c r="D4061" s="514" t="s">
        <v>8034</v>
      </c>
    </row>
    <row r="4062" spans="1:4">
      <c r="A4062" s="513">
        <v>6033</v>
      </c>
      <c r="B4062" s="513" t="s">
        <v>8035</v>
      </c>
      <c r="C4062" s="513" t="s">
        <v>847</v>
      </c>
      <c r="D4062" s="514" t="s">
        <v>3107</v>
      </c>
    </row>
    <row r="4063" spans="1:4">
      <c r="A4063" s="513">
        <v>11672</v>
      </c>
      <c r="B4063" s="513" t="s">
        <v>8036</v>
      </c>
      <c r="C4063" s="513" t="s">
        <v>847</v>
      </c>
      <c r="D4063" s="514" t="s">
        <v>1059</v>
      </c>
    </row>
    <row r="4064" spans="1:4">
      <c r="A4064" s="513">
        <v>11669</v>
      </c>
      <c r="B4064" s="513" t="s">
        <v>8037</v>
      </c>
      <c r="C4064" s="513" t="s">
        <v>847</v>
      </c>
      <c r="D4064" s="514" t="s">
        <v>8038</v>
      </c>
    </row>
    <row r="4065" spans="1:4">
      <c r="A4065" s="513">
        <v>11670</v>
      </c>
      <c r="B4065" s="513" t="s">
        <v>8039</v>
      </c>
      <c r="C4065" s="513" t="s">
        <v>847</v>
      </c>
      <c r="D4065" s="514" t="s">
        <v>8040</v>
      </c>
    </row>
    <row r="4066" spans="1:4">
      <c r="A4066" s="513">
        <v>20055</v>
      </c>
      <c r="B4066" s="513" t="s">
        <v>8041</v>
      </c>
      <c r="C4066" s="513" t="s">
        <v>847</v>
      </c>
      <c r="D4066" s="514" t="s">
        <v>8042</v>
      </c>
    </row>
    <row r="4067" spans="1:4">
      <c r="A4067" s="513">
        <v>11671</v>
      </c>
      <c r="B4067" s="513" t="s">
        <v>8043</v>
      </c>
      <c r="C4067" s="513" t="s">
        <v>847</v>
      </c>
      <c r="D4067" s="514" t="s">
        <v>8044</v>
      </c>
    </row>
    <row r="4068" spans="1:4">
      <c r="A4068" s="513">
        <v>6032</v>
      </c>
      <c r="B4068" s="513" t="s">
        <v>8045</v>
      </c>
      <c r="C4068" s="513" t="s">
        <v>847</v>
      </c>
      <c r="D4068" s="514" t="s">
        <v>7328</v>
      </c>
    </row>
    <row r="4069" spans="1:4">
      <c r="A4069" s="513">
        <v>11673</v>
      </c>
      <c r="B4069" s="513" t="s">
        <v>8046</v>
      </c>
      <c r="C4069" s="513" t="s">
        <v>847</v>
      </c>
      <c r="D4069" s="514" t="s">
        <v>6491</v>
      </c>
    </row>
    <row r="4070" spans="1:4">
      <c r="A4070" s="513">
        <v>11674</v>
      </c>
      <c r="B4070" s="513" t="s">
        <v>8047</v>
      </c>
      <c r="C4070" s="513" t="s">
        <v>847</v>
      </c>
      <c r="D4070" s="514" t="s">
        <v>8048</v>
      </c>
    </row>
    <row r="4071" spans="1:4">
      <c r="A4071" s="513">
        <v>11675</v>
      </c>
      <c r="B4071" s="513" t="s">
        <v>8049</v>
      </c>
      <c r="C4071" s="513" t="s">
        <v>847</v>
      </c>
      <c r="D4071" s="514" t="s">
        <v>8050</v>
      </c>
    </row>
    <row r="4072" spans="1:4">
      <c r="A4072" s="513">
        <v>11676</v>
      </c>
      <c r="B4072" s="513" t="s">
        <v>8051</v>
      </c>
      <c r="C4072" s="513" t="s">
        <v>847</v>
      </c>
      <c r="D4072" s="514" t="s">
        <v>8052</v>
      </c>
    </row>
    <row r="4073" spans="1:4">
      <c r="A4073" s="513">
        <v>11677</v>
      </c>
      <c r="B4073" s="513" t="s">
        <v>8053</v>
      </c>
      <c r="C4073" s="513" t="s">
        <v>847</v>
      </c>
      <c r="D4073" s="514" t="s">
        <v>8054</v>
      </c>
    </row>
    <row r="4074" spans="1:4">
      <c r="A4074" s="513">
        <v>11678</v>
      </c>
      <c r="B4074" s="513" t="s">
        <v>8055</v>
      </c>
      <c r="C4074" s="513" t="s">
        <v>847</v>
      </c>
      <c r="D4074" s="514" t="s">
        <v>8056</v>
      </c>
    </row>
    <row r="4075" spans="1:4">
      <c r="A4075" s="513">
        <v>6038</v>
      </c>
      <c r="B4075" s="513" t="s">
        <v>8057</v>
      </c>
      <c r="C4075" s="513" t="s">
        <v>847</v>
      </c>
      <c r="D4075" s="514" t="s">
        <v>1024</v>
      </c>
    </row>
    <row r="4076" spans="1:4">
      <c r="A4076" s="513">
        <v>11718</v>
      </c>
      <c r="B4076" s="513" t="s">
        <v>8058</v>
      </c>
      <c r="C4076" s="513" t="s">
        <v>847</v>
      </c>
      <c r="D4076" s="514" t="s">
        <v>2298</v>
      </c>
    </row>
    <row r="4077" spans="1:4">
      <c r="A4077" s="513">
        <v>6037</v>
      </c>
      <c r="B4077" s="513" t="s">
        <v>8059</v>
      </c>
      <c r="C4077" s="513" t="s">
        <v>847</v>
      </c>
      <c r="D4077" s="514" t="s">
        <v>8060</v>
      </c>
    </row>
    <row r="4078" spans="1:4">
      <c r="A4078" s="513">
        <v>11719</v>
      </c>
      <c r="B4078" s="513" t="s">
        <v>8061</v>
      </c>
      <c r="C4078" s="513" t="s">
        <v>847</v>
      </c>
      <c r="D4078" s="514" t="s">
        <v>8062</v>
      </c>
    </row>
    <row r="4079" spans="1:4">
      <c r="A4079" s="513">
        <v>6019</v>
      </c>
      <c r="B4079" s="513" t="s">
        <v>8063</v>
      </c>
      <c r="C4079" s="513" t="s">
        <v>847</v>
      </c>
      <c r="D4079" s="514" t="s">
        <v>2903</v>
      </c>
    </row>
    <row r="4080" spans="1:4">
      <c r="A4080" s="513">
        <v>6010</v>
      </c>
      <c r="B4080" s="513" t="s">
        <v>8064</v>
      </c>
      <c r="C4080" s="513" t="s">
        <v>847</v>
      </c>
      <c r="D4080" s="514" t="s">
        <v>8065</v>
      </c>
    </row>
    <row r="4081" spans="1:4">
      <c r="A4081" s="513">
        <v>6017</v>
      </c>
      <c r="B4081" s="513" t="s">
        <v>8066</v>
      </c>
      <c r="C4081" s="513" t="s">
        <v>847</v>
      </c>
      <c r="D4081" s="514" t="s">
        <v>1893</v>
      </c>
    </row>
    <row r="4082" spans="1:4">
      <c r="A4082" s="513">
        <v>6020</v>
      </c>
      <c r="B4082" s="513" t="s">
        <v>8067</v>
      </c>
      <c r="C4082" s="513" t="s">
        <v>847</v>
      </c>
      <c r="D4082" s="514" t="s">
        <v>8068</v>
      </c>
    </row>
    <row r="4083" spans="1:4">
      <c r="A4083" s="513">
        <v>6028</v>
      </c>
      <c r="B4083" s="513" t="s">
        <v>8069</v>
      </c>
      <c r="C4083" s="513" t="s">
        <v>847</v>
      </c>
      <c r="D4083" s="514" t="s">
        <v>8070</v>
      </c>
    </row>
    <row r="4084" spans="1:4">
      <c r="A4084" s="513">
        <v>6011</v>
      </c>
      <c r="B4084" s="513" t="s">
        <v>8071</v>
      </c>
      <c r="C4084" s="513" t="s">
        <v>847</v>
      </c>
      <c r="D4084" s="514" t="s">
        <v>8072</v>
      </c>
    </row>
    <row r="4085" spans="1:4">
      <c r="A4085" s="513">
        <v>6012</v>
      </c>
      <c r="B4085" s="513" t="s">
        <v>8073</v>
      </c>
      <c r="C4085" s="513" t="s">
        <v>847</v>
      </c>
      <c r="D4085" s="514" t="s">
        <v>8074</v>
      </c>
    </row>
    <row r="4086" spans="1:4">
      <c r="A4086" s="513">
        <v>6016</v>
      </c>
      <c r="B4086" s="513" t="s">
        <v>8075</v>
      </c>
      <c r="C4086" s="513" t="s">
        <v>847</v>
      </c>
      <c r="D4086" s="514" t="s">
        <v>3592</v>
      </c>
    </row>
    <row r="4087" spans="1:4">
      <c r="A4087" s="513">
        <v>6027</v>
      </c>
      <c r="B4087" s="513" t="s">
        <v>8076</v>
      </c>
      <c r="C4087" s="513" t="s">
        <v>847</v>
      </c>
      <c r="D4087" s="514" t="s">
        <v>8077</v>
      </c>
    </row>
    <row r="4088" spans="1:4">
      <c r="A4088" s="513">
        <v>6013</v>
      </c>
      <c r="B4088" s="513" t="s">
        <v>8078</v>
      </c>
      <c r="C4088" s="513" t="s">
        <v>847</v>
      </c>
      <c r="D4088" s="514" t="s">
        <v>8079</v>
      </c>
    </row>
    <row r="4089" spans="1:4">
      <c r="A4089" s="513">
        <v>6015</v>
      </c>
      <c r="B4089" s="513" t="s">
        <v>8080</v>
      </c>
      <c r="C4089" s="513" t="s">
        <v>847</v>
      </c>
      <c r="D4089" s="514" t="s">
        <v>8081</v>
      </c>
    </row>
    <row r="4090" spans="1:4">
      <c r="A4090" s="513">
        <v>6014</v>
      </c>
      <c r="B4090" s="513" t="s">
        <v>8082</v>
      </c>
      <c r="C4090" s="513" t="s">
        <v>847</v>
      </c>
      <c r="D4090" s="514" t="s">
        <v>8083</v>
      </c>
    </row>
    <row r="4091" spans="1:4">
      <c r="A4091" s="513">
        <v>6006</v>
      </c>
      <c r="B4091" s="513" t="s">
        <v>8084</v>
      </c>
      <c r="C4091" s="513" t="s">
        <v>847</v>
      </c>
      <c r="D4091" s="514" t="s">
        <v>8085</v>
      </c>
    </row>
    <row r="4092" spans="1:4">
      <c r="A4092" s="513">
        <v>6005</v>
      </c>
      <c r="B4092" s="513" t="s">
        <v>8086</v>
      </c>
      <c r="C4092" s="513" t="s">
        <v>847</v>
      </c>
      <c r="D4092" s="514" t="s">
        <v>8087</v>
      </c>
    </row>
    <row r="4093" spans="1:4">
      <c r="A4093" s="513">
        <v>11756</v>
      </c>
      <c r="B4093" s="513" t="s">
        <v>8088</v>
      </c>
      <c r="C4093" s="513" t="s">
        <v>847</v>
      </c>
      <c r="D4093" s="514" t="s">
        <v>4203</v>
      </c>
    </row>
    <row r="4094" spans="1:4">
      <c r="A4094" s="513">
        <v>10904</v>
      </c>
      <c r="B4094" s="513" t="s">
        <v>8089</v>
      </c>
      <c r="C4094" s="513" t="s">
        <v>847</v>
      </c>
      <c r="D4094" s="514" t="s">
        <v>8090</v>
      </c>
    </row>
    <row r="4095" spans="1:4">
      <c r="A4095" s="513">
        <v>11752</v>
      </c>
      <c r="B4095" s="513" t="s">
        <v>8091</v>
      </c>
      <c r="C4095" s="513" t="s">
        <v>847</v>
      </c>
      <c r="D4095" s="514" t="s">
        <v>8092</v>
      </c>
    </row>
    <row r="4096" spans="1:4">
      <c r="A4096" s="513">
        <v>11753</v>
      </c>
      <c r="B4096" s="513" t="s">
        <v>8093</v>
      </c>
      <c r="C4096" s="513" t="s">
        <v>847</v>
      </c>
      <c r="D4096" s="514" t="s">
        <v>8094</v>
      </c>
    </row>
    <row r="4097" spans="1:4">
      <c r="A4097" s="513">
        <v>6021</v>
      </c>
      <c r="B4097" s="513" t="s">
        <v>8095</v>
      </c>
      <c r="C4097" s="513" t="s">
        <v>847</v>
      </c>
      <c r="D4097" s="514" t="s">
        <v>8096</v>
      </c>
    </row>
    <row r="4098" spans="1:4">
      <c r="A4098" s="513">
        <v>6024</v>
      </c>
      <c r="B4098" s="513" t="s">
        <v>8097</v>
      </c>
      <c r="C4098" s="513" t="s">
        <v>847</v>
      </c>
      <c r="D4098" s="514" t="s">
        <v>2721</v>
      </c>
    </row>
    <row r="4099" spans="1:4">
      <c r="A4099" s="513">
        <v>38379</v>
      </c>
      <c r="B4099" s="513" t="s">
        <v>8098</v>
      </c>
      <c r="C4099" s="513" t="s">
        <v>877</v>
      </c>
      <c r="D4099" s="514" t="s">
        <v>8099</v>
      </c>
    </row>
    <row r="4100" spans="1:4">
      <c r="A4100" s="513">
        <v>13897</v>
      </c>
      <c r="B4100" s="513" t="s">
        <v>8100</v>
      </c>
      <c r="C4100" s="513" t="s">
        <v>847</v>
      </c>
      <c r="D4100" s="514" t="s">
        <v>8101</v>
      </c>
    </row>
    <row r="4101" spans="1:4">
      <c r="A4101" s="513">
        <v>10640</v>
      </c>
      <c r="B4101" s="513" t="s">
        <v>8102</v>
      </c>
      <c r="C4101" s="513" t="s">
        <v>847</v>
      </c>
      <c r="D4101" s="514" t="s">
        <v>8103</v>
      </c>
    </row>
    <row r="4102" spans="1:4">
      <c r="A4102" s="513">
        <v>11086</v>
      </c>
      <c r="B4102" s="513" t="s">
        <v>8104</v>
      </c>
      <c r="C4102" s="513" t="s">
        <v>868</v>
      </c>
      <c r="D4102" s="514" t="s">
        <v>8105</v>
      </c>
    </row>
    <row r="4103" spans="1:4">
      <c r="A4103" s="513">
        <v>34356</v>
      </c>
      <c r="B4103" s="513" t="s">
        <v>8106</v>
      </c>
      <c r="C4103" s="513" t="s">
        <v>976</v>
      </c>
      <c r="D4103" s="514" t="s">
        <v>2462</v>
      </c>
    </row>
    <row r="4104" spans="1:4">
      <c r="A4104" s="513">
        <v>34357</v>
      </c>
      <c r="B4104" s="513" t="s">
        <v>8107</v>
      </c>
      <c r="C4104" s="513" t="s">
        <v>976</v>
      </c>
      <c r="D4104" s="514" t="s">
        <v>3807</v>
      </c>
    </row>
    <row r="4105" spans="1:4">
      <c r="A4105" s="513">
        <v>37329</v>
      </c>
      <c r="B4105" s="513" t="s">
        <v>8108</v>
      </c>
      <c r="C4105" s="513" t="s">
        <v>976</v>
      </c>
      <c r="D4105" s="514" t="s">
        <v>8109</v>
      </c>
    </row>
    <row r="4106" spans="1:4">
      <c r="A4106" s="513">
        <v>37398</v>
      </c>
      <c r="B4106" s="513" t="s">
        <v>8110</v>
      </c>
      <c r="C4106" s="513" t="s">
        <v>976</v>
      </c>
      <c r="D4106" s="514" t="s">
        <v>8111</v>
      </c>
    </row>
    <row r="4107" spans="1:4">
      <c r="A4107" s="513">
        <v>2510</v>
      </c>
      <c r="B4107" s="513" t="s">
        <v>8112</v>
      </c>
      <c r="C4107" s="513" t="s">
        <v>847</v>
      </c>
      <c r="D4107" s="514" t="s">
        <v>8113</v>
      </c>
    </row>
    <row r="4108" spans="1:4">
      <c r="A4108" s="513">
        <v>12359</v>
      </c>
      <c r="B4108" s="513" t="s">
        <v>8114</v>
      </c>
      <c r="C4108" s="513" t="s">
        <v>847</v>
      </c>
      <c r="D4108" s="514" t="s">
        <v>8115</v>
      </c>
    </row>
    <row r="4109" spans="1:4">
      <c r="A4109" s="513">
        <v>5320</v>
      </c>
      <c r="B4109" s="513" t="s">
        <v>8116</v>
      </c>
      <c r="C4109" s="513" t="s">
        <v>979</v>
      </c>
      <c r="D4109" s="514" t="s">
        <v>8117</v>
      </c>
    </row>
    <row r="4110" spans="1:4">
      <c r="A4110" s="513">
        <v>7353</v>
      </c>
      <c r="B4110" s="513" t="s">
        <v>8118</v>
      </c>
      <c r="C4110" s="513" t="s">
        <v>979</v>
      </c>
      <c r="D4110" s="514" t="s">
        <v>8119</v>
      </c>
    </row>
    <row r="4111" spans="1:4">
      <c r="A4111" s="513">
        <v>36144</v>
      </c>
      <c r="B4111" s="513" t="s">
        <v>8120</v>
      </c>
      <c r="C4111" s="513" t="s">
        <v>847</v>
      </c>
      <c r="D4111" s="514" t="s">
        <v>2231</v>
      </c>
    </row>
    <row r="4112" spans="1:4">
      <c r="A4112" s="513">
        <v>10518</v>
      </c>
      <c r="B4112" s="513" t="s">
        <v>8121</v>
      </c>
      <c r="C4112" s="513" t="s">
        <v>847</v>
      </c>
      <c r="D4112" s="514" t="s">
        <v>8122</v>
      </c>
    </row>
    <row r="4113" spans="1:4">
      <c r="A4113" s="513">
        <v>36530</v>
      </c>
      <c r="B4113" s="513" t="s">
        <v>8123</v>
      </c>
      <c r="C4113" s="513" t="s">
        <v>847</v>
      </c>
      <c r="D4113" s="514" t="s">
        <v>8124</v>
      </c>
    </row>
    <row r="4114" spans="1:4">
      <c r="A4114" s="513">
        <v>6046</v>
      </c>
      <c r="B4114" s="513" t="s">
        <v>8125</v>
      </c>
      <c r="C4114" s="513" t="s">
        <v>847</v>
      </c>
      <c r="D4114" s="514" t="s">
        <v>8126</v>
      </c>
    </row>
    <row r="4115" spans="1:4">
      <c r="A4115" s="513">
        <v>36531</v>
      </c>
      <c r="B4115" s="513" t="s">
        <v>8127</v>
      </c>
      <c r="C4115" s="513" t="s">
        <v>847</v>
      </c>
      <c r="D4115" s="514" t="s">
        <v>8128</v>
      </c>
    </row>
    <row r="4116" spans="1:4">
      <c r="A4116" s="513">
        <v>34684</v>
      </c>
      <c r="B4116" s="513" t="s">
        <v>8129</v>
      </c>
      <c r="C4116" s="513" t="s">
        <v>852</v>
      </c>
      <c r="D4116" s="514" t="s">
        <v>8130</v>
      </c>
    </row>
    <row r="4117" spans="1:4">
      <c r="A4117" s="513">
        <v>34683</v>
      </c>
      <c r="B4117" s="513" t="s">
        <v>8131</v>
      </c>
      <c r="C4117" s="513" t="s">
        <v>852</v>
      </c>
      <c r="D4117" s="514" t="s">
        <v>8132</v>
      </c>
    </row>
    <row r="4118" spans="1:4">
      <c r="A4118" s="513">
        <v>533</v>
      </c>
      <c r="B4118" s="513" t="s">
        <v>8133</v>
      </c>
      <c r="C4118" s="513" t="s">
        <v>852</v>
      </c>
      <c r="D4118" s="514" t="s">
        <v>8134</v>
      </c>
    </row>
    <row r="4119" spans="1:4">
      <c r="A4119" s="513">
        <v>10515</v>
      </c>
      <c r="B4119" s="513" t="s">
        <v>8135</v>
      </c>
      <c r="C4119" s="513" t="s">
        <v>852</v>
      </c>
      <c r="D4119" s="514" t="s">
        <v>8136</v>
      </c>
    </row>
    <row r="4120" spans="1:4">
      <c r="A4120" s="513">
        <v>536</v>
      </c>
      <c r="B4120" s="513" t="s">
        <v>8137</v>
      </c>
      <c r="C4120" s="513" t="s">
        <v>852</v>
      </c>
      <c r="D4120" s="514" t="s">
        <v>8138</v>
      </c>
    </row>
    <row r="4121" spans="1:4">
      <c r="A4121" s="513">
        <v>153</v>
      </c>
      <c r="B4121" s="513" t="s">
        <v>8139</v>
      </c>
      <c r="C4121" s="513" t="s">
        <v>979</v>
      </c>
      <c r="D4121" s="514" t="s">
        <v>8140</v>
      </c>
    </row>
    <row r="4122" spans="1:4">
      <c r="A4122" s="513">
        <v>34682</v>
      </c>
      <c r="B4122" s="513" t="s">
        <v>8141</v>
      </c>
      <c r="C4122" s="513" t="s">
        <v>852</v>
      </c>
      <c r="D4122" s="514" t="s">
        <v>8142</v>
      </c>
    </row>
    <row r="4123" spans="1:4">
      <c r="A4123" s="513">
        <v>20205</v>
      </c>
      <c r="B4123" s="513" t="s">
        <v>8143</v>
      </c>
      <c r="C4123" s="513" t="s">
        <v>877</v>
      </c>
      <c r="D4123" s="514" t="s">
        <v>4982</v>
      </c>
    </row>
    <row r="4124" spans="1:4">
      <c r="A4124" s="513">
        <v>4408</v>
      </c>
      <c r="B4124" s="513" t="s">
        <v>8144</v>
      </c>
      <c r="C4124" s="513" t="s">
        <v>877</v>
      </c>
      <c r="D4124" s="514" t="s">
        <v>2467</v>
      </c>
    </row>
    <row r="4125" spans="1:4">
      <c r="A4125" s="513">
        <v>4412</v>
      </c>
      <c r="B4125" s="513" t="s">
        <v>8145</v>
      </c>
      <c r="C4125" s="513" t="s">
        <v>877</v>
      </c>
      <c r="D4125" s="514" t="s">
        <v>4982</v>
      </c>
    </row>
    <row r="4126" spans="1:4">
      <c r="A4126" s="513">
        <v>10559</v>
      </c>
      <c r="B4126" s="513" t="s">
        <v>8146</v>
      </c>
      <c r="C4126" s="513" t="s">
        <v>847</v>
      </c>
      <c r="D4126" s="514" t="s">
        <v>8147</v>
      </c>
    </row>
    <row r="4127" spans="1:4">
      <c r="A4127" s="513">
        <v>10664</v>
      </c>
      <c r="B4127" s="513" t="s">
        <v>8148</v>
      </c>
      <c r="C4127" s="513" t="s">
        <v>847</v>
      </c>
      <c r="D4127" s="514" t="s">
        <v>8149</v>
      </c>
    </row>
    <row r="4128" spans="1:4">
      <c r="A4128" s="513">
        <v>36250</v>
      </c>
      <c r="B4128" s="513" t="s">
        <v>8150</v>
      </c>
      <c r="C4128" s="513" t="s">
        <v>877</v>
      </c>
      <c r="D4128" s="514" t="s">
        <v>2454</v>
      </c>
    </row>
    <row r="4129" spans="1:4">
      <c r="A4129" s="513">
        <v>10857</v>
      </c>
      <c r="B4129" s="513" t="s">
        <v>8151</v>
      </c>
      <c r="C4129" s="513" t="s">
        <v>877</v>
      </c>
      <c r="D4129" s="514" t="s">
        <v>8152</v>
      </c>
    </row>
    <row r="4130" spans="1:4">
      <c r="A4130" s="513">
        <v>4803</v>
      </c>
      <c r="B4130" s="513" t="s">
        <v>8153</v>
      </c>
      <c r="C4130" s="513" t="s">
        <v>877</v>
      </c>
      <c r="D4130" s="514" t="s">
        <v>8154</v>
      </c>
    </row>
    <row r="4131" spans="1:4">
      <c r="A4131" s="513">
        <v>6186</v>
      </c>
      <c r="B4131" s="513" t="s">
        <v>8155</v>
      </c>
      <c r="C4131" s="513" t="s">
        <v>877</v>
      </c>
      <c r="D4131" s="514" t="s">
        <v>8062</v>
      </c>
    </row>
    <row r="4132" spans="1:4">
      <c r="A4132" s="513">
        <v>4829</v>
      </c>
      <c r="B4132" s="513" t="s">
        <v>8156</v>
      </c>
      <c r="C4132" s="513" t="s">
        <v>877</v>
      </c>
      <c r="D4132" s="514" t="s">
        <v>8157</v>
      </c>
    </row>
    <row r="4133" spans="1:4">
      <c r="A4133" s="513">
        <v>39829</v>
      </c>
      <c r="B4133" s="513" t="s">
        <v>8158</v>
      </c>
      <c r="C4133" s="513" t="s">
        <v>877</v>
      </c>
      <c r="D4133" s="514" t="s">
        <v>183</v>
      </c>
    </row>
    <row r="4134" spans="1:4">
      <c r="A4134" s="513">
        <v>20231</v>
      </c>
      <c r="B4134" s="513" t="s">
        <v>8159</v>
      </c>
      <c r="C4134" s="513" t="s">
        <v>877</v>
      </c>
      <c r="D4134" s="514" t="s">
        <v>4917</v>
      </c>
    </row>
    <row r="4135" spans="1:4">
      <c r="A4135" s="513">
        <v>4804</v>
      </c>
      <c r="B4135" s="513" t="s">
        <v>8160</v>
      </c>
      <c r="C4135" s="513" t="s">
        <v>877</v>
      </c>
      <c r="D4135" s="514" t="s">
        <v>7178</v>
      </c>
    </row>
    <row r="4136" spans="1:4">
      <c r="A4136" s="513">
        <v>34680</v>
      </c>
      <c r="B4136" s="513" t="s">
        <v>8161</v>
      </c>
      <c r="C4136" s="513" t="s">
        <v>877</v>
      </c>
      <c r="D4136" s="514" t="s">
        <v>8162</v>
      </c>
    </row>
    <row r="4137" spans="1:4">
      <c r="A4137" s="513">
        <v>11573</v>
      </c>
      <c r="B4137" s="513" t="s">
        <v>8163</v>
      </c>
      <c r="C4137" s="513" t="s">
        <v>847</v>
      </c>
      <c r="D4137" s="514" t="s">
        <v>8164</v>
      </c>
    </row>
    <row r="4138" spans="1:4">
      <c r="A4138" s="513">
        <v>38401</v>
      </c>
      <c r="B4138" s="513" t="s">
        <v>8165</v>
      </c>
      <c r="C4138" s="513" t="s">
        <v>847</v>
      </c>
      <c r="D4138" s="514" t="s">
        <v>7007</v>
      </c>
    </row>
    <row r="4139" spans="1:4">
      <c r="A4139" s="513">
        <v>38179</v>
      </c>
      <c r="B4139" s="513" t="s">
        <v>8166</v>
      </c>
      <c r="C4139" s="513" t="s">
        <v>847</v>
      </c>
      <c r="D4139" s="514" t="s">
        <v>8167</v>
      </c>
    </row>
    <row r="4140" spans="1:4">
      <c r="A4140" s="513">
        <v>11575</v>
      </c>
      <c r="B4140" s="513" t="s">
        <v>8168</v>
      </c>
      <c r="C4140" s="513" t="s">
        <v>847</v>
      </c>
      <c r="D4140" s="514" t="s">
        <v>3421</v>
      </c>
    </row>
    <row r="4141" spans="1:4">
      <c r="A4141" s="513">
        <v>20256</v>
      </c>
      <c r="B4141" s="513" t="s">
        <v>8169</v>
      </c>
      <c r="C4141" s="513" t="s">
        <v>847</v>
      </c>
      <c r="D4141" s="514" t="s">
        <v>7555</v>
      </c>
    </row>
    <row r="4142" spans="1:4">
      <c r="A4142" s="513">
        <v>14511</v>
      </c>
      <c r="B4142" s="513" t="s">
        <v>8170</v>
      </c>
      <c r="C4142" s="513" t="s">
        <v>847</v>
      </c>
      <c r="D4142" s="514" t="s">
        <v>8171</v>
      </c>
    </row>
    <row r="4143" spans="1:4">
      <c r="A4143" s="513">
        <v>10642</v>
      </c>
      <c r="B4143" s="513" t="s">
        <v>8172</v>
      </c>
      <c r="C4143" s="513" t="s">
        <v>847</v>
      </c>
      <c r="D4143" s="514" t="s">
        <v>8173</v>
      </c>
    </row>
    <row r="4144" spans="1:4">
      <c r="A4144" s="513">
        <v>14489</v>
      </c>
      <c r="B4144" s="513" t="s">
        <v>8174</v>
      </c>
      <c r="C4144" s="513" t="s">
        <v>847</v>
      </c>
      <c r="D4144" s="514" t="s">
        <v>8175</v>
      </c>
    </row>
    <row r="4145" spans="1:4">
      <c r="A4145" s="513">
        <v>14513</v>
      </c>
      <c r="B4145" s="513" t="s">
        <v>8176</v>
      </c>
      <c r="C4145" s="513" t="s">
        <v>847</v>
      </c>
      <c r="D4145" s="514" t="s">
        <v>8177</v>
      </c>
    </row>
    <row r="4146" spans="1:4">
      <c r="A4146" s="513">
        <v>13600</v>
      </c>
      <c r="B4146" s="513" t="s">
        <v>8178</v>
      </c>
      <c r="C4146" s="513" t="s">
        <v>847</v>
      </c>
      <c r="D4146" s="514" t="s">
        <v>8179</v>
      </c>
    </row>
    <row r="4147" spans="1:4">
      <c r="A4147" s="513">
        <v>10646</v>
      </c>
      <c r="B4147" s="513" t="s">
        <v>8180</v>
      </c>
      <c r="C4147" s="513" t="s">
        <v>847</v>
      </c>
      <c r="D4147" s="514" t="s">
        <v>8181</v>
      </c>
    </row>
    <row r="4148" spans="1:4">
      <c r="A4148" s="513">
        <v>6070</v>
      </c>
      <c r="B4148" s="513" t="s">
        <v>8182</v>
      </c>
      <c r="C4148" s="513" t="s">
        <v>847</v>
      </c>
      <c r="D4148" s="514" t="s">
        <v>8183</v>
      </c>
    </row>
    <row r="4149" spans="1:4">
      <c r="A4149" s="513">
        <v>6069</v>
      </c>
      <c r="B4149" s="513" t="s">
        <v>8184</v>
      </c>
      <c r="C4149" s="513" t="s">
        <v>847</v>
      </c>
      <c r="D4149" s="514" t="s">
        <v>8185</v>
      </c>
    </row>
    <row r="4150" spans="1:4">
      <c r="A4150" s="513">
        <v>14626</v>
      </c>
      <c r="B4150" s="513" t="s">
        <v>8186</v>
      </c>
      <c r="C4150" s="513" t="s">
        <v>847</v>
      </c>
      <c r="D4150" s="514" t="s">
        <v>8187</v>
      </c>
    </row>
    <row r="4151" spans="1:4">
      <c r="A4151" s="513">
        <v>6067</v>
      </c>
      <c r="B4151" s="513" t="s">
        <v>8188</v>
      </c>
      <c r="C4151" s="513" t="s">
        <v>847</v>
      </c>
      <c r="D4151" s="514" t="s">
        <v>8189</v>
      </c>
    </row>
    <row r="4152" spans="1:4">
      <c r="A4152" s="513">
        <v>38393</v>
      </c>
      <c r="B4152" s="513" t="s">
        <v>8190</v>
      </c>
      <c r="C4152" s="513" t="s">
        <v>847</v>
      </c>
      <c r="D4152" s="514" t="s">
        <v>8191</v>
      </c>
    </row>
    <row r="4153" spans="1:4">
      <c r="A4153" s="513">
        <v>38390</v>
      </c>
      <c r="B4153" s="513" t="s">
        <v>8192</v>
      </c>
      <c r="C4153" s="513" t="s">
        <v>847</v>
      </c>
      <c r="D4153" s="514" t="s">
        <v>8193</v>
      </c>
    </row>
    <row r="4154" spans="1:4">
      <c r="A4154" s="513">
        <v>36532</v>
      </c>
      <c r="B4154" s="513" t="s">
        <v>8194</v>
      </c>
      <c r="C4154" s="513" t="s">
        <v>847</v>
      </c>
      <c r="D4154" s="514" t="s">
        <v>8195</v>
      </c>
    </row>
    <row r="4155" spans="1:4">
      <c r="A4155" s="513">
        <v>11578</v>
      </c>
      <c r="B4155" s="513" t="s">
        <v>8196</v>
      </c>
      <c r="C4155" s="513" t="s">
        <v>847</v>
      </c>
      <c r="D4155" s="514" t="s">
        <v>8197</v>
      </c>
    </row>
    <row r="4156" spans="1:4">
      <c r="A4156" s="513">
        <v>11577</v>
      </c>
      <c r="B4156" s="513" t="s">
        <v>8198</v>
      </c>
      <c r="C4156" s="513" t="s">
        <v>847</v>
      </c>
      <c r="D4156" s="514" t="s">
        <v>3755</v>
      </c>
    </row>
    <row r="4157" spans="1:4">
      <c r="A4157" s="513">
        <v>42461</v>
      </c>
      <c r="B4157" s="513" t="s">
        <v>8199</v>
      </c>
      <c r="C4157" s="513" t="s">
        <v>847</v>
      </c>
      <c r="D4157" s="514" t="s">
        <v>8200</v>
      </c>
    </row>
    <row r="4158" spans="1:4">
      <c r="A4158" s="513">
        <v>42466</v>
      </c>
      <c r="B4158" s="513" t="s">
        <v>8201</v>
      </c>
      <c r="C4158" s="513" t="s">
        <v>847</v>
      </c>
      <c r="D4158" s="514" t="s">
        <v>8202</v>
      </c>
    </row>
    <row r="4159" spans="1:4">
      <c r="A4159" s="513">
        <v>1116</v>
      </c>
      <c r="B4159" s="513" t="s">
        <v>8203</v>
      </c>
      <c r="C4159" s="513" t="s">
        <v>877</v>
      </c>
      <c r="D4159" s="514" t="s">
        <v>2768</v>
      </c>
    </row>
    <row r="4160" spans="1:4">
      <c r="A4160" s="513">
        <v>1115</v>
      </c>
      <c r="B4160" s="513" t="s">
        <v>8204</v>
      </c>
      <c r="C4160" s="513" t="s">
        <v>877</v>
      </c>
      <c r="D4160" s="514" t="s">
        <v>8205</v>
      </c>
    </row>
    <row r="4161" spans="1:4">
      <c r="A4161" s="513">
        <v>1113</v>
      </c>
      <c r="B4161" s="513" t="s">
        <v>8206</v>
      </c>
      <c r="C4161" s="513" t="s">
        <v>877</v>
      </c>
      <c r="D4161" s="514" t="s">
        <v>1318</v>
      </c>
    </row>
    <row r="4162" spans="1:4">
      <c r="A4162" s="513">
        <v>1114</v>
      </c>
      <c r="B4162" s="513" t="s">
        <v>8207</v>
      </c>
      <c r="C4162" s="513" t="s">
        <v>877</v>
      </c>
      <c r="D4162" s="514" t="s">
        <v>2756</v>
      </c>
    </row>
    <row r="4163" spans="1:4">
      <c r="A4163" s="513">
        <v>40872</v>
      </c>
      <c r="B4163" s="513" t="s">
        <v>8208</v>
      </c>
      <c r="C4163" s="513" t="s">
        <v>877</v>
      </c>
      <c r="D4163" s="514" t="s">
        <v>2615</v>
      </c>
    </row>
    <row r="4164" spans="1:4">
      <c r="A4164" s="513">
        <v>20214</v>
      </c>
      <c r="B4164" s="513" t="s">
        <v>8209</v>
      </c>
      <c r="C4164" s="513" t="s">
        <v>847</v>
      </c>
      <c r="D4164" s="514" t="s">
        <v>8210</v>
      </c>
    </row>
    <row r="4165" spans="1:4">
      <c r="A4165" s="513">
        <v>11064</v>
      </c>
      <c r="B4165" s="513" t="s">
        <v>8211</v>
      </c>
      <c r="C4165" s="513" t="s">
        <v>847</v>
      </c>
      <c r="D4165" s="514" t="s">
        <v>2748</v>
      </c>
    </row>
    <row r="4166" spans="1:4">
      <c r="A4166" s="513">
        <v>7237</v>
      </c>
      <c r="B4166" s="513" t="s">
        <v>8212</v>
      </c>
      <c r="C4166" s="513" t="s">
        <v>847</v>
      </c>
      <c r="D4166" s="514" t="s">
        <v>3433</v>
      </c>
    </row>
    <row r="4167" spans="1:4">
      <c r="A4167" s="513">
        <v>16</v>
      </c>
      <c r="B4167" s="513" t="s">
        <v>8213</v>
      </c>
      <c r="C4167" s="513" t="s">
        <v>976</v>
      </c>
      <c r="D4167" s="514" t="s">
        <v>8214</v>
      </c>
    </row>
    <row r="4168" spans="1:4">
      <c r="A4168" s="513">
        <v>11757</v>
      </c>
      <c r="B4168" s="513" t="s">
        <v>8215</v>
      </c>
      <c r="C4168" s="513" t="s">
        <v>847</v>
      </c>
      <c r="D4168" s="514" t="s">
        <v>2776</v>
      </c>
    </row>
    <row r="4169" spans="1:4">
      <c r="A4169" s="513">
        <v>11758</v>
      </c>
      <c r="B4169" s="513" t="s">
        <v>8216</v>
      </c>
      <c r="C4169" s="513" t="s">
        <v>847</v>
      </c>
      <c r="D4169" s="514" t="s">
        <v>8217</v>
      </c>
    </row>
    <row r="4170" spans="1:4">
      <c r="A4170" s="513">
        <v>37526</v>
      </c>
      <c r="B4170" s="513" t="s">
        <v>8218</v>
      </c>
      <c r="C4170" s="513" t="s">
        <v>847</v>
      </c>
      <c r="D4170" s="514" t="s">
        <v>7228</v>
      </c>
    </row>
    <row r="4171" spans="1:4">
      <c r="A4171" s="513">
        <v>6076</v>
      </c>
      <c r="B4171" s="513" t="s">
        <v>8219</v>
      </c>
      <c r="C4171" s="513" t="s">
        <v>868</v>
      </c>
      <c r="D4171" s="514" t="s">
        <v>8220</v>
      </c>
    </row>
    <row r="4172" spans="1:4">
      <c r="A4172" s="513">
        <v>13109</v>
      </c>
      <c r="B4172" s="513" t="s">
        <v>8221</v>
      </c>
      <c r="C4172" s="513" t="s">
        <v>847</v>
      </c>
      <c r="D4172" s="514" t="s">
        <v>8222</v>
      </c>
    </row>
    <row r="4173" spans="1:4">
      <c r="A4173" s="513">
        <v>13110</v>
      </c>
      <c r="B4173" s="513" t="s">
        <v>8223</v>
      </c>
      <c r="C4173" s="513" t="s">
        <v>847</v>
      </c>
      <c r="D4173" s="514" t="s">
        <v>8224</v>
      </c>
    </row>
    <row r="4174" spans="1:4">
      <c r="A4174" s="513">
        <v>7581</v>
      </c>
      <c r="B4174" s="513" t="s">
        <v>8225</v>
      </c>
      <c r="C4174" s="513" t="s">
        <v>847</v>
      </c>
      <c r="D4174" s="514" t="s">
        <v>970</v>
      </c>
    </row>
    <row r="4175" spans="1:4">
      <c r="A4175" s="513">
        <v>20206</v>
      </c>
      <c r="B4175" s="513" t="s">
        <v>8226</v>
      </c>
      <c r="C4175" s="513" t="s">
        <v>877</v>
      </c>
      <c r="D4175" s="514" t="s">
        <v>2260</v>
      </c>
    </row>
    <row r="4176" spans="1:4">
      <c r="A4176" s="513">
        <v>4460</v>
      </c>
      <c r="B4176" s="513" t="s">
        <v>8227</v>
      </c>
      <c r="C4176" s="513" t="s">
        <v>877</v>
      </c>
      <c r="D4176" s="514" t="s">
        <v>6967</v>
      </c>
    </row>
    <row r="4177" spans="1:4">
      <c r="A4177" s="513">
        <v>6204</v>
      </c>
      <c r="B4177" s="513" t="s">
        <v>8228</v>
      </c>
      <c r="C4177" s="513" t="s">
        <v>877</v>
      </c>
      <c r="D4177" s="514" t="s">
        <v>1235</v>
      </c>
    </row>
    <row r="4178" spans="1:4">
      <c r="A4178" s="513">
        <v>4417</v>
      </c>
      <c r="B4178" s="513" t="s">
        <v>8229</v>
      </c>
      <c r="C4178" s="513" t="s">
        <v>877</v>
      </c>
      <c r="D4178" s="514" t="s">
        <v>1910</v>
      </c>
    </row>
    <row r="4179" spans="1:4">
      <c r="A4179" s="513">
        <v>4415</v>
      </c>
      <c r="B4179" s="513" t="s">
        <v>8230</v>
      </c>
      <c r="C4179" s="513" t="s">
        <v>877</v>
      </c>
      <c r="D4179" s="514" t="s">
        <v>7151</v>
      </c>
    </row>
    <row r="4180" spans="1:4">
      <c r="A4180" s="513">
        <v>37373</v>
      </c>
      <c r="B4180" s="513" t="s">
        <v>8231</v>
      </c>
      <c r="C4180" s="513" t="s">
        <v>855</v>
      </c>
      <c r="D4180" s="514" t="s">
        <v>7085</v>
      </c>
    </row>
    <row r="4181" spans="1:4">
      <c r="A4181" s="513">
        <v>40864</v>
      </c>
      <c r="B4181" s="513" t="s">
        <v>8232</v>
      </c>
      <c r="C4181" s="513" t="s">
        <v>1210</v>
      </c>
      <c r="D4181" s="514" t="s">
        <v>6556</v>
      </c>
    </row>
    <row r="4182" spans="1:4">
      <c r="A4182" s="513">
        <v>4734</v>
      </c>
      <c r="B4182" s="513" t="s">
        <v>8233</v>
      </c>
      <c r="C4182" s="513" t="s">
        <v>868</v>
      </c>
      <c r="D4182" s="514" t="s">
        <v>8234</v>
      </c>
    </row>
    <row r="4183" spans="1:4">
      <c r="A4183" s="513">
        <v>6085</v>
      </c>
      <c r="B4183" s="513" t="s">
        <v>8235</v>
      </c>
      <c r="C4183" s="513" t="s">
        <v>979</v>
      </c>
      <c r="D4183" s="514" t="s">
        <v>8236</v>
      </c>
    </row>
    <row r="4184" spans="1:4">
      <c r="A4184" s="513">
        <v>38396</v>
      </c>
      <c r="B4184" s="513" t="s">
        <v>8237</v>
      </c>
      <c r="C4184" s="513" t="s">
        <v>847</v>
      </c>
      <c r="D4184" s="514" t="s">
        <v>8238</v>
      </c>
    </row>
    <row r="4185" spans="1:4">
      <c r="A4185" s="513">
        <v>6090</v>
      </c>
      <c r="B4185" s="513" t="s">
        <v>8239</v>
      </c>
      <c r="C4185" s="513" t="s">
        <v>979</v>
      </c>
      <c r="D4185" s="514" t="s">
        <v>8240</v>
      </c>
    </row>
    <row r="4186" spans="1:4">
      <c r="A4186" s="513">
        <v>11622</v>
      </c>
      <c r="B4186" s="513" t="s">
        <v>8241</v>
      </c>
      <c r="C4186" s="513" t="s">
        <v>976</v>
      </c>
      <c r="D4186" s="514" t="s">
        <v>8242</v>
      </c>
    </row>
    <row r="4187" spans="1:4">
      <c r="A4187" s="513">
        <v>6094</v>
      </c>
      <c r="B4187" s="513" t="s">
        <v>8243</v>
      </c>
      <c r="C4187" s="513" t="s">
        <v>976</v>
      </c>
      <c r="D4187" s="514" t="s">
        <v>5687</v>
      </c>
    </row>
    <row r="4188" spans="1:4">
      <c r="A4188" s="513">
        <v>7317</v>
      </c>
      <c r="B4188" s="513" t="s">
        <v>8244</v>
      </c>
      <c r="C4188" s="513" t="s">
        <v>976</v>
      </c>
      <c r="D4188" s="514" t="s">
        <v>8245</v>
      </c>
    </row>
    <row r="4189" spans="1:4">
      <c r="A4189" s="513">
        <v>142</v>
      </c>
      <c r="B4189" s="513" t="s">
        <v>8246</v>
      </c>
      <c r="C4189" s="513" t="s">
        <v>8247</v>
      </c>
      <c r="D4189" s="514" t="s">
        <v>1565</v>
      </c>
    </row>
    <row r="4190" spans="1:4">
      <c r="A4190" s="513">
        <v>38123</v>
      </c>
      <c r="B4190" s="513" t="s">
        <v>8248</v>
      </c>
      <c r="C4190" s="513" t="s">
        <v>976</v>
      </c>
      <c r="D4190" s="514" t="s">
        <v>8249</v>
      </c>
    </row>
    <row r="4191" spans="1:4">
      <c r="A4191" s="513">
        <v>37953</v>
      </c>
      <c r="B4191" s="513" t="s">
        <v>8250</v>
      </c>
      <c r="C4191" s="513" t="s">
        <v>847</v>
      </c>
      <c r="D4191" s="514" t="s">
        <v>8251</v>
      </c>
    </row>
    <row r="4192" spans="1:4">
      <c r="A4192" s="513">
        <v>37954</v>
      </c>
      <c r="B4192" s="513" t="s">
        <v>8252</v>
      </c>
      <c r="C4192" s="513" t="s">
        <v>847</v>
      </c>
      <c r="D4192" s="514" t="s">
        <v>8253</v>
      </c>
    </row>
    <row r="4193" spans="1:4">
      <c r="A4193" s="513">
        <v>37955</v>
      </c>
      <c r="B4193" s="513" t="s">
        <v>8254</v>
      </c>
      <c r="C4193" s="513" t="s">
        <v>847</v>
      </c>
      <c r="D4193" s="514" t="s">
        <v>7123</v>
      </c>
    </row>
    <row r="4194" spans="1:4">
      <c r="A4194" s="513">
        <v>6106</v>
      </c>
      <c r="B4194" s="513" t="s">
        <v>8255</v>
      </c>
      <c r="C4194" s="513" t="s">
        <v>847</v>
      </c>
      <c r="D4194" s="514" t="s">
        <v>2369</v>
      </c>
    </row>
    <row r="4195" spans="1:4">
      <c r="A4195" s="513">
        <v>6107</v>
      </c>
      <c r="B4195" s="513" t="s">
        <v>8256</v>
      </c>
      <c r="C4195" s="513" t="s">
        <v>847</v>
      </c>
      <c r="D4195" s="514" t="s">
        <v>2508</v>
      </c>
    </row>
    <row r="4196" spans="1:4">
      <c r="A4196" s="513">
        <v>6108</v>
      </c>
      <c r="B4196" s="513" t="s">
        <v>8257</v>
      </c>
      <c r="C4196" s="513" t="s">
        <v>847</v>
      </c>
      <c r="D4196" s="514" t="s">
        <v>8258</v>
      </c>
    </row>
    <row r="4197" spans="1:4">
      <c r="A4197" s="513">
        <v>6109</v>
      </c>
      <c r="B4197" s="513" t="s">
        <v>8259</v>
      </c>
      <c r="C4197" s="513" t="s">
        <v>847</v>
      </c>
      <c r="D4197" s="514" t="s">
        <v>6621</v>
      </c>
    </row>
    <row r="4198" spans="1:4">
      <c r="A4198" s="513">
        <v>37743</v>
      </c>
      <c r="B4198" s="513" t="s">
        <v>8260</v>
      </c>
      <c r="C4198" s="513" t="s">
        <v>847</v>
      </c>
      <c r="D4198" s="514" t="s">
        <v>8261</v>
      </c>
    </row>
    <row r="4199" spans="1:4">
      <c r="A4199" s="513">
        <v>37744</v>
      </c>
      <c r="B4199" s="513" t="s">
        <v>8262</v>
      </c>
      <c r="C4199" s="513" t="s">
        <v>847</v>
      </c>
      <c r="D4199" s="514" t="s">
        <v>8263</v>
      </c>
    </row>
    <row r="4200" spans="1:4">
      <c r="A4200" s="513">
        <v>37741</v>
      </c>
      <c r="B4200" s="513" t="s">
        <v>8264</v>
      </c>
      <c r="C4200" s="513" t="s">
        <v>847</v>
      </c>
      <c r="D4200" s="514" t="s">
        <v>8265</v>
      </c>
    </row>
    <row r="4201" spans="1:4">
      <c r="A4201" s="513">
        <v>39396</v>
      </c>
      <c r="B4201" s="513" t="s">
        <v>8266</v>
      </c>
      <c r="C4201" s="513" t="s">
        <v>847</v>
      </c>
      <c r="D4201" s="514" t="s">
        <v>8267</v>
      </c>
    </row>
    <row r="4202" spans="1:4">
      <c r="A4202" s="513">
        <v>39392</v>
      </c>
      <c r="B4202" s="513" t="s">
        <v>8268</v>
      </c>
      <c r="C4202" s="513" t="s">
        <v>847</v>
      </c>
      <c r="D4202" s="514" t="s">
        <v>8269</v>
      </c>
    </row>
    <row r="4203" spans="1:4">
      <c r="A4203" s="513">
        <v>39393</v>
      </c>
      <c r="B4203" s="513" t="s">
        <v>8270</v>
      </c>
      <c r="C4203" s="513" t="s">
        <v>847</v>
      </c>
      <c r="D4203" s="514" t="s">
        <v>3857</v>
      </c>
    </row>
    <row r="4204" spans="1:4">
      <c r="A4204" s="513">
        <v>39394</v>
      </c>
      <c r="B4204" s="513" t="s">
        <v>8271</v>
      </c>
      <c r="C4204" s="513" t="s">
        <v>847</v>
      </c>
      <c r="D4204" s="514" t="s">
        <v>8272</v>
      </c>
    </row>
    <row r="4205" spans="1:4">
      <c r="A4205" s="513">
        <v>39395</v>
      </c>
      <c r="B4205" s="513" t="s">
        <v>8273</v>
      </c>
      <c r="C4205" s="513" t="s">
        <v>847</v>
      </c>
      <c r="D4205" s="514" t="s">
        <v>8274</v>
      </c>
    </row>
    <row r="4206" spans="1:4">
      <c r="A4206" s="513">
        <v>14618</v>
      </c>
      <c r="B4206" s="513" t="s">
        <v>8275</v>
      </c>
      <c r="C4206" s="513" t="s">
        <v>847</v>
      </c>
      <c r="D4206" s="514" t="s">
        <v>8276</v>
      </c>
    </row>
    <row r="4207" spans="1:4">
      <c r="A4207" s="513">
        <v>40269</v>
      </c>
      <c r="B4207" s="513" t="s">
        <v>8277</v>
      </c>
      <c r="C4207" s="513" t="s">
        <v>847</v>
      </c>
      <c r="D4207" s="514" t="s">
        <v>8278</v>
      </c>
    </row>
    <row r="4208" spans="1:4">
      <c r="A4208" s="513">
        <v>6110</v>
      </c>
      <c r="B4208" s="513" t="s">
        <v>8279</v>
      </c>
      <c r="C4208" s="513" t="s">
        <v>855</v>
      </c>
      <c r="D4208" s="514" t="s">
        <v>1264</v>
      </c>
    </row>
    <row r="4209" spans="1:4">
      <c r="A4209" s="513">
        <v>40910</v>
      </c>
      <c r="B4209" s="513" t="s">
        <v>8280</v>
      </c>
      <c r="C4209" s="513" t="s">
        <v>1210</v>
      </c>
      <c r="D4209" s="514" t="s">
        <v>1266</v>
      </c>
    </row>
    <row r="4210" spans="1:4">
      <c r="A4210" s="513">
        <v>6111</v>
      </c>
      <c r="B4210" s="513" t="s">
        <v>8281</v>
      </c>
      <c r="C4210" s="513" t="s">
        <v>855</v>
      </c>
      <c r="D4210" s="514" t="s">
        <v>8282</v>
      </c>
    </row>
    <row r="4211" spans="1:4">
      <c r="A4211" s="513">
        <v>41084</v>
      </c>
      <c r="B4211" s="513" t="s">
        <v>8283</v>
      </c>
      <c r="C4211" s="513" t="s">
        <v>1210</v>
      </c>
      <c r="D4211" s="514" t="s">
        <v>8284</v>
      </c>
    </row>
    <row r="4212" spans="1:4">
      <c r="A4212" s="513">
        <v>25950</v>
      </c>
      <c r="B4212" s="513" t="s">
        <v>8285</v>
      </c>
      <c r="C4212" s="513" t="s">
        <v>868</v>
      </c>
      <c r="D4212" s="514" t="s">
        <v>8286</v>
      </c>
    </row>
    <row r="4213" spans="1:4">
      <c r="A4213" s="513">
        <v>38637</v>
      </c>
      <c r="B4213" s="513" t="s">
        <v>8287</v>
      </c>
      <c r="C4213" s="513" t="s">
        <v>847</v>
      </c>
      <c r="D4213" s="514" t="s">
        <v>8288</v>
      </c>
    </row>
    <row r="4214" spans="1:4">
      <c r="A4214" s="513">
        <v>6150</v>
      </c>
      <c r="B4214" s="513" t="s">
        <v>8289</v>
      </c>
      <c r="C4214" s="513" t="s">
        <v>847</v>
      </c>
      <c r="D4214" s="514" t="s">
        <v>8290</v>
      </c>
    </row>
    <row r="4215" spans="1:4">
      <c r="A4215" s="513">
        <v>6136</v>
      </c>
      <c r="B4215" s="513" t="s">
        <v>8291</v>
      </c>
      <c r="C4215" s="513" t="s">
        <v>847</v>
      </c>
      <c r="D4215" s="514" t="s">
        <v>8292</v>
      </c>
    </row>
    <row r="4216" spans="1:4">
      <c r="A4216" s="513">
        <v>38638</v>
      </c>
      <c r="B4216" s="513" t="s">
        <v>8293</v>
      </c>
      <c r="C4216" s="513" t="s">
        <v>847</v>
      </c>
      <c r="D4216" s="514" t="s">
        <v>8294</v>
      </c>
    </row>
    <row r="4217" spans="1:4">
      <c r="A4217" s="513">
        <v>20262</v>
      </c>
      <c r="B4217" s="513" t="s">
        <v>8295</v>
      </c>
      <c r="C4217" s="513" t="s">
        <v>847</v>
      </c>
      <c r="D4217" s="514" t="s">
        <v>2156</v>
      </c>
    </row>
    <row r="4218" spans="1:4">
      <c r="A4218" s="513">
        <v>6148</v>
      </c>
      <c r="B4218" s="513" t="s">
        <v>8296</v>
      </c>
      <c r="C4218" s="513" t="s">
        <v>847</v>
      </c>
      <c r="D4218" s="514" t="s">
        <v>1301</v>
      </c>
    </row>
    <row r="4219" spans="1:4">
      <c r="A4219" s="513">
        <v>6145</v>
      </c>
      <c r="B4219" s="513" t="s">
        <v>8297</v>
      </c>
      <c r="C4219" s="513" t="s">
        <v>847</v>
      </c>
      <c r="D4219" s="514" t="s">
        <v>8298</v>
      </c>
    </row>
    <row r="4220" spans="1:4">
      <c r="A4220" s="513">
        <v>6149</v>
      </c>
      <c r="B4220" s="513" t="s">
        <v>8299</v>
      </c>
      <c r="C4220" s="513" t="s">
        <v>847</v>
      </c>
      <c r="D4220" s="514" t="s">
        <v>8300</v>
      </c>
    </row>
    <row r="4221" spans="1:4">
      <c r="A4221" s="513">
        <v>6146</v>
      </c>
      <c r="B4221" s="513" t="s">
        <v>8301</v>
      </c>
      <c r="C4221" s="513" t="s">
        <v>847</v>
      </c>
      <c r="D4221" s="514" t="s">
        <v>6426</v>
      </c>
    </row>
    <row r="4222" spans="1:4">
      <c r="A4222" s="513">
        <v>26026</v>
      </c>
      <c r="B4222" s="513" t="s">
        <v>8302</v>
      </c>
      <c r="C4222" s="513" t="s">
        <v>976</v>
      </c>
      <c r="D4222" s="514" t="s">
        <v>7151</v>
      </c>
    </row>
    <row r="4223" spans="1:4">
      <c r="A4223" s="513">
        <v>39961</v>
      </c>
      <c r="B4223" s="513" t="s">
        <v>8303</v>
      </c>
      <c r="C4223" s="513" t="s">
        <v>847</v>
      </c>
      <c r="D4223" s="514" t="s">
        <v>2725</v>
      </c>
    </row>
    <row r="4224" spans="1:4">
      <c r="A4224" s="513">
        <v>42462</v>
      </c>
      <c r="B4224" s="513" t="s">
        <v>8304</v>
      </c>
      <c r="C4224" s="513" t="s">
        <v>847</v>
      </c>
      <c r="D4224" s="514" t="s">
        <v>8305</v>
      </c>
    </row>
    <row r="4225" spans="1:4">
      <c r="A4225" s="513">
        <v>42463</v>
      </c>
      <c r="B4225" s="513" t="s">
        <v>8306</v>
      </c>
      <c r="C4225" s="513" t="s">
        <v>847</v>
      </c>
      <c r="D4225" s="514" t="s">
        <v>8307</v>
      </c>
    </row>
    <row r="4226" spans="1:4">
      <c r="A4226" s="513">
        <v>42464</v>
      </c>
      <c r="B4226" s="513" t="s">
        <v>8308</v>
      </c>
      <c r="C4226" s="513" t="s">
        <v>847</v>
      </c>
      <c r="D4226" s="514" t="s">
        <v>8309</v>
      </c>
    </row>
    <row r="4227" spans="1:4">
      <c r="A4227" s="513">
        <v>38061</v>
      </c>
      <c r="B4227" s="513" t="s">
        <v>8310</v>
      </c>
      <c r="C4227" s="513" t="s">
        <v>847</v>
      </c>
      <c r="D4227" s="514" t="s">
        <v>8311</v>
      </c>
    </row>
    <row r="4228" spans="1:4">
      <c r="A4228" s="513">
        <v>20250</v>
      </c>
      <c r="B4228" s="513" t="s">
        <v>8312</v>
      </c>
      <c r="C4228" s="513" t="s">
        <v>976</v>
      </c>
      <c r="D4228" s="514" t="s">
        <v>8062</v>
      </c>
    </row>
    <row r="4229" spans="1:4">
      <c r="A4229" s="513">
        <v>39965</v>
      </c>
      <c r="B4229" s="513" t="s">
        <v>8313</v>
      </c>
      <c r="C4229" s="513" t="s">
        <v>852</v>
      </c>
      <c r="D4229" s="514" t="s">
        <v>8314</v>
      </c>
    </row>
    <row r="4230" spans="1:4">
      <c r="A4230" s="513">
        <v>39964</v>
      </c>
      <c r="B4230" s="513" t="s">
        <v>8315</v>
      </c>
      <c r="C4230" s="513" t="s">
        <v>852</v>
      </c>
      <c r="D4230" s="514" t="s">
        <v>8316</v>
      </c>
    </row>
    <row r="4231" spans="1:4">
      <c r="A4231" s="513">
        <v>7</v>
      </c>
      <c r="B4231" s="513" t="s">
        <v>8317</v>
      </c>
      <c r="C4231" s="513" t="s">
        <v>976</v>
      </c>
      <c r="D4231" s="514" t="s">
        <v>8318</v>
      </c>
    </row>
    <row r="4232" spans="1:4">
      <c r="A4232" s="513">
        <v>13388</v>
      </c>
      <c r="B4232" s="513" t="s">
        <v>8319</v>
      </c>
      <c r="C4232" s="513" t="s">
        <v>976</v>
      </c>
      <c r="D4232" s="514" t="s">
        <v>8320</v>
      </c>
    </row>
    <row r="4233" spans="1:4">
      <c r="A4233" s="513">
        <v>39914</v>
      </c>
      <c r="B4233" s="513" t="s">
        <v>8321</v>
      </c>
      <c r="C4233" s="513" t="s">
        <v>976</v>
      </c>
      <c r="D4233" s="514" t="s">
        <v>8322</v>
      </c>
    </row>
    <row r="4234" spans="1:4">
      <c r="A4234" s="513">
        <v>12732</v>
      </c>
      <c r="B4234" s="513" t="s">
        <v>8323</v>
      </c>
      <c r="C4234" s="513" t="s">
        <v>847</v>
      </c>
      <c r="D4234" s="514" t="s">
        <v>8324</v>
      </c>
    </row>
    <row r="4235" spans="1:4">
      <c r="A4235" s="513">
        <v>6160</v>
      </c>
      <c r="B4235" s="513" t="s">
        <v>8325</v>
      </c>
      <c r="C4235" s="513" t="s">
        <v>855</v>
      </c>
      <c r="D4235" s="514" t="s">
        <v>1264</v>
      </c>
    </row>
    <row r="4236" spans="1:4">
      <c r="A4236" s="513">
        <v>41087</v>
      </c>
      <c r="B4236" s="513" t="s">
        <v>8326</v>
      </c>
      <c r="C4236" s="513" t="s">
        <v>1210</v>
      </c>
      <c r="D4236" s="514" t="s">
        <v>1266</v>
      </c>
    </row>
    <row r="4237" spans="1:4">
      <c r="A4237" s="513">
        <v>6166</v>
      </c>
      <c r="B4237" s="513" t="s">
        <v>8327</v>
      </c>
      <c r="C4237" s="513" t="s">
        <v>855</v>
      </c>
      <c r="D4237" s="514" t="s">
        <v>4668</v>
      </c>
    </row>
    <row r="4238" spans="1:4">
      <c r="A4238" s="513">
        <v>41088</v>
      </c>
      <c r="B4238" s="513" t="s">
        <v>8328</v>
      </c>
      <c r="C4238" s="513" t="s">
        <v>1210</v>
      </c>
      <c r="D4238" s="514" t="s">
        <v>8329</v>
      </c>
    </row>
    <row r="4239" spans="1:4">
      <c r="A4239" s="513">
        <v>20232</v>
      </c>
      <c r="B4239" s="513" t="s">
        <v>8330</v>
      </c>
      <c r="C4239" s="513" t="s">
        <v>877</v>
      </c>
      <c r="D4239" s="514" t="s">
        <v>8331</v>
      </c>
    </row>
    <row r="4240" spans="1:4">
      <c r="A4240" s="513">
        <v>10856</v>
      </c>
      <c r="B4240" s="513" t="s">
        <v>8332</v>
      </c>
      <c r="C4240" s="513" t="s">
        <v>877</v>
      </c>
      <c r="D4240" s="514" t="s">
        <v>8333</v>
      </c>
    </row>
    <row r="4241" spans="1:4">
      <c r="A4241" s="513">
        <v>4828</v>
      </c>
      <c r="B4241" s="513" t="s">
        <v>8334</v>
      </c>
      <c r="C4241" s="513" t="s">
        <v>877</v>
      </c>
      <c r="D4241" s="514" t="s">
        <v>8335</v>
      </c>
    </row>
    <row r="4242" spans="1:4">
      <c r="A4242" s="513">
        <v>20249</v>
      </c>
      <c r="B4242" s="513" t="s">
        <v>8336</v>
      </c>
      <c r="C4242" s="513" t="s">
        <v>877</v>
      </c>
      <c r="D4242" s="514" t="s">
        <v>8337</v>
      </c>
    </row>
    <row r="4243" spans="1:4">
      <c r="A4243" s="513">
        <v>11609</v>
      </c>
      <c r="B4243" s="513" t="s">
        <v>8338</v>
      </c>
      <c r="C4243" s="513" t="s">
        <v>979</v>
      </c>
      <c r="D4243" s="514" t="s">
        <v>3770</v>
      </c>
    </row>
    <row r="4244" spans="1:4">
      <c r="A4244" s="513">
        <v>20083</v>
      </c>
      <c r="B4244" s="513" t="s">
        <v>8339</v>
      </c>
      <c r="C4244" s="513" t="s">
        <v>847</v>
      </c>
      <c r="D4244" s="514" t="s">
        <v>8340</v>
      </c>
    </row>
    <row r="4245" spans="1:4">
      <c r="A4245" s="513">
        <v>20082</v>
      </c>
      <c r="B4245" s="513" t="s">
        <v>8341</v>
      </c>
      <c r="C4245" s="513" t="s">
        <v>847</v>
      </c>
      <c r="D4245" s="514" t="s">
        <v>8342</v>
      </c>
    </row>
    <row r="4246" spans="1:4">
      <c r="A4246" s="513">
        <v>5318</v>
      </c>
      <c r="B4246" s="513" t="s">
        <v>8343</v>
      </c>
      <c r="C4246" s="513" t="s">
        <v>979</v>
      </c>
      <c r="D4246" s="514" t="s">
        <v>2947</v>
      </c>
    </row>
    <row r="4247" spans="1:4">
      <c r="A4247" s="513">
        <v>10691</v>
      </c>
      <c r="B4247" s="513" t="s">
        <v>8344</v>
      </c>
      <c r="C4247" s="513" t="s">
        <v>979</v>
      </c>
      <c r="D4247" s="514" t="s">
        <v>4706</v>
      </c>
    </row>
    <row r="4248" spans="1:4">
      <c r="A4248" s="513">
        <v>12295</v>
      </c>
      <c r="B4248" s="513" t="s">
        <v>8345</v>
      </c>
      <c r="C4248" s="513" t="s">
        <v>847</v>
      </c>
      <c r="D4248" s="514" t="s">
        <v>1910</v>
      </c>
    </row>
    <row r="4249" spans="1:4">
      <c r="A4249" s="513">
        <v>12296</v>
      </c>
      <c r="B4249" s="513" t="s">
        <v>8346</v>
      </c>
      <c r="C4249" s="513" t="s">
        <v>847</v>
      </c>
      <c r="D4249" s="514" t="s">
        <v>2096</v>
      </c>
    </row>
    <row r="4250" spans="1:4">
      <c r="A4250" s="513">
        <v>12294</v>
      </c>
      <c r="B4250" s="513" t="s">
        <v>8347</v>
      </c>
      <c r="C4250" s="513" t="s">
        <v>847</v>
      </c>
      <c r="D4250" s="514" t="s">
        <v>7442</v>
      </c>
    </row>
    <row r="4251" spans="1:4">
      <c r="A4251" s="513">
        <v>14543</v>
      </c>
      <c r="B4251" s="513" t="s">
        <v>8348</v>
      </c>
      <c r="C4251" s="513" t="s">
        <v>847</v>
      </c>
      <c r="D4251" s="514" t="s">
        <v>8349</v>
      </c>
    </row>
    <row r="4252" spans="1:4">
      <c r="A4252" s="513">
        <v>13329</v>
      </c>
      <c r="B4252" s="513" t="s">
        <v>8350</v>
      </c>
      <c r="C4252" s="513" t="s">
        <v>847</v>
      </c>
      <c r="D4252" s="514" t="s">
        <v>2853</v>
      </c>
    </row>
    <row r="4253" spans="1:4">
      <c r="A4253" s="513">
        <v>21044</v>
      </c>
      <c r="B4253" s="513" t="s">
        <v>8351</v>
      </c>
      <c r="C4253" s="513" t="s">
        <v>847</v>
      </c>
      <c r="D4253" s="514" t="s">
        <v>8352</v>
      </c>
    </row>
    <row r="4254" spans="1:4">
      <c r="A4254" s="513">
        <v>21045</v>
      </c>
      <c r="B4254" s="513" t="s">
        <v>8353</v>
      </c>
      <c r="C4254" s="513" t="s">
        <v>847</v>
      </c>
      <c r="D4254" s="514" t="s">
        <v>8354</v>
      </c>
    </row>
    <row r="4255" spans="1:4">
      <c r="A4255" s="513">
        <v>21040</v>
      </c>
      <c r="B4255" s="513" t="s">
        <v>8355</v>
      </c>
      <c r="C4255" s="513" t="s">
        <v>847</v>
      </c>
      <c r="D4255" s="514" t="s">
        <v>159</v>
      </c>
    </row>
    <row r="4256" spans="1:4">
      <c r="A4256" s="513">
        <v>21041</v>
      </c>
      <c r="B4256" s="513" t="s">
        <v>8356</v>
      </c>
      <c r="C4256" s="513" t="s">
        <v>847</v>
      </c>
      <c r="D4256" s="514" t="s">
        <v>8357</v>
      </c>
    </row>
    <row r="4257" spans="1:4">
      <c r="A4257" s="513">
        <v>21047</v>
      </c>
      <c r="B4257" s="513" t="s">
        <v>8358</v>
      </c>
      <c r="C4257" s="513" t="s">
        <v>847</v>
      </c>
      <c r="D4257" s="514" t="s">
        <v>8359</v>
      </c>
    </row>
    <row r="4258" spans="1:4">
      <c r="A4258" s="513">
        <v>21043</v>
      </c>
      <c r="B4258" s="513" t="s">
        <v>8360</v>
      </c>
      <c r="C4258" s="513" t="s">
        <v>847</v>
      </c>
      <c r="D4258" s="514" t="s">
        <v>2595</v>
      </c>
    </row>
    <row r="4259" spans="1:4">
      <c r="A4259" s="513">
        <v>21042</v>
      </c>
      <c r="B4259" s="513" t="s">
        <v>8361</v>
      </c>
      <c r="C4259" s="513" t="s">
        <v>847</v>
      </c>
      <c r="D4259" s="514" t="s">
        <v>8362</v>
      </c>
    </row>
    <row r="4260" spans="1:4">
      <c r="A4260" s="513">
        <v>11895</v>
      </c>
      <c r="B4260" s="513" t="s">
        <v>8363</v>
      </c>
      <c r="C4260" s="513" t="s">
        <v>847</v>
      </c>
      <c r="D4260" s="514" t="s">
        <v>8364</v>
      </c>
    </row>
    <row r="4261" spans="1:4">
      <c r="A4261" s="513">
        <v>11896</v>
      </c>
      <c r="B4261" s="513" t="s">
        <v>8365</v>
      </c>
      <c r="C4261" s="513" t="s">
        <v>847</v>
      </c>
      <c r="D4261" s="514" t="s">
        <v>8366</v>
      </c>
    </row>
    <row r="4262" spans="1:4">
      <c r="A4262" s="513">
        <v>11897</v>
      </c>
      <c r="B4262" s="513" t="s">
        <v>8367</v>
      </c>
      <c r="C4262" s="513" t="s">
        <v>847</v>
      </c>
      <c r="D4262" s="514" t="s">
        <v>8368</v>
      </c>
    </row>
    <row r="4263" spans="1:4">
      <c r="A4263" s="513">
        <v>11898</v>
      </c>
      <c r="B4263" s="513" t="s">
        <v>8369</v>
      </c>
      <c r="C4263" s="513" t="s">
        <v>847</v>
      </c>
      <c r="D4263" s="514" t="s">
        <v>8370</v>
      </c>
    </row>
    <row r="4264" spans="1:4">
      <c r="A4264" s="513">
        <v>3282</v>
      </c>
      <c r="B4264" s="513" t="s">
        <v>8371</v>
      </c>
      <c r="C4264" s="513" t="s">
        <v>847</v>
      </c>
      <c r="D4264" s="514" t="s">
        <v>8372</v>
      </c>
    </row>
    <row r="4265" spans="1:4">
      <c r="A4265" s="513">
        <v>11899</v>
      </c>
      <c r="B4265" s="513" t="s">
        <v>8373</v>
      </c>
      <c r="C4265" s="513" t="s">
        <v>847</v>
      </c>
      <c r="D4265" s="514" t="s">
        <v>8374</v>
      </c>
    </row>
    <row r="4266" spans="1:4">
      <c r="A4266" s="513">
        <v>11900</v>
      </c>
      <c r="B4266" s="513" t="s">
        <v>8375</v>
      </c>
      <c r="C4266" s="513" t="s">
        <v>847</v>
      </c>
      <c r="D4266" s="514" t="s">
        <v>8376</v>
      </c>
    </row>
    <row r="4267" spans="1:4">
      <c r="A4267" s="513">
        <v>14149</v>
      </c>
      <c r="B4267" s="513" t="s">
        <v>8377</v>
      </c>
      <c r="C4267" s="513" t="s">
        <v>4960</v>
      </c>
      <c r="D4267" s="514" t="s">
        <v>8378</v>
      </c>
    </row>
    <row r="4268" spans="1:4">
      <c r="A4268" s="513">
        <v>38099</v>
      </c>
      <c r="B4268" s="513" t="s">
        <v>8379</v>
      </c>
      <c r="C4268" s="513" t="s">
        <v>847</v>
      </c>
      <c r="D4268" s="514" t="s">
        <v>2924</v>
      </c>
    </row>
    <row r="4269" spans="1:4">
      <c r="A4269" s="513">
        <v>38100</v>
      </c>
      <c r="B4269" s="513" t="s">
        <v>8380</v>
      </c>
      <c r="C4269" s="513" t="s">
        <v>847</v>
      </c>
      <c r="D4269" s="514" t="s">
        <v>5642</v>
      </c>
    </row>
    <row r="4270" spans="1:4">
      <c r="A4270" s="513">
        <v>20061</v>
      </c>
      <c r="B4270" s="513" t="s">
        <v>8381</v>
      </c>
      <c r="C4270" s="513" t="s">
        <v>847</v>
      </c>
      <c r="D4270" s="514" t="s">
        <v>2236</v>
      </c>
    </row>
    <row r="4271" spans="1:4">
      <c r="A4271" s="513">
        <v>7576</v>
      </c>
      <c r="B4271" s="513" t="s">
        <v>8382</v>
      </c>
      <c r="C4271" s="513" t="s">
        <v>847</v>
      </c>
      <c r="D4271" s="514" t="s">
        <v>8383</v>
      </c>
    </row>
    <row r="4272" spans="1:4">
      <c r="A4272" s="513">
        <v>3384</v>
      </c>
      <c r="B4272" s="513" t="s">
        <v>8384</v>
      </c>
      <c r="C4272" s="513" t="s">
        <v>847</v>
      </c>
      <c r="D4272" s="514" t="s">
        <v>7335</v>
      </c>
    </row>
    <row r="4273" spans="1:4">
      <c r="A4273" s="513">
        <v>7572</v>
      </c>
      <c r="B4273" s="513" t="s">
        <v>8385</v>
      </c>
      <c r="C4273" s="513" t="s">
        <v>847</v>
      </c>
      <c r="D4273" s="514" t="s">
        <v>2143</v>
      </c>
    </row>
    <row r="4274" spans="1:4">
      <c r="A4274" s="513">
        <v>3396</v>
      </c>
      <c r="B4274" s="513" t="s">
        <v>8386</v>
      </c>
      <c r="C4274" s="513" t="s">
        <v>847</v>
      </c>
      <c r="D4274" s="514" t="s">
        <v>8387</v>
      </c>
    </row>
    <row r="4275" spans="1:4">
      <c r="A4275" s="513">
        <v>37590</v>
      </c>
      <c r="B4275" s="513" t="s">
        <v>8388</v>
      </c>
      <c r="C4275" s="513" t="s">
        <v>847</v>
      </c>
      <c r="D4275" s="514" t="s">
        <v>8389</v>
      </c>
    </row>
    <row r="4276" spans="1:4">
      <c r="A4276" s="513">
        <v>37591</v>
      </c>
      <c r="B4276" s="513" t="s">
        <v>8390</v>
      </c>
      <c r="C4276" s="513" t="s">
        <v>847</v>
      </c>
      <c r="D4276" s="514" t="s">
        <v>8391</v>
      </c>
    </row>
    <row r="4277" spans="1:4">
      <c r="A4277" s="513">
        <v>12626</v>
      </c>
      <c r="B4277" s="513" t="s">
        <v>8392</v>
      </c>
      <c r="C4277" s="513" t="s">
        <v>847</v>
      </c>
      <c r="D4277" s="514" t="s">
        <v>8393</v>
      </c>
    </row>
    <row r="4278" spans="1:4">
      <c r="A4278" s="513">
        <v>11033</v>
      </c>
      <c r="B4278" s="513" t="s">
        <v>8394</v>
      </c>
      <c r="C4278" s="513" t="s">
        <v>847</v>
      </c>
      <c r="D4278" s="514" t="s">
        <v>8010</v>
      </c>
    </row>
    <row r="4279" spans="1:4">
      <c r="A4279" s="513">
        <v>390</v>
      </c>
      <c r="B4279" s="513" t="s">
        <v>8395</v>
      </c>
      <c r="C4279" s="513" t="s">
        <v>847</v>
      </c>
      <c r="D4279" s="514" t="s">
        <v>8396</v>
      </c>
    </row>
    <row r="4280" spans="1:4">
      <c r="A4280" s="513">
        <v>42465</v>
      </c>
      <c r="B4280" s="513" t="s">
        <v>8397</v>
      </c>
      <c r="C4280" s="513" t="s">
        <v>847</v>
      </c>
      <c r="D4280" s="514" t="s">
        <v>8398</v>
      </c>
    </row>
    <row r="4281" spans="1:4">
      <c r="A4281" s="513">
        <v>6178</v>
      </c>
      <c r="B4281" s="513" t="s">
        <v>8399</v>
      </c>
      <c r="C4281" s="513" t="s">
        <v>852</v>
      </c>
      <c r="D4281" s="514" t="s">
        <v>8400</v>
      </c>
    </row>
    <row r="4282" spans="1:4">
      <c r="A4282" s="513">
        <v>6180</v>
      </c>
      <c r="B4282" s="513" t="s">
        <v>8401</v>
      </c>
      <c r="C4282" s="513" t="s">
        <v>852</v>
      </c>
      <c r="D4282" s="514" t="s">
        <v>8402</v>
      </c>
    </row>
    <row r="4283" spans="1:4">
      <c r="A4283" s="513">
        <v>6182</v>
      </c>
      <c r="B4283" s="513" t="s">
        <v>8403</v>
      </c>
      <c r="C4283" s="513" t="s">
        <v>852</v>
      </c>
      <c r="D4283" s="514" t="s">
        <v>8404</v>
      </c>
    </row>
    <row r="4284" spans="1:4">
      <c r="A4284" s="513">
        <v>3993</v>
      </c>
      <c r="B4284" s="513" t="s">
        <v>8405</v>
      </c>
      <c r="C4284" s="513" t="s">
        <v>852</v>
      </c>
      <c r="D4284" s="514" t="s">
        <v>4988</v>
      </c>
    </row>
    <row r="4285" spans="1:4">
      <c r="A4285" s="513">
        <v>3990</v>
      </c>
      <c r="B4285" s="513" t="s">
        <v>8406</v>
      </c>
      <c r="C4285" s="513" t="s">
        <v>877</v>
      </c>
      <c r="D4285" s="514" t="s">
        <v>2875</v>
      </c>
    </row>
    <row r="4286" spans="1:4">
      <c r="A4286" s="513">
        <v>3992</v>
      </c>
      <c r="B4286" s="513" t="s">
        <v>8407</v>
      </c>
      <c r="C4286" s="513" t="s">
        <v>877</v>
      </c>
      <c r="D4286" s="514" t="s">
        <v>1362</v>
      </c>
    </row>
    <row r="4287" spans="1:4">
      <c r="A4287" s="513">
        <v>6193</v>
      </c>
      <c r="B4287" s="513" t="s">
        <v>8408</v>
      </c>
      <c r="C4287" s="513" t="s">
        <v>877</v>
      </c>
      <c r="D4287" s="514" t="s">
        <v>6270</v>
      </c>
    </row>
    <row r="4288" spans="1:4">
      <c r="A4288" s="513">
        <v>6189</v>
      </c>
      <c r="B4288" s="513" t="s">
        <v>8409</v>
      </c>
      <c r="C4288" s="513" t="s">
        <v>877</v>
      </c>
      <c r="D4288" s="514" t="s">
        <v>2939</v>
      </c>
    </row>
    <row r="4289" spans="1:4">
      <c r="A4289" s="513">
        <v>10567</v>
      </c>
      <c r="B4289" s="513" t="s">
        <v>8410</v>
      </c>
      <c r="C4289" s="513" t="s">
        <v>877</v>
      </c>
      <c r="D4289" s="514" t="s">
        <v>8411</v>
      </c>
    </row>
    <row r="4290" spans="1:4">
      <c r="A4290" s="513">
        <v>6212</v>
      </c>
      <c r="B4290" s="513" t="s">
        <v>8412</v>
      </c>
      <c r="C4290" s="513" t="s">
        <v>877</v>
      </c>
      <c r="D4290" s="514" t="s">
        <v>8413</v>
      </c>
    </row>
    <row r="4291" spans="1:4">
      <c r="A4291" s="513">
        <v>6188</v>
      </c>
      <c r="B4291" s="513" t="s">
        <v>8414</v>
      </c>
      <c r="C4291" s="513" t="s">
        <v>852</v>
      </c>
      <c r="D4291" s="514" t="s">
        <v>8415</v>
      </c>
    </row>
    <row r="4292" spans="1:4">
      <c r="A4292" s="513">
        <v>6214</v>
      </c>
      <c r="B4292" s="513" t="s">
        <v>8416</v>
      </c>
      <c r="C4292" s="513" t="s">
        <v>852</v>
      </c>
      <c r="D4292" s="514" t="s">
        <v>8417</v>
      </c>
    </row>
    <row r="4293" spans="1:4">
      <c r="A4293" s="513">
        <v>36153</v>
      </c>
      <c r="B4293" s="513" t="s">
        <v>8418</v>
      </c>
      <c r="C4293" s="513" t="s">
        <v>847</v>
      </c>
      <c r="D4293" s="514" t="s">
        <v>8419</v>
      </c>
    </row>
    <row r="4294" spans="1:4">
      <c r="A4294" s="513">
        <v>10740</v>
      </c>
      <c r="B4294" s="513" t="s">
        <v>8420</v>
      </c>
      <c r="C4294" s="513" t="s">
        <v>847</v>
      </c>
      <c r="D4294" s="514" t="s">
        <v>8421</v>
      </c>
    </row>
    <row r="4295" spans="1:4">
      <c r="A4295" s="513">
        <v>13914</v>
      </c>
      <c r="B4295" s="513" t="s">
        <v>8422</v>
      </c>
      <c r="C4295" s="513" t="s">
        <v>847</v>
      </c>
      <c r="D4295" s="514" t="s">
        <v>8423</v>
      </c>
    </row>
    <row r="4296" spans="1:4">
      <c r="A4296" s="513">
        <v>10742</v>
      </c>
      <c r="B4296" s="513" t="s">
        <v>8424</v>
      </c>
      <c r="C4296" s="513" t="s">
        <v>847</v>
      </c>
      <c r="D4296" s="514" t="s">
        <v>8425</v>
      </c>
    </row>
    <row r="4297" spans="1:4">
      <c r="A4297" s="513">
        <v>38465</v>
      </c>
      <c r="B4297" s="513" t="s">
        <v>8426</v>
      </c>
      <c r="C4297" s="513" t="s">
        <v>847</v>
      </c>
      <c r="D4297" s="514" t="s">
        <v>8427</v>
      </c>
    </row>
    <row r="4298" spans="1:4">
      <c r="A4298" s="513">
        <v>7543</v>
      </c>
      <c r="B4298" s="513" t="s">
        <v>8428</v>
      </c>
      <c r="C4298" s="513" t="s">
        <v>847</v>
      </c>
      <c r="D4298" s="514" t="s">
        <v>8429</v>
      </c>
    </row>
    <row r="4299" spans="1:4">
      <c r="A4299" s="513">
        <v>13255</v>
      </c>
      <c r="B4299" s="513" t="s">
        <v>8430</v>
      </c>
      <c r="C4299" s="513" t="s">
        <v>847</v>
      </c>
      <c r="D4299" s="514" t="s">
        <v>8431</v>
      </c>
    </row>
    <row r="4300" spans="1:4">
      <c r="A4300" s="513">
        <v>39352</v>
      </c>
      <c r="B4300" s="513" t="s">
        <v>8432</v>
      </c>
      <c r="C4300" s="513" t="s">
        <v>847</v>
      </c>
      <c r="D4300" s="514" t="s">
        <v>2154</v>
      </c>
    </row>
    <row r="4301" spans="1:4">
      <c r="A4301" s="513">
        <v>39350</v>
      </c>
      <c r="B4301" s="513" t="s">
        <v>8433</v>
      </c>
      <c r="C4301" s="513" t="s">
        <v>847</v>
      </c>
      <c r="D4301" s="514" t="s">
        <v>6186</v>
      </c>
    </row>
    <row r="4302" spans="1:4">
      <c r="A4302" s="513">
        <v>39346</v>
      </c>
      <c r="B4302" s="513" t="s">
        <v>8434</v>
      </c>
      <c r="C4302" s="513" t="s">
        <v>847</v>
      </c>
      <c r="D4302" s="514" t="s">
        <v>2154</v>
      </c>
    </row>
    <row r="4303" spans="1:4">
      <c r="A4303" s="513">
        <v>39351</v>
      </c>
      <c r="B4303" s="513" t="s">
        <v>8435</v>
      </c>
      <c r="C4303" s="513" t="s">
        <v>847</v>
      </c>
      <c r="D4303" s="514" t="s">
        <v>2668</v>
      </c>
    </row>
    <row r="4304" spans="1:4">
      <c r="A4304" s="513">
        <v>38952</v>
      </c>
      <c r="B4304" s="513" t="s">
        <v>8436</v>
      </c>
      <c r="C4304" s="513" t="s">
        <v>847</v>
      </c>
      <c r="D4304" s="514" t="s">
        <v>8437</v>
      </c>
    </row>
    <row r="4305" spans="1:4">
      <c r="A4305" s="513">
        <v>38953</v>
      </c>
      <c r="B4305" s="513" t="s">
        <v>8438</v>
      </c>
      <c r="C4305" s="513" t="s">
        <v>847</v>
      </c>
      <c r="D4305" s="514" t="s">
        <v>6481</v>
      </c>
    </row>
    <row r="4306" spans="1:4">
      <c r="A4306" s="513">
        <v>38835</v>
      </c>
      <c r="B4306" s="513" t="s">
        <v>8439</v>
      </c>
      <c r="C4306" s="513" t="s">
        <v>847</v>
      </c>
      <c r="D4306" s="514" t="s">
        <v>5242</v>
      </c>
    </row>
    <row r="4307" spans="1:4">
      <c r="A4307" s="513">
        <v>38837</v>
      </c>
      <c r="B4307" s="513" t="s">
        <v>8440</v>
      </c>
      <c r="C4307" s="513" t="s">
        <v>847</v>
      </c>
      <c r="D4307" s="514" t="s">
        <v>8441</v>
      </c>
    </row>
    <row r="4308" spans="1:4">
      <c r="A4308" s="513">
        <v>38836</v>
      </c>
      <c r="B4308" s="513" t="s">
        <v>8442</v>
      </c>
      <c r="C4308" s="513" t="s">
        <v>847</v>
      </c>
      <c r="D4308" s="514" t="s">
        <v>4250</v>
      </c>
    </row>
    <row r="4309" spans="1:4">
      <c r="A4309" s="513">
        <v>2666</v>
      </c>
      <c r="B4309" s="513" t="s">
        <v>8443</v>
      </c>
      <c r="C4309" s="513" t="s">
        <v>847</v>
      </c>
      <c r="D4309" s="514" t="s">
        <v>3718</v>
      </c>
    </row>
    <row r="4310" spans="1:4">
      <c r="A4310" s="513">
        <v>2668</v>
      </c>
      <c r="B4310" s="513" t="s">
        <v>8444</v>
      </c>
      <c r="C4310" s="513" t="s">
        <v>847</v>
      </c>
      <c r="D4310" s="514" t="s">
        <v>937</v>
      </c>
    </row>
    <row r="4311" spans="1:4">
      <c r="A4311" s="513">
        <v>2664</v>
      </c>
      <c r="B4311" s="513" t="s">
        <v>8445</v>
      </c>
      <c r="C4311" s="513" t="s">
        <v>847</v>
      </c>
      <c r="D4311" s="514" t="s">
        <v>8446</v>
      </c>
    </row>
    <row r="4312" spans="1:4">
      <c r="A4312" s="513">
        <v>2662</v>
      </c>
      <c r="B4312" s="513" t="s">
        <v>8447</v>
      </c>
      <c r="C4312" s="513" t="s">
        <v>847</v>
      </c>
      <c r="D4312" s="514" t="s">
        <v>176</v>
      </c>
    </row>
    <row r="4313" spans="1:4">
      <c r="A4313" s="513">
        <v>20964</v>
      </c>
      <c r="B4313" s="513" t="s">
        <v>8448</v>
      </c>
      <c r="C4313" s="513" t="s">
        <v>847</v>
      </c>
      <c r="D4313" s="514" t="s">
        <v>8449</v>
      </c>
    </row>
    <row r="4314" spans="1:4">
      <c r="A4314" s="513">
        <v>10905</v>
      </c>
      <c r="B4314" s="513" t="s">
        <v>8450</v>
      </c>
      <c r="C4314" s="513" t="s">
        <v>847</v>
      </c>
      <c r="D4314" s="514" t="s">
        <v>8451</v>
      </c>
    </row>
    <row r="4315" spans="1:4">
      <c r="A4315" s="513">
        <v>6249</v>
      </c>
      <c r="B4315" s="513" t="s">
        <v>8452</v>
      </c>
      <c r="C4315" s="513" t="s">
        <v>847</v>
      </c>
      <c r="D4315" s="514" t="s">
        <v>2037</v>
      </c>
    </row>
    <row r="4316" spans="1:4">
      <c r="A4316" s="513">
        <v>6251</v>
      </c>
      <c r="B4316" s="513" t="s">
        <v>8453</v>
      </c>
      <c r="C4316" s="513" t="s">
        <v>847</v>
      </c>
      <c r="D4316" s="514" t="s">
        <v>8454</v>
      </c>
    </row>
    <row r="4317" spans="1:4">
      <c r="A4317" s="513">
        <v>6252</v>
      </c>
      <c r="B4317" s="513" t="s">
        <v>8455</v>
      </c>
      <c r="C4317" s="513" t="s">
        <v>847</v>
      </c>
      <c r="D4317" s="514" t="s">
        <v>8456</v>
      </c>
    </row>
    <row r="4318" spans="1:4">
      <c r="A4318" s="513">
        <v>6250</v>
      </c>
      <c r="B4318" s="513" t="s">
        <v>8457</v>
      </c>
      <c r="C4318" s="513" t="s">
        <v>847</v>
      </c>
      <c r="D4318" s="514" t="s">
        <v>8458</v>
      </c>
    </row>
    <row r="4319" spans="1:4">
      <c r="A4319" s="513">
        <v>11289</v>
      </c>
      <c r="B4319" s="513" t="s">
        <v>8459</v>
      </c>
      <c r="C4319" s="513" t="s">
        <v>847</v>
      </c>
      <c r="D4319" s="514" t="s">
        <v>1518</v>
      </c>
    </row>
    <row r="4320" spans="1:4">
      <c r="A4320" s="513">
        <v>11241</v>
      </c>
      <c r="B4320" s="513" t="s">
        <v>8460</v>
      </c>
      <c r="C4320" s="513" t="s">
        <v>847</v>
      </c>
      <c r="D4320" s="514" t="s">
        <v>8461</v>
      </c>
    </row>
    <row r="4321" spans="1:4">
      <c r="A4321" s="513">
        <v>11301</v>
      </c>
      <c r="B4321" s="513" t="s">
        <v>8462</v>
      </c>
      <c r="C4321" s="513" t="s">
        <v>847</v>
      </c>
      <c r="D4321" s="514" t="s">
        <v>8463</v>
      </c>
    </row>
    <row r="4322" spans="1:4">
      <c r="A4322" s="513">
        <v>21090</v>
      </c>
      <c r="B4322" s="513" t="s">
        <v>8464</v>
      </c>
      <c r="C4322" s="513" t="s">
        <v>847</v>
      </c>
      <c r="D4322" s="514" t="s">
        <v>8465</v>
      </c>
    </row>
    <row r="4323" spans="1:4">
      <c r="A4323" s="513">
        <v>14112</v>
      </c>
      <c r="B4323" s="513" t="s">
        <v>8466</v>
      </c>
      <c r="C4323" s="513" t="s">
        <v>847</v>
      </c>
      <c r="D4323" s="514" t="s">
        <v>8467</v>
      </c>
    </row>
    <row r="4324" spans="1:4">
      <c r="A4324" s="513">
        <v>11315</v>
      </c>
      <c r="B4324" s="513" t="s">
        <v>8468</v>
      </c>
      <c r="C4324" s="513" t="s">
        <v>847</v>
      </c>
      <c r="D4324" s="514" t="s">
        <v>8469</v>
      </c>
    </row>
    <row r="4325" spans="1:4">
      <c r="A4325" s="513">
        <v>11292</v>
      </c>
      <c r="B4325" s="513" t="s">
        <v>8470</v>
      </c>
      <c r="C4325" s="513" t="s">
        <v>847</v>
      </c>
      <c r="D4325" s="514" t="s">
        <v>8471</v>
      </c>
    </row>
    <row r="4326" spans="1:4">
      <c r="A4326" s="513">
        <v>21071</v>
      </c>
      <c r="B4326" s="513" t="s">
        <v>8472</v>
      </c>
      <c r="C4326" s="513" t="s">
        <v>847</v>
      </c>
      <c r="D4326" s="514" t="s">
        <v>8473</v>
      </c>
    </row>
    <row r="4327" spans="1:4">
      <c r="A4327" s="513">
        <v>11293</v>
      </c>
      <c r="B4327" s="513" t="s">
        <v>8474</v>
      </c>
      <c r="C4327" s="513" t="s">
        <v>847</v>
      </c>
      <c r="D4327" s="514" t="s">
        <v>8475</v>
      </c>
    </row>
    <row r="4328" spans="1:4">
      <c r="A4328" s="513">
        <v>11316</v>
      </c>
      <c r="B4328" s="513" t="s">
        <v>8476</v>
      </c>
      <c r="C4328" s="513" t="s">
        <v>847</v>
      </c>
      <c r="D4328" s="514" t="s">
        <v>8477</v>
      </c>
    </row>
    <row r="4329" spans="1:4">
      <c r="A4329" s="513">
        <v>6243</v>
      </c>
      <c r="B4329" s="513" t="s">
        <v>8478</v>
      </c>
      <c r="C4329" s="513" t="s">
        <v>847</v>
      </c>
      <c r="D4329" s="514" t="s">
        <v>8479</v>
      </c>
    </row>
    <row r="4330" spans="1:4">
      <c r="A4330" s="513">
        <v>21079</v>
      </c>
      <c r="B4330" s="513" t="s">
        <v>8480</v>
      </c>
      <c r="C4330" s="513" t="s">
        <v>847</v>
      </c>
      <c r="D4330" s="514" t="s">
        <v>8481</v>
      </c>
    </row>
    <row r="4331" spans="1:4">
      <c r="A4331" s="513">
        <v>6240</v>
      </c>
      <c r="B4331" s="513" t="s">
        <v>8482</v>
      </c>
      <c r="C4331" s="513" t="s">
        <v>847</v>
      </c>
      <c r="D4331" s="514" t="s">
        <v>8483</v>
      </c>
    </row>
    <row r="4332" spans="1:4">
      <c r="A4332" s="513">
        <v>11296</v>
      </c>
      <c r="B4332" s="513" t="s">
        <v>8484</v>
      </c>
      <c r="C4332" s="513" t="s">
        <v>847</v>
      </c>
      <c r="D4332" s="514" t="s">
        <v>8485</v>
      </c>
    </row>
    <row r="4333" spans="1:4">
      <c r="A4333" s="513">
        <v>11299</v>
      </c>
      <c r="B4333" s="513" t="s">
        <v>8486</v>
      </c>
      <c r="C4333" s="513" t="s">
        <v>847</v>
      </c>
      <c r="D4333" s="514" t="s">
        <v>8487</v>
      </c>
    </row>
    <row r="4334" spans="1:4">
      <c r="A4334" s="513">
        <v>11066</v>
      </c>
      <c r="B4334" s="513" t="s">
        <v>8488</v>
      </c>
      <c r="C4334" s="513" t="s">
        <v>847</v>
      </c>
      <c r="D4334" s="514" t="s">
        <v>4778</v>
      </c>
    </row>
    <row r="4335" spans="1:4">
      <c r="A4335" s="513">
        <v>11065</v>
      </c>
      <c r="B4335" s="513" t="s">
        <v>8489</v>
      </c>
      <c r="C4335" s="513" t="s">
        <v>847</v>
      </c>
      <c r="D4335" s="514" t="s">
        <v>8490</v>
      </c>
    </row>
    <row r="4336" spans="1:4">
      <c r="A4336" s="513">
        <v>11688</v>
      </c>
      <c r="B4336" s="513" t="s">
        <v>8491</v>
      </c>
      <c r="C4336" s="513" t="s">
        <v>847</v>
      </c>
      <c r="D4336" s="514" t="s">
        <v>8492</v>
      </c>
    </row>
    <row r="4337" spans="1:4">
      <c r="A4337" s="513">
        <v>37736</v>
      </c>
      <c r="B4337" s="513" t="s">
        <v>8493</v>
      </c>
      <c r="C4337" s="513" t="s">
        <v>847</v>
      </c>
      <c r="D4337" s="514" t="s">
        <v>8494</v>
      </c>
    </row>
    <row r="4338" spans="1:4">
      <c r="A4338" s="513">
        <v>37739</v>
      </c>
      <c r="B4338" s="513" t="s">
        <v>8495</v>
      </c>
      <c r="C4338" s="513" t="s">
        <v>847</v>
      </c>
      <c r="D4338" s="514" t="s">
        <v>8496</v>
      </c>
    </row>
    <row r="4339" spans="1:4">
      <c r="A4339" s="513">
        <v>37740</v>
      </c>
      <c r="B4339" s="513" t="s">
        <v>8497</v>
      </c>
      <c r="C4339" s="513" t="s">
        <v>847</v>
      </c>
      <c r="D4339" s="514" t="s">
        <v>8498</v>
      </c>
    </row>
    <row r="4340" spans="1:4">
      <c r="A4340" s="513">
        <v>37738</v>
      </c>
      <c r="B4340" s="513" t="s">
        <v>8499</v>
      </c>
      <c r="C4340" s="513" t="s">
        <v>847</v>
      </c>
      <c r="D4340" s="514" t="s">
        <v>8500</v>
      </c>
    </row>
    <row r="4341" spans="1:4">
      <c r="A4341" s="513">
        <v>37737</v>
      </c>
      <c r="B4341" s="513" t="s">
        <v>8501</v>
      </c>
      <c r="C4341" s="513" t="s">
        <v>847</v>
      </c>
      <c r="D4341" s="514" t="s">
        <v>8502</v>
      </c>
    </row>
    <row r="4342" spans="1:4">
      <c r="A4342" s="513">
        <v>25014</v>
      </c>
      <c r="B4342" s="513" t="s">
        <v>8503</v>
      </c>
      <c r="C4342" s="513" t="s">
        <v>847</v>
      </c>
      <c r="D4342" s="514" t="s">
        <v>8504</v>
      </c>
    </row>
    <row r="4343" spans="1:4">
      <c r="A4343" s="513">
        <v>25013</v>
      </c>
      <c r="B4343" s="513" t="s">
        <v>8505</v>
      </c>
      <c r="C4343" s="513" t="s">
        <v>847</v>
      </c>
      <c r="D4343" s="514" t="s">
        <v>8506</v>
      </c>
    </row>
    <row r="4344" spans="1:4">
      <c r="A4344" s="513">
        <v>14405</v>
      </c>
      <c r="B4344" s="513" t="s">
        <v>8507</v>
      </c>
      <c r="C4344" s="513" t="s">
        <v>847</v>
      </c>
      <c r="D4344" s="514" t="s">
        <v>8508</v>
      </c>
    </row>
    <row r="4345" spans="1:4">
      <c r="A4345" s="513">
        <v>6253</v>
      </c>
      <c r="B4345" s="513" t="s">
        <v>8509</v>
      </c>
      <c r="C4345" s="513" t="s">
        <v>847</v>
      </c>
      <c r="D4345" s="514" t="s">
        <v>8510</v>
      </c>
    </row>
    <row r="4346" spans="1:4">
      <c r="A4346" s="513">
        <v>36790</v>
      </c>
      <c r="B4346" s="513" t="s">
        <v>8511</v>
      </c>
      <c r="C4346" s="513" t="s">
        <v>847</v>
      </c>
      <c r="D4346" s="514" t="s">
        <v>8512</v>
      </c>
    </row>
    <row r="4347" spans="1:4">
      <c r="A4347" s="513">
        <v>20271</v>
      </c>
      <c r="B4347" s="513" t="s">
        <v>8513</v>
      </c>
      <c r="C4347" s="513" t="s">
        <v>847</v>
      </c>
      <c r="D4347" s="514" t="s">
        <v>8514</v>
      </c>
    </row>
    <row r="4348" spans="1:4">
      <c r="A4348" s="513">
        <v>10423</v>
      </c>
      <c r="B4348" s="513" t="s">
        <v>8515</v>
      </c>
      <c r="C4348" s="513" t="s">
        <v>847</v>
      </c>
      <c r="D4348" s="514" t="s">
        <v>8516</v>
      </c>
    </row>
    <row r="4349" spans="1:4">
      <c r="A4349" s="513">
        <v>37589</v>
      </c>
      <c r="B4349" s="513" t="s">
        <v>8517</v>
      </c>
      <c r="C4349" s="513" t="s">
        <v>847</v>
      </c>
      <c r="D4349" s="514" t="s">
        <v>8518</v>
      </c>
    </row>
    <row r="4350" spans="1:4">
      <c r="A4350" s="513">
        <v>11690</v>
      </c>
      <c r="B4350" s="513" t="s">
        <v>8519</v>
      </c>
      <c r="C4350" s="513" t="s">
        <v>847</v>
      </c>
      <c r="D4350" s="514" t="s">
        <v>8520</v>
      </c>
    </row>
    <row r="4351" spans="1:4">
      <c r="A4351" s="513">
        <v>20234</v>
      </c>
      <c r="B4351" s="513" t="s">
        <v>8521</v>
      </c>
      <c r="C4351" s="513" t="s">
        <v>847</v>
      </c>
      <c r="D4351" s="514" t="s">
        <v>8522</v>
      </c>
    </row>
    <row r="4352" spans="1:4">
      <c r="A4352" s="513">
        <v>4763</v>
      </c>
      <c r="B4352" s="513" t="s">
        <v>8523</v>
      </c>
      <c r="C4352" s="513" t="s">
        <v>855</v>
      </c>
      <c r="D4352" s="514" t="s">
        <v>6616</v>
      </c>
    </row>
    <row r="4353" spans="1:4">
      <c r="A4353" s="513">
        <v>41070</v>
      </c>
      <c r="B4353" s="513" t="s">
        <v>8524</v>
      </c>
      <c r="C4353" s="513" t="s">
        <v>1210</v>
      </c>
      <c r="D4353" s="514" t="s">
        <v>8525</v>
      </c>
    </row>
    <row r="4354" spans="1:4">
      <c r="A4354" s="513">
        <v>14583</v>
      </c>
      <c r="B4354" s="513" t="s">
        <v>8526</v>
      </c>
      <c r="C4354" s="513" t="s">
        <v>868</v>
      </c>
      <c r="D4354" s="514" t="s">
        <v>1175</v>
      </c>
    </row>
    <row r="4355" spans="1:4">
      <c r="A4355" s="513">
        <v>11457</v>
      </c>
      <c r="B4355" s="513" t="s">
        <v>8527</v>
      </c>
      <c r="C4355" s="513" t="s">
        <v>847</v>
      </c>
      <c r="D4355" s="514" t="s">
        <v>8528</v>
      </c>
    </row>
    <row r="4356" spans="1:4">
      <c r="A4356" s="513">
        <v>21121</v>
      </c>
      <c r="B4356" s="513" t="s">
        <v>8529</v>
      </c>
      <c r="C4356" s="513" t="s">
        <v>847</v>
      </c>
      <c r="D4356" s="514" t="s">
        <v>3833</v>
      </c>
    </row>
    <row r="4357" spans="1:4">
      <c r="A4357" s="513">
        <v>38010</v>
      </c>
      <c r="B4357" s="513" t="s">
        <v>8530</v>
      </c>
      <c r="C4357" s="513" t="s">
        <v>847</v>
      </c>
      <c r="D4357" s="514" t="s">
        <v>8531</v>
      </c>
    </row>
    <row r="4358" spans="1:4">
      <c r="A4358" s="513">
        <v>38011</v>
      </c>
      <c r="B4358" s="513" t="s">
        <v>8532</v>
      </c>
      <c r="C4358" s="513" t="s">
        <v>847</v>
      </c>
      <c r="D4358" s="514" t="s">
        <v>8533</v>
      </c>
    </row>
    <row r="4359" spans="1:4">
      <c r="A4359" s="513">
        <v>38012</v>
      </c>
      <c r="B4359" s="513" t="s">
        <v>8534</v>
      </c>
      <c r="C4359" s="513" t="s">
        <v>847</v>
      </c>
      <c r="D4359" s="514" t="s">
        <v>8535</v>
      </c>
    </row>
    <row r="4360" spans="1:4">
      <c r="A4360" s="513">
        <v>38013</v>
      </c>
      <c r="B4360" s="513" t="s">
        <v>8536</v>
      </c>
      <c r="C4360" s="513" t="s">
        <v>847</v>
      </c>
      <c r="D4360" s="514" t="s">
        <v>2195</v>
      </c>
    </row>
    <row r="4361" spans="1:4">
      <c r="A4361" s="513">
        <v>38014</v>
      </c>
      <c r="B4361" s="513" t="s">
        <v>8537</v>
      </c>
      <c r="C4361" s="513" t="s">
        <v>847</v>
      </c>
      <c r="D4361" s="514" t="s">
        <v>8538</v>
      </c>
    </row>
    <row r="4362" spans="1:4">
      <c r="A4362" s="513">
        <v>38015</v>
      </c>
      <c r="B4362" s="513" t="s">
        <v>8539</v>
      </c>
      <c r="C4362" s="513" t="s">
        <v>847</v>
      </c>
      <c r="D4362" s="514" t="s">
        <v>8540</v>
      </c>
    </row>
    <row r="4363" spans="1:4">
      <c r="A4363" s="513">
        <v>38016</v>
      </c>
      <c r="B4363" s="513" t="s">
        <v>8541</v>
      </c>
      <c r="C4363" s="513" t="s">
        <v>847</v>
      </c>
      <c r="D4363" s="514" t="s">
        <v>8542</v>
      </c>
    </row>
    <row r="4364" spans="1:4">
      <c r="A4364" s="513">
        <v>12741</v>
      </c>
      <c r="B4364" s="513" t="s">
        <v>8543</v>
      </c>
      <c r="C4364" s="513" t="s">
        <v>847</v>
      </c>
      <c r="D4364" s="514" t="s">
        <v>8544</v>
      </c>
    </row>
    <row r="4365" spans="1:4">
      <c r="A4365" s="513">
        <v>12733</v>
      </c>
      <c r="B4365" s="513" t="s">
        <v>8545</v>
      </c>
      <c r="C4365" s="513" t="s">
        <v>847</v>
      </c>
      <c r="D4365" s="514" t="s">
        <v>2462</v>
      </c>
    </row>
    <row r="4366" spans="1:4">
      <c r="A4366" s="513">
        <v>12734</v>
      </c>
      <c r="B4366" s="513" t="s">
        <v>8546</v>
      </c>
      <c r="C4366" s="513" t="s">
        <v>847</v>
      </c>
      <c r="D4366" s="514" t="s">
        <v>7125</v>
      </c>
    </row>
    <row r="4367" spans="1:4">
      <c r="A4367" s="513">
        <v>12735</v>
      </c>
      <c r="B4367" s="513" t="s">
        <v>8547</v>
      </c>
      <c r="C4367" s="513" t="s">
        <v>847</v>
      </c>
      <c r="D4367" s="514" t="s">
        <v>1057</v>
      </c>
    </row>
    <row r="4368" spans="1:4">
      <c r="A4368" s="513">
        <v>12736</v>
      </c>
      <c r="B4368" s="513" t="s">
        <v>8548</v>
      </c>
      <c r="C4368" s="513" t="s">
        <v>847</v>
      </c>
      <c r="D4368" s="514" t="s">
        <v>8549</v>
      </c>
    </row>
    <row r="4369" spans="1:4">
      <c r="A4369" s="513">
        <v>12737</v>
      </c>
      <c r="B4369" s="513" t="s">
        <v>8550</v>
      </c>
      <c r="C4369" s="513" t="s">
        <v>847</v>
      </c>
      <c r="D4369" s="514" t="s">
        <v>3945</v>
      </c>
    </row>
    <row r="4370" spans="1:4">
      <c r="A4370" s="513">
        <v>12738</v>
      </c>
      <c r="B4370" s="513" t="s">
        <v>8551</v>
      </c>
      <c r="C4370" s="513" t="s">
        <v>847</v>
      </c>
      <c r="D4370" s="514" t="s">
        <v>8552</v>
      </c>
    </row>
    <row r="4371" spans="1:4">
      <c r="A4371" s="513">
        <v>12739</v>
      </c>
      <c r="B4371" s="513" t="s">
        <v>8553</v>
      </c>
      <c r="C4371" s="513" t="s">
        <v>847</v>
      </c>
      <c r="D4371" s="514" t="s">
        <v>8554</v>
      </c>
    </row>
    <row r="4372" spans="1:4">
      <c r="A4372" s="513">
        <v>12740</v>
      </c>
      <c r="B4372" s="513" t="s">
        <v>8555</v>
      </c>
      <c r="C4372" s="513" t="s">
        <v>847</v>
      </c>
      <c r="D4372" s="514" t="s">
        <v>8556</v>
      </c>
    </row>
    <row r="4373" spans="1:4">
      <c r="A4373" s="513">
        <v>6297</v>
      </c>
      <c r="B4373" s="513" t="s">
        <v>8557</v>
      </c>
      <c r="C4373" s="513" t="s">
        <v>847</v>
      </c>
      <c r="D4373" s="514" t="s">
        <v>8558</v>
      </c>
    </row>
    <row r="4374" spans="1:4">
      <c r="A4374" s="513">
        <v>6296</v>
      </c>
      <c r="B4374" s="513" t="s">
        <v>8559</v>
      </c>
      <c r="C4374" s="513" t="s">
        <v>847</v>
      </c>
      <c r="D4374" s="514" t="s">
        <v>8560</v>
      </c>
    </row>
    <row r="4375" spans="1:4">
      <c r="A4375" s="513">
        <v>6294</v>
      </c>
      <c r="B4375" s="513" t="s">
        <v>8561</v>
      </c>
      <c r="C4375" s="513" t="s">
        <v>847</v>
      </c>
      <c r="D4375" s="514" t="s">
        <v>1022</v>
      </c>
    </row>
    <row r="4376" spans="1:4">
      <c r="A4376" s="513">
        <v>6323</v>
      </c>
      <c r="B4376" s="513" t="s">
        <v>8562</v>
      </c>
      <c r="C4376" s="513" t="s">
        <v>847</v>
      </c>
      <c r="D4376" s="514" t="s">
        <v>7792</v>
      </c>
    </row>
    <row r="4377" spans="1:4">
      <c r="A4377" s="513">
        <v>6299</v>
      </c>
      <c r="B4377" s="513" t="s">
        <v>8563</v>
      </c>
      <c r="C4377" s="513" t="s">
        <v>847</v>
      </c>
      <c r="D4377" s="514" t="s">
        <v>8564</v>
      </c>
    </row>
    <row r="4378" spans="1:4">
      <c r="A4378" s="513">
        <v>6298</v>
      </c>
      <c r="B4378" s="513" t="s">
        <v>8565</v>
      </c>
      <c r="C4378" s="513" t="s">
        <v>847</v>
      </c>
      <c r="D4378" s="514" t="s">
        <v>8566</v>
      </c>
    </row>
    <row r="4379" spans="1:4">
      <c r="A4379" s="513">
        <v>6295</v>
      </c>
      <c r="B4379" s="513" t="s">
        <v>8567</v>
      </c>
      <c r="C4379" s="513" t="s">
        <v>847</v>
      </c>
      <c r="D4379" s="514" t="s">
        <v>6264</v>
      </c>
    </row>
    <row r="4380" spans="1:4">
      <c r="A4380" s="513">
        <v>6322</v>
      </c>
      <c r="B4380" s="513" t="s">
        <v>8568</v>
      </c>
      <c r="C4380" s="513" t="s">
        <v>847</v>
      </c>
      <c r="D4380" s="514" t="s">
        <v>8569</v>
      </c>
    </row>
    <row r="4381" spans="1:4">
      <c r="A4381" s="513">
        <v>6300</v>
      </c>
      <c r="B4381" s="513" t="s">
        <v>8570</v>
      </c>
      <c r="C4381" s="513" t="s">
        <v>847</v>
      </c>
      <c r="D4381" s="514" t="s">
        <v>8571</v>
      </c>
    </row>
    <row r="4382" spans="1:4">
      <c r="A4382" s="513">
        <v>6321</v>
      </c>
      <c r="B4382" s="513" t="s">
        <v>8572</v>
      </c>
      <c r="C4382" s="513" t="s">
        <v>847</v>
      </c>
      <c r="D4382" s="514" t="s">
        <v>8573</v>
      </c>
    </row>
    <row r="4383" spans="1:4">
      <c r="A4383" s="513">
        <v>6301</v>
      </c>
      <c r="B4383" s="513" t="s">
        <v>8574</v>
      </c>
      <c r="C4383" s="513" t="s">
        <v>847</v>
      </c>
      <c r="D4383" s="514" t="s">
        <v>8575</v>
      </c>
    </row>
    <row r="4384" spans="1:4">
      <c r="A4384" s="513">
        <v>7105</v>
      </c>
      <c r="B4384" s="513" t="s">
        <v>8576</v>
      </c>
      <c r="C4384" s="513" t="s">
        <v>847</v>
      </c>
      <c r="D4384" s="514" t="s">
        <v>8577</v>
      </c>
    </row>
    <row r="4385" spans="1:4">
      <c r="A4385" s="513">
        <v>20183</v>
      </c>
      <c r="B4385" s="513" t="s">
        <v>8578</v>
      </c>
      <c r="C4385" s="513" t="s">
        <v>847</v>
      </c>
      <c r="D4385" s="514" t="s">
        <v>8579</v>
      </c>
    </row>
    <row r="4386" spans="1:4">
      <c r="A4386" s="513">
        <v>38448</v>
      </c>
      <c r="B4386" s="513" t="s">
        <v>8580</v>
      </c>
      <c r="C4386" s="513" t="s">
        <v>847</v>
      </c>
      <c r="D4386" s="514" t="s">
        <v>8581</v>
      </c>
    </row>
    <row r="4387" spans="1:4">
      <c r="A4387" s="513">
        <v>20182</v>
      </c>
      <c r="B4387" s="513" t="s">
        <v>8582</v>
      </c>
      <c r="C4387" s="513" t="s">
        <v>847</v>
      </c>
      <c r="D4387" s="514" t="s">
        <v>8583</v>
      </c>
    </row>
    <row r="4388" spans="1:4">
      <c r="A4388" s="513">
        <v>7119</v>
      </c>
      <c r="B4388" s="513" t="s">
        <v>8584</v>
      </c>
      <c r="C4388" s="513" t="s">
        <v>847</v>
      </c>
      <c r="D4388" s="514" t="s">
        <v>3837</v>
      </c>
    </row>
    <row r="4389" spans="1:4">
      <c r="A4389" s="513">
        <v>7120</v>
      </c>
      <c r="B4389" s="513" t="s">
        <v>8585</v>
      </c>
      <c r="C4389" s="513" t="s">
        <v>847</v>
      </c>
      <c r="D4389" s="514" t="s">
        <v>5644</v>
      </c>
    </row>
    <row r="4390" spans="1:4">
      <c r="A4390" s="513">
        <v>6319</v>
      </c>
      <c r="B4390" s="513" t="s">
        <v>8586</v>
      </c>
      <c r="C4390" s="513" t="s">
        <v>847</v>
      </c>
      <c r="D4390" s="514" t="s">
        <v>8587</v>
      </c>
    </row>
    <row r="4391" spans="1:4">
      <c r="A4391" s="513">
        <v>6304</v>
      </c>
      <c r="B4391" s="513" t="s">
        <v>8588</v>
      </c>
      <c r="C4391" s="513" t="s">
        <v>847</v>
      </c>
      <c r="D4391" s="514" t="s">
        <v>8587</v>
      </c>
    </row>
    <row r="4392" spans="1:4">
      <c r="A4392" s="513">
        <v>21116</v>
      </c>
      <c r="B4392" s="513" t="s">
        <v>8589</v>
      </c>
      <c r="C4392" s="513" t="s">
        <v>847</v>
      </c>
      <c r="D4392" s="514" t="s">
        <v>3123</v>
      </c>
    </row>
    <row r="4393" spans="1:4">
      <c r="A4393" s="513">
        <v>6320</v>
      </c>
      <c r="B4393" s="513" t="s">
        <v>8590</v>
      </c>
      <c r="C4393" s="513" t="s">
        <v>847</v>
      </c>
      <c r="D4393" s="514" t="s">
        <v>8591</v>
      </c>
    </row>
    <row r="4394" spans="1:4">
      <c r="A4394" s="513">
        <v>6303</v>
      </c>
      <c r="B4394" s="513" t="s">
        <v>8592</v>
      </c>
      <c r="C4394" s="513" t="s">
        <v>847</v>
      </c>
      <c r="D4394" s="514" t="s">
        <v>8591</v>
      </c>
    </row>
    <row r="4395" spans="1:4">
      <c r="A4395" s="513">
        <v>6308</v>
      </c>
      <c r="B4395" s="513" t="s">
        <v>8593</v>
      </c>
      <c r="C4395" s="513" t="s">
        <v>847</v>
      </c>
      <c r="D4395" s="514" t="s">
        <v>8594</v>
      </c>
    </row>
    <row r="4396" spans="1:4">
      <c r="A4396" s="513">
        <v>6317</v>
      </c>
      <c r="B4396" s="513" t="s">
        <v>8595</v>
      </c>
      <c r="C4396" s="513" t="s">
        <v>847</v>
      </c>
      <c r="D4396" s="514" t="s">
        <v>8594</v>
      </c>
    </row>
    <row r="4397" spans="1:4">
      <c r="A4397" s="513">
        <v>6307</v>
      </c>
      <c r="B4397" s="513" t="s">
        <v>8596</v>
      </c>
      <c r="C4397" s="513" t="s">
        <v>847</v>
      </c>
      <c r="D4397" s="514" t="s">
        <v>8594</v>
      </c>
    </row>
    <row r="4398" spans="1:4">
      <c r="A4398" s="513">
        <v>6309</v>
      </c>
      <c r="B4398" s="513" t="s">
        <v>8597</v>
      </c>
      <c r="C4398" s="513" t="s">
        <v>847</v>
      </c>
      <c r="D4398" s="514" t="s">
        <v>8598</v>
      </c>
    </row>
    <row r="4399" spans="1:4">
      <c r="A4399" s="513">
        <v>6318</v>
      </c>
      <c r="B4399" s="513" t="s">
        <v>8599</v>
      </c>
      <c r="C4399" s="513" t="s">
        <v>847</v>
      </c>
      <c r="D4399" s="514" t="s">
        <v>8600</v>
      </c>
    </row>
    <row r="4400" spans="1:4">
      <c r="A4400" s="513">
        <v>6306</v>
      </c>
      <c r="B4400" s="513" t="s">
        <v>8601</v>
      </c>
      <c r="C4400" s="513" t="s">
        <v>847</v>
      </c>
      <c r="D4400" s="514" t="s">
        <v>8600</v>
      </c>
    </row>
    <row r="4401" spans="1:4">
      <c r="A4401" s="513">
        <v>6305</v>
      </c>
      <c r="B4401" s="513" t="s">
        <v>8602</v>
      </c>
      <c r="C4401" s="513" t="s">
        <v>847</v>
      </c>
      <c r="D4401" s="514" t="s">
        <v>8600</v>
      </c>
    </row>
    <row r="4402" spans="1:4">
      <c r="A4402" s="513">
        <v>6302</v>
      </c>
      <c r="B4402" s="513" t="s">
        <v>8603</v>
      </c>
      <c r="C4402" s="513" t="s">
        <v>847</v>
      </c>
      <c r="D4402" s="514" t="s">
        <v>3809</v>
      </c>
    </row>
    <row r="4403" spans="1:4">
      <c r="A4403" s="513">
        <v>6312</v>
      </c>
      <c r="B4403" s="513" t="s">
        <v>8604</v>
      </c>
      <c r="C4403" s="513" t="s">
        <v>847</v>
      </c>
      <c r="D4403" s="514" t="s">
        <v>8605</v>
      </c>
    </row>
    <row r="4404" spans="1:4">
      <c r="A4404" s="513">
        <v>6311</v>
      </c>
      <c r="B4404" s="513" t="s">
        <v>8606</v>
      </c>
      <c r="C4404" s="513" t="s">
        <v>847</v>
      </c>
      <c r="D4404" s="514" t="s">
        <v>8605</v>
      </c>
    </row>
    <row r="4405" spans="1:4">
      <c r="A4405" s="513">
        <v>6310</v>
      </c>
      <c r="B4405" s="513" t="s">
        <v>8607</v>
      </c>
      <c r="C4405" s="513" t="s">
        <v>847</v>
      </c>
      <c r="D4405" s="514" t="s">
        <v>8605</v>
      </c>
    </row>
    <row r="4406" spans="1:4">
      <c r="A4406" s="513">
        <v>6314</v>
      </c>
      <c r="B4406" s="513" t="s">
        <v>8608</v>
      </c>
      <c r="C4406" s="513" t="s">
        <v>847</v>
      </c>
      <c r="D4406" s="514" t="s">
        <v>8605</v>
      </c>
    </row>
    <row r="4407" spans="1:4">
      <c r="A4407" s="513">
        <v>6313</v>
      </c>
      <c r="B4407" s="513" t="s">
        <v>8609</v>
      </c>
      <c r="C4407" s="513" t="s">
        <v>847</v>
      </c>
      <c r="D4407" s="514" t="s">
        <v>8605</v>
      </c>
    </row>
    <row r="4408" spans="1:4">
      <c r="A4408" s="513">
        <v>6315</v>
      </c>
      <c r="B4408" s="513" t="s">
        <v>8610</v>
      </c>
      <c r="C4408" s="513" t="s">
        <v>847</v>
      </c>
      <c r="D4408" s="514" t="s">
        <v>8611</v>
      </c>
    </row>
    <row r="4409" spans="1:4">
      <c r="A4409" s="513">
        <v>6316</v>
      </c>
      <c r="B4409" s="513" t="s">
        <v>8612</v>
      </c>
      <c r="C4409" s="513" t="s">
        <v>847</v>
      </c>
      <c r="D4409" s="514" t="s">
        <v>8611</v>
      </c>
    </row>
    <row r="4410" spans="1:4">
      <c r="A4410" s="513">
        <v>38878</v>
      </c>
      <c r="B4410" s="513" t="s">
        <v>8613</v>
      </c>
      <c r="C4410" s="513" t="s">
        <v>847</v>
      </c>
      <c r="D4410" s="514" t="s">
        <v>8614</v>
      </c>
    </row>
    <row r="4411" spans="1:4">
      <c r="A4411" s="513">
        <v>38879</v>
      </c>
      <c r="B4411" s="513" t="s">
        <v>8615</v>
      </c>
      <c r="C4411" s="513" t="s">
        <v>847</v>
      </c>
      <c r="D4411" s="514" t="s">
        <v>8616</v>
      </c>
    </row>
    <row r="4412" spans="1:4">
      <c r="A4412" s="513">
        <v>38881</v>
      </c>
      <c r="B4412" s="513" t="s">
        <v>8617</v>
      </c>
      <c r="C4412" s="513" t="s">
        <v>847</v>
      </c>
      <c r="D4412" s="514" t="s">
        <v>8618</v>
      </c>
    </row>
    <row r="4413" spans="1:4">
      <c r="A4413" s="513">
        <v>38880</v>
      </c>
      <c r="B4413" s="513" t="s">
        <v>8619</v>
      </c>
      <c r="C4413" s="513" t="s">
        <v>847</v>
      </c>
      <c r="D4413" s="514" t="s">
        <v>8620</v>
      </c>
    </row>
    <row r="4414" spans="1:4">
      <c r="A4414" s="513">
        <v>38882</v>
      </c>
      <c r="B4414" s="513" t="s">
        <v>8621</v>
      </c>
      <c r="C4414" s="513" t="s">
        <v>847</v>
      </c>
      <c r="D4414" s="514" t="s">
        <v>8622</v>
      </c>
    </row>
    <row r="4415" spans="1:4">
      <c r="A4415" s="513">
        <v>38883</v>
      </c>
      <c r="B4415" s="513" t="s">
        <v>8623</v>
      </c>
      <c r="C4415" s="513" t="s">
        <v>847</v>
      </c>
      <c r="D4415" s="514" t="s">
        <v>8624</v>
      </c>
    </row>
    <row r="4416" spans="1:4">
      <c r="A4416" s="513">
        <v>38884</v>
      </c>
      <c r="B4416" s="513" t="s">
        <v>8625</v>
      </c>
      <c r="C4416" s="513" t="s">
        <v>847</v>
      </c>
      <c r="D4416" s="514" t="s">
        <v>8626</v>
      </c>
    </row>
    <row r="4417" spans="1:4">
      <c r="A4417" s="513">
        <v>38885</v>
      </c>
      <c r="B4417" s="513" t="s">
        <v>8627</v>
      </c>
      <c r="C4417" s="513" t="s">
        <v>847</v>
      </c>
      <c r="D4417" s="514" t="s">
        <v>8628</v>
      </c>
    </row>
    <row r="4418" spans="1:4">
      <c r="A4418" s="513">
        <v>38886</v>
      </c>
      <c r="B4418" s="513" t="s">
        <v>8629</v>
      </c>
      <c r="C4418" s="513" t="s">
        <v>847</v>
      </c>
      <c r="D4418" s="514" t="s">
        <v>5668</v>
      </c>
    </row>
    <row r="4419" spans="1:4">
      <c r="A4419" s="513">
        <v>38887</v>
      </c>
      <c r="B4419" s="513" t="s">
        <v>8630</v>
      </c>
      <c r="C4419" s="513" t="s">
        <v>847</v>
      </c>
      <c r="D4419" s="514" t="s">
        <v>8631</v>
      </c>
    </row>
    <row r="4420" spans="1:4">
      <c r="A4420" s="513">
        <v>38888</v>
      </c>
      <c r="B4420" s="513" t="s">
        <v>8632</v>
      </c>
      <c r="C4420" s="513" t="s">
        <v>847</v>
      </c>
      <c r="D4420" s="514" t="s">
        <v>8633</v>
      </c>
    </row>
    <row r="4421" spans="1:4">
      <c r="A4421" s="513">
        <v>38890</v>
      </c>
      <c r="B4421" s="513" t="s">
        <v>8634</v>
      </c>
      <c r="C4421" s="513" t="s">
        <v>847</v>
      </c>
      <c r="D4421" s="514" t="s">
        <v>8635</v>
      </c>
    </row>
    <row r="4422" spans="1:4">
      <c r="A4422" s="513">
        <v>38893</v>
      </c>
      <c r="B4422" s="513" t="s">
        <v>8636</v>
      </c>
      <c r="C4422" s="513" t="s">
        <v>847</v>
      </c>
      <c r="D4422" s="514" t="s">
        <v>8637</v>
      </c>
    </row>
    <row r="4423" spans="1:4">
      <c r="A4423" s="513">
        <v>38894</v>
      </c>
      <c r="B4423" s="513" t="s">
        <v>8638</v>
      </c>
      <c r="C4423" s="513" t="s">
        <v>847</v>
      </c>
      <c r="D4423" s="514" t="s">
        <v>8639</v>
      </c>
    </row>
    <row r="4424" spans="1:4">
      <c r="A4424" s="513">
        <v>38896</v>
      </c>
      <c r="B4424" s="513" t="s">
        <v>8640</v>
      </c>
      <c r="C4424" s="513" t="s">
        <v>847</v>
      </c>
      <c r="D4424" s="514" t="s">
        <v>6100</v>
      </c>
    </row>
    <row r="4425" spans="1:4">
      <c r="A4425" s="513">
        <v>39324</v>
      </c>
      <c r="B4425" s="513" t="s">
        <v>8641</v>
      </c>
      <c r="C4425" s="513" t="s">
        <v>847</v>
      </c>
      <c r="D4425" s="514" t="s">
        <v>8642</v>
      </c>
    </row>
    <row r="4426" spans="1:4">
      <c r="A4426" s="513">
        <v>39325</v>
      </c>
      <c r="B4426" s="513" t="s">
        <v>8643</v>
      </c>
      <c r="C4426" s="513" t="s">
        <v>847</v>
      </c>
      <c r="D4426" s="514" t="s">
        <v>8644</v>
      </c>
    </row>
    <row r="4427" spans="1:4">
      <c r="A4427" s="513">
        <v>39326</v>
      </c>
      <c r="B4427" s="513" t="s">
        <v>8645</v>
      </c>
      <c r="C4427" s="513" t="s">
        <v>847</v>
      </c>
      <c r="D4427" s="514" t="s">
        <v>2316</v>
      </c>
    </row>
    <row r="4428" spans="1:4">
      <c r="A4428" s="513">
        <v>39327</v>
      </c>
      <c r="B4428" s="513" t="s">
        <v>8646</v>
      </c>
      <c r="C4428" s="513" t="s">
        <v>847</v>
      </c>
      <c r="D4428" s="514" t="s">
        <v>8647</v>
      </c>
    </row>
    <row r="4429" spans="1:4">
      <c r="A4429" s="513">
        <v>20176</v>
      </c>
      <c r="B4429" s="513" t="s">
        <v>8648</v>
      </c>
      <c r="C4429" s="513" t="s">
        <v>847</v>
      </c>
      <c r="D4429" s="514" t="s">
        <v>8649</v>
      </c>
    </row>
    <row r="4430" spans="1:4">
      <c r="A4430" s="513">
        <v>11378</v>
      </c>
      <c r="B4430" s="513" t="s">
        <v>8650</v>
      </c>
      <c r="C4430" s="513" t="s">
        <v>847</v>
      </c>
      <c r="D4430" s="514" t="s">
        <v>8651</v>
      </c>
    </row>
    <row r="4431" spans="1:4">
      <c r="A4431" s="513">
        <v>11379</v>
      </c>
      <c r="B4431" s="513" t="s">
        <v>8652</v>
      </c>
      <c r="C4431" s="513" t="s">
        <v>847</v>
      </c>
      <c r="D4431" s="514" t="s">
        <v>8653</v>
      </c>
    </row>
    <row r="4432" spans="1:4">
      <c r="A4432" s="513">
        <v>11493</v>
      </c>
      <c r="B4432" s="513" t="s">
        <v>8654</v>
      </c>
      <c r="C4432" s="513" t="s">
        <v>847</v>
      </c>
      <c r="D4432" s="514" t="s">
        <v>8655</v>
      </c>
    </row>
    <row r="4433" spans="1:4">
      <c r="A4433" s="513">
        <v>41896</v>
      </c>
      <c r="B4433" s="513" t="s">
        <v>8656</v>
      </c>
      <c r="C4433" s="513" t="s">
        <v>847</v>
      </c>
      <c r="D4433" s="514" t="s">
        <v>8657</v>
      </c>
    </row>
    <row r="4434" spans="1:4">
      <c r="A4434" s="513">
        <v>7068</v>
      </c>
      <c r="B4434" s="513" t="s">
        <v>8658</v>
      </c>
      <c r="C4434" s="513" t="s">
        <v>847</v>
      </c>
      <c r="D4434" s="514" t="s">
        <v>8659</v>
      </c>
    </row>
    <row r="4435" spans="1:4">
      <c r="A4435" s="513">
        <v>7106</v>
      </c>
      <c r="B4435" s="513" t="s">
        <v>8660</v>
      </c>
      <c r="C4435" s="513" t="s">
        <v>847</v>
      </c>
      <c r="D4435" s="514" t="s">
        <v>1346</v>
      </c>
    </row>
    <row r="4436" spans="1:4">
      <c r="A4436" s="513">
        <v>7104</v>
      </c>
      <c r="B4436" s="513" t="s">
        <v>8661</v>
      </c>
      <c r="C4436" s="513" t="s">
        <v>847</v>
      </c>
      <c r="D4436" s="514" t="s">
        <v>2521</v>
      </c>
    </row>
    <row r="4437" spans="1:4">
      <c r="A4437" s="513">
        <v>7136</v>
      </c>
      <c r="B4437" s="513" t="s">
        <v>8662</v>
      </c>
      <c r="C4437" s="513" t="s">
        <v>847</v>
      </c>
      <c r="D4437" s="514" t="s">
        <v>8411</v>
      </c>
    </row>
    <row r="4438" spans="1:4">
      <c r="A4438" s="513">
        <v>7128</v>
      </c>
      <c r="B4438" s="513" t="s">
        <v>8663</v>
      </c>
      <c r="C4438" s="513" t="s">
        <v>847</v>
      </c>
      <c r="D4438" s="514" t="s">
        <v>5026</v>
      </c>
    </row>
    <row r="4439" spans="1:4">
      <c r="A4439" s="513">
        <v>7108</v>
      </c>
      <c r="B4439" s="513" t="s">
        <v>8664</v>
      </c>
      <c r="C4439" s="513" t="s">
        <v>847</v>
      </c>
      <c r="D4439" s="514" t="s">
        <v>8665</v>
      </c>
    </row>
    <row r="4440" spans="1:4">
      <c r="A4440" s="513">
        <v>7129</v>
      </c>
      <c r="B4440" s="513" t="s">
        <v>8666</v>
      </c>
      <c r="C4440" s="513" t="s">
        <v>847</v>
      </c>
      <c r="D4440" s="514" t="s">
        <v>2567</v>
      </c>
    </row>
    <row r="4441" spans="1:4">
      <c r="A4441" s="513">
        <v>7130</v>
      </c>
      <c r="B4441" s="513" t="s">
        <v>8667</v>
      </c>
      <c r="C4441" s="513" t="s">
        <v>847</v>
      </c>
      <c r="D4441" s="514" t="s">
        <v>1790</v>
      </c>
    </row>
    <row r="4442" spans="1:4">
      <c r="A4442" s="513">
        <v>7131</v>
      </c>
      <c r="B4442" s="513" t="s">
        <v>8668</v>
      </c>
      <c r="C4442" s="513" t="s">
        <v>847</v>
      </c>
      <c r="D4442" s="514" t="s">
        <v>1081</v>
      </c>
    </row>
    <row r="4443" spans="1:4">
      <c r="A4443" s="513">
        <v>7132</v>
      </c>
      <c r="B4443" s="513" t="s">
        <v>8669</v>
      </c>
      <c r="C4443" s="513" t="s">
        <v>847</v>
      </c>
      <c r="D4443" s="514" t="s">
        <v>8267</v>
      </c>
    </row>
    <row r="4444" spans="1:4">
      <c r="A4444" s="513">
        <v>7133</v>
      </c>
      <c r="B4444" s="513" t="s">
        <v>8670</v>
      </c>
      <c r="C4444" s="513" t="s">
        <v>847</v>
      </c>
      <c r="D4444" s="514" t="s">
        <v>8671</v>
      </c>
    </row>
    <row r="4445" spans="1:4">
      <c r="A4445" s="513">
        <v>37420</v>
      </c>
      <c r="B4445" s="513" t="s">
        <v>8672</v>
      </c>
      <c r="C4445" s="513" t="s">
        <v>847</v>
      </c>
      <c r="D4445" s="514" t="s">
        <v>8673</v>
      </c>
    </row>
    <row r="4446" spans="1:4">
      <c r="A4446" s="513">
        <v>37421</v>
      </c>
      <c r="B4446" s="513" t="s">
        <v>8674</v>
      </c>
      <c r="C4446" s="513" t="s">
        <v>847</v>
      </c>
      <c r="D4446" s="514" t="s">
        <v>8675</v>
      </c>
    </row>
    <row r="4447" spans="1:4">
      <c r="A4447" s="513">
        <v>37422</v>
      </c>
      <c r="B4447" s="513" t="s">
        <v>8676</v>
      </c>
      <c r="C4447" s="513" t="s">
        <v>847</v>
      </c>
      <c r="D4447" s="514" t="s">
        <v>8677</v>
      </c>
    </row>
    <row r="4448" spans="1:4">
      <c r="A4448" s="513">
        <v>37443</v>
      </c>
      <c r="B4448" s="513" t="s">
        <v>8678</v>
      </c>
      <c r="C4448" s="513" t="s">
        <v>847</v>
      </c>
      <c r="D4448" s="514" t="s">
        <v>8679</v>
      </c>
    </row>
    <row r="4449" spans="1:4">
      <c r="A4449" s="513">
        <v>37444</v>
      </c>
      <c r="B4449" s="513" t="s">
        <v>8680</v>
      </c>
      <c r="C4449" s="513" t="s">
        <v>847</v>
      </c>
      <c r="D4449" s="514" t="s">
        <v>8681</v>
      </c>
    </row>
    <row r="4450" spans="1:4">
      <c r="A4450" s="513">
        <v>37445</v>
      </c>
      <c r="B4450" s="513" t="s">
        <v>8682</v>
      </c>
      <c r="C4450" s="513" t="s">
        <v>847</v>
      </c>
      <c r="D4450" s="514" t="s">
        <v>8683</v>
      </c>
    </row>
    <row r="4451" spans="1:4">
      <c r="A4451" s="513">
        <v>37446</v>
      </c>
      <c r="B4451" s="513" t="s">
        <v>8684</v>
      </c>
      <c r="C4451" s="513" t="s">
        <v>847</v>
      </c>
      <c r="D4451" s="514" t="s">
        <v>8685</v>
      </c>
    </row>
    <row r="4452" spans="1:4">
      <c r="A4452" s="513">
        <v>37447</v>
      </c>
      <c r="B4452" s="513" t="s">
        <v>8686</v>
      </c>
      <c r="C4452" s="513" t="s">
        <v>847</v>
      </c>
      <c r="D4452" s="514" t="s">
        <v>8687</v>
      </c>
    </row>
    <row r="4453" spans="1:4">
      <c r="A4453" s="513">
        <v>37448</v>
      </c>
      <c r="B4453" s="513" t="s">
        <v>8688</v>
      </c>
      <c r="C4453" s="513" t="s">
        <v>847</v>
      </c>
      <c r="D4453" s="514" t="s">
        <v>8689</v>
      </c>
    </row>
    <row r="4454" spans="1:4">
      <c r="A4454" s="513">
        <v>37440</v>
      </c>
      <c r="B4454" s="513" t="s">
        <v>8690</v>
      </c>
      <c r="C4454" s="513" t="s">
        <v>847</v>
      </c>
      <c r="D4454" s="514" t="s">
        <v>8691</v>
      </c>
    </row>
    <row r="4455" spans="1:4">
      <c r="A4455" s="513">
        <v>37441</v>
      </c>
      <c r="B4455" s="513" t="s">
        <v>8692</v>
      </c>
      <c r="C4455" s="513" t="s">
        <v>847</v>
      </c>
      <c r="D4455" s="514" t="s">
        <v>8691</v>
      </c>
    </row>
    <row r="4456" spans="1:4">
      <c r="A4456" s="513">
        <v>37442</v>
      </c>
      <c r="B4456" s="513" t="s">
        <v>8693</v>
      </c>
      <c r="C4456" s="513" t="s">
        <v>847</v>
      </c>
      <c r="D4456" s="514" t="s">
        <v>8694</v>
      </c>
    </row>
    <row r="4457" spans="1:4">
      <c r="A4457" s="513">
        <v>38017</v>
      </c>
      <c r="B4457" s="513" t="s">
        <v>8695</v>
      </c>
      <c r="C4457" s="513" t="s">
        <v>847</v>
      </c>
      <c r="D4457" s="514" t="s">
        <v>6214</v>
      </c>
    </row>
    <row r="4458" spans="1:4">
      <c r="A4458" s="513">
        <v>38018</v>
      </c>
      <c r="B4458" s="513" t="s">
        <v>8696</v>
      </c>
      <c r="C4458" s="513" t="s">
        <v>847</v>
      </c>
      <c r="D4458" s="514" t="s">
        <v>6090</v>
      </c>
    </row>
    <row r="4459" spans="1:4">
      <c r="A4459" s="513">
        <v>39895</v>
      </c>
      <c r="B4459" s="513" t="s">
        <v>8697</v>
      </c>
      <c r="C4459" s="513" t="s">
        <v>847</v>
      </c>
      <c r="D4459" s="514" t="s">
        <v>3091</v>
      </c>
    </row>
    <row r="4460" spans="1:4">
      <c r="A4460" s="513">
        <v>39896</v>
      </c>
      <c r="B4460" s="513" t="s">
        <v>8698</v>
      </c>
      <c r="C4460" s="513" t="s">
        <v>847</v>
      </c>
      <c r="D4460" s="514" t="s">
        <v>8699</v>
      </c>
    </row>
    <row r="4461" spans="1:4">
      <c r="A4461" s="513">
        <v>38873</v>
      </c>
      <c r="B4461" s="513" t="s">
        <v>8700</v>
      </c>
      <c r="C4461" s="513" t="s">
        <v>847</v>
      </c>
      <c r="D4461" s="514" t="s">
        <v>7790</v>
      </c>
    </row>
    <row r="4462" spans="1:4">
      <c r="A4462" s="513">
        <v>38874</v>
      </c>
      <c r="B4462" s="513" t="s">
        <v>8701</v>
      </c>
      <c r="C4462" s="513" t="s">
        <v>847</v>
      </c>
      <c r="D4462" s="514" t="s">
        <v>5410</v>
      </c>
    </row>
    <row r="4463" spans="1:4">
      <c r="A4463" s="513">
        <v>38875</v>
      </c>
      <c r="B4463" s="513" t="s">
        <v>8702</v>
      </c>
      <c r="C4463" s="513" t="s">
        <v>847</v>
      </c>
      <c r="D4463" s="514" t="s">
        <v>8703</v>
      </c>
    </row>
    <row r="4464" spans="1:4">
      <c r="A4464" s="513">
        <v>38876</v>
      </c>
      <c r="B4464" s="513" t="s">
        <v>8704</v>
      </c>
      <c r="C4464" s="513" t="s">
        <v>847</v>
      </c>
      <c r="D4464" s="514" t="s">
        <v>8705</v>
      </c>
    </row>
    <row r="4465" spans="1:4">
      <c r="A4465" s="513">
        <v>39000</v>
      </c>
      <c r="B4465" s="513" t="s">
        <v>8706</v>
      </c>
      <c r="C4465" s="513" t="s">
        <v>847</v>
      </c>
      <c r="D4465" s="514" t="s">
        <v>8707</v>
      </c>
    </row>
    <row r="4466" spans="1:4">
      <c r="A4466" s="513">
        <v>38674</v>
      </c>
      <c r="B4466" s="513" t="s">
        <v>8708</v>
      </c>
      <c r="C4466" s="513" t="s">
        <v>847</v>
      </c>
      <c r="D4466" s="514" t="s">
        <v>1247</v>
      </c>
    </row>
    <row r="4467" spans="1:4">
      <c r="A4467" s="513">
        <v>38911</v>
      </c>
      <c r="B4467" s="513" t="s">
        <v>8709</v>
      </c>
      <c r="C4467" s="513" t="s">
        <v>847</v>
      </c>
      <c r="D4467" s="514" t="s">
        <v>8710</v>
      </c>
    </row>
    <row r="4468" spans="1:4">
      <c r="A4468" s="513">
        <v>38912</v>
      </c>
      <c r="B4468" s="513" t="s">
        <v>8711</v>
      </c>
      <c r="C4468" s="513" t="s">
        <v>847</v>
      </c>
      <c r="D4468" s="514" t="s">
        <v>8712</v>
      </c>
    </row>
    <row r="4469" spans="1:4">
      <c r="A4469" s="513">
        <v>38019</v>
      </c>
      <c r="B4469" s="513" t="s">
        <v>8713</v>
      </c>
      <c r="C4469" s="513" t="s">
        <v>847</v>
      </c>
      <c r="D4469" s="514" t="s">
        <v>3528</v>
      </c>
    </row>
    <row r="4470" spans="1:4">
      <c r="A4470" s="513">
        <v>38020</v>
      </c>
      <c r="B4470" s="513" t="s">
        <v>8714</v>
      </c>
      <c r="C4470" s="513" t="s">
        <v>847</v>
      </c>
      <c r="D4470" s="514" t="s">
        <v>6090</v>
      </c>
    </row>
    <row r="4471" spans="1:4">
      <c r="A4471" s="513">
        <v>38454</v>
      </c>
      <c r="B4471" s="513" t="s">
        <v>8715</v>
      </c>
      <c r="C4471" s="513" t="s">
        <v>847</v>
      </c>
      <c r="D4471" s="514" t="s">
        <v>157</v>
      </c>
    </row>
    <row r="4472" spans="1:4">
      <c r="A4472" s="513">
        <v>38455</v>
      </c>
      <c r="B4472" s="513" t="s">
        <v>8716</v>
      </c>
      <c r="C4472" s="513" t="s">
        <v>847</v>
      </c>
      <c r="D4472" s="514" t="s">
        <v>7335</v>
      </c>
    </row>
    <row r="4473" spans="1:4">
      <c r="A4473" s="513">
        <v>38462</v>
      </c>
      <c r="B4473" s="513" t="s">
        <v>8717</v>
      </c>
      <c r="C4473" s="513" t="s">
        <v>847</v>
      </c>
      <c r="D4473" s="514" t="s">
        <v>8718</v>
      </c>
    </row>
    <row r="4474" spans="1:4">
      <c r="A4474" s="513">
        <v>36362</v>
      </c>
      <c r="B4474" s="513" t="s">
        <v>8719</v>
      </c>
      <c r="C4474" s="513" t="s">
        <v>847</v>
      </c>
      <c r="D4474" s="514" t="s">
        <v>3713</v>
      </c>
    </row>
    <row r="4475" spans="1:4">
      <c r="A4475" s="513">
        <v>36298</v>
      </c>
      <c r="B4475" s="513" t="s">
        <v>8720</v>
      </c>
      <c r="C4475" s="513" t="s">
        <v>847</v>
      </c>
      <c r="D4475" s="514" t="s">
        <v>4628</v>
      </c>
    </row>
    <row r="4476" spans="1:4">
      <c r="A4476" s="513">
        <v>38456</v>
      </c>
      <c r="B4476" s="513" t="s">
        <v>8721</v>
      </c>
      <c r="C4476" s="513" t="s">
        <v>847</v>
      </c>
      <c r="D4476" s="514" t="s">
        <v>989</v>
      </c>
    </row>
    <row r="4477" spans="1:4">
      <c r="A4477" s="513">
        <v>38457</v>
      </c>
      <c r="B4477" s="513" t="s">
        <v>8722</v>
      </c>
      <c r="C4477" s="513" t="s">
        <v>847</v>
      </c>
      <c r="D4477" s="514" t="s">
        <v>3453</v>
      </c>
    </row>
    <row r="4478" spans="1:4">
      <c r="A4478" s="513">
        <v>38458</v>
      </c>
      <c r="B4478" s="513" t="s">
        <v>8723</v>
      </c>
      <c r="C4478" s="513" t="s">
        <v>847</v>
      </c>
      <c r="D4478" s="514" t="s">
        <v>8724</v>
      </c>
    </row>
    <row r="4479" spans="1:4">
      <c r="A4479" s="513">
        <v>38459</v>
      </c>
      <c r="B4479" s="513" t="s">
        <v>8725</v>
      </c>
      <c r="C4479" s="513" t="s">
        <v>847</v>
      </c>
      <c r="D4479" s="514" t="s">
        <v>8726</v>
      </c>
    </row>
    <row r="4480" spans="1:4">
      <c r="A4480" s="513">
        <v>38460</v>
      </c>
      <c r="B4480" s="513" t="s">
        <v>8727</v>
      </c>
      <c r="C4480" s="513" t="s">
        <v>847</v>
      </c>
      <c r="D4480" s="514" t="s">
        <v>8728</v>
      </c>
    </row>
    <row r="4481" spans="1:4">
      <c r="A4481" s="513">
        <v>38461</v>
      </c>
      <c r="B4481" s="513" t="s">
        <v>8729</v>
      </c>
      <c r="C4481" s="513" t="s">
        <v>847</v>
      </c>
      <c r="D4481" s="514" t="s">
        <v>8730</v>
      </c>
    </row>
    <row r="4482" spans="1:4">
      <c r="A4482" s="513">
        <v>7094</v>
      </c>
      <c r="B4482" s="513" t="s">
        <v>8731</v>
      </c>
      <c r="C4482" s="513" t="s">
        <v>847</v>
      </c>
      <c r="D4482" s="514" t="s">
        <v>3636</v>
      </c>
    </row>
    <row r="4483" spans="1:4">
      <c r="A4483" s="513">
        <v>7116</v>
      </c>
      <c r="B4483" s="513" t="s">
        <v>8732</v>
      </c>
      <c r="C4483" s="513" t="s">
        <v>847</v>
      </c>
      <c r="D4483" s="514" t="s">
        <v>1382</v>
      </c>
    </row>
    <row r="4484" spans="1:4">
      <c r="A4484" s="513">
        <v>7118</v>
      </c>
      <c r="B4484" s="513" t="s">
        <v>8733</v>
      </c>
      <c r="C4484" s="513" t="s">
        <v>847</v>
      </c>
      <c r="D4484" s="514" t="s">
        <v>4354</v>
      </c>
    </row>
    <row r="4485" spans="1:4">
      <c r="A4485" s="513">
        <v>7117</v>
      </c>
      <c r="B4485" s="513" t="s">
        <v>8734</v>
      </c>
      <c r="C4485" s="513" t="s">
        <v>847</v>
      </c>
      <c r="D4485" s="514" t="s">
        <v>2126</v>
      </c>
    </row>
    <row r="4486" spans="1:4">
      <c r="A4486" s="513">
        <v>7098</v>
      </c>
      <c r="B4486" s="513" t="s">
        <v>8735</v>
      </c>
      <c r="C4486" s="513" t="s">
        <v>847</v>
      </c>
      <c r="D4486" s="514" t="s">
        <v>2359</v>
      </c>
    </row>
    <row r="4487" spans="1:4">
      <c r="A4487" s="513">
        <v>7110</v>
      </c>
      <c r="B4487" s="513" t="s">
        <v>8736</v>
      </c>
      <c r="C4487" s="513" t="s">
        <v>847</v>
      </c>
      <c r="D4487" s="514" t="s">
        <v>8633</v>
      </c>
    </row>
    <row r="4488" spans="1:4">
      <c r="A4488" s="513">
        <v>7123</v>
      </c>
      <c r="B4488" s="513" t="s">
        <v>8737</v>
      </c>
      <c r="C4488" s="513" t="s">
        <v>847</v>
      </c>
      <c r="D4488" s="514" t="s">
        <v>922</v>
      </c>
    </row>
    <row r="4489" spans="1:4">
      <c r="A4489" s="513">
        <v>7121</v>
      </c>
      <c r="B4489" s="513" t="s">
        <v>8738</v>
      </c>
      <c r="C4489" s="513" t="s">
        <v>847</v>
      </c>
      <c r="D4489" s="514" t="s">
        <v>3530</v>
      </c>
    </row>
    <row r="4490" spans="1:4">
      <c r="A4490" s="513">
        <v>7137</v>
      </c>
      <c r="B4490" s="513" t="s">
        <v>8739</v>
      </c>
      <c r="C4490" s="513" t="s">
        <v>847</v>
      </c>
      <c r="D4490" s="514" t="s">
        <v>8740</v>
      </c>
    </row>
    <row r="4491" spans="1:4">
      <c r="A4491" s="513">
        <v>7122</v>
      </c>
      <c r="B4491" s="513" t="s">
        <v>8741</v>
      </c>
      <c r="C4491" s="513" t="s">
        <v>847</v>
      </c>
      <c r="D4491" s="514" t="s">
        <v>7515</v>
      </c>
    </row>
    <row r="4492" spans="1:4">
      <c r="A4492" s="513">
        <v>7114</v>
      </c>
      <c r="B4492" s="513" t="s">
        <v>8742</v>
      </c>
      <c r="C4492" s="513" t="s">
        <v>847</v>
      </c>
      <c r="D4492" s="514" t="s">
        <v>8743</v>
      </c>
    </row>
    <row r="4493" spans="1:4">
      <c r="A4493" s="513">
        <v>7109</v>
      </c>
      <c r="B4493" s="513" t="s">
        <v>8744</v>
      </c>
      <c r="C4493" s="513" t="s">
        <v>847</v>
      </c>
      <c r="D4493" s="514" t="s">
        <v>2469</v>
      </c>
    </row>
    <row r="4494" spans="1:4">
      <c r="A4494" s="513">
        <v>7135</v>
      </c>
      <c r="B4494" s="513" t="s">
        <v>8745</v>
      </c>
      <c r="C4494" s="513" t="s">
        <v>847</v>
      </c>
      <c r="D4494" s="514" t="s">
        <v>1910</v>
      </c>
    </row>
    <row r="4495" spans="1:4">
      <c r="A4495" s="513">
        <v>37947</v>
      </c>
      <c r="B4495" s="513" t="s">
        <v>8746</v>
      </c>
      <c r="C4495" s="513" t="s">
        <v>847</v>
      </c>
      <c r="D4495" s="514" t="s">
        <v>5747</v>
      </c>
    </row>
    <row r="4496" spans="1:4">
      <c r="A4496" s="513">
        <v>7103</v>
      </c>
      <c r="B4496" s="513" t="s">
        <v>8747</v>
      </c>
      <c r="C4496" s="513" t="s">
        <v>847</v>
      </c>
      <c r="D4496" s="514" t="s">
        <v>8743</v>
      </c>
    </row>
    <row r="4497" spans="1:4">
      <c r="A4497" s="513">
        <v>40419</v>
      </c>
      <c r="B4497" s="513" t="s">
        <v>8748</v>
      </c>
      <c r="C4497" s="513" t="s">
        <v>847</v>
      </c>
      <c r="D4497" s="514" t="s">
        <v>2373</v>
      </c>
    </row>
    <row r="4498" spans="1:4">
      <c r="A4498" s="513">
        <v>40420</v>
      </c>
      <c r="B4498" s="513" t="s">
        <v>8749</v>
      </c>
      <c r="C4498" s="513" t="s">
        <v>847</v>
      </c>
      <c r="D4498" s="514" t="s">
        <v>4333</v>
      </c>
    </row>
    <row r="4499" spans="1:4">
      <c r="A4499" s="513">
        <v>40421</v>
      </c>
      <c r="B4499" s="513" t="s">
        <v>8750</v>
      </c>
      <c r="C4499" s="513" t="s">
        <v>847</v>
      </c>
      <c r="D4499" s="514" t="s">
        <v>8751</v>
      </c>
    </row>
    <row r="4500" spans="1:4">
      <c r="A4500" s="513">
        <v>7126</v>
      </c>
      <c r="B4500" s="513" t="s">
        <v>8752</v>
      </c>
      <c r="C4500" s="513" t="s">
        <v>847</v>
      </c>
      <c r="D4500" s="514" t="s">
        <v>3263</v>
      </c>
    </row>
    <row r="4501" spans="1:4">
      <c r="A4501" s="513">
        <v>38905</v>
      </c>
      <c r="B4501" s="513" t="s">
        <v>8753</v>
      </c>
      <c r="C4501" s="513" t="s">
        <v>847</v>
      </c>
      <c r="D4501" s="514" t="s">
        <v>6621</v>
      </c>
    </row>
    <row r="4502" spans="1:4">
      <c r="A4502" s="513">
        <v>38907</v>
      </c>
      <c r="B4502" s="513" t="s">
        <v>8754</v>
      </c>
      <c r="C4502" s="513" t="s">
        <v>847</v>
      </c>
      <c r="D4502" s="514" t="s">
        <v>8755</v>
      </c>
    </row>
    <row r="4503" spans="1:4">
      <c r="A4503" s="513">
        <v>38908</v>
      </c>
      <c r="B4503" s="513" t="s">
        <v>8756</v>
      </c>
      <c r="C4503" s="513" t="s">
        <v>847</v>
      </c>
      <c r="D4503" s="514" t="s">
        <v>8757</v>
      </c>
    </row>
    <row r="4504" spans="1:4">
      <c r="A4504" s="513">
        <v>38909</v>
      </c>
      <c r="B4504" s="513" t="s">
        <v>8758</v>
      </c>
      <c r="C4504" s="513" t="s">
        <v>847</v>
      </c>
      <c r="D4504" s="514" t="s">
        <v>7311</v>
      </c>
    </row>
    <row r="4505" spans="1:4">
      <c r="A4505" s="513">
        <v>38910</v>
      </c>
      <c r="B4505" s="513" t="s">
        <v>8759</v>
      </c>
      <c r="C4505" s="513" t="s">
        <v>847</v>
      </c>
      <c r="D4505" s="514" t="s">
        <v>8760</v>
      </c>
    </row>
    <row r="4506" spans="1:4">
      <c r="A4506" s="513">
        <v>38897</v>
      </c>
      <c r="B4506" s="513" t="s">
        <v>8761</v>
      </c>
      <c r="C4506" s="513" t="s">
        <v>847</v>
      </c>
      <c r="D4506" s="514" t="s">
        <v>7858</v>
      </c>
    </row>
    <row r="4507" spans="1:4">
      <c r="A4507" s="513">
        <v>38899</v>
      </c>
      <c r="B4507" s="513" t="s">
        <v>8762</v>
      </c>
      <c r="C4507" s="513" t="s">
        <v>847</v>
      </c>
      <c r="D4507" s="514" t="s">
        <v>4809</v>
      </c>
    </row>
    <row r="4508" spans="1:4">
      <c r="A4508" s="513">
        <v>38900</v>
      </c>
      <c r="B4508" s="513" t="s">
        <v>8763</v>
      </c>
      <c r="C4508" s="513" t="s">
        <v>847</v>
      </c>
      <c r="D4508" s="514" t="s">
        <v>8764</v>
      </c>
    </row>
    <row r="4509" spans="1:4">
      <c r="A4509" s="513">
        <v>38901</v>
      </c>
      <c r="B4509" s="513" t="s">
        <v>8765</v>
      </c>
      <c r="C4509" s="513" t="s">
        <v>847</v>
      </c>
      <c r="D4509" s="514" t="s">
        <v>8766</v>
      </c>
    </row>
    <row r="4510" spans="1:4">
      <c r="A4510" s="513">
        <v>38904</v>
      </c>
      <c r="B4510" s="513" t="s">
        <v>8767</v>
      </c>
      <c r="C4510" s="513" t="s">
        <v>847</v>
      </c>
      <c r="D4510" s="514" t="s">
        <v>8768</v>
      </c>
    </row>
    <row r="4511" spans="1:4">
      <c r="A4511" s="513">
        <v>38903</v>
      </c>
      <c r="B4511" s="513" t="s">
        <v>8769</v>
      </c>
      <c r="C4511" s="513" t="s">
        <v>847</v>
      </c>
      <c r="D4511" s="514" t="s">
        <v>8770</v>
      </c>
    </row>
    <row r="4512" spans="1:4">
      <c r="A4512" s="513">
        <v>7091</v>
      </c>
      <c r="B4512" s="513" t="s">
        <v>8771</v>
      </c>
      <c r="C4512" s="513" t="s">
        <v>847</v>
      </c>
      <c r="D4512" s="514" t="s">
        <v>8772</v>
      </c>
    </row>
    <row r="4513" spans="1:4">
      <c r="A4513" s="513">
        <v>11655</v>
      </c>
      <c r="B4513" s="513" t="s">
        <v>8773</v>
      </c>
      <c r="C4513" s="513" t="s">
        <v>847</v>
      </c>
      <c r="D4513" s="514" t="s">
        <v>5761</v>
      </c>
    </row>
    <row r="4514" spans="1:4">
      <c r="A4514" s="513">
        <v>11656</v>
      </c>
      <c r="B4514" s="513" t="s">
        <v>8774</v>
      </c>
      <c r="C4514" s="513" t="s">
        <v>847</v>
      </c>
      <c r="D4514" s="514" t="s">
        <v>8775</v>
      </c>
    </row>
    <row r="4515" spans="1:4">
      <c r="A4515" s="513">
        <v>37948</v>
      </c>
      <c r="B4515" s="513" t="s">
        <v>8776</v>
      </c>
      <c r="C4515" s="513" t="s">
        <v>847</v>
      </c>
      <c r="D4515" s="514" t="s">
        <v>1908</v>
      </c>
    </row>
    <row r="4516" spans="1:4">
      <c r="A4516" s="513">
        <v>7097</v>
      </c>
      <c r="B4516" s="513" t="s">
        <v>8777</v>
      </c>
      <c r="C4516" s="513" t="s">
        <v>847</v>
      </c>
      <c r="D4516" s="514" t="s">
        <v>5976</v>
      </c>
    </row>
    <row r="4517" spans="1:4">
      <c r="A4517" s="513">
        <v>11657</v>
      </c>
      <c r="B4517" s="513" t="s">
        <v>8778</v>
      </c>
      <c r="C4517" s="513" t="s">
        <v>847</v>
      </c>
      <c r="D4517" s="514" t="s">
        <v>7337</v>
      </c>
    </row>
    <row r="4518" spans="1:4">
      <c r="A4518" s="513">
        <v>11658</v>
      </c>
      <c r="B4518" s="513" t="s">
        <v>8779</v>
      </c>
      <c r="C4518" s="513" t="s">
        <v>847</v>
      </c>
      <c r="D4518" s="514" t="s">
        <v>1653</v>
      </c>
    </row>
    <row r="4519" spans="1:4">
      <c r="A4519" s="513">
        <v>7146</v>
      </c>
      <c r="B4519" s="513" t="s">
        <v>8780</v>
      </c>
      <c r="C4519" s="513" t="s">
        <v>847</v>
      </c>
      <c r="D4519" s="514" t="s">
        <v>8781</v>
      </c>
    </row>
    <row r="4520" spans="1:4">
      <c r="A4520" s="513">
        <v>7138</v>
      </c>
      <c r="B4520" s="513" t="s">
        <v>8782</v>
      </c>
      <c r="C4520" s="513" t="s">
        <v>847</v>
      </c>
      <c r="D4520" s="514" t="s">
        <v>6280</v>
      </c>
    </row>
    <row r="4521" spans="1:4">
      <c r="A4521" s="513">
        <v>7139</v>
      </c>
      <c r="B4521" s="513" t="s">
        <v>8783</v>
      </c>
      <c r="C4521" s="513" t="s">
        <v>847</v>
      </c>
      <c r="D4521" s="514" t="s">
        <v>2223</v>
      </c>
    </row>
    <row r="4522" spans="1:4">
      <c r="A4522" s="513">
        <v>7140</v>
      </c>
      <c r="B4522" s="513" t="s">
        <v>8784</v>
      </c>
      <c r="C4522" s="513" t="s">
        <v>847</v>
      </c>
      <c r="D4522" s="514" t="s">
        <v>2210</v>
      </c>
    </row>
    <row r="4523" spans="1:4">
      <c r="A4523" s="513">
        <v>7141</v>
      </c>
      <c r="B4523" s="513" t="s">
        <v>8785</v>
      </c>
      <c r="C4523" s="513" t="s">
        <v>847</v>
      </c>
      <c r="D4523" s="514" t="s">
        <v>8786</v>
      </c>
    </row>
    <row r="4524" spans="1:4">
      <c r="A4524" s="513">
        <v>7143</v>
      </c>
      <c r="B4524" s="513" t="s">
        <v>8787</v>
      </c>
      <c r="C4524" s="513" t="s">
        <v>847</v>
      </c>
      <c r="D4524" s="514" t="s">
        <v>8788</v>
      </c>
    </row>
    <row r="4525" spans="1:4">
      <c r="A4525" s="513">
        <v>7144</v>
      </c>
      <c r="B4525" s="513" t="s">
        <v>8789</v>
      </c>
      <c r="C4525" s="513" t="s">
        <v>847</v>
      </c>
      <c r="D4525" s="514" t="s">
        <v>8790</v>
      </c>
    </row>
    <row r="4526" spans="1:4">
      <c r="A4526" s="513">
        <v>7145</v>
      </c>
      <c r="B4526" s="513" t="s">
        <v>8791</v>
      </c>
      <c r="C4526" s="513" t="s">
        <v>847</v>
      </c>
      <c r="D4526" s="514" t="s">
        <v>8792</v>
      </c>
    </row>
    <row r="4527" spans="1:4">
      <c r="A4527" s="513">
        <v>7142</v>
      </c>
      <c r="B4527" s="513" t="s">
        <v>8793</v>
      </c>
      <c r="C4527" s="513" t="s">
        <v>847</v>
      </c>
      <c r="D4527" s="514" t="s">
        <v>8092</v>
      </c>
    </row>
    <row r="4528" spans="1:4">
      <c r="A4528" s="513">
        <v>3593</v>
      </c>
      <c r="B4528" s="513" t="s">
        <v>8794</v>
      </c>
      <c r="C4528" s="513" t="s">
        <v>847</v>
      </c>
      <c r="D4528" s="514" t="s">
        <v>8795</v>
      </c>
    </row>
    <row r="4529" spans="1:4">
      <c r="A4529" s="513">
        <v>3588</v>
      </c>
      <c r="B4529" s="513" t="s">
        <v>8796</v>
      </c>
      <c r="C4529" s="513" t="s">
        <v>847</v>
      </c>
      <c r="D4529" s="514" t="s">
        <v>8797</v>
      </c>
    </row>
    <row r="4530" spans="1:4">
      <c r="A4530" s="513">
        <v>3585</v>
      </c>
      <c r="B4530" s="513" t="s">
        <v>8798</v>
      </c>
      <c r="C4530" s="513" t="s">
        <v>847</v>
      </c>
      <c r="D4530" s="514" t="s">
        <v>4287</v>
      </c>
    </row>
    <row r="4531" spans="1:4">
      <c r="A4531" s="513">
        <v>3587</v>
      </c>
      <c r="B4531" s="513" t="s">
        <v>8799</v>
      </c>
      <c r="C4531" s="513" t="s">
        <v>847</v>
      </c>
      <c r="D4531" s="514" t="s">
        <v>5813</v>
      </c>
    </row>
    <row r="4532" spans="1:4">
      <c r="A4532" s="513">
        <v>3590</v>
      </c>
      <c r="B4532" s="513" t="s">
        <v>8800</v>
      </c>
      <c r="C4532" s="513" t="s">
        <v>847</v>
      </c>
      <c r="D4532" s="514" t="s">
        <v>8801</v>
      </c>
    </row>
    <row r="4533" spans="1:4">
      <c r="A4533" s="513">
        <v>3589</v>
      </c>
      <c r="B4533" s="513" t="s">
        <v>8802</v>
      </c>
      <c r="C4533" s="513" t="s">
        <v>847</v>
      </c>
      <c r="D4533" s="514" t="s">
        <v>8803</v>
      </c>
    </row>
    <row r="4534" spans="1:4">
      <c r="A4534" s="513">
        <v>3586</v>
      </c>
      <c r="B4534" s="513" t="s">
        <v>8804</v>
      </c>
      <c r="C4534" s="513" t="s">
        <v>847</v>
      </c>
      <c r="D4534" s="514" t="s">
        <v>1891</v>
      </c>
    </row>
    <row r="4535" spans="1:4">
      <c r="A4535" s="513">
        <v>3592</v>
      </c>
      <c r="B4535" s="513" t="s">
        <v>8805</v>
      </c>
      <c r="C4535" s="513" t="s">
        <v>847</v>
      </c>
      <c r="D4535" s="514" t="s">
        <v>8806</v>
      </c>
    </row>
    <row r="4536" spans="1:4">
      <c r="A4536" s="513">
        <v>3591</v>
      </c>
      <c r="B4536" s="513" t="s">
        <v>8807</v>
      </c>
      <c r="C4536" s="513" t="s">
        <v>847</v>
      </c>
      <c r="D4536" s="514" t="s">
        <v>8808</v>
      </c>
    </row>
    <row r="4537" spans="1:4">
      <c r="A4537" s="513">
        <v>40396</v>
      </c>
      <c r="B4537" s="513" t="s">
        <v>8809</v>
      </c>
      <c r="C4537" s="513" t="s">
        <v>847</v>
      </c>
      <c r="D4537" s="514" t="s">
        <v>8810</v>
      </c>
    </row>
    <row r="4538" spans="1:4">
      <c r="A4538" s="513">
        <v>40395</v>
      </c>
      <c r="B4538" s="513" t="s">
        <v>8811</v>
      </c>
      <c r="C4538" s="513" t="s">
        <v>847</v>
      </c>
      <c r="D4538" s="514" t="s">
        <v>8812</v>
      </c>
    </row>
    <row r="4539" spans="1:4">
      <c r="A4539" s="513">
        <v>40392</v>
      </c>
      <c r="B4539" s="513" t="s">
        <v>8813</v>
      </c>
      <c r="C4539" s="513" t="s">
        <v>847</v>
      </c>
      <c r="D4539" s="514" t="s">
        <v>8814</v>
      </c>
    </row>
    <row r="4540" spans="1:4">
      <c r="A4540" s="513">
        <v>40394</v>
      </c>
      <c r="B4540" s="513" t="s">
        <v>8815</v>
      </c>
      <c r="C4540" s="513" t="s">
        <v>847</v>
      </c>
      <c r="D4540" s="514" t="s">
        <v>6385</v>
      </c>
    </row>
    <row r="4541" spans="1:4">
      <c r="A4541" s="513">
        <v>40398</v>
      </c>
      <c r="B4541" s="513" t="s">
        <v>8816</v>
      </c>
      <c r="C4541" s="513" t="s">
        <v>847</v>
      </c>
      <c r="D4541" s="514" t="s">
        <v>8817</v>
      </c>
    </row>
    <row r="4542" spans="1:4">
      <c r="A4542" s="513">
        <v>40397</v>
      </c>
      <c r="B4542" s="513" t="s">
        <v>8818</v>
      </c>
      <c r="C4542" s="513" t="s">
        <v>847</v>
      </c>
      <c r="D4542" s="514" t="s">
        <v>8819</v>
      </c>
    </row>
    <row r="4543" spans="1:4">
      <c r="A4543" s="513">
        <v>40393</v>
      </c>
      <c r="B4543" s="513" t="s">
        <v>8820</v>
      </c>
      <c r="C4543" s="513" t="s">
        <v>847</v>
      </c>
      <c r="D4543" s="514" t="s">
        <v>8821</v>
      </c>
    </row>
    <row r="4544" spans="1:4">
      <c r="A4544" s="513">
        <v>40399</v>
      </c>
      <c r="B4544" s="513" t="s">
        <v>8822</v>
      </c>
      <c r="C4544" s="513" t="s">
        <v>847</v>
      </c>
      <c r="D4544" s="514" t="s">
        <v>8823</v>
      </c>
    </row>
    <row r="4545" spans="1:4">
      <c r="A4545" s="513">
        <v>39322</v>
      </c>
      <c r="B4545" s="513" t="s">
        <v>8824</v>
      </c>
      <c r="C4545" s="513" t="s">
        <v>847</v>
      </c>
      <c r="D4545" s="514" t="s">
        <v>3803</v>
      </c>
    </row>
    <row r="4546" spans="1:4">
      <c r="A4546" s="513">
        <v>39289</v>
      </c>
      <c r="B4546" s="513" t="s">
        <v>8825</v>
      </c>
      <c r="C4546" s="513" t="s">
        <v>847</v>
      </c>
      <c r="D4546" s="514" t="s">
        <v>8826</v>
      </c>
    </row>
    <row r="4547" spans="1:4">
      <c r="A4547" s="513">
        <v>39290</v>
      </c>
      <c r="B4547" s="513" t="s">
        <v>8827</v>
      </c>
      <c r="C4547" s="513" t="s">
        <v>847</v>
      </c>
      <c r="D4547" s="514" t="s">
        <v>8828</v>
      </c>
    </row>
    <row r="4548" spans="1:4">
      <c r="A4548" s="513">
        <v>39291</v>
      </c>
      <c r="B4548" s="513" t="s">
        <v>8829</v>
      </c>
      <c r="C4548" s="513" t="s">
        <v>847</v>
      </c>
      <c r="D4548" s="514" t="s">
        <v>8830</v>
      </c>
    </row>
    <row r="4549" spans="1:4">
      <c r="A4549" s="513">
        <v>20174</v>
      </c>
      <c r="B4549" s="513" t="s">
        <v>8831</v>
      </c>
      <c r="C4549" s="513" t="s">
        <v>847</v>
      </c>
      <c r="D4549" s="514" t="s">
        <v>8832</v>
      </c>
    </row>
    <row r="4550" spans="1:4">
      <c r="A4550" s="513">
        <v>41892</v>
      </c>
      <c r="B4550" s="513" t="s">
        <v>8833</v>
      </c>
      <c r="C4550" s="513" t="s">
        <v>847</v>
      </c>
      <c r="D4550" s="514" t="s">
        <v>8834</v>
      </c>
    </row>
    <row r="4551" spans="1:4">
      <c r="A4551" s="513">
        <v>7048</v>
      </c>
      <c r="B4551" s="513" t="s">
        <v>8835</v>
      </c>
      <c r="C4551" s="513" t="s">
        <v>847</v>
      </c>
      <c r="D4551" s="514" t="s">
        <v>8836</v>
      </c>
    </row>
    <row r="4552" spans="1:4">
      <c r="A4552" s="513">
        <v>7088</v>
      </c>
      <c r="B4552" s="513" t="s">
        <v>8837</v>
      </c>
      <c r="C4552" s="513" t="s">
        <v>847</v>
      </c>
      <c r="D4552" s="514" t="s">
        <v>8838</v>
      </c>
    </row>
    <row r="4553" spans="1:4">
      <c r="A4553" s="513">
        <v>20179</v>
      </c>
      <c r="B4553" s="513" t="s">
        <v>8839</v>
      </c>
      <c r="C4553" s="513" t="s">
        <v>847</v>
      </c>
      <c r="D4553" s="514" t="s">
        <v>8840</v>
      </c>
    </row>
    <row r="4554" spans="1:4">
      <c r="A4554" s="513">
        <v>20178</v>
      </c>
      <c r="B4554" s="513" t="s">
        <v>8841</v>
      </c>
      <c r="C4554" s="513" t="s">
        <v>847</v>
      </c>
      <c r="D4554" s="514" t="s">
        <v>4086</v>
      </c>
    </row>
    <row r="4555" spans="1:4">
      <c r="A4555" s="513">
        <v>20180</v>
      </c>
      <c r="B4555" s="513" t="s">
        <v>8842</v>
      </c>
      <c r="C4555" s="513" t="s">
        <v>847</v>
      </c>
      <c r="D4555" s="514" t="s">
        <v>8843</v>
      </c>
    </row>
    <row r="4556" spans="1:4">
      <c r="A4556" s="513">
        <v>20181</v>
      </c>
      <c r="B4556" s="513" t="s">
        <v>8844</v>
      </c>
      <c r="C4556" s="513" t="s">
        <v>847</v>
      </c>
      <c r="D4556" s="514" t="s">
        <v>8845</v>
      </c>
    </row>
    <row r="4557" spans="1:4">
      <c r="A4557" s="513">
        <v>20177</v>
      </c>
      <c r="B4557" s="513" t="s">
        <v>8846</v>
      </c>
      <c r="C4557" s="513" t="s">
        <v>847</v>
      </c>
      <c r="D4557" s="514" t="s">
        <v>3433</v>
      </c>
    </row>
    <row r="4558" spans="1:4">
      <c r="A4558" s="513">
        <v>7082</v>
      </c>
      <c r="B4558" s="513" t="s">
        <v>8847</v>
      </c>
      <c r="C4558" s="513" t="s">
        <v>847</v>
      </c>
      <c r="D4558" s="514" t="s">
        <v>8848</v>
      </c>
    </row>
    <row r="4559" spans="1:4">
      <c r="A4559" s="513">
        <v>7069</v>
      </c>
      <c r="B4559" s="513" t="s">
        <v>8849</v>
      </c>
      <c r="C4559" s="513" t="s">
        <v>847</v>
      </c>
      <c r="D4559" s="514" t="s">
        <v>8850</v>
      </c>
    </row>
    <row r="4560" spans="1:4">
      <c r="A4560" s="513">
        <v>7070</v>
      </c>
      <c r="B4560" s="513" t="s">
        <v>8851</v>
      </c>
      <c r="C4560" s="513" t="s">
        <v>847</v>
      </c>
      <c r="D4560" s="514" t="s">
        <v>8852</v>
      </c>
    </row>
    <row r="4561" spans="1:4">
      <c r="A4561" s="513">
        <v>41893</v>
      </c>
      <c r="B4561" s="513" t="s">
        <v>8853</v>
      </c>
      <c r="C4561" s="513" t="s">
        <v>847</v>
      </c>
      <c r="D4561" s="514" t="s">
        <v>8854</v>
      </c>
    </row>
    <row r="4562" spans="1:4">
      <c r="A4562" s="513">
        <v>41894</v>
      </c>
      <c r="B4562" s="513" t="s">
        <v>8855</v>
      </c>
      <c r="C4562" s="513" t="s">
        <v>847</v>
      </c>
      <c r="D4562" s="514" t="s">
        <v>8856</v>
      </c>
    </row>
    <row r="4563" spans="1:4">
      <c r="A4563" s="513">
        <v>41895</v>
      </c>
      <c r="B4563" s="513" t="s">
        <v>8857</v>
      </c>
      <c r="C4563" s="513" t="s">
        <v>847</v>
      </c>
      <c r="D4563" s="514" t="s">
        <v>8858</v>
      </c>
    </row>
    <row r="4564" spans="1:4">
      <c r="A4564" s="513">
        <v>20172</v>
      </c>
      <c r="B4564" s="513" t="s">
        <v>8859</v>
      </c>
      <c r="C4564" s="513" t="s">
        <v>847</v>
      </c>
      <c r="D4564" s="514" t="s">
        <v>8860</v>
      </c>
    </row>
    <row r="4565" spans="1:4">
      <c r="A4565" s="513">
        <v>40945</v>
      </c>
      <c r="B4565" s="513" t="s">
        <v>8861</v>
      </c>
      <c r="C4565" s="513" t="s">
        <v>855</v>
      </c>
      <c r="D4565" s="514" t="s">
        <v>5697</v>
      </c>
    </row>
    <row r="4566" spans="1:4">
      <c r="A4566" s="513">
        <v>40946</v>
      </c>
      <c r="B4566" s="513" t="s">
        <v>8862</v>
      </c>
      <c r="C4566" s="513" t="s">
        <v>1210</v>
      </c>
      <c r="D4566" s="514" t="s">
        <v>8863</v>
      </c>
    </row>
    <row r="4567" spans="1:4">
      <c r="A4567" s="513">
        <v>7153</v>
      </c>
      <c r="B4567" s="513" t="s">
        <v>8864</v>
      </c>
      <c r="C4567" s="513" t="s">
        <v>855</v>
      </c>
      <c r="D4567" s="514" t="s">
        <v>8865</v>
      </c>
    </row>
    <row r="4568" spans="1:4">
      <c r="A4568" s="513">
        <v>41089</v>
      </c>
      <c r="B4568" s="513" t="s">
        <v>8866</v>
      </c>
      <c r="C4568" s="513" t="s">
        <v>1210</v>
      </c>
      <c r="D4568" s="514" t="s">
        <v>8867</v>
      </c>
    </row>
    <row r="4569" spans="1:4">
      <c r="A4569" s="513">
        <v>40943</v>
      </c>
      <c r="B4569" s="513" t="s">
        <v>8868</v>
      </c>
      <c r="C4569" s="513" t="s">
        <v>855</v>
      </c>
      <c r="D4569" s="514" t="s">
        <v>8869</v>
      </c>
    </row>
    <row r="4570" spans="1:4">
      <c r="A4570" s="513">
        <v>40944</v>
      </c>
      <c r="B4570" s="513" t="s">
        <v>8870</v>
      </c>
      <c r="C4570" s="513" t="s">
        <v>1210</v>
      </c>
      <c r="D4570" s="514" t="s">
        <v>8871</v>
      </c>
    </row>
    <row r="4571" spans="1:4">
      <c r="A4571" s="513">
        <v>6175</v>
      </c>
      <c r="B4571" s="513" t="s">
        <v>8872</v>
      </c>
      <c r="C4571" s="513" t="s">
        <v>855</v>
      </c>
      <c r="D4571" s="514" t="s">
        <v>8134</v>
      </c>
    </row>
    <row r="4572" spans="1:4">
      <c r="A4572" s="513">
        <v>41092</v>
      </c>
      <c r="B4572" s="513" t="s">
        <v>8873</v>
      </c>
      <c r="C4572" s="513" t="s">
        <v>1210</v>
      </c>
      <c r="D4572" s="514" t="s">
        <v>8874</v>
      </c>
    </row>
    <row r="4573" spans="1:4">
      <c r="A4573" s="513">
        <v>37712</v>
      </c>
      <c r="B4573" s="513" t="s">
        <v>8875</v>
      </c>
      <c r="C4573" s="513" t="s">
        <v>852</v>
      </c>
      <c r="D4573" s="514" t="s">
        <v>8876</v>
      </c>
    </row>
    <row r="4574" spans="1:4">
      <c r="A4574" s="513">
        <v>34547</v>
      </c>
      <c r="B4574" s="513" t="s">
        <v>8877</v>
      </c>
      <c r="C4574" s="513" t="s">
        <v>877</v>
      </c>
      <c r="D4574" s="514" t="s">
        <v>2444</v>
      </c>
    </row>
    <row r="4575" spans="1:4">
      <c r="A4575" s="513">
        <v>34548</v>
      </c>
      <c r="B4575" s="513" t="s">
        <v>8878</v>
      </c>
      <c r="C4575" s="513" t="s">
        <v>877</v>
      </c>
      <c r="D4575" s="514" t="s">
        <v>5328</v>
      </c>
    </row>
    <row r="4576" spans="1:4">
      <c r="A4576" s="513">
        <v>37411</v>
      </c>
      <c r="B4576" s="513" t="s">
        <v>8879</v>
      </c>
      <c r="C4576" s="513" t="s">
        <v>852</v>
      </c>
      <c r="D4576" s="514" t="s">
        <v>8880</v>
      </c>
    </row>
    <row r="4577" spans="1:4">
      <c r="A4577" s="513">
        <v>34558</v>
      </c>
      <c r="B4577" s="513" t="s">
        <v>8881</v>
      </c>
      <c r="C4577" s="513" t="s">
        <v>877</v>
      </c>
      <c r="D4577" s="514" t="s">
        <v>8882</v>
      </c>
    </row>
    <row r="4578" spans="1:4">
      <c r="A4578" s="513">
        <v>34550</v>
      </c>
      <c r="B4578" s="513" t="s">
        <v>8883</v>
      </c>
      <c r="C4578" s="513" t="s">
        <v>877</v>
      </c>
      <c r="D4578" s="514" t="s">
        <v>947</v>
      </c>
    </row>
    <row r="4579" spans="1:4">
      <c r="A4579" s="513">
        <v>34557</v>
      </c>
      <c r="B4579" s="513" t="s">
        <v>8884</v>
      </c>
      <c r="C4579" s="513" t="s">
        <v>877</v>
      </c>
      <c r="D4579" s="514" t="s">
        <v>6377</v>
      </c>
    </row>
    <row r="4580" spans="1:4">
      <c r="A4580" s="513">
        <v>7155</v>
      </c>
      <c r="B4580" s="513" t="s">
        <v>8885</v>
      </c>
      <c r="C4580" s="513" t="s">
        <v>852</v>
      </c>
      <c r="D4580" s="514" t="s">
        <v>8886</v>
      </c>
    </row>
    <row r="4581" spans="1:4">
      <c r="A4581" s="513">
        <v>7154</v>
      </c>
      <c r="B4581" s="513" t="s">
        <v>8887</v>
      </c>
      <c r="C4581" s="513" t="s">
        <v>976</v>
      </c>
      <c r="D4581" s="514" t="s">
        <v>995</v>
      </c>
    </row>
    <row r="4582" spans="1:4">
      <c r="A4582" s="513">
        <v>10915</v>
      </c>
      <c r="B4582" s="513" t="s">
        <v>8888</v>
      </c>
      <c r="C4582" s="513" t="s">
        <v>976</v>
      </c>
      <c r="D4582" s="514" t="s">
        <v>8889</v>
      </c>
    </row>
    <row r="4583" spans="1:4">
      <c r="A4583" s="513">
        <v>10917</v>
      </c>
      <c r="B4583" s="513" t="s">
        <v>8890</v>
      </c>
      <c r="C4583" s="513" t="s">
        <v>852</v>
      </c>
      <c r="D4583" s="514" t="s">
        <v>6307</v>
      </c>
    </row>
    <row r="4584" spans="1:4">
      <c r="A4584" s="513">
        <v>21141</v>
      </c>
      <c r="B4584" s="513" t="s">
        <v>8891</v>
      </c>
      <c r="C4584" s="513" t="s">
        <v>852</v>
      </c>
      <c r="D4584" s="514" t="s">
        <v>8892</v>
      </c>
    </row>
    <row r="4585" spans="1:4">
      <c r="A4585" s="513">
        <v>10916</v>
      </c>
      <c r="B4585" s="513" t="s">
        <v>8893</v>
      </c>
      <c r="C4585" s="513" t="s">
        <v>976</v>
      </c>
      <c r="D4585" s="514" t="s">
        <v>6307</v>
      </c>
    </row>
    <row r="4586" spans="1:4">
      <c r="A4586" s="513">
        <v>39508</v>
      </c>
      <c r="B4586" s="513" t="s">
        <v>8894</v>
      </c>
      <c r="C4586" s="513" t="s">
        <v>852</v>
      </c>
      <c r="D4586" s="514" t="s">
        <v>3541</v>
      </c>
    </row>
    <row r="4587" spans="1:4">
      <c r="A4587" s="513">
        <v>39507</v>
      </c>
      <c r="B4587" s="513" t="s">
        <v>8895</v>
      </c>
      <c r="C4587" s="513" t="s">
        <v>852</v>
      </c>
      <c r="D4587" s="514" t="s">
        <v>4195</v>
      </c>
    </row>
    <row r="4588" spans="1:4">
      <c r="A4588" s="513">
        <v>7156</v>
      </c>
      <c r="B4588" s="513" t="s">
        <v>8896</v>
      </c>
      <c r="C4588" s="513" t="s">
        <v>852</v>
      </c>
      <c r="D4588" s="514" t="s">
        <v>8755</v>
      </c>
    </row>
    <row r="4589" spans="1:4">
      <c r="A4589" s="513">
        <v>39509</v>
      </c>
      <c r="B4589" s="513" t="s">
        <v>8897</v>
      </c>
      <c r="C4589" s="513" t="s">
        <v>852</v>
      </c>
      <c r="D4589" s="514" t="s">
        <v>3417</v>
      </c>
    </row>
    <row r="4590" spans="1:4">
      <c r="A4590" s="513">
        <v>25988</v>
      </c>
      <c r="B4590" s="513" t="s">
        <v>8898</v>
      </c>
      <c r="C4590" s="513" t="s">
        <v>852</v>
      </c>
      <c r="D4590" s="514" t="s">
        <v>1511</v>
      </c>
    </row>
    <row r="4591" spans="1:4">
      <c r="A4591" s="513">
        <v>10928</v>
      </c>
      <c r="B4591" s="513" t="s">
        <v>8899</v>
      </c>
      <c r="C4591" s="513" t="s">
        <v>852</v>
      </c>
      <c r="D4591" s="514" t="s">
        <v>8900</v>
      </c>
    </row>
    <row r="4592" spans="1:4">
      <c r="A4592" s="513">
        <v>7167</v>
      </c>
      <c r="B4592" s="513" t="s">
        <v>8901</v>
      </c>
      <c r="C4592" s="513" t="s">
        <v>852</v>
      </c>
      <c r="D4592" s="514" t="s">
        <v>3433</v>
      </c>
    </row>
    <row r="4593" spans="1:4">
      <c r="A4593" s="513">
        <v>10933</v>
      </c>
      <c r="B4593" s="513" t="s">
        <v>8902</v>
      </c>
      <c r="C4593" s="513" t="s">
        <v>852</v>
      </c>
      <c r="D4593" s="514" t="s">
        <v>8113</v>
      </c>
    </row>
    <row r="4594" spans="1:4">
      <c r="A4594" s="513">
        <v>10927</v>
      </c>
      <c r="B4594" s="513" t="s">
        <v>8903</v>
      </c>
      <c r="C4594" s="513" t="s">
        <v>852</v>
      </c>
      <c r="D4594" s="514" t="s">
        <v>5765</v>
      </c>
    </row>
    <row r="4595" spans="1:4">
      <c r="A4595" s="513">
        <v>7158</v>
      </c>
      <c r="B4595" s="513" t="s">
        <v>8904</v>
      </c>
      <c r="C4595" s="513" t="s">
        <v>852</v>
      </c>
      <c r="D4595" s="514" t="s">
        <v>8905</v>
      </c>
    </row>
    <row r="4596" spans="1:4">
      <c r="A4596" s="513">
        <v>7162</v>
      </c>
      <c r="B4596" s="513" t="s">
        <v>8906</v>
      </c>
      <c r="C4596" s="513" t="s">
        <v>852</v>
      </c>
      <c r="D4596" s="514" t="s">
        <v>8907</v>
      </c>
    </row>
    <row r="4597" spans="1:4">
      <c r="A4597" s="513">
        <v>10932</v>
      </c>
      <c r="B4597" s="513" t="s">
        <v>8908</v>
      </c>
      <c r="C4597" s="513" t="s">
        <v>852</v>
      </c>
      <c r="D4597" s="514" t="s">
        <v>8909</v>
      </c>
    </row>
    <row r="4598" spans="1:4">
      <c r="A4598" s="513">
        <v>40706</v>
      </c>
      <c r="B4598" s="513" t="s">
        <v>8910</v>
      </c>
      <c r="C4598" s="513" t="s">
        <v>852</v>
      </c>
      <c r="D4598" s="514" t="s">
        <v>8911</v>
      </c>
    </row>
    <row r="4599" spans="1:4">
      <c r="A4599" s="513">
        <v>10937</v>
      </c>
      <c r="B4599" s="513" t="s">
        <v>8912</v>
      </c>
      <c r="C4599" s="513" t="s">
        <v>852</v>
      </c>
      <c r="D4599" s="514" t="s">
        <v>8913</v>
      </c>
    </row>
    <row r="4600" spans="1:4">
      <c r="A4600" s="513">
        <v>10935</v>
      </c>
      <c r="B4600" s="513" t="s">
        <v>8914</v>
      </c>
      <c r="C4600" s="513" t="s">
        <v>852</v>
      </c>
      <c r="D4600" s="514" t="s">
        <v>4289</v>
      </c>
    </row>
    <row r="4601" spans="1:4">
      <c r="A4601" s="513">
        <v>40707</v>
      </c>
      <c r="B4601" s="513" t="s">
        <v>8915</v>
      </c>
      <c r="C4601" s="513" t="s">
        <v>852</v>
      </c>
      <c r="D4601" s="514" t="s">
        <v>8916</v>
      </c>
    </row>
    <row r="4602" spans="1:4">
      <c r="A4602" s="513">
        <v>10931</v>
      </c>
      <c r="B4602" s="513" t="s">
        <v>8917</v>
      </c>
      <c r="C4602" s="513" t="s">
        <v>852</v>
      </c>
      <c r="D4602" s="514" t="s">
        <v>8918</v>
      </c>
    </row>
    <row r="4603" spans="1:4">
      <c r="A4603" s="513">
        <v>7164</v>
      </c>
      <c r="B4603" s="513" t="s">
        <v>8919</v>
      </c>
      <c r="C4603" s="513" t="s">
        <v>852</v>
      </c>
      <c r="D4603" s="514" t="s">
        <v>862</v>
      </c>
    </row>
    <row r="4604" spans="1:4">
      <c r="A4604" s="513">
        <v>36887</v>
      </c>
      <c r="B4604" s="513" t="s">
        <v>8920</v>
      </c>
      <c r="C4604" s="513" t="s">
        <v>852</v>
      </c>
      <c r="D4604" s="514" t="s">
        <v>8921</v>
      </c>
    </row>
    <row r="4605" spans="1:4">
      <c r="A4605" s="513">
        <v>34630</v>
      </c>
      <c r="B4605" s="513" t="s">
        <v>8922</v>
      </c>
      <c r="C4605" s="513" t="s">
        <v>847</v>
      </c>
      <c r="D4605" s="514" t="s">
        <v>8923</v>
      </c>
    </row>
    <row r="4606" spans="1:4">
      <c r="A4606" s="513">
        <v>7161</v>
      </c>
      <c r="B4606" s="513" t="s">
        <v>8924</v>
      </c>
      <c r="C4606" s="513" t="s">
        <v>852</v>
      </c>
      <c r="D4606" s="514" t="s">
        <v>1189</v>
      </c>
    </row>
    <row r="4607" spans="1:4">
      <c r="A4607" s="513">
        <v>7170</v>
      </c>
      <c r="B4607" s="513" t="s">
        <v>8925</v>
      </c>
      <c r="C4607" s="513" t="s">
        <v>852</v>
      </c>
      <c r="D4607" s="514" t="s">
        <v>4525</v>
      </c>
    </row>
    <row r="4608" spans="1:4">
      <c r="A4608" s="513">
        <v>37524</v>
      </c>
      <c r="B4608" s="513" t="s">
        <v>8926</v>
      </c>
      <c r="C4608" s="513" t="s">
        <v>877</v>
      </c>
      <c r="D4608" s="514" t="s">
        <v>1536</v>
      </c>
    </row>
    <row r="4609" spans="1:4">
      <c r="A4609" s="513">
        <v>37525</v>
      </c>
      <c r="B4609" s="513" t="s">
        <v>8927</v>
      </c>
      <c r="C4609" s="513" t="s">
        <v>877</v>
      </c>
      <c r="D4609" s="514" t="s">
        <v>7228</v>
      </c>
    </row>
    <row r="4610" spans="1:4">
      <c r="A4610" s="513">
        <v>10920</v>
      </c>
      <c r="B4610" s="513" t="s">
        <v>8928</v>
      </c>
      <c r="C4610" s="513" t="s">
        <v>852</v>
      </c>
      <c r="D4610" s="514" t="s">
        <v>8929</v>
      </c>
    </row>
    <row r="4611" spans="1:4">
      <c r="A4611" s="513">
        <v>7238</v>
      </c>
      <c r="B4611" s="513" t="s">
        <v>8930</v>
      </c>
      <c r="C4611" s="513" t="s">
        <v>852</v>
      </c>
      <c r="D4611" s="514" t="s">
        <v>8931</v>
      </c>
    </row>
    <row r="4612" spans="1:4">
      <c r="A4612" s="513">
        <v>7239</v>
      </c>
      <c r="B4612" s="513" t="s">
        <v>8932</v>
      </c>
      <c r="C4612" s="513" t="s">
        <v>852</v>
      </c>
      <c r="D4612" s="514" t="s">
        <v>8933</v>
      </c>
    </row>
    <row r="4613" spans="1:4">
      <c r="A4613" s="513">
        <v>7240</v>
      </c>
      <c r="B4613" s="513" t="s">
        <v>8934</v>
      </c>
      <c r="C4613" s="513" t="s">
        <v>852</v>
      </c>
      <c r="D4613" s="514" t="s">
        <v>8935</v>
      </c>
    </row>
    <row r="4614" spans="1:4">
      <c r="A4614" s="513">
        <v>36789</v>
      </c>
      <c r="B4614" s="513" t="s">
        <v>8936</v>
      </c>
      <c r="C4614" s="513" t="s">
        <v>847</v>
      </c>
      <c r="D4614" s="514" t="s">
        <v>5614</v>
      </c>
    </row>
    <row r="4615" spans="1:4">
      <c r="A4615" s="513">
        <v>7176</v>
      </c>
      <c r="B4615" s="513" t="s">
        <v>8937</v>
      </c>
      <c r="C4615" s="513" t="s">
        <v>847</v>
      </c>
      <c r="D4615" s="514" t="s">
        <v>6377</v>
      </c>
    </row>
    <row r="4616" spans="1:4">
      <c r="A4616" s="513">
        <v>7173</v>
      </c>
      <c r="B4616" s="513" t="s">
        <v>8937</v>
      </c>
      <c r="C4616" s="513" t="s">
        <v>1829</v>
      </c>
      <c r="D4616" s="514" t="s">
        <v>8938</v>
      </c>
    </row>
    <row r="4617" spans="1:4">
      <c r="A4617" s="513">
        <v>7183</v>
      </c>
      <c r="B4617" s="513" t="s">
        <v>8939</v>
      </c>
      <c r="C4617" s="513" t="s">
        <v>847</v>
      </c>
      <c r="D4617" s="514" t="s">
        <v>6548</v>
      </c>
    </row>
    <row r="4618" spans="1:4">
      <c r="A4618" s="513">
        <v>7180</v>
      </c>
      <c r="B4618" s="513" t="s">
        <v>8940</v>
      </c>
      <c r="C4618" s="513" t="s">
        <v>847</v>
      </c>
      <c r="D4618" s="514" t="s">
        <v>926</v>
      </c>
    </row>
    <row r="4619" spans="1:4">
      <c r="A4619" s="513">
        <v>11088</v>
      </c>
      <c r="B4619" s="513" t="s">
        <v>8941</v>
      </c>
      <c r="C4619" s="513" t="s">
        <v>847</v>
      </c>
      <c r="D4619" s="514" t="s">
        <v>910</v>
      </c>
    </row>
    <row r="4620" spans="1:4">
      <c r="A4620" s="513">
        <v>36788</v>
      </c>
      <c r="B4620" s="513" t="s">
        <v>8942</v>
      </c>
      <c r="C4620" s="513" t="s">
        <v>847</v>
      </c>
      <c r="D4620" s="514" t="s">
        <v>4570</v>
      </c>
    </row>
    <row r="4621" spans="1:4">
      <c r="A4621" s="513">
        <v>7175</v>
      </c>
      <c r="B4621" s="513" t="s">
        <v>8943</v>
      </c>
      <c r="C4621" s="513" t="s">
        <v>847</v>
      </c>
      <c r="D4621" s="514" t="s">
        <v>4784</v>
      </c>
    </row>
    <row r="4622" spans="1:4">
      <c r="A4622" s="513">
        <v>25007</v>
      </c>
      <c r="B4622" s="513" t="s">
        <v>8944</v>
      </c>
      <c r="C4622" s="513" t="s">
        <v>852</v>
      </c>
      <c r="D4622" s="514" t="s">
        <v>8945</v>
      </c>
    </row>
    <row r="4623" spans="1:4">
      <c r="A4623" s="513">
        <v>14171</v>
      </c>
      <c r="B4623" s="513" t="s">
        <v>8946</v>
      </c>
      <c r="C4623" s="513" t="s">
        <v>852</v>
      </c>
      <c r="D4623" s="514" t="s">
        <v>8947</v>
      </c>
    </row>
    <row r="4624" spans="1:4">
      <c r="A4624" s="513">
        <v>14170</v>
      </c>
      <c r="B4624" s="513" t="s">
        <v>8948</v>
      </c>
      <c r="C4624" s="513" t="s">
        <v>852</v>
      </c>
      <c r="D4624" s="514" t="s">
        <v>8949</v>
      </c>
    </row>
    <row r="4625" spans="1:4">
      <c r="A4625" s="513">
        <v>14173</v>
      </c>
      <c r="B4625" s="513" t="s">
        <v>8950</v>
      </c>
      <c r="C4625" s="513" t="s">
        <v>852</v>
      </c>
      <c r="D4625" s="514" t="s">
        <v>8951</v>
      </c>
    </row>
    <row r="4626" spans="1:4">
      <c r="A4626" s="513">
        <v>14172</v>
      </c>
      <c r="B4626" s="513" t="s">
        <v>8952</v>
      </c>
      <c r="C4626" s="513" t="s">
        <v>852</v>
      </c>
      <c r="D4626" s="514" t="s">
        <v>8953</v>
      </c>
    </row>
    <row r="4627" spans="1:4">
      <c r="A4627" s="513">
        <v>7243</v>
      </c>
      <c r="B4627" s="513" t="s">
        <v>8954</v>
      </c>
      <c r="C4627" s="513" t="s">
        <v>852</v>
      </c>
      <c r="D4627" s="514" t="s">
        <v>6911</v>
      </c>
    </row>
    <row r="4628" spans="1:4">
      <c r="A4628" s="513">
        <v>11067</v>
      </c>
      <c r="B4628" s="513" t="s">
        <v>8955</v>
      </c>
      <c r="C4628" s="513" t="s">
        <v>847</v>
      </c>
      <c r="D4628" s="514" t="s">
        <v>8956</v>
      </c>
    </row>
    <row r="4629" spans="1:4">
      <c r="A4629" s="513">
        <v>11068</v>
      </c>
      <c r="B4629" s="513" t="s">
        <v>8957</v>
      </c>
      <c r="C4629" s="513" t="s">
        <v>847</v>
      </c>
      <c r="D4629" s="514" t="s">
        <v>8958</v>
      </c>
    </row>
    <row r="4630" spans="1:4">
      <c r="A4630" s="513">
        <v>40865</v>
      </c>
      <c r="B4630" s="513" t="s">
        <v>8959</v>
      </c>
      <c r="C4630" s="513" t="s">
        <v>847</v>
      </c>
      <c r="D4630" s="514" t="s">
        <v>2138</v>
      </c>
    </row>
    <row r="4631" spans="1:4">
      <c r="A4631" s="513">
        <v>7184</v>
      </c>
      <c r="B4631" s="513" t="s">
        <v>8960</v>
      </c>
      <c r="C4631" s="513" t="s">
        <v>852</v>
      </c>
      <c r="D4631" s="514" t="s">
        <v>2999</v>
      </c>
    </row>
    <row r="4632" spans="1:4">
      <c r="A4632" s="513">
        <v>34458</v>
      </c>
      <c r="B4632" s="513" t="s">
        <v>8961</v>
      </c>
      <c r="C4632" s="513" t="s">
        <v>847</v>
      </c>
      <c r="D4632" s="514" t="s">
        <v>8962</v>
      </c>
    </row>
    <row r="4633" spans="1:4">
      <c r="A4633" s="513">
        <v>34464</v>
      </c>
      <c r="B4633" s="513" t="s">
        <v>8963</v>
      </c>
      <c r="C4633" s="513" t="s">
        <v>847</v>
      </c>
      <c r="D4633" s="514" t="s">
        <v>8964</v>
      </c>
    </row>
    <row r="4634" spans="1:4">
      <c r="A4634" s="513">
        <v>34468</v>
      </c>
      <c r="B4634" s="513" t="s">
        <v>8965</v>
      </c>
      <c r="C4634" s="513" t="s">
        <v>847</v>
      </c>
      <c r="D4634" s="514" t="s">
        <v>8966</v>
      </c>
    </row>
    <row r="4635" spans="1:4">
      <c r="A4635" s="513">
        <v>34473</v>
      </c>
      <c r="B4635" s="513" t="s">
        <v>8967</v>
      </c>
      <c r="C4635" s="513" t="s">
        <v>847</v>
      </c>
      <c r="D4635" s="514" t="s">
        <v>8968</v>
      </c>
    </row>
    <row r="4636" spans="1:4">
      <c r="A4636" s="513">
        <v>34480</v>
      </c>
      <c r="B4636" s="513" t="s">
        <v>8969</v>
      </c>
      <c r="C4636" s="513" t="s">
        <v>847</v>
      </c>
      <c r="D4636" s="514" t="s">
        <v>8970</v>
      </c>
    </row>
    <row r="4637" spans="1:4">
      <c r="A4637" s="513">
        <v>34486</v>
      </c>
      <c r="B4637" s="513" t="s">
        <v>8971</v>
      </c>
      <c r="C4637" s="513" t="s">
        <v>847</v>
      </c>
      <c r="D4637" s="514" t="s">
        <v>8972</v>
      </c>
    </row>
    <row r="4638" spans="1:4">
      <c r="A4638" s="513">
        <v>7202</v>
      </c>
      <c r="B4638" s="513" t="s">
        <v>8973</v>
      </c>
      <c r="C4638" s="513" t="s">
        <v>852</v>
      </c>
      <c r="D4638" s="514" t="s">
        <v>8974</v>
      </c>
    </row>
    <row r="4639" spans="1:4">
      <c r="A4639" s="513">
        <v>7190</v>
      </c>
      <c r="B4639" s="513" t="s">
        <v>8975</v>
      </c>
      <c r="C4639" s="513" t="s">
        <v>847</v>
      </c>
      <c r="D4639" s="514" t="s">
        <v>1239</v>
      </c>
    </row>
    <row r="4640" spans="1:4">
      <c r="A4640" s="513">
        <v>34417</v>
      </c>
      <c r="B4640" s="513" t="s">
        <v>8976</v>
      </c>
      <c r="C4640" s="513" t="s">
        <v>847</v>
      </c>
      <c r="D4640" s="514" t="s">
        <v>8977</v>
      </c>
    </row>
    <row r="4641" spans="1:4">
      <c r="A4641" s="513">
        <v>7213</v>
      </c>
      <c r="B4641" s="513" t="s">
        <v>8978</v>
      </c>
      <c r="C4641" s="513" t="s">
        <v>852</v>
      </c>
      <c r="D4641" s="514" t="s">
        <v>1768</v>
      </c>
    </row>
    <row r="4642" spans="1:4">
      <c r="A4642" s="513">
        <v>7191</v>
      </c>
      <c r="B4642" s="513" t="s">
        <v>8978</v>
      </c>
      <c r="C4642" s="513" t="s">
        <v>847</v>
      </c>
      <c r="D4642" s="514" t="s">
        <v>8979</v>
      </c>
    </row>
    <row r="4643" spans="1:4">
      <c r="A4643" s="513">
        <v>7195</v>
      </c>
      <c r="B4643" s="513" t="s">
        <v>8980</v>
      </c>
      <c r="C4643" s="513" t="s">
        <v>847</v>
      </c>
      <c r="D4643" s="514" t="s">
        <v>8981</v>
      </c>
    </row>
    <row r="4644" spans="1:4">
      <c r="A4644" s="513">
        <v>7186</v>
      </c>
      <c r="B4644" s="513" t="s">
        <v>8982</v>
      </c>
      <c r="C4644" s="513" t="s">
        <v>847</v>
      </c>
      <c r="D4644" s="514" t="s">
        <v>8983</v>
      </c>
    </row>
    <row r="4645" spans="1:4">
      <c r="A4645" s="513">
        <v>7207</v>
      </c>
      <c r="B4645" s="513" t="s">
        <v>8984</v>
      </c>
      <c r="C4645" s="513" t="s">
        <v>847</v>
      </c>
      <c r="D4645" s="514" t="s">
        <v>8985</v>
      </c>
    </row>
    <row r="4646" spans="1:4">
      <c r="A4646" s="513">
        <v>7194</v>
      </c>
      <c r="B4646" s="513" t="s">
        <v>8984</v>
      </c>
      <c r="C4646" s="513" t="s">
        <v>852</v>
      </c>
      <c r="D4646" s="514" t="s">
        <v>3584</v>
      </c>
    </row>
    <row r="4647" spans="1:4">
      <c r="A4647" s="513">
        <v>7197</v>
      </c>
      <c r="B4647" s="513" t="s">
        <v>8986</v>
      </c>
      <c r="C4647" s="513" t="s">
        <v>847</v>
      </c>
      <c r="D4647" s="514" t="s">
        <v>8987</v>
      </c>
    </row>
    <row r="4648" spans="1:4">
      <c r="A4648" s="513">
        <v>7192</v>
      </c>
      <c r="B4648" s="513" t="s">
        <v>8988</v>
      </c>
      <c r="C4648" s="513" t="s">
        <v>847</v>
      </c>
      <c r="D4648" s="514" t="s">
        <v>8081</v>
      </c>
    </row>
    <row r="4649" spans="1:4">
      <c r="A4649" s="513">
        <v>7193</v>
      </c>
      <c r="B4649" s="513" t="s">
        <v>8989</v>
      </c>
      <c r="C4649" s="513" t="s">
        <v>847</v>
      </c>
      <c r="D4649" s="514" t="s">
        <v>8990</v>
      </c>
    </row>
    <row r="4650" spans="1:4">
      <c r="A4650" s="513">
        <v>7189</v>
      </c>
      <c r="B4650" s="513" t="s">
        <v>8991</v>
      </c>
      <c r="C4650" s="513" t="s">
        <v>847</v>
      </c>
      <c r="D4650" s="514" t="s">
        <v>8992</v>
      </c>
    </row>
    <row r="4651" spans="1:4">
      <c r="A4651" s="513">
        <v>7198</v>
      </c>
      <c r="B4651" s="513" t="s">
        <v>8993</v>
      </c>
      <c r="C4651" s="513" t="s">
        <v>852</v>
      </c>
      <c r="D4651" s="514" t="s">
        <v>8994</v>
      </c>
    </row>
    <row r="4652" spans="1:4">
      <c r="A4652" s="513">
        <v>34402</v>
      </c>
      <c r="B4652" s="513" t="s">
        <v>8993</v>
      </c>
      <c r="C4652" s="513" t="s">
        <v>847</v>
      </c>
      <c r="D4652" s="514" t="s">
        <v>8995</v>
      </c>
    </row>
    <row r="4653" spans="1:4">
      <c r="A4653" s="513">
        <v>7245</v>
      </c>
      <c r="B4653" s="513" t="s">
        <v>8996</v>
      </c>
      <c r="C4653" s="513" t="s">
        <v>847</v>
      </c>
      <c r="D4653" s="514" t="s">
        <v>8997</v>
      </c>
    </row>
    <row r="4654" spans="1:4">
      <c r="A4654" s="513">
        <v>34425</v>
      </c>
      <c r="B4654" s="513" t="s">
        <v>8998</v>
      </c>
      <c r="C4654" s="513" t="s">
        <v>847</v>
      </c>
      <c r="D4654" s="514" t="s">
        <v>8999</v>
      </c>
    </row>
    <row r="4655" spans="1:4">
      <c r="A4655" s="513">
        <v>7223</v>
      </c>
      <c r="B4655" s="513" t="s">
        <v>9000</v>
      </c>
      <c r="C4655" s="513" t="s">
        <v>847</v>
      </c>
      <c r="D4655" s="514" t="s">
        <v>9001</v>
      </c>
    </row>
    <row r="4656" spans="1:4">
      <c r="A4656" s="513">
        <v>7234</v>
      </c>
      <c r="B4656" s="513" t="s">
        <v>9002</v>
      </c>
      <c r="C4656" s="513" t="s">
        <v>847</v>
      </c>
      <c r="D4656" s="514" t="s">
        <v>7426</v>
      </c>
    </row>
    <row r="4657" spans="1:4">
      <c r="A4657" s="513">
        <v>7224</v>
      </c>
      <c r="B4657" s="513" t="s">
        <v>9003</v>
      </c>
      <c r="C4657" s="513" t="s">
        <v>847</v>
      </c>
      <c r="D4657" s="514" t="s">
        <v>9004</v>
      </c>
    </row>
    <row r="4658" spans="1:4">
      <c r="A4658" s="513">
        <v>7221</v>
      </c>
      <c r="B4658" s="513" t="s">
        <v>9005</v>
      </c>
      <c r="C4658" s="513" t="s">
        <v>852</v>
      </c>
      <c r="D4658" s="514" t="s">
        <v>9006</v>
      </c>
    </row>
    <row r="4659" spans="1:4">
      <c r="A4659" s="513">
        <v>7210</v>
      </c>
      <c r="B4659" s="513" t="s">
        <v>9005</v>
      </c>
      <c r="C4659" s="513" t="s">
        <v>847</v>
      </c>
      <c r="D4659" s="514" t="s">
        <v>9007</v>
      </c>
    </row>
    <row r="4660" spans="1:4">
      <c r="A4660" s="513">
        <v>7225</v>
      </c>
      <c r="B4660" s="513" t="s">
        <v>9008</v>
      </c>
      <c r="C4660" s="513" t="s">
        <v>847</v>
      </c>
      <c r="D4660" s="514" t="s">
        <v>9009</v>
      </c>
    </row>
    <row r="4661" spans="1:4">
      <c r="A4661" s="513">
        <v>7226</v>
      </c>
      <c r="B4661" s="513" t="s">
        <v>9010</v>
      </c>
      <c r="C4661" s="513" t="s">
        <v>847</v>
      </c>
      <c r="D4661" s="514" t="s">
        <v>9011</v>
      </c>
    </row>
    <row r="4662" spans="1:4">
      <c r="A4662" s="513">
        <v>7236</v>
      </c>
      <c r="B4662" s="513" t="s">
        <v>9012</v>
      </c>
      <c r="C4662" s="513" t="s">
        <v>847</v>
      </c>
      <c r="D4662" s="514" t="s">
        <v>9013</v>
      </c>
    </row>
    <row r="4663" spans="1:4">
      <c r="A4663" s="513">
        <v>7227</v>
      </c>
      <c r="B4663" s="513" t="s">
        <v>9014</v>
      </c>
      <c r="C4663" s="513" t="s">
        <v>847</v>
      </c>
      <c r="D4663" s="514" t="s">
        <v>9015</v>
      </c>
    </row>
    <row r="4664" spans="1:4">
      <c r="A4664" s="513">
        <v>7212</v>
      </c>
      <c r="B4664" s="513" t="s">
        <v>9016</v>
      </c>
      <c r="C4664" s="513" t="s">
        <v>847</v>
      </c>
      <c r="D4664" s="514" t="s">
        <v>9017</v>
      </c>
    </row>
    <row r="4665" spans="1:4">
      <c r="A4665" s="513">
        <v>7229</v>
      </c>
      <c r="B4665" s="513" t="s">
        <v>9018</v>
      </c>
      <c r="C4665" s="513" t="s">
        <v>847</v>
      </c>
      <c r="D4665" s="514" t="s">
        <v>9019</v>
      </c>
    </row>
    <row r="4666" spans="1:4">
      <c r="A4666" s="513">
        <v>7230</v>
      </c>
      <c r="B4666" s="513" t="s">
        <v>9020</v>
      </c>
      <c r="C4666" s="513" t="s">
        <v>847</v>
      </c>
      <c r="D4666" s="514" t="s">
        <v>9021</v>
      </c>
    </row>
    <row r="4667" spans="1:4">
      <c r="A4667" s="513">
        <v>7231</v>
      </c>
      <c r="B4667" s="513" t="s">
        <v>9022</v>
      </c>
      <c r="C4667" s="513" t="s">
        <v>847</v>
      </c>
      <c r="D4667" s="514" t="s">
        <v>9023</v>
      </c>
    </row>
    <row r="4668" spans="1:4">
      <c r="A4668" s="513">
        <v>7220</v>
      </c>
      <c r="B4668" s="513" t="s">
        <v>9024</v>
      </c>
      <c r="C4668" s="513" t="s">
        <v>847</v>
      </c>
      <c r="D4668" s="514" t="s">
        <v>9025</v>
      </c>
    </row>
    <row r="4669" spans="1:4">
      <c r="A4669" s="513">
        <v>34447</v>
      </c>
      <c r="B4669" s="513" t="s">
        <v>9026</v>
      </c>
      <c r="C4669" s="513" t="s">
        <v>847</v>
      </c>
      <c r="D4669" s="514" t="s">
        <v>9027</v>
      </c>
    </row>
    <row r="4670" spans="1:4">
      <c r="A4670" s="513">
        <v>7233</v>
      </c>
      <c r="B4670" s="513" t="s">
        <v>9028</v>
      </c>
      <c r="C4670" s="513" t="s">
        <v>847</v>
      </c>
      <c r="D4670" s="514" t="s">
        <v>9029</v>
      </c>
    </row>
    <row r="4671" spans="1:4">
      <c r="A4671" s="513">
        <v>42172</v>
      </c>
      <c r="B4671" s="513" t="s">
        <v>9030</v>
      </c>
      <c r="C4671" s="513" t="s">
        <v>852</v>
      </c>
      <c r="D4671" s="514" t="s">
        <v>9031</v>
      </c>
    </row>
    <row r="4672" spans="1:4">
      <c r="A4672" s="513">
        <v>39520</v>
      </c>
      <c r="B4672" s="513" t="s">
        <v>9032</v>
      </c>
      <c r="C4672" s="513" t="s">
        <v>852</v>
      </c>
      <c r="D4672" s="514" t="s">
        <v>9033</v>
      </c>
    </row>
    <row r="4673" spans="1:4">
      <c r="A4673" s="513">
        <v>39521</v>
      </c>
      <c r="B4673" s="513" t="s">
        <v>9034</v>
      </c>
      <c r="C4673" s="513" t="s">
        <v>852</v>
      </c>
      <c r="D4673" s="514" t="s">
        <v>9035</v>
      </c>
    </row>
    <row r="4674" spans="1:4">
      <c r="A4674" s="513">
        <v>39522</v>
      </c>
      <c r="B4674" s="513" t="s">
        <v>9036</v>
      </c>
      <c r="C4674" s="513" t="s">
        <v>852</v>
      </c>
      <c r="D4674" s="514" t="s">
        <v>9037</v>
      </c>
    </row>
    <row r="4675" spans="1:4">
      <c r="A4675" s="513">
        <v>7246</v>
      </c>
      <c r="B4675" s="513" t="s">
        <v>9038</v>
      </c>
      <c r="C4675" s="513" t="s">
        <v>847</v>
      </c>
      <c r="D4675" s="514" t="s">
        <v>9039</v>
      </c>
    </row>
    <row r="4676" spans="1:4">
      <c r="A4676" s="513">
        <v>12869</v>
      </c>
      <c r="B4676" s="513" t="s">
        <v>9040</v>
      </c>
      <c r="C4676" s="513" t="s">
        <v>855</v>
      </c>
      <c r="D4676" s="514" t="s">
        <v>2971</v>
      </c>
    </row>
    <row r="4677" spans="1:4">
      <c r="A4677" s="513">
        <v>41097</v>
      </c>
      <c r="B4677" s="513" t="s">
        <v>9041</v>
      </c>
      <c r="C4677" s="513" t="s">
        <v>1210</v>
      </c>
      <c r="D4677" s="514" t="s">
        <v>2973</v>
      </c>
    </row>
    <row r="4678" spans="1:4">
      <c r="A4678" s="513">
        <v>1574</v>
      </c>
      <c r="B4678" s="513" t="s">
        <v>9042</v>
      </c>
      <c r="C4678" s="513" t="s">
        <v>847</v>
      </c>
      <c r="D4678" s="514" t="s">
        <v>2924</v>
      </c>
    </row>
    <row r="4679" spans="1:4">
      <c r="A4679" s="513">
        <v>1581</v>
      </c>
      <c r="B4679" s="513" t="s">
        <v>9043</v>
      </c>
      <c r="C4679" s="513" t="s">
        <v>847</v>
      </c>
      <c r="D4679" s="514" t="s">
        <v>9044</v>
      </c>
    </row>
    <row r="4680" spans="1:4">
      <c r="A4680" s="513">
        <v>1575</v>
      </c>
      <c r="B4680" s="513" t="s">
        <v>9045</v>
      </c>
      <c r="C4680" s="513" t="s">
        <v>847</v>
      </c>
      <c r="D4680" s="514" t="s">
        <v>2894</v>
      </c>
    </row>
    <row r="4681" spans="1:4">
      <c r="A4681" s="513">
        <v>1570</v>
      </c>
      <c r="B4681" s="513" t="s">
        <v>9046</v>
      </c>
      <c r="C4681" s="513" t="s">
        <v>847</v>
      </c>
      <c r="D4681" s="514" t="s">
        <v>1609</v>
      </c>
    </row>
    <row r="4682" spans="1:4">
      <c r="A4682" s="513">
        <v>1576</v>
      </c>
      <c r="B4682" s="513" t="s">
        <v>9047</v>
      </c>
      <c r="C4682" s="513" t="s">
        <v>847</v>
      </c>
      <c r="D4682" s="514" t="s">
        <v>1131</v>
      </c>
    </row>
    <row r="4683" spans="1:4">
      <c r="A4683" s="513">
        <v>1577</v>
      </c>
      <c r="B4683" s="513" t="s">
        <v>9048</v>
      </c>
      <c r="C4683" s="513" t="s">
        <v>847</v>
      </c>
      <c r="D4683" s="514" t="s">
        <v>1273</v>
      </c>
    </row>
    <row r="4684" spans="1:4">
      <c r="A4684" s="513">
        <v>1571</v>
      </c>
      <c r="B4684" s="513" t="s">
        <v>9049</v>
      </c>
      <c r="C4684" s="513" t="s">
        <v>847</v>
      </c>
      <c r="D4684" s="514" t="s">
        <v>9050</v>
      </c>
    </row>
    <row r="4685" spans="1:4">
      <c r="A4685" s="513">
        <v>1578</v>
      </c>
      <c r="B4685" s="513" t="s">
        <v>9051</v>
      </c>
      <c r="C4685" s="513" t="s">
        <v>847</v>
      </c>
      <c r="D4685" s="514" t="s">
        <v>916</v>
      </c>
    </row>
    <row r="4686" spans="1:4">
      <c r="A4686" s="513">
        <v>1573</v>
      </c>
      <c r="B4686" s="513" t="s">
        <v>9052</v>
      </c>
      <c r="C4686" s="513" t="s">
        <v>847</v>
      </c>
      <c r="D4686" s="514" t="s">
        <v>109</v>
      </c>
    </row>
    <row r="4687" spans="1:4">
      <c r="A4687" s="513">
        <v>1579</v>
      </c>
      <c r="B4687" s="513" t="s">
        <v>9053</v>
      </c>
      <c r="C4687" s="513" t="s">
        <v>847</v>
      </c>
      <c r="D4687" s="514" t="s">
        <v>6932</v>
      </c>
    </row>
    <row r="4688" spans="1:4">
      <c r="A4688" s="513">
        <v>1580</v>
      </c>
      <c r="B4688" s="513" t="s">
        <v>9054</v>
      </c>
      <c r="C4688" s="513" t="s">
        <v>847</v>
      </c>
      <c r="D4688" s="514" t="s">
        <v>993</v>
      </c>
    </row>
    <row r="4689" spans="1:4">
      <c r="A4689" s="513">
        <v>7571</v>
      </c>
      <c r="B4689" s="513" t="s">
        <v>9055</v>
      </c>
      <c r="C4689" s="513" t="s">
        <v>847</v>
      </c>
      <c r="D4689" s="514" t="s">
        <v>6222</v>
      </c>
    </row>
    <row r="4690" spans="1:4">
      <c r="A4690" s="513">
        <v>39321</v>
      </c>
      <c r="B4690" s="513" t="s">
        <v>9056</v>
      </c>
      <c r="C4690" s="513" t="s">
        <v>847</v>
      </c>
      <c r="D4690" s="514" t="s">
        <v>6960</v>
      </c>
    </row>
    <row r="4691" spans="1:4">
      <c r="A4691" s="513">
        <v>39319</v>
      </c>
      <c r="B4691" s="513" t="s">
        <v>9057</v>
      </c>
      <c r="C4691" s="513" t="s">
        <v>847</v>
      </c>
      <c r="D4691" s="514" t="s">
        <v>4231</v>
      </c>
    </row>
    <row r="4692" spans="1:4">
      <c r="A4692" s="513">
        <v>39320</v>
      </c>
      <c r="B4692" s="513" t="s">
        <v>9058</v>
      </c>
      <c r="C4692" s="513" t="s">
        <v>847</v>
      </c>
      <c r="D4692" s="514" t="s">
        <v>9059</v>
      </c>
    </row>
    <row r="4693" spans="1:4">
      <c r="A4693" s="513">
        <v>1591</v>
      </c>
      <c r="B4693" s="513" t="s">
        <v>9060</v>
      </c>
      <c r="C4693" s="513" t="s">
        <v>847</v>
      </c>
      <c r="D4693" s="514" t="s">
        <v>4816</v>
      </c>
    </row>
    <row r="4694" spans="1:4">
      <c r="A4694" s="513">
        <v>1547</v>
      </c>
      <c r="B4694" s="513" t="s">
        <v>9061</v>
      </c>
      <c r="C4694" s="513" t="s">
        <v>847</v>
      </c>
      <c r="D4694" s="514" t="s">
        <v>9062</v>
      </c>
    </row>
    <row r="4695" spans="1:4">
      <c r="A4695" s="513">
        <v>38196</v>
      </c>
      <c r="B4695" s="513" t="s">
        <v>9063</v>
      </c>
      <c r="C4695" s="513" t="s">
        <v>847</v>
      </c>
      <c r="D4695" s="514" t="s">
        <v>5189</v>
      </c>
    </row>
    <row r="4696" spans="1:4">
      <c r="A4696" s="513">
        <v>1543</v>
      </c>
      <c r="B4696" s="513" t="s">
        <v>9064</v>
      </c>
      <c r="C4696" s="513" t="s">
        <v>847</v>
      </c>
      <c r="D4696" s="514" t="s">
        <v>6709</v>
      </c>
    </row>
    <row r="4697" spans="1:4">
      <c r="A4697" s="513">
        <v>1585</v>
      </c>
      <c r="B4697" s="513" t="s">
        <v>9065</v>
      </c>
      <c r="C4697" s="513" t="s">
        <v>847</v>
      </c>
      <c r="D4697" s="514" t="s">
        <v>916</v>
      </c>
    </row>
    <row r="4698" spans="1:4">
      <c r="A4698" s="513">
        <v>1593</v>
      </c>
      <c r="B4698" s="513" t="s">
        <v>9066</v>
      </c>
      <c r="C4698" s="513" t="s">
        <v>847</v>
      </c>
      <c r="D4698" s="514" t="s">
        <v>9067</v>
      </c>
    </row>
    <row r="4699" spans="1:4">
      <c r="A4699" s="513">
        <v>11838</v>
      </c>
      <c r="B4699" s="513" t="s">
        <v>9068</v>
      </c>
      <c r="C4699" s="513" t="s">
        <v>847</v>
      </c>
      <c r="D4699" s="514" t="s">
        <v>9069</v>
      </c>
    </row>
    <row r="4700" spans="1:4">
      <c r="A4700" s="513">
        <v>1594</v>
      </c>
      <c r="B4700" s="513" t="s">
        <v>9070</v>
      </c>
      <c r="C4700" s="513" t="s">
        <v>847</v>
      </c>
      <c r="D4700" s="514" t="s">
        <v>9071</v>
      </c>
    </row>
    <row r="4701" spans="1:4">
      <c r="A4701" s="513">
        <v>1586</v>
      </c>
      <c r="B4701" s="513" t="s">
        <v>9072</v>
      </c>
      <c r="C4701" s="513" t="s">
        <v>847</v>
      </c>
      <c r="D4701" s="514" t="s">
        <v>962</v>
      </c>
    </row>
    <row r="4702" spans="1:4">
      <c r="A4702" s="513">
        <v>11839</v>
      </c>
      <c r="B4702" s="513" t="s">
        <v>9073</v>
      </c>
      <c r="C4702" s="513" t="s">
        <v>847</v>
      </c>
      <c r="D4702" s="514" t="s">
        <v>8138</v>
      </c>
    </row>
    <row r="4703" spans="1:4">
      <c r="A4703" s="513">
        <v>1587</v>
      </c>
      <c r="B4703" s="513" t="s">
        <v>9074</v>
      </c>
      <c r="C4703" s="513" t="s">
        <v>847</v>
      </c>
      <c r="D4703" s="514" t="s">
        <v>1073</v>
      </c>
    </row>
    <row r="4704" spans="1:4">
      <c r="A4704" s="513">
        <v>1545</v>
      </c>
      <c r="B4704" s="513" t="s">
        <v>9075</v>
      </c>
      <c r="C4704" s="513" t="s">
        <v>847</v>
      </c>
      <c r="D4704" s="514" t="s">
        <v>9076</v>
      </c>
    </row>
    <row r="4705" spans="1:4">
      <c r="A4705" s="513">
        <v>1588</v>
      </c>
      <c r="B4705" s="513" t="s">
        <v>9077</v>
      </c>
      <c r="C4705" s="513" t="s">
        <v>847</v>
      </c>
      <c r="D4705" s="514" t="s">
        <v>3505</v>
      </c>
    </row>
    <row r="4706" spans="1:4">
      <c r="A4706" s="513">
        <v>1535</v>
      </c>
      <c r="B4706" s="513" t="s">
        <v>9078</v>
      </c>
      <c r="C4706" s="513" t="s">
        <v>847</v>
      </c>
      <c r="D4706" s="514" t="s">
        <v>3566</v>
      </c>
    </row>
    <row r="4707" spans="1:4">
      <c r="A4707" s="513">
        <v>1589</v>
      </c>
      <c r="B4707" s="513" t="s">
        <v>9079</v>
      </c>
      <c r="C4707" s="513" t="s">
        <v>847</v>
      </c>
      <c r="D4707" s="514" t="s">
        <v>2563</v>
      </c>
    </row>
    <row r="4708" spans="1:4">
      <c r="A4708" s="513">
        <v>1546</v>
      </c>
      <c r="B4708" s="513" t="s">
        <v>9080</v>
      </c>
      <c r="C4708" s="513" t="s">
        <v>847</v>
      </c>
      <c r="D4708" s="514" t="s">
        <v>9081</v>
      </c>
    </row>
    <row r="4709" spans="1:4">
      <c r="A4709" s="513">
        <v>1590</v>
      </c>
      <c r="B4709" s="513" t="s">
        <v>9082</v>
      </c>
      <c r="C4709" s="513" t="s">
        <v>847</v>
      </c>
      <c r="D4709" s="514" t="s">
        <v>1511</v>
      </c>
    </row>
    <row r="4710" spans="1:4">
      <c r="A4710" s="513">
        <v>1542</v>
      </c>
      <c r="B4710" s="513" t="s">
        <v>9083</v>
      </c>
      <c r="C4710" s="513" t="s">
        <v>847</v>
      </c>
      <c r="D4710" s="514" t="s">
        <v>9084</v>
      </c>
    </row>
    <row r="4711" spans="1:4">
      <c r="A4711" s="513">
        <v>38415</v>
      </c>
      <c r="B4711" s="513" t="s">
        <v>9085</v>
      </c>
      <c r="C4711" s="513" t="s">
        <v>847</v>
      </c>
      <c r="D4711" s="514" t="s">
        <v>9086</v>
      </c>
    </row>
    <row r="4712" spans="1:4">
      <c r="A4712" s="513">
        <v>38414</v>
      </c>
      <c r="B4712" s="513" t="s">
        <v>9087</v>
      </c>
      <c r="C4712" s="513" t="s">
        <v>847</v>
      </c>
      <c r="D4712" s="514" t="s">
        <v>9088</v>
      </c>
    </row>
    <row r="4713" spans="1:4">
      <c r="A4713" s="513">
        <v>38128</v>
      </c>
      <c r="B4713" s="513" t="s">
        <v>9089</v>
      </c>
      <c r="C4713" s="513" t="s">
        <v>976</v>
      </c>
      <c r="D4713" s="514" t="s">
        <v>1498</v>
      </c>
    </row>
    <row r="4714" spans="1:4">
      <c r="A4714" s="513">
        <v>7253</v>
      </c>
      <c r="B4714" s="513" t="s">
        <v>9090</v>
      </c>
      <c r="C4714" s="513" t="s">
        <v>868</v>
      </c>
      <c r="D4714" s="514" t="s">
        <v>9091</v>
      </c>
    </row>
    <row r="4715" spans="1:4">
      <c r="A4715" s="513">
        <v>4806</v>
      </c>
      <c r="B4715" s="513" t="s">
        <v>9092</v>
      </c>
      <c r="C4715" s="513" t="s">
        <v>877</v>
      </c>
      <c r="D4715" s="514" t="s">
        <v>9093</v>
      </c>
    </row>
    <row r="4716" spans="1:4">
      <c r="A4716" s="513">
        <v>34401</v>
      </c>
      <c r="B4716" s="513" t="s">
        <v>9094</v>
      </c>
      <c r="C4716" s="513" t="s">
        <v>847</v>
      </c>
      <c r="D4716" s="514" t="s">
        <v>4581</v>
      </c>
    </row>
    <row r="4717" spans="1:4">
      <c r="A4717" s="513">
        <v>7258</v>
      </c>
      <c r="B4717" s="513" t="s">
        <v>9095</v>
      </c>
      <c r="C4717" s="513" t="s">
        <v>847</v>
      </c>
      <c r="D4717" s="514" t="s">
        <v>9096</v>
      </c>
    </row>
    <row r="4718" spans="1:4">
      <c r="A4718" s="513">
        <v>7260</v>
      </c>
      <c r="B4718" s="513" t="s">
        <v>9097</v>
      </c>
      <c r="C4718" s="513" t="s">
        <v>847</v>
      </c>
      <c r="D4718" s="514" t="s">
        <v>1202</v>
      </c>
    </row>
    <row r="4719" spans="1:4">
      <c r="A4719" s="513">
        <v>7256</v>
      </c>
      <c r="B4719" s="513" t="s">
        <v>9098</v>
      </c>
      <c r="C4719" s="513" t="s">
        <v>847</v>
      </c>
      <c r="D4719" s="514" t="s">
        <v>1547</v>
      </c>
    </row>
    <row r="4720" spans="1:4">
      <c r="A4720" s="513">
        <v>34400</v>
      </c>
      <c r="B4720" s="513" t="s">
        <v>9099</v>
      </c>
      <c r="C4720" s="513" t="s">
        <v>847</v>
      </c>
      <c r="D4720" s="514" t="s">
        <v>9100</v>
      </c>
    </row>
    <row r="4721" spans="1:4">
      <c r="A4721" s="513">
        <v>10617</v>
      </c>
      <c r="B4721" s="513" t="s">
        <v>9101</v>
      </c>
      <c r="C4721" s="513" t="s">
        <v>847</v>
      </c>
      <c r="D4721" s="514" t="s">
        <v>962</v>
      </c>
    </row>
    <row r="4722" spans="1:4">
      <c r="A4722" s="513">
        <v>7280</v>
      </c>
      <c r="B4722" s="513" t="s">
        <v>9102</v>
      </c>
      <c r="C4722" s="513" t="s">
        <v>847</v>
      </c>
      <c r="D4722" s="514" t="s">
        <v>9103</v>
      </c>
    </row>
    <row r="4723" spans="1:4">
      <c r="A4723" s="513">
        <v>7282</v>
      </c>
      <c r="B4723" s="513" t="s">
        <v>9104</v>
      </c>
      <c r="C4723" s="513" t="s">
        <v>847</v>
      </c>
      <c r="D4723" s="514" t="s">
        <v>9105</v>
      </c>
    </row>
    <row r="4724" spans="1:4">
      <c r="A4724" s="513">
        <v>7276</v>
      </c>
      <c r="B4724" s="513" t="s">
        <v>9106</v>
      </c>
      <c r="C4724" s="513" t="s">
        <v>847</v>
      </c>
      <c r="D4724" s="514" t="s">
        <v>9107</v>
      </c>
    </row>
    <row r="4725" spans="1:4">
      <c r="A4725" s="513">
        <v>7277</v>
      </c>
      <c r="B4725" s="513" t="s">
        <v>9108</v>
      </c>
      <c r="C4725" s="513" t="s">
        <v>847</v>
      </c>
      <c r="D4725" s="514" t="s">
        <v>9109</v>
      </c>
    </row>
    <row r="4726" spans="1:4">
      <c r="A4726" s="513">
        <v>7278</v>
      </c>
      <c r="B4726" s="513" t="s">
        <v>9110</v>
      </c>
      <c r="C4726" s="513" t="s">
        <v>847</v>
      </c>
      <c r="D4726" s="514" t="s">
        <v>9111</v>
      </c>
    </row>
    <row r="4727" spans="1:4">
      <c r="A4727" s="513">
        <v>7274</v>
      </c>
      <c r="B4727" s="513" t="s">
        <v>9112</v>
      </c>
      <c r="C4727" s="513" t="s">
        <v>847</v>
      </c>
      <c r="D4727" s="514" t="s">
        <v>4274</v>
      </c>
    </row>
    <row r="4728" spans="1:4">
      <c r="A4728" s="513">
        <v>7275</v>
      </c>
      <c r="B4728" s="513" t="s">
        <v>9113</v>
      </c>
      <c r="C4728" s="513" t="s">
        <v>847</v>
      </c>
      <c r="D4728" s="514" t="s">
        <v>9114</v>
      </c>
    </row>
    <row r="4729" spans="1:4">
      <c r="A4729" s="513">
        <v>7284</v>
      </c>
      <c r="B4729" s="513" t="s">
        <v>9115</v>
      </c>
      <c r="C4729" s="513" t="s">
        <v>847</v>
      </c>
      <c r="D4729" s="514" t="s">
        <v>9116</v>
      </c>
    </row>
    <row r="4730" spans="1:4">
      <c r="A4730" s="513">
        <v>11663</v>
      </c>
      <c r="B4730" s="513" t="s">
        <v>9117</v>
      </c>
      <c r="C4730" s="513" t="s">
        <v>847</v>
      </c>
      <c r="D4730" s="514" t="s">
        <v>9118</v>
      </c>
    </row>
    <row r="4731" spans="1:4">
      <c r="A4731" s="513">
        <v>11665</v>
      </c>
      <c r="B4731" s="513" t="s">
        <v>9119</v>
      </c>
      <c r="C4731" s="513" t="s">
        <v>847</v>
      </c>
      <c r="D4731" s="514" t="s">
        <v>9120</v>
      </c>
    </row>
    <row r="4732" spans="1:4">
      <c r="A4732" s="513">
        <v>11666</v>
      </c>
      <c r="B4732" s="513" t="s">
        <v>9121</v>
      </c>
      <c r="C4732" s="513" t="s">
        <v>847</v>
      </c>
      <c r="D4732" s="514" t="s">
        <v>9122</v>
      </c>
    </row>
    <row r="4733" spans="1:4">
      <c r="A4733" s="513">
        <v>11667</v>
      </c>
      <c r="B4733" s="513" t="s">
        <v>9123</v>
      </c>
      <c r="C4733" s="513" t="s">
        <v>847</v>
      </c>
      <c r="D4733" s="514" t="s">
        <v>9124</v>
      </c>
    </row>
    <row r="4734" spans="1:4">
      <c r="A4734" s="513">
        <v>11668</v>
      </c>
      <c r="B4734" s="513" t="s">
        <v>9125</v>
      </c>
      <c r="C4734" s="513" t="s">
        <v>847</v>
      </c>
      <c r="D4734" s="514" t="s">
        <v>9126</v>
      </c>
    </row>
    <row r="4735" spans="1:4">
      <c r="A4735" s="513">
        <v>38121</v>
      </c>
      <c r="B4735" s="513" t="s">
        <v>9127</v>
      </c>
      <c r="C4735" s="513" t="s">
        <v>979</v>
      </c>
      <c r="D4735" s="514" t="s">
        <v>9128</v>
      </c>
    </row>
    <row r="4736" spans="1:4">
      <c r="A4736" s="513">
        <v>7343</v>
      </c>
      <c r="B4736" s="513" t="s">
        <v>9129</v>
      </c>
      <c r="C4736" s="513" t="s">
        <v>979</v>
      </c>
      <c r="D4736" s="514" t="s">
        <v>5789</v>
      </c>
    </row>
    <row r="4737" spans="1:4">
      <c r="A4737" s="513">
        <v>7287</v>
      </c>
      <c r="B4737" s="513" t="s">
        <v>9130</v>
      </c>
      <c r="C4737" s="513" t="s">
        <v>5102</v>
      </c>
      <c r="D4737" s="514" t="s">
        <v>9131</v>
      </c>
    </row>
    <row r="4738" spans="1:4">
      <c r="A4738" s="513">
        <v>7350</v>
      </c>
      <c r="B4738" s="513" t="s">
        <v>9132</v>
      </c>
      <c r="C4738" s="513" t="s">
        <v>979</v>
      </c>
      <c r="D4738" s="514" t="s">
        <v>3097</v>
      </c>
    </row>
    <row r="4739" spans="1:4">
      <c r="A4739" s="513">
        <v>7348</v>
      </c>
      <c r="B4739" s="513" t="s">
        <v>9133</v>
      </c>
      <c r="C4739" s="513" t="s">
        <v>979</v>
      </c>
      <c r="D4739" s="514" t="s">
        <v>111</v>
      </c>
    </row>
    <row r="4740" spans="1:4">
      <c r="A4740" s="513">
        <v>7347</v>
      </c>
      <c r="B4740" s="513" t="s">
        <v>9133</v>
      </c>
      <c r="C4740" s="513" t="s">
        <v>5102</v>
      </c>
      <c r="D4740" s="514" t="s">
        <v>9134</v>
      </c>
    </row>
    <row r="4741" spans="1:4">
      <c r="A4741" s="513">
        <v>7355</v>
      </c>
      <c r="B4741" s="513" t="s">
        <v>9135</v>
      </c>
      <c r="C4741" s="513" t="s">
        <v>5102</v>
      </c>
      <c r="D4741" s="514" t="s">
        <v>9136</v>
      </c>
    </row>
    <row r="4742" spans="1:4">
      <c r="A4742" s="513">
        <v>7356</v>
      </c>
      <c r="B4742" s="513" t="s">
        <v>9137</v>
      </c>
      <c r="C4742" s="513" t="s">
        <v>979</v>
      </c>
      <c r="D4742" s="514" t="s">
        <v>9138</v>
      </c>
    </row>
    <row r="4743" spans="1:4">
      <c r="A4743" s="513">
        <v>7313</v>
      </c>
      <c r="B4743" s="513" t="s">
        <v>9139</v>
      </c>
      <c r="C4743" s="513" t="s">
        <v>979</v>
      </c>
      <c r="D4743" s="514" t="s">
        <v>9140</v>
      </c>
    </row>
    <row r="4744" spans="1:4">
      <c r="A4744" s="513">
        <v>7319</v>
      </c>
      <c r="B4744" s="513" t="s">
        <v>9141</v>
      </c>
      <c r="C4744" s="513" t="s">
        <v>979</v>
      </c>
      <c r="D4744" s="514" t="s">
        <v>6090</v>
      </c>
    </row>
    <row r="4745" spans="1:4">
      <c r="A4745" s="513">
        <v>38119</v>
      </c>
      <c r="B4745" s="513" t="s">
        <v>9142</v>
      </c>
      <c r="C4745" s="513" t="s">
        <v>979</v>
      </c>
      <c r="D4745" s="514" t="s">
        <v>9143</v>
      </c>
    </row>
    <row r="4746" spans="1:4">
      <c r="A4746" s="513">
        <v>7314</v>
      </c>
      <c r="B4746" s="513" t="s">
        <v>9144</v>
      </c>
      <c r="C4746" s="513" t="s">
        <v>979</v>
      </c>
      <c r="D4746" s="514" t="s">
        <v>9145</v>
      </c>
    </row>
    <row r="4747" spans="1:4">
      <c r="A4747" s="513">
        <v>38131</v>
      </c>
      <c r="B4747" s="513" t="s">
        <v>9146</v>
      </c>
      <c r="C4747" s="513" t="s">
        <v>979</v>
      </c>
      <c r="D4747" s="514" t="s">
        <v>9147</v>
      </c>
    </row>
    <row r="4748" spans="1:4">
      <c r="A4748" s="513">
        <v>7304</v>
      </c>
      <c r="B4748" s="513" t="s">
        <v>9148</v>
      </c>
      <c r="C4748" s="513" t="s">
        <v>979</v>
      </c>
      <c r="D4748" s="514" t="s">
        <v>9149</v>
      </c>
    </row>
    <row r="4749" spans="1:4">
      <c r="A4749" s="513">
        <v>7293</v>
      </c>
      <c r="B4749" s="513" t="s">
        <v>9150</v>
      </c>
      <c r="C4749" s="513" t="s">
        <v>979</v>
      </c>
      <c r="D4749" s="514" t="s">
        <v>9151</v>
      </c>
    </row>
    <row r="4750" spans="1:4">
      <c r="A4750" s="513">
        <v>7311</v>
      </c>
      <c r="B4750" s="513" t="s">
        <v>9152</v>
      </c>
      <c r="C4750" s="513" t="s">
        <v>979</v>
      </c>
      <c r="D4750" s="514" t="s">
        <v>9153</v>
      </c>
    </row>
    <row r="4751" spans="1:4">
      <c r="A4751" s="513">
        <v>7292</v>
      </c>
      <c r="B4751" s="513" t="s">
        <v>9154</v>
      </c>
      <c r="C4751" s="513" t="s">
        <v>979</v>
      </c>
      <c r="D4751" s="514" t="s">
        <v>9155</v>
      </c>
    </row>
    <row r="4752" spans="1:4">
      <c r="A4752" s="513">
        <v>7288</v>
      </c>
      <c r="B4752" s="513" t="s">
        <v>9156</v>
      </c>
      <c r="C4752" s="513" t="s">
        <v>979</v>
      </c>
      <c r="D4752" s="514" t="s">
        <v>9157</v>
      </c>
    </row>
    <row r="4753" spans="1:4">
      <c r="A4753" s="513">
        <v>35693</v>
      </c>
      <c r="B4753" s="513" t="s">
        <v>9158</v>
      </c>
      <c r="C4753" s="513" t="s">
        <v>979</v>
      </c>
      <c r="D4753" s="514" t="s">
        <v>1303</v>
      </c>
    </row>
    <row r="4754" spans="1:4">
      <c r="A4754" s="513">
        <v>35692</v>
      </c>
      <c r="B4754" s="513" t="s">
        <v>9159</v>
      </c>
      <c r="C4754" s="513" t="s">
        <v>979</v>
      </c>
      <c r="D4754" s="514" t="s">
        <v>9160</v>
      </c>
    </row>
    <row r="4755" spans="1:4">
      <c r="A4755" s="513">
        <v>7344</v>
      </c>
      <c r="B4755" s="513" t="s">
        <v>9161</v>
      </c>
      <c r="C4755" s="513" t="s">
        <v>5102</v>
      </c>
      <c r="D4755" s="514" t="s">
        <v>9162</v>
      </c>
    </row>
    <row r="4756" spans="1:4">
      <c r="A4756" s="513">
        <v>7345</v>
      </c>
      <c r="B4756" s="513" t="s">
        <v>9163</v>
      </c>
      <c r="C4756" s="513" t="s">
        <v>979</v>
      </c>
      <c r="D4756" s="514" t="s">
        <v>9164</v>
      </c>
    </row>
    <row r="4757" spans="1:4">
      <c r="A4757" s="513">
        <v>35691</v>
      </c>
      <c r="B4757" s="513" t="s">
        <v>9165</v>
      </c>
      <c r="C4757" s="513" t="s">
        <v>979</v>
      </c>
      <c r="D4757" s="514" t="s">
        <v>9166</v>
      </c>
    </row>
    <row r="4758" spans="1:4">
      <c r="A4758" s="513">
        <v>7342</v>
      </c>
      <c r="B4758" s="513" t="s">
        <v>9167</v>
      </c>
      <c r="C4758" s="513" t="s">
        <v>976</v>
      </c>
      <c r="D4758" s="514" t="s">
        <v>4234</v>
      </c>
    </row>
    <row r="4759" spans="1:4">
      <c r="A4759" s="513">
        <v>7306</v>
      </c>
      <c r="B4759" s="513" t="s">
        <v>9168</v>
      </c>
      <c r="C4759" s="513" t="s">
        <v>979</v>
      </c>
      <c r="D4759" s="514" t="s">
        <v>9169</v>
      </c>
    </row>
    <row r="4760" spans="1:4">
      <c r="A4760" s="513">
        <v>154</v>
      </c>
      <c r="B4760" s="513" t="s">
        <v>9170</v>
      </c>
      <c r="C4760" s="513" t="s">
        <v>979</v>
      </c>
      <c r="D4760" s="514" t="s">
        <v>9171</v>
      </c>
    </row>
    <row r="4761" spans="1:4">
      <c r="A4761" s="513">
        <v>7338</v>
      </c>
      <c r="B4761" s="513" t="s">
        <v>9172</v>
      </c>
      <c r="C4761" s="513" t="s">
        <v>976</v>
      </c>
      <c r="D4761" s="514" t="s">
        <v>9173</v>
      </c>
    </row>
    <row r="4762" spans="1:4">
      <c r="A4762" s="513">
        <v>39574</v>
      </c>
      <c r="B4762" s="513" t="s">
        <v>9174</v>
      </c>
      <c r="C4762" s="513" t="s">
        <v>847</v>
      </c>
      <c r="D4762" s="514" t="s">
        <v>2853</v>
      </c>
    </row>
    <row r="4763" spans="1:4">
      <c r="A4763" s="513">
        <v>11060</v>
      </c>
      <c r="B4763" s="513" t="s">
        <v>9175</v>
      </c>
      <c r="C4763" s="513" t="s">
        <v>847</v>
      </c>
      <c r="D4763" s="514" t="s">
        <v>9176</v>
      </c>
    </row>
    <row r="4764" spans="1:4">
      <c r="A4764" s="513">
        <v>37401</v>
      </c>
      <c r="B4764" s="513" t="s">
        <v>9177</v>
      </c>
      <c r="C4764" s="513" t="s">
        <v>847</v>
      </c>
      <c r="D4764" s="514" t="s">
        <v>7070</v>
      </c>
    </row>
    <row r="4765" spans="1:4">
      <c r="A4765" s="513">
        <v>7525</v>
      </c>
      <c r="B4765" s="513" t="s">
        <v>9178</v>
      </c>
      <c r="C4765" s="513" t="s">
        <v>847</v>
      </c>
      <c r="D4765" s="514" t="s">
        <v>2937</v>
      </c>
    </row>
    <row r="4766" spans="1:4">
      <c r="A4766" s="513">
        <v>7524</v>
      </c>
      <c r="B4766" s="513" t="s">
        <v>9179</v>
      </c>
      <c r="C4766" s="513" t="s">
        <v>847</v>
      </c>
      <c r="D4766" s="514" t="s">
        <v>2316</v>
      </c>
    </row>
    <row r="4767" spans="1:4">
      <c r="A4767" s="513">
        <v>38105</v>
      </c>
      <c r="B4767" s="513" t="s">
        <v>9180</v>
      </c>
      <c r="C4767" s="513" t="s">
        <v>847</v>
      </c>
      <c r="D4767" s="514" t="s">
        <v>8642</v>
      </c>
    </row>
    <row r="4768" spans="1:4">
      <c r="A4768" s="513">
        <v>38084</v>
      </c>
      <c r="B4768" s="513" t="s">
        <v>9181</v>
      </c>
      <c r="C4768" s="513" t="s">
        <v>847</v>
      </c>
      <c r="D4768" s="514" t="s">
        <v>6214</v>
      </c>
    </row>
    <row r="4769" spans="1:4">
      <c r="A4769" s="513">
        <v>38103</v>
      </c>
      <c r="B4769" s="513" t="s">
        <v>9182</v>
      </c>
      <c r="C4769" s="513" t="s">
        <v>847</v>
      </c>
      <c r="D4769" s="514" t="s">
        <v>3729</v>
      </c>
    </row>
    <row r="4770" spans="1:4">
      <c r="A4770" s="513">
        <v>38082</v>
      </c>
      <c r="B4770" s="513" t="s">
        <v>9183</v>
      </c>
      <c r="C4770" s="513" t="s">
        <v>847</v>
      </c>
      <c r="D4770" s="514" t="s">
        <v>9184</v>
      </c>
    </row>
    <row r="4771" spans="1:4">
      <c r="A4771" s="513">
        <v>38104</v>
      </c>
      <c r="B4771" s="513" t="s">
        <v>9185</v>
      </c>
      <c r="C4771" s="513" t="s">
        <v>847</v>
      </c>
      <c r="D4771" s="514" t="s">
        <v>9186</v>
      </c>
    </row>
    <row r="4772" spans="1:4">
      <c r="A4772" s="513">
        <v>38083</v>
      </c>
      <c r="B4772" s="513" t="s">
        <v>9187</v>
      </c>
      <c r="C4772" s="513" t="s">
        <v>847</v>
      </c>
      <c r="D4772" s="514" t="s">
        <v>3615</v>
      </c>
    </row>
    <row r="4773" spans="1:4">
      <c r="A4773" s="513">
        <v>38101</v>
      </c>
      <c r="B4773" s="513" t="s">
        <v>9188</v>
      </c>
      <c r="C4773" s="513" t="s">
        <v>847</v>
      </c>
      <c r="D4773" s="514" t="s">
        <v>9189</v>
      </c>
    </row>
    <row r="4774" spans="1:4">
      <c r="A4774" s="513">
        <v>7528</v>
      </c>
      <c r="B4774" s="513" t="s">
        <v>9190</v>
      </c>
      <c r="C4774" s="513" t="s">
        <v>847</v>
      </c>
      <c r="D4774" s="514" t="s">
        <v>5585</v>
      </c>
    </row>
    <row r="4775" spans="1:4">
      <c r="A4775" s="513">
        <v>12147</v>
      </c>
      <c r="B4775" s="513" t="s">
        <v>9191</v>
      </c>
      <c r="C4775" s="513" t="s">
        <v>847</v>
      </c>
      <c r="D4775" s="514" t="s">
        <v>9192</v>
      </c>
    </row>
    <row r="4776" spans="1:4">
      <c r="A4776" s="513">
        <v>38075</v>
      </c>
      <c r="B4776" s="513" t="s">
        <v>9193</v>
      </c>
      <c r="C4776" s="513" t="s">
        <v>847</v>
      </c>
      <c r="D4776" s="514" t="s">
        <v>9194</v>
      </c>
    </row>
    <row r="4777" spans="1:4">
      <c r="A4777" s="513">
        <v>38102</v>
      </c>
      <c r="B4777" s="513" t="s">
        <v>9195</v>
      </c>
      <c r="C4777" s="513" t="s">
        <v>847</v>
      </c>
      <c r="D4777" s="514" t="s">
        <v>9196</v>
      </c>
    </row>
    <row r="4778" spans="1:4">
      <c r="A4778" s="513">
        <v>38076</v>
      </c>
      <c r="B4778" s="513" t="s">
        <v>9197</v>
      </c>
      <c r="C4778" s="513" t="s">
        <v>847</v>
      </c>
      <c r="D4778" s="514" t="s">
        <v>7810</v>
      </c>
    </row>
    <row r="4779" spans="1:4">
      <c r="A4779" s="513">
        <v>7592</v>
      </c>
      <c r="B4779" s="513" t="s">
        <v>9198</v>
      </c>
      <c r="C4779" s="513" t="s">
        <v>855</v>
      </c>
      <c r="D4779" s="514" t="s">
        <v>1264</v>
      </c>
    </row>
    <row r="4780" spans="1:4">
      <c r="A4780" s="513">
        <v>40820</v>
      </c>
      <c r="B4780" s="513" t="s">
        <v>9199</v>
      </c>
      <c r="C4780" s="513" t="s">
        <v>1210</v>
      </c>
      <c r="D4780" s="514" t="s">
        <v>1266</v>
      </c>
    </row>
    <row r="4781" spans="1:4">
      <c r="A4781" s="513">
        <v>11762</v>
      </c>
      <c r="B4781" s="513" t="s">
        <v>9200</v>
      </c>
      <c r="C4781" s="513" t="s">
        <v>847</v>
      </c>
      <c r="D4781" s="514" t="s">
        <v>9201</v>
      </c>
    </row>
    <row r="4782" spans="1:4">
      <c r="A4782" s="513">
        <v>13418</v>
      </c>
      <c r="B4782" s="513" t="s">
        <v>9202</v>
      </c>
      <c r="C4782" s="513" t="s">
        <v>847</v>
      </c>
      <c r="D4782" s="514" t="s">
        <v>8757</v>
      </c>
    </row>
    <row r="4783" spans="1:4">
      <c r="A4783" s="513">
        <v>13984</v>
      </c>
      <c r="B4783" s="513" t="s">
        <v>9203</v>
      </c>
      <c r="C4783" s="513" t="s">
        <v>847</v>
      </c>
      <c r="D4783" s="514" t="s">
        <v>9204</v>
      </c>
    </row>
    <row r="4784" spans="1:4">
      <c r="A4784" s="513">
        <v>11772</v>
      </c>
      <c r="B4784" s="513" t="s">
        <v>9205</v>
      </c>
      <c r="C4784" s="513" t="s">
        <v>847</v>
      </c>
      <c r="D4784" s="514" t="s">
        <v>9206</v>
      </c>
    </row>
    <row r="4785" spans="1:4">
      <c r="A4785" s="513">
        <v>36795</v>
      </c>
      <c r="B4785" s="513" t="s">
        <v>9207</v>
      </c>
      <c r="C4785" s="513" t="s">
        <v>847</v>
      </c>
      <c r="D4785" s="514" t="s">
        <v>9208</v>
      </c>
    </row>
    <row r="4786" spans="1:4">
      <c r="A4786" s="513">
        <v>36796</v>
      </c>
      <c r="B4786" s="513" t="s">
        <v>9209</v>
      </c>
      <c r="C4786" s="513" t="s">
        <v>847</v>
      </c>
      <c r="D4786" s="514" t="s">
        <v>9210</v>
      </c>
    </row>
    <row r="4787" spans="1:4">
      <c r="A4787" s="513">
        <v>36791</v>
      </c>
      <c r="B4787" s="513" t="s">
        <v>9211</v>
      </c>
      <c r="C4787" s="513" t="s">
        <v>847</v>
      </c>
      <c r="D4787" s="514" t="s">
        <v>9212</v>
      </c>
    </row>
    <row r="4788" spans="1:4">
      <c r="A4788" s="513">
        <v>13415</v>
      </c>
      <c r="B4788" s="513" t="s">
        <v>9213</v>
      </c>
      <c r="C4788" s="513" t="s">
        <v>847</v>
      </c>
      <c r="D4788" s="514" t="s">
        <v>9214</v>
      </c>
    </row>
    <row r="4789" spans="1:4">
      <c r="A4789" s="513">
        <v>36792</v>
      </c>
      <c r="B4789" s="513" t="s">
        <v>9215</v>
      </c>
      <c r="C4789" s="513" t="s">
        <v>847</v>
      </c>
      <c r="D4789" s="514" t="s">
        <v>9216</v>
      </c>
    </row>
    <row r="4790" spans="1:4">
      <c r="A4790" s="513">
        <v>11773</v>
      </c>
      <c r="B4790" s="513" t="s">
        <v>9217</v>
      </c>
      <c r="C4790" s="513" t="s">
        <v>847</v>
      </c>
      <c r="D4790" s="514" t="s">
        <v>9218</v>
      </c>
    </row>
    <row r="4791" spans="1:4">
      <c r="A4791" s="513">
        <v>11775</v>
      </c>
      <c r="B4791" s="513" t="s">
        <v>9219</v>
      </c>
      <c r="C4791" s="513" t="s">
        <v>847</v>
      </c>
      <c r="D4791" s="514" t="s">
        <v>9220</v>
      </c>
    </row>
    <row r="4792" spans="1:4">
      <c r="A4792" s="513">
        <v>13983</v>
      </c>
      <c r="B4792" s="513" t="s">
        <v>9221</v>
      </c>
      <c r="C4792" s="513" t="s">
        <v>847</v>
      </c>
      <c r="D4792" s="514" t="s">
        <v>1927</v>
      </c>
    </row>
    <row r="4793" spans="1:4">
      <c r="A4793" s="513">
        <v>13416</v>
      </c>
      <c r="B4793" s="513" t="s">
        <v>9222</v>
      </c>
      <c r="C4793" s="513" t="s">
        <v>847</v>
      </c>
      <c r="D4793" s="514" t="s">
        <v>1520</v>
      </c>
    </row>
    <row r="4794" spans="1:4">
      <c r="A4794" s="513">
        <v>13417</v>
      </c>
      <c r="B4794" s="513" t="s">
        <v>9223</v>
      </c>
      <c r="C4794" s="513" t="s">
        <v>847</v>
      </c>
      <c r="D4794" s="514" t="s">
        <v>9224</v>
      </c>
    </row>
    <row r="4795" spans="1:4">
      <c r="A4795" s="513">
        <v>7604</v>
      </c>
      <c r="B4795" s="513" t="s">
        <v>9225</v>
      </c>
      <c r="C4795" s="513" t="s">
        <v>847</v>
      </c>
      <c r="D4795" s="514" t="s">
        <v>9226</v>
      </c>
    </row>
    <row r="4796" spans="1:4">
      <c r="A4796" s="513">
        <v>11777</v>
      </c>
      <c r="B4796" s="513" t="s">
        <v>9227</v>
      </c>
      <c r="C4796" s="513" t="s">
        <v>847</v>
      </c>
      <c r="D4796" s="514" t="s">
        <v>9228</v>
      </c>
    </row>
    <row r="4797" spans="1:4">
      <c r="A4797" s="513">
        <v>7602</v>
      </c>
      <c r="B4797" s="513" t="s">
        <v>9229</v>
      </c>
      <c r="C4797" s="513" t="s">
        <v>847</v>
      </c>
      <c r="D4797" s="514" t="s">
        <v>9230</v>
      </c>
    </row>
    <row r="4798" spans="1:4">
      <c r="A4798" s="513">
        <v>7603</v>
      </c>
      <c r="B4798" s="513" t="s">
        <v>9231</v>
      </c>
      <c r="C4798" s="513" t="s">
        <v>847</v>
      </c>
      <c r="D4798" s="514" t="s">
        <v>4270</v>
      </c>
    </row>
    <row r="4799" spans="1:4">
      <c r="A4799" s="513">
        <v>11763</v>
      </c>
      <c r="B4799" s="513" t="s">
        <v>9232</v>
      </c>
      <c r="C4799" s="513" t="s">
        <v>847</v>
      </c>
      <c r="D4799" s="514" t="s">
        <v>9233</v>
      </c>
    </row>
    <row r="4800" spans="1:4">
      <c r="A4800" s="513">
        <v>11764</v>
      </c>
      <c r="B4800" s="513" t="s">
        <v>9234</v>
      </c>
      <c r="C4800" s="513" t="s">
        <v>847</v>
      </c>
      <c r="D4800" s="514" t="s">
        <v>9235</v>
      </c>
    </row>
    <row r="4801" spans="1:4">
      <c r="A4801" s="513">
        <v>11826</v>
      </c>
      <c r="B4801" s="513" t="s">
        <v>9236</v>
      </c>
      <c r="C4801" s="513" t="s">
        <v>847</v>
      </c>
      <c r="D4801" s="514" t="s">
        <v>9237</v>
      </c>
    </row>
    <row r="4802" spans="1:4">
      <c r="A4802" s="513">
        <v>11829</v>
      </c>
      <c r="B4802" s="513" t="s">
        <v>9238</v>
      </c>
      <c r="C4802" s="513" t="s">
        <v>847</v>
      </c>
      <c r="D4802" s="514" t="s">
        <v>9239</v>
      </c>
    </row>
    <row r="4803" spans="1:4">
      <c r="A4803" s="513">
        <v>11825</v>
      </c>
      <c r="B4803" s="513" t="s">
        <v>9240</v>
      </c>
      <c r="C4803" s="513" t="s">
        <v>847</v>
      </c>
      <c r="D4803" s="514" t="s">
        <v>9169</v>
      </c>
    </row>
    <row r="4804" spans="1:4">
      <c r="A4804" s="513">
        <v>11767</v>
      </c>
      <c r="B4804" s="513" t="s">
        <v>9241</v>
      </c>
      <c r="C4804" s="513" t="s">
        <v>847</v>
      </c>
      <c r="D4804" s="514" t="s">
        <v>9242</v>
      </c>
    </row>
    <row r="4805" spans="1:4">
      <c r="A4805" s="513">
        <v>7606</v>
      </c>
      <c r="B4805" s="513" t="s">
        <v>9243</v>
      </c>
      <c r="C4805" s="513" t="s">
        <v>847</v>
      </c>
      <c r="D4805" s="514" t="s">
        <v>9244</v>
      </c>
    </row>
    <row r="4806" spans="1:4">
      <c r="A4806" s="513">
        <v>11830</v>
      </c>
      <c r="B4806" s="513" t="s">
        <v>9245</v>
      </c>
      <c r="C4806" s="513" t="s">
        <v>847</v>
      </c>
      <c r="D4806" s="514" t="s">
        <v>4268</v>
      </c>
    </row>
    <row r="4807" spans="1:4">
      <c r="A4807" s="513">
        <v>11766</v>
      </c>
      <c r="B4807" s="513" t="s">
        <v>9246</v>
      </c>
      <c r="C4807" s="513" t="s">
        <v>847</v>
      </c>
      <c r="D4807" s="514" t="s">
        <v>9247</v>
      </c>
    </row>
    <row r="4808" spans="1:4">
      <c r="A4808" s="513">
        <v>11765</v>
      </c>
      <c r="B4808" s="513" t="s">
        <v>9248</v>
      </c>
      <c r="C4808" s="513" t="s">
        <v>847</v>
      </c>
      <c r="D4808" s="514" t="s">
        <v>9249</v>
      </c>
    </row>
    <row r="4809" spans="1:4">
      <c r="A4809" s="513">
        <v>11824</v>
      </c>
      <c r="B4809" s="513" t="s">
        <v>9250</v>
      </c>
      <c r="C4809" s="513" t="s">
        <v>847</v>
      </c>
      <c r="D4809" s="514" t="s">
        <v>9251</v>
      </c>
    </row>
    <row r="4810" spans="1:4">
      <c r="A4810" s="513">
        <v>40329</v>
      </c>
      <c r="B4810" s="513" t="s">
        <v>9252</v>
      </c>
      <c r="C4810" s="513" t="s">
        <v>847</v>
      </c>
      <c r="D4810" s="514" t="s">
        <v>5011</v>
      </c>
    </row>
    <row r="4811" spans="1:4">
      <c r="A4811" s="513">
        <v>11823</v>
      </c>
      <c r="B4811" s="513" t="s">
        <v>9253</v>
      </c>
      <c r="C4811" s="513" t="s">
        <v>847</v>
      </c>
      <c r="D4811" s="514" t="s">
        <v>2563</v>
      </c>
    </row>
    <row r="4812" spans="1:4">
      <c r="A4812" s="513">
        <v>11832</v>
      </c>
      <c r="B4812" s="513" t="s">
        <v>9254</v>
      </c>
      <c r="C4812" s="513" t="s">
        <v>847</v>
      </c>
      <c r="D4812" s="514" t="s">
        <v>9255</v>
      </c>
    </row>
    <row r="4813" spans="1:4">
      <c r="A4813" s="513">
        <v>11822</v>
      </c>
      <c r="B4813" s="513" t="s">
        <v>9256</v>
      </c>
      <c r="C4813" s="513" t="s">
        <v>847</v>
      </c>
      <c r="D4813" s="514" t="s">
        <v>2500</v>
      </c>
    </row>
    <row r="4814" spans="1:4">
      <c r="A4814" s="513">
        <v>11831</v>
      </c>
      <c r="B4814" s="513" t="s">
        <v>9257</v>
      </c>
      <c r="C4814" s="513" t="s">
        <v>847</v>
      </c>
      <c r="D4814" s="514" t="s">
        <v>9258</v>
      </c>
    </row>
    <row r="4815" spans="1:4">
      <c r="A4815" s="513">
        <v>7613</v>
      </c>
      <c r="B4815" s="513" t="s">
        <v>9259</v>
      </c>
      <c r="C4815" s="513" t="s">
        <v>847</v>
      </c>
      <c r="D4815" s="514" t="s">
        <v>9260</v>
      </c>
    </row>
    <row r="4816" spans="1:4">
      <c r="A4816" s="513">
        <v>7619</v>
      </c>
      <c r="B4816" s="513" t="s">
        <v>9261</v>
      </c>
      <c r="C4816" s="513" t="s">
        <v>847</v>
      </c>
      <c r="D4816" s="514" t="s">
        <v>9262</v>
      </c>
    </row>
    <row r="4817" spans="1:4">
      <c r="A4817" s="513">
        <v>12076</v>
      </c>
      <c r="B4817" s="513" t="s">
        <v>9263</v>
      </c>
      <c r="C4817" s="513" t="s">
        <v>847</v>
      </c>
      <c r="D4817" s="514" t="s">
        <v>9264</v>
      </c>
    </row>
    <row r="4818" spans="1:4">
      <c r="A4818" s="513">
        <v>7614</v>
      </c>
      <c r="B4818" s="513" t="s">
        <v>9265</v>
      </c>
      <c r="C4818" s="513" t="s">
        <v>847</v>
      </c>
      <c r="D4818" s="514" t="s">
        <v>9266</v>
      </c>
    </row>
    <row r="4819" spans="1:4">
      <c r="A4819" s="513">
        <v>7618</v>
      </c>
      <c r="B4819" s="513" t="s">
        <v>9267</v>
      </c>
      <c r="C4819" s="513" t="s">
        <v>847</v>
      </c>
      <c r="D4819" s="514" t="s">
        <v>9268</v>
      </c>
    </row>
    <row r="4820" spans="1:4">
      <c r="A4820" s="513">
        <v>7620</v>
      </c>
      <c r="B4820" s="513" t="s">
        <v>9269</v>
      </c>
      <c r="C4820" s="513" t="s">
        <v>847</v>
      </c>
      <c r="D4820" s="514" t="s">
        <v>9270</v>
      </c>
    </row>
    <row r="4821" spans="1:4">
      <c r="A4821" s="513">
        <v>7610</v>
      </c>
      <c r="B4821" s="513" t="s">
        <v>9271</v>
      </c>
      <c r="C4821" s="513" t="s">
        <v>847</v>
      </c>
      <c r="D4821" s="514" t="s">
        <v>9272</v>
      </c>
    </row>
    <row r="4822" spans="1:4">
      <c r="A4822" s="513">
        <v>7615</v>
      </c>
      <c r="B4822" s="513" t="s">
        <v>9273</v>
      </c>
      <c r="C4822" s="513" t="s">
        <v>847</v>
      </c>
      <c r="D4822" s="514" t="s">
        <v>9274</v>
      </c>
    </row>
    <row r="4823" spans="1:4">
      <c r="A4823" s="513">
        <v>7617</v>
      </c>
      <c r="B4823" s="513" t="s">
        <v>9275</v>
      </c>
      <c r="C4823" s="513" t="s">
        <v>847</v>
      </c>
      <c r="D4823" s="514" t="s">
        <v>9276</v>
      </c>
    </row>
    <row r="4824" spans="1:4">
      <c r="A4824" s="513">
        <v>7616</v>
      </c>
      <c r="B4824" s="513" t="s">
        <v>9277</v>
      </c>
      <c r="C4824" s="513" t="s">
        <v>847</v>
      </c>
      <c r="D4824" s="514" t="s">
        <v>9278</v>
      </c>
    </row>
    <row r="4825" spans="1:4">
      <c r="A4825" s="513">
        <v>7611</v>
      </c>
      <c r="B4825" s="513" t="s">
        <v>9279</v>
      </c>
      <c r="C4825" s="513" t="s">
        <v>847</v>
      </c>
      <c r="D4825" s="514" t="s">
        <v>9280</v>
      </c>
    </row>
    <row r="4826" spans="1:4">
      <c r="A4826" s="513">
        <v>7612</v>
      </c>
      <c r="B4826" s="513" t="s">
        <v>9281</v>
      </c>
      <c r="C4826" s="513" t="s">
        <v>847</v>
      </c>
      <c r="D4826" s="514" t="s">
        <v>9282</v>
      </c>
    </row>
    <row r="4827" spans="1:4">
      <c r="A4827" s="513">
        <v>37371</v>
      </c>
      <c r="B4827" s="513" t="s">
        <v>9283</v>
      </c>
      <c r="C4827" s="513" t="s">
        <v>855</v>
      </c>
      <c r="D4827" s="514" t="s">
        <v>1594</v>
      </c>
    </row>
    <row r="4828" spans="1:4">
      <c r="A4828" s="513">
        <v>40861</v>
      </c>
      <c r="B4828" s="513" t="s">
        <v>9284</v>
      </c>
      <c r="C4828" s="513" t="s">
        <v>1210</v>
      </c>
      <c r="D4828" s="514" t="s">
        <v>9285</v>
      </c>
    </row>
    <row r="4829" spans="1:4">
      <c r="A4829" s="513">
        <v>36510</v>
      </c>
      <c r="B4829" s="513" t="s">
        <v>9286</v>
      </c>
      <c r="C4829" s="513" t="s">
        <v>847</v>
      </c>
      <c r="D4829" s="514" t="s">
        <v>9287</v>
      </c>
    </row>
    <row r="4830" spans="1:4">
      <c r="A4830" s="513">
        <v>25020</v>
      </c>
      <c r="B4830" s="513" t="s">
        <v>9288</v>
      </c>
      <c r="C4830" s="513" t="s">
        <v>847</v>
      </c>
      <c r="D4830" s="514" t="s">
        <v>9289</v>
      </c>
    </row>
    <row r="4831" spans="1:4">
      <c r="A4831" s="513">
        <v>7622</v>
      </c>
      <c r="B4831" s="513" t="s">
        <v>9290</v>
      </c>
      <c r="C4831" s="513" t="s">
        <v>847</v>
      </c>
      <c r="D4831" s="514" t="s">
        <v>9291</v>
      </c>
    </row>
    <row r="4832" spans="1:4">
      <c r="A4832" s="513">
        <v>7624</v>
      </c>
      <c r="B4832" s="513" t="s">
        <v>9292</v>
      </c>
      <c r="C4832" s="513" t="s">
        <v>847</v>
      </c>
      <c r="D4832" s="514" t="s">
        <v>9293</v>
      </c>
    </row>
    <row r="4833" spans="1:4">
      <c r="A4833" s="513">
        <v>7625</v>
      </c>
      <c r="B4833" s="513" t="s">
        <v>9294</v>
      </c>
      <c r="C4833" s="513" t="s">
        <v>847</v>
      </c>
      <c r="D4833" s="514" t="s">
        <v>9295</v>
      </c>
    </row>
    <row r="4834" spans="1:4">
      <c r="A4834" s="513">
        <v>7623</v>
      </c>
      <c r="B4834" s="513" t="s">
        <v>9296</v>
      </c>
      <c r="C4834" s="513" t="s">
        <v>847</v>
      </c>
      <c r="D4834" s="514" t="s">
        <v>9289</v>
      </c>
    </row>
    <row r="4835" spans="1:4">
      <c r="A4835" s="513">
        <v>36508</v>
      </c>
      <c r="B4835" s="513" t="s">
        <v>9297</v>
      </c>
      <c r="C4835" s="513" t="s">
        <v>847</v>
      </c>
      <c r="D4835" s="514" t="s">
        <v>9298</v>
      </c>
    </row>
    <row r="4836" spans="1:4">
      <c r="A4836" s="513">
        <v>36509</v>
      </c>
      <c r="B4836" s="513" t="s">
        <v>9299</v>
      </c>
      <c r="C4836" s="513" t="s">
        <v>847</v>
      </c>
      <c r="D4836" s="514" t="s">
        <v>9300</v>
      </c>
    </row>
    <row r="4837" spans="1:4">
      <c r="A4837" s="513">
        <v>13238</v>
      </c>
      <c r="B4837" s="513" t="s">
        <v>9301</v>
      </c>
      <c r="C4837" s="513" t="s">
        <v>847</v>
      </c>
      <c r="D4837" s="514" t="s">
        <v>9302</v>
      </c>
    </row>
    <row r="4838" spans="1:4">
      <c r="A4838" s="513">
        <v>36511</v>
      </c>
      <c r="B4838" s="513" t="s">
        <v>9303</v>
      </c>
      <c r="C4838" s="513" t="s">
        <v>847</v>
      </c>
      <c r="D4838" s="514" t="s">
        <v>9304</v>
      </c>
    </row>
    <row r="4839" spans="1:4">
      <c r="A4839" s="513">
        <v>36515</v>
      </c>
      <c r="B4839" s="513" t="s">
        <v>9305</v>
      </c>
      <c r="C4839" s="513" t="s">
        <v>847</v>
      </c>
      <c r="D4839" s="514" t="s">
        <v>9306</v>
      </c>
    </row>
    <row r="4840" spans="1:4">
      <c r="A4840" s="513">
        <v>10598</v>
      </c>
      <c r="B4840" s="513" t="s">
        <v>9307</v>
      </c>
      <c r="C4840" s="513" t="s">
        <v>847</v>
      </c>
      <c r="D4840" s="514" t="s">
        <v>9308</v>
      </c>
    </row>
    <row r="4841" spans="1:4">
      <c r="A4841" s="513">
        <v>7640</v>
      </c>
      <c r="B4841" s="513" t="s">
        <v>9309</v>
      </c>
      <c r="C4841" s="513" t="s">
        <v>847</v>
      </c>
      <c r="D4841" s="514" t="s">
        <v>9310</v>
      </c>
    </row>
    <row r="4842" spans="1:4">
      <c r="A4842" s="513">
        <v>36513</v>
      </c>
      <c r="B4842" s="513" t="s">
        <v>9311</v>
      </c>
      <c r="C4842" s="513" t="s">
        <v>847</v>
      </c>
      <c r="D4842" s="514" t="s">
        <v>9312</v>
      </c>
    </row>
    <row r="4843" spans="1:4">
      <c r="A4843" s="513">
        <v>36514</v>
      </c>
      <c r="B4843" s="513" t="s">
        <v>9313</v>
      </c>
      <c r="C4843" s="513" t="s">
        <v>847</v>
      </c>
      <c r="D4843" s="514" t="s">
        <v>9314</v>
      </c>
    </row>
    <row r="4844" spans="1:4">
      <c r="A4844" s="513">
        <v>36149</v>
      </c>
      <c r="B4844" s="513" t="s">
        <v>9315</v>
      </c>
      <c r="C4844" s="513" t="s">
        <v>847</v>
      </c>
      <c r="D4844" s="514" t="s">
        <v>9316</v>
      </c>
    </row>
    <row r="4845" spans="1:4">
      <c r="A4845" s="513">
        <v>11581</v>
      </c>
      <c r="B4845" s="513" t="s">
        <v>9317</v>
      </c>
      <c r="C4845" s="513" t="s">
        <v>877</v>
      </c>
      <c r="D4845" s="514" t="s">
        <v>7847</v>
      </c>
    </row>
    <row r="4846" spans="1:4">
      <c r="A4846" s="513">
        <v>11580</v>
      </c>
      <c r="B4846" s="513" t="s">
        <v>9318</v>
      </c>
      <c r="C4846" s="513" t="s">
        <v>877</v>
      </c>
      <c r="D4846" s="514" t="s">
        <v>4913</v>
      </c>
    </row>
    <row r="4847" spans="1:4">
      <c r="A4847" s="513">
        <v>38177</v>
      </c>
      <c r="B4847" s="513" t="s">
        <v>9319</v>
      </c>
      <c r="C4847" s="513" t="s">
        <v>847</v>
      </c>
      <c r="D4847" s="514" t="s">
        <v>9320</v>
      </c>
    </row>
    <row r="4848" spans="1:4">
      <c r="A4848" s="513">
        <v>10743</v>
      </c>
      <c r="B4848" s="513" t="s">
        <v>9321</v>
      </c>
      <c r="C4848" s="513" t="s">
        <v>847</v>
      </c>
      <c r="D4848" s="514" t="s">
        <v>9322</v>
      </c>
    </row>
    <row r="4849" spans="1:4">
      <c r="A4849" s="513">
        <v>39848</v>
      </c>
      <c r="B4849" s="513" t="s">
        <v>9323</v>
      </c>
      <c r="C4849" s="513" t="s">
        <v>877</v>
      </c>
      <c r="D4849" s="514" t="s">
        <v>3574</v>
      </c>
    </row>
    <row r="4850" spans="1:4">
      <c r="A4850" s="513">
        <v>20999</v>
      </c>
      <c r="B4850" s="513" t="s">
        <v>9324</v>
      </c>
      <c r="C4850" s="513" t="s">
        <v>877</v>
      </c>
      <c r="D4850" s="514" t="s">
        <v>8413</v>
      </c>
    </row>
    <row r="4851" spans="1:4">
      <c r="A4851" s="513">
        <v>21001</v>
      </c>
      <c r="B4851" s="513" t="s">
        <v>9325</v>
      </c>
      <c r="C4851" s="513" t="s">
        <v>877</v>
      </c>
      <c r="D4851" s="514" t="s">
        <v>9326</v>
      </c>
    </row>
    <row r="4852" spans="1:4">
      <c r="A4852" s="513">
        <v>21003</v>
      </c>
      <c r="B4852" s="513" t="s">
        <v>9327</v>
      </c>
      <c r="C4852" s="513" t="s">
        <v>877</v>
      </c>
      <c r="D4852" s="514" t="s">
        <v>8865</v>
      </c>
    </row>
    <row r="4853" spans="1:4">
      <c r="A4853" s="513">
        <v>21006</v>
      </c>
      <c r="B4853" s="513" t="s">
        <v>9328</v>
      </c>
      <c r="C4853" s="513" t="s">
        <v>877</v>
      </c>
      <c r="D4853" s="514" t="s">
        <v>7377</v>
      </c>
    </row>
    <row r="4854" spans="1:4">
      <c r="A4854" s="513">
        <v>21019</v>
      </c>
      <c r="B4854" s="513" t="s">
        <v>9329</v>
      </c>
      <c r="C4854" s="513" t="s">
        <v>877</v>
      </c>
      <c r="D4854" s="514" t="s">
        <v>9330</v>
      </c>
    </row>
    <row r="4855" spans="1:4">
      <c r="A4855" s="513">
        <v>21021</v>
      </c>
      <c r="B4855" s="513" t="s">
        <v>9331</v>
      </c>
      <c r="C4855" s="513" t="s">
        <v>877</v>
      </c>
      <c r="D4855" s="514" t="s">
        <v>4932</v>
      </c>
    </row>
    <row r="4856" spans="1:4">
      <c r="A4856" s="513">
        <v>21024</v>
      </c>
      <c r="B4856" s="513" t="s">
        <v>9332</v>
      </c>
      <c r="C4856" s="513" t="s">
        <v>877</v>
      </c>
      <c r="D4856" s="514" t="s">
        <v>9333</v>
      </c>
    </row>
    <row r="4857" spans="1:4">
      <c r="A4857" s="513">
        <v>40624</v>
      </c>
      <c r="B4857" s="513" t="s">
        <v>9334</v>
      </c>
      <c r="C4857" s="513" t="s">
        <v>877</v>
      </c>
      <c r="D4857" s="514" t="s">
        <v>9335</v>
      </c>
    </row>
    <row r="4858" spans="1:4">
      <c r="A4858" s="513">
        <v>13127</v>
      </c>
      <c r="B4858" s="513" t="s">
        <v>9336</v>
      </c>
      <c r="C4858" s="513" t="s">
        <v>877</v>
      </c>
      <c r="D4858" s="514" t="s">
        <v>3493</v>
      </c>
    </row>
    <row r="4859" spans="1:4">
      <c r="A4859" s="513">
        <v>13137</v>
      </c>
      <c r="B4859" s="513" t="s">
        <v>9337</v>
      </c>
      <c r="C4859" s="513" t="s">
        <v>877</v>
      </c>
      <c r="D4859" s="514" t="s">
        <v>9338</v>
      </c>
    </row>
    <row r="4860" spans="1:4">
      <c r="A4860" s="513">
        <v>20989</v>
      </c>
      <c r="B4860" s="513" t="s">
        <v>9339</v>
      </c>
      <c r="C4860" s="513" t="s">
        <v>877</v>
      </c>
      <c r="D4860" s="514" t="s">
        <v>9340</v>
      </c>
    </row>
    <row r="4861" spans="1:4">
      <c r="A4861" s="513">
        <v>21147</v>
      </c>
      <c r="B4861" s="513" t="s">
        <v>9341</v>
      </c>
      <c r="C4861" s="513" t="s">
        <v>877</v>
      </c>
      <c r="D4861" s="514" t="s">
        <v>9342</v>
      </c>
    </row>
    <row r="4862" spans="1:4">
      <c r="A4862" s="513">
        <v>21148</v>
      </c>
      <c r="B4862" s="513" t="s">
        <v>9343</v>
      </c>
      <c r="C4862" s="513" t="s">
        <v>877</v>
      </c>
      <c r="D4862" s="514" t="s">
        <v>9344</v>
      </c>
    </row>
    <row r="4863" spans="1:4">
      <c r="A4863" s="513">
        <v>20984</v>
      </c>
      <c r="B4863" s="513" t="s">
        <v>9345</v>
      </c>
      <c r="C4863" s="513" t="s">
        <v>877</v>
      </c>
      <c r="D4863" s="514" t="s">
        <v>9346</v>
      </c>
    </row>
    <row r="4864" spans="1:4">
      <c r="A4864" s="513">
        <v>13042</v>
      </c>
      <c r="B4864" s="513" t="s">
        <v>9347</v>
      </c>
      <c r="C4864" s="513" t="s">
        <v>877</v>
      </c>
      <c r="D4864" s="514" t="s">
        <v>9348</v>
      </c>
    </row>
    <row r="4865" spans="1:4">
      <c r="A4865" s="513">
        <v>21150</v>
      </c>
      <c r="B4865" s="513" t="s">
        <v>9349</v>
      </c>
      <c r="C4865" s="513" t="s">
        <v>877</v>
      </c>
      <c r="D4865" s="514" t="s">
        <v>9350</v>
      </c>
    </row>
    <row r="4866" spans="1:4">
      <c r="A4866" s="513">
        <v>13141</v>
      </c>
      <c r="B4866" s="513" t="s">
        <v>9351</v>
      </c>
      <c r="C4866" s="513" t="s">
        <v>877</v>
      </c>
      <c r="D4866" s="514" t="s">
        <v>9352</v>
      </c>
    </row>
    <row r="4867" spans="1:4">
      <c r="A4867" s="513">
        <v>21151</v>
      </c>
      <c r="B4867" s="513" t="s">
        <v>9353</v>
      </c>
      <c r="C4867" s="513" t="s">
        <v>877</v>
      </c>
      <c r="D4867" s="514" t="s">
        <v>9354</v>
      </c>
    </row>
    <row r="4868" spans="1:4">
      <c r="A4868" s="513">
        <v>13142</v>
      </c>
      <c r="B4868" s="513" t="s">
        <v>9355</v>
      </c>
      <c r="C4868" s="513" t="s">
        <v>877</v>
      </c>
      <c r="D4868" s="514" t="s">
        <v>9356</v>
      </c>
    </row>
    <row r="4869" spans="1:4">
      <c r="A4869" s="513">
        <v>20994</v>
      </c>
      <c r="B4869" s="513" t="s">
        <v>9357</v>
      </c>
      <c r="C4869" s="513" t="s">
        <v>877</v>
      </c>
      <c r="D4869" s="514" t="s">
        <v>9358</v>
      </c>
    </row>
    <row r="4870" spans="1:4">
      <c r="A4870" s="513">
        <v>7672</v>
      </c>
      <c r="B4870" s="513" t="s">
        <v>9359</v>
      </c>
      <c r="C4870" s="513" t="s">
        <v>877</v>
      </c>
      <c r="D4870" s="514" t="s">
        <v>9360</v>
      </c>
    </row>
    <row r="4871" spans="1:4">
      <c r="A4871" s="513">
        <v>20995</v>
      </c>
      <c r="B4871" s="513" t="s">
        <v>9361</v>
      </c>
      <c r="C4871" s="513" t="s">
        <v>877</v>
      </c>
      <c r="D4871" s="514" t="s">
        <v>9362</v>
      </c>
    </row>
    <row r="4872" spans="1:4">
      <c r="A4872" s="513">
        <v>7690</v>
      </c>
      <c r="B4872" s="513" t="s">
        <v>9363</v>
      </c>
      <c r="C4872" s="513" t="s">
        <v>877</v>
      </c>
      <c r="D4872" s="514" t="s">
        <v>9364</v>
      </c>
    </row>
    <row r="4873" spans="1:4">
      <c r="A4873" s="513">
        <v>20980</v>
      </c>
      <c r="B4873" s="513" t="s">
        <v>9365</v>
      </c>
      <c r="C4873" s="513" t="s">
        <v>877</v>
      </c>
      <c r="D4873" s="514" t="s">
        <v>9366</v>
      </c>
    </row>
    <row r="4874" spans="1:4">
      <c r="A4874" s="513">
        <v>7661</v>
      </c>
      <c r="B4874" s="513" t="s">
        <v>9367</v>
      </c>
      <c r="C4874" s="513" t="s">
        <v>877</v>
      </c>
      <c r="D4874" s="514" t="s">
        <v>9368</v>
      </c>
    </row>
    <row r="4875" spans="1:4">
      <c r="A4875" s="513">
        <v>21016</v>
      </c>
      <c r="B4875" s="513" t="s">
        <v>9369</v>
      </c>
      <c r="C4875" s="513" t="s">
        <v>877</v>
      </c>
      <c r="D4875" s="514" t="s">
        <v>9370</v>
      </c>
    </row>
    <row r="4876" spans="1:4">
      <c r="A4876" s="513">
        <v>21008</v>
      </c>
      <c r="B4876" s="513" t="s">
        <v>9371</v>
      </c>
      <c r="C4876" s="513" t="s">
        <v>877</v>
      </c>
      <c r="D4876" s="514" t="s">
        <v>8929</v>
      </c>
    </row>
    <row r="4877" spans="1:4">
      <c r="A4877" s="513">
        <v>21009</v>
      </c>
      <c r="B4877" s="513" t="s">
        <v>9372</v>
      </c>
      <c r="C4877" s="513" t="s">
        <v>877</v>
      </c>
      <c r="D4877" s="514" t="s">
        <v>8900</v>
      </c>
    </row>
    <row r="4878" spans="1:4">
      <c r="A4878" s="513">
        <v>21010</v>
      </c>
      <c r="B4878" s="513" t="s">
        <v>9373</v>
      </c>
      <c r="C4878" s="513" t="s">
        <v>877</v>
      </c>
      <c r="D4878" s="514" t="s">
        <v>8342</v>
      </c>
    </row>
    <row r="4879" spans="1:4">
      <c r="A4879" s="513">
        <v>21011</v>
      </c>
      <c r="B4879" s="513" t="s">
        <v>9374</v>
      </c>
      <c r="C4879" s="513" t="s">
        <v>877</v>
      </c>
      <c r="D4879" s="514" t="s">
        <v>9375</v>
      </c>
    </row>
    <row r="4880" spans="1:4">
      <c r="A4880" s="513">
        <v>21012</v>
      </c>
      <c r="B4880" s="513" t="s">
        <v>9376</v>
      </c>
      <c r="C4880" s="513" t="s">
        <v>877</v>
      </c>
      <c r="D4880" s="514" t="s">
        <v>9377</v>
      </c>
    </row>
    <row r="4881" spans="1:4">
      <c r="A4881" s="513">
        <v>21013</v>
      </c>
      <c r="B4881" s="513" t="s">
        <v>9378</v>
      </c>
      <c r="C4881" s="513" t="s">
        <v>877</v>
      </c>
      <c r="D4881" s="514" t="s">
        <v>9379</v>
      </c>
    </row>
    <row r="4882" spans="1:4">
      <c r="A4882" s="513">
        <v>21014</v>
      </c>
      <c r="B4882" s="513" t="s">
        <v>9380</v>
      </c>
      <c r="C4882" s="513" t="s">
        <v>877</v>
      </c>
      <c r="D4882" s="514" t="s">
        <v>4360</v>
      </c>
    </row>
    <row r="4883" spans="1:4">
      <c r="A4883" s="513">
        <v>21015</v>
      </c>
      <c r="B4883" s="513" t="s">
        <v>9381</v>
      </c>
      <c r="C4883" s="513" t="s">
        <v>877</v>
      </c>
      <c r="D4883" s="514" t="s">
        <v>9382</v>
      </c>
    </row>
    <row r="4884" spans="1:4">
      <c r="A4884" s="513">
        <v>7697</v>
      </c>
      <c r="B4884" s="513" t="s">
        <v>9383</v>
      </c>
      <c r="C4884" s="513" t="s">
        <v>877</v>
      </c>
      <c r="D4884" s="514" t="s">
        <v>9384</v>
      </c>
    </row>
    <row r="4885" spans="1:4">
      <c r="A4885" s="513">
        <v>7698</v>
      </c>
      <c r="B4885" s="513" t="s">
        <v>9385</v>
      </c>
      <c r="C4885" s="513" t="s">
        <v>877</v>
      </c>
      <c r="D4885" s="514" t="s">
        <v>5544</v>
      </c>
    </row>
    <row r="4886" spans="1:4">
      <c r="A4886" s="513">
        <v>7691</v>
      </c>
      <c r="B4886" s="513" t="s">
        <v>9386</v>
      </c>
      <c r="C4886" s="513" t="s">
        <v>877</v>
      </c>
      <c r="D4886" s="514" t="s">
        <v>9387</v>
      </c>
    </row>
    <row r="4887" spans="1:4">
      <c r="A4887" s="513">
        <v>40626</v>
      </c>
      <c r="B4887" s="513" t="s">
        <v>9388</v>
      </c>
      <c r="C4887" s="513" t="s">
        <v>877</v>
      </c>
      <c r="D4887" s="514" t="s">
        <v>9389</v>
      </c>
    </row>
    <row r="4888" spans="1:4">
      <c r="A4888" s="513">
        <v>7701</v>
      </c>
      <c r="B4888" s="513" t="s">
        <v>9390</v>
      </c>
      <c r="C4888" s="513" t="s">
        <v>877</v>
      </c>
      <c r="D4888" s="514" t="s">
        <v>9391</v>
      </c>
    </row>
    <row r="4889" spans="1:4">
      <c r="A4889" s="513">
        <v>7696</v>
      </c>
      <c r="B4889" s="513" t="s">
        <v>9392</v>
      </c>
      <c r="C4889" s="513" t="s">
        <v>877</v>
      </c>
      <c r="D4889" s="514" t="s">
        <v>9393</v>
      </c>
    </row>
    <row r="4890" spans="1:4">
      <c r="A4890" s="513">
        <v>7700</v>
      </c>
      <c r="B4890" s="513" t="s">
        <v>9394</v>
      </c>
      <c r="C4890" s="513" t="s">
        <v>877</v>
      </c>
      <c r="D4890" s="514" t="s">
        <v>9395</v>
      </c>
    </row>
    <row r="4891" spans="1:4">
      <c r="A4891" s="513">
        <v>7694</v>
      </c>
      <c r="B4891" s="513" t="s">
        <v>9396</v>
      </c>
      <c r="C4891" s="513" t="s">
        <v>877</v>
      </c>
      <c r="D4891" s="514" t="s">
        <v>9397</v>
      </c>
    </row>
    <row r="4892" spans="1:4">
      <c r="A4892" s="513">
        <v>7693</v>
      </c>
      <c r="B4892" s="513" t="s">
        <v>9398</v>
      </c>
      <c r="C4892" s="513" t="s">
        <v>877</v>
      </c>
      <c r="D4892" s="514" t="s">
        <v>4846</v>
      </c>
    </row>
    <row r="4893" spans="1:4">
      <c r="A4893" s="513">
        <v>7692</v>
      </c>
      <c r="B4893" s="513" t="s">
        <v>9399</v>
      </c>
      <c r="C4893" s="513" t="s">
        <v>877</v>
      </c>
      <c r="D4893" s="514" t="s">
        <v>9400</v>
      </c>
    </row>
    <row r="4894" spans="1:4">
      <c r="A4894" s="513">
        <v>7695</v>
      </c>
      <c r="B4894" s="513" t="s">
        <v>9401</v>
      </c>
      <c r="C4894" s="513" t="s">
        <v>877</v>
      </c>
      <c r="D4894" s="514" t="s">
        <v>9402</v>
      </c>
    </row>
    <row r="4895" spans="1:4">
      <c r="A4895" s="513">
        <v>13356</v>
      </c>
      <c r="B4895" s="513" t="s">
        <v>9403</v>
      </c>
      <c r="C4895" s="513" t="s">
        <v>877</v>
      </c>
      <c r="D4895" s="514" t="s">
        <v>9404</v>
      </c>
    </row>
    <row r="4896" spans="1:4">
      <c r="A4896" s="513">
        <v>36365</v>
      </c>
      <c r="B4896" s="513" t="s">
        <v>9405</v>
      </c>
      <c r="C4896" s="513" t="s">
        <v>877</v>
      </c>
      <c r="D4896" s="514" t="s">
        <v>9406</v>
      </c>
    </row>
    <row r="4897" spans="1:4">
      <c r="A4897" s="513">
        <v>41930</v>
      </c>
      <c r="B4897" s="513" t="s">
        <v>9407</v>
      </c>
      <c r="C4897" s="513" t="s">
        <v>877</v>
      </c>
      <c r="D4897" s="514" t="s">
        <v>7915</v>
      </c>
    </row>
    <row r="4898" spans="1:4">
      <c r="A4898" s="513">
        <v>41931</v>
      </c>
      <c r="B4898" s="513" t="s">
        <v>9408</v>
      </c>
      <c r="C4898" s="513" t="s">
        <v>877</v>
      </c>
      <c r="D4898" s="514" t="s">
        <v>9409</v>
      </c>
    </row>
    <row r="4899" spans="1:4">
      <c r="A4899" s="513">
        <v>41932</v>
      </c>
      <c r="B4899" s="513" t="s">
        <v>9410</v>
      </c>
      <c r="C4899" s="513" t="s">
        <v>877</v>
      </c>
      <c r="D4899" s="514" t="s">
        <v>9411</v>
      </c>
    </row>
    <row r="4900" spans="1:4">
      <c r="A4900" s="513">
        <v>41933</v>
      </c>
      <c r="B4900" s="513" t="s">
        <v>9412</v>
      </c>
      <c r="C4900" s="513" t="s">
        <v>877</v>
      </c>
      <c r="D4900" s="514" t="s">
        <v>9413</v>
      </c>
    </row>
    <row r="4901" spans="1:4">
      <c r="A4901" s="513">
        <v>41934</v>
      </c>
      <c r="B4901" s="513" t="s">
        <v>9414</v>
      </c>
      <c r="C4901" s="513" t="s">
        <v>877</v>
      </c>
      <c r="D4901" s="514" t="s">
        <v>9415</v>
      </c>
    </row>
    <row r="4902" spans="1:4">
      <c r="A4902" s="513">
        <v>41936</v>
      </c>
      <c r="B4902" s="513" t="s">
        <v>9416</v>
      </c>
      <c r="C4902" s="513" t="s">
        <v>877</v>
      </c>
      <c r="D4902" s="514" t="s">
        <v>9417</v>
      </c>
    </row>
    <row r="4903" spans="1:4">
      <c r="A4903" s="513">
        <v>7720</v>
      </c>
      <c r="B4903" s="513" t="s">
        <v>9418</v>
      </c>
      <c r="C4903" s="513" t="s">
        <v>877</v>
      </c>
      <c r="D4903" s="514" t="s">
        <v>9419</v>
      </c>
    </row>
    <row r="4904" spans="1:4">
      <c r="A4904" s="513">
        <v>40335</v>
      </c>
      <c r="B4904" s="513" t="s">
        <v>9420</v>
      </c>
      <c r="C4904" s="513" t="s">
        <v>877</v>
      </c>
      <c r="D4904" s="514" t="s">
        <v>9421</v>
      </c>
    </row>
    <row r="4905" spans="1:4">
      <c r="A4905" s="513">
        <v>7740</v>
      </c>
      <c r="B4905" s="513" t="s">
        <v>9422</v>
      </c>
      <c r="C4905" s="513" t="s">
        <v>877</v>
      </c>
      <c r="D4905" s="514" t="s">
        <v>9423</v>
      </c>
    </row>
    <row r="4906" spans="1:4">
      <c r="A4906" s="513">
        <v>7741</v>
      </c>
      <c r="B4906" s="513" t="s">
        <v>9424</v>
      </c>
      <c r="C4906" s="513" t="s">
        <v>877</v>
      </c>
      <c r="D4906" s="514" t="s">
        <v>9425</v>
      </c>
    </row>
    <row r="4907" spans="1:4">
      <c r="A4907" s="513">
        <v>7774</v>
      </c>
      <c r="B4907" s="513" t="s">
        <v>9426</v>
      </c>
      <c r="C4907" s="513" t="s">
        <v>877</v>
      </c>
      <c r="D4907" s="514" t="s">
        <v>9427</v>
      </c>
    </row>
    <row r="4908" spans="1:4">
      <c r="A4908" s="513">
        <v>7744</v>
      </c>
      <c r="B4908" s="513" t="s">
        <v>9428</v>
      </c>
      <c r="C4908" s="513" t="s">
        <v>877</v>
      </c>
      <c r="D4908" s="514" t="s">
        <v>9429</v>
      </c>
    </row>
    <row r="4909" spans="1:4">
      <c r="A4909" s="513">
        <v>7773</v>
      </c>
      <c r="B4909" s="513" t="s">
        <v>9430</v>
      </c>
      <c r="C4909" s="513" t="s">
        <v>877</v>
      </c>
      <c r="D4909" s="514" t="s">
        <v>9431</v>
      </c>
    </row>
    <row r="4910" spans="1:4">
      <c r="A4910" s="513">
        <v>7754</v>
      </c>
      <c r="B4910" s="513" t="s">
        <v>9432</v>
      </c>
      <c r="C4910" s="513" t="s">
        <v>877</v>
      </c>
      <c r="D4910" s="514" t="s">
        <v>9433</v>
      </c>
    </row>
    <row r="4911" spans="1:4">
      <c r="A4911" s="513">
        <v>7735</v>
      </c>
      <c r="B4911" s="513" t="s">
        <v>9434</v>
      </c>
      <c r="C4911" s="513" t="s">
        <v>877</v>
      </c>
      <c r="D4911" s="514" t="s">
        <v>9435</v>
      </c>
    </row>
    <row r="4912" spans="1:4">
      <c r="A4912" s="513">
        <v>7755</v>
      </c>
      <c r="B4912" s="513" t="s">
        <v>9436</v>
      </c>
      <c r="C4912" s="513" t="s">
        <v>877</v>
      </c>
      <c r="D4912" s="514" t="s">
        <v>9437</v>
      </c>
    </row>
    <row r="4913" spans="1:4">
      <c r="A4913" s="513">
        <v>7776</v>
      </c>
      <c r="B4913" s="513" t="s">
        <v>9438</v>
      </c>
      <c r="C4913" s="513" t="s">
        <v>877</v>
      </c>
      <c r="D4913" s="514" t="s">
        <v>9439</v>
      </c>
    </row>
    <row r="4914" spans="1:4">
      <c r="A4914" s="513">
        <v>7743</v>
      </c>
      <c r="B4914" s="513" t="s">
        <v>9440</v>
      </c>
      <c r="C4914" s="513" t="s">
        <v>877</v>
      </c>
      <c r="D4914" s="514" t="s">
        <v>9441</v>
      </c>
    </row>
    <row r="4915" spans="1:4">
      <c r="A4915" s="513">
        <v>7733</v>
      </c>
      <c r="B4915" s="513" t="s">
        <v>9442</v>
      </c>
      <c r="C4915" s="513" t="s">
        <v>877</v>
      </c>
      <c r="D4915" s="514" t="s">
        <v>9443</v>
      </c>
    </row>
    <row r="4916" spans="1:4">
      <c r="A4916" s="513">
        <v>7775</v>
      </c>
      <c r="B4916" s="513" t="s">
        <v>9444</v>
      </c>
      <c r="C4916" s="513" t="s">
        <v>877</v>
      </c>
      <c r="D4916" s="514" t="s">
        <v>9445</v>
      </c>
    </row>
    <row r="4917" spans="1:4">
      <c r="A4917" s="513">
        <v>7734</v>
      </c>
      <c r="B4917" s="513" t="s">
        <v>9446</v>
      </c>
      <c r="C4917" s="513" t="s">
        <v>877</v>
      </c>
      <c r="D4917" s="514" t="s">
        <v>9447</v>
      </c>
    </row>
    <row r="4918" spans="1:4">
      <c r="A4918" s="513">
        <v>7753</v>
      </c>
      <c r="B4918" s="513" t="s">
        <v>9448</v>
      </c>
      <c r="C4918" s="513" t="s">
        <v>877</v>
      </c>
      <c r="D4918" s="514" t="s">
        <v>9449</v>
      </c>
    </row>
    <row r="4919" spans="1:4">
      <c r="A4919" s="513">
        <v>13256</v>
      </c>
      <c r="B4919" s="513" t="s">
        <v>9450</v>
      </c>
      <c r="C4919" s="513" t="s">
        <v>877</v>
      </c>
      <c r="D4919" s="514" t="s">
        <v>9451</v>
      </c>
    </row>
    <row r="4920" spans="1:4">
      <c r="A4920" s="513">
        <v>7757</v>
      </c>
      <c r="B4920" s="513" t="s">
        <v>9452</v>
      </c>
      <c r="C4920" s="513" t="s">
        <v>877</v>
      </c>
      <c r="D4920" s="514" t="s">
        <v>9453</v>
      </c>
    </row>
    <row r="4921" spans="1:4">
      <c r="A4921" s="513">
        <v>7758</v>
      </c>
      <c r="B4921" s="513" t="s">
        <v>9454</v>
      </c>
      <c r="C4921" s="513" t="s">
        <v>877</v>
      </c>
      <c r="D4921" s="514" t="s">
        <v>9455</v>
      </c>
    </row>
    <row r="4922" spans="1:4">
      <c r="A4922" s="513">
        <v>7759</v>
      </c>
      <c r="B4922" s="513" t="s">
        <v>9456</v>
      </c>
      <c r="C4922" s="513" t="s">
        <v>877</v>
      </c>
      <c r="D4922" s="514" t="s">
        <v>9457</v>
      </c>
    </row>
    <row r="4923" spans="1:4">
      <c r="A4923" s="513">
        <v>40334</v>
      </c>
      <c r="B4923" s="513" t="s">
        <v>9458</v>
      </c>
      <c r="C4923" s="513" t="s">
        <v>877</v>
      </c>
      <c r="D4923" s="514" t="s">
        <v>9459</v>
      </c>
    </row>
    <row r="4924" spans="1:4">
      <c r="A4924" s="513">
        <v>7745</v>
      </c>
      <c r="B4924" s="513" t="s">
        <v>9460</v>
      </c>
      <c r="C4924" s="513" t="s">
        <v>877</v>
      </c>
      <c r="D4924" s="514" t="s">
        <v>9461</v>
      </c>
    </row>
    <row r="4925" spans="1:4">
      <c r="A4925" s="513">
        <v>7714</v>
      </c>
      <c r="B4925" s="513" t="s">
        <v>9462</v>
      </c>
      <c r="C4925" s="513" t="s">
        <v>877</v>
      </c>
      <c r="D4925" s="514" t="s">
        <v>9463</v>
      </c>
    </row>
    <row r="4926" spans="1:4">
      <c r="A4926" s="513">
        <v>7725</v>
      </c>
      <c r="B4926" s="513" t="s">
        <v>9464</v>
      </c>
      <c r="C4926" s="513" t="s">
        <v>877</v>
      </c>
      <c r="D4926" s="514" t="s">
        <v>158</v>
      </c>
    </row>
    <row r="4927" spans="1:4">
      <c r="A4927" s="513">
        <v>7742</v>
      </c>
      <c r="B4927" s="513" t="s">
        <v>9465</v>
      </c>
      <c r="C4927" s="513" t="s">
        <v>877</v>
      </c>
      <c r="D4927" s="514" t="s">
        <v>4401</v>
      </c>
    </row>
    <row r="4928" spans="1:4">
      <c r="A4928" s="513">
        <v>7750</v>
      </c>
      <c r="B4928" s="513" t="s">
        <v>9466</v>
      </c>
      <c r="C4928" s="513" t="s">
        <v>877</v>
      </c>
      <c r="D4928" s="514" t="s">
        <v>9467</v>
      </c>
    </row>
    <row r="4929" spans="1:4">
      <c r="A4929" s="513">
        <v>7756</v>
      </c>
      <c r="B4929" s="513" t="s">
        <v>9468</v>
      </c>
      <c r="C4929" s="513" t="s">
        <v>877</v>
      </c>
      <c r="D4929" s="514" t="s">
        <v>9469</v>
      </c>
    </row>
    <row r="4930" spans="1:4">
      <c r="A4930" s="513">
        <v>7765</v>
      </c>
      <c r="B4930" s="513" t="s">
        <v>9470</v>
      </c>
      <c r="C4930" s="513" t="s">
        <v>877</v>
      </c>
      <c r="D4930" s="514" t="s">
        <v>9471</v>
      </c>
    </row>
    <row r="4931" spans="1:4">
      <c r="A4931" s="513">
        <v>12569</v>
      </c>
      <c r="B4931" s="513" t="s">
        <v>9472</v>
      </c>
      <c r="C4931" s="513" t="s">
        <v>877</v>
      </c>
      <c r="D4931" s="514" t="s">
        <v>9473</v>
      </c>
    </row>
    <row r="4932" spans="1:4">
      <c r="A4932" s="513">
        <v>7766</v>
      </c>
      <c r="B4932" s="513" t="s">
        <v>9474</v>
      </c>
      <c r="C4932" s="513" t="s">
        <v>877</v>
      </c>
      <c r="D4932" s="514" t="s">
        <v>9475</v>
      </c>
    </row>
    <row r="4933" spans="1:4">
      <c r="A4933" s="513">
        <v>7767</v>
      </c>
      <c r="B4933" s="513" t="s">
        <v>9476</v>
      </c>
      <c r="C4933" s="513" t="s">
        <v>877</v>
      </c>
      <c r="D4933" s="514" t="s">
        <v>9477</v>
      </c>
    </row>
    <row r="4934" spans="1:4">
      <c r="A4934" s="513">
        <v>7727</v>
      </c>
      <c r="B4934" s="513" t="s">
        <v>9478</v>
      </c>
      <c r="C4934" s="513" t="s">
        <v>877</v>
      </c>
      <c r="D4934" s="514" t="s">
        <v>9479</v>
      </c>
    </row>
    <row r="4935" spans="1:4">
      <c r="A4935" s="513">
        <v>7760</v>
      </c>
      <c r="B4935" s="513" t="s">
        <v>9480</v>
      </c>
      <c r="C4935" s="513" t="s">
        <v>877</v>
      </c>
      <c r="D4935" s="514" t="s">
        <v>9481</v>
      </c>
    </row>
    <row r="4936" spans="1:4">
      <c r="A4936" s="513">
        <v>7761</v>
      </c>
      <c r="B4936" s="513" t="s">
        <v>9482</v>
      </c>
      <c r="C4936" s="513" t="s">
        <v>877</v>
      </c>
      <c r="D4936" s="514" t="s">
        <v>9483</v>
      </c>
    </row>
    <row r="4937" spans="1:4">
      <c r="A4937" s="513">
        <v>7752</v>
      </c>
      <c r="B4937" s="513" t="s">
        <v>9484</v>
      </c>
      <c r="C4937" s="513" t="s">
        <v>877</v>
      </c>
      <c r="D4937" s="514" t="s">
        <v>9485</v>
      </c>
    </row>
    <row r="4938" spans="1:4">
      <c r="A4938" s="513">
        <v>7762</v>
      </c>
      <c r="B4938" s="513" t="s">
        <v>9486</v>
      </c>
      <c r="C4938" s="513" t="s">
        <v>877</v>
      </c>
      <c r="D4938" s="514" t="s">
        <v>9487</v>
      </c>
    </row>
    <row r="4939" spans="1:4">
      <c r="A4939" s="513">
        <v>7722</v>
      </c>
      <c r="B4939" s="513" t="s">
        <v>9488</v>
      </c>
      <c r="C4939" s="513" t="s">
        <v>877</v>
      </c>
      <c r="D4939" s="514" t="s">
        <v>9489</v>
      </c>
    </row>
    <row r="4940" spans="1:4">
      <c r="A4940" s="513">
        <v>7763</v>
      </c>
      <c r="B4940" s="513" t="s">
        <v>9490</v>
      </c>
      <c r="C4940" s="513" t="s">
        <v>877</v>
      </c>
      <c r="D4940" s="514" t="s">
        <v>9491</v>
      </c>
    </row>
    <row r="4941" spans="1:4">
      <c r="A4941" s="513">
        <v>7764</v>
      </c>
      <c r="B4941" s="513" t="s">
        <v>9492</v>
      </c>
      <c r="C4941" s="513" t="s">
        <v>877</v>
      </c>
      <c r="D4941" s="514" t="s">
        <v>9493</v>
      </c>
    </row>
    <row r="4942" spans="1:4">
      <c r="A4942" s="513">
        <v>12572</v>
      </c>
      <c r="B4942" s="513" t="s">
        <v>9494</v>
      </c>
      <c r="C4942" s="513" t="s">
        <v>877</v>
      </c>
      <c r="D4942" s="514" t="s">
        <v>9495</v>
      </c>
    </row>
    <row r="4943" spans="1:4">
      <c r="A4943" s="513">
        <v>12573</v>
      </c>
      <c r="B4943" s="513" t="s">
        <v>9496</v>
      </c>
      <c r="C4943" s="513" t="s">
        <v>877</v>
      </c>
      <c r="D4943" s="514" t="s">
        <v>9497</v>
      </c>
    </row>
    <row r="4944" spans="1:4">
      <c r="A4944" s="513">
        <v>12574</v>
      </c>
      <c r="B4944" s="513" t="s">
        <v>9498</v>
      </c>
      <c r="C4944" s="513" t="s">
        <v>877</v>
      </c>
      <c r="D4944" s="514" t="s">
        <v>9499</v>
      </c>
    </row>
    <row r="4945" spans="1:4">
      <c r="A4945" s="513">
        <v>12575</v>
      </c>
      <c r="B4945" s="513" t="s">
        <v>9500</v>
      </c>
      <c r="C4945" s="513" t="s">
        <v>877</v>
      </c>
      <c r="D4945" s="514" t="s">
        <v>9501</v>
      </c>
    </row>
    <row r="4946" spans="1:4">
      <c r="A4946" s="513">
        <v>12576</v>
      </c>
      <c r="B4946" s="513" t="s">
        <v>9502</v>
      </c>
      <c r="C4946" s="513" t="s">
        <v>877</v>
      </c>
      <c r="D4946" s="514" t="s">
        <v>5930</v>
      </c>
    </row>
    <row r="4947" spans="1:4">
      <c r="A4947" s="513">
        <v>12577</v>
      </c>
      <c r="B4947" s="513" t="s">
        <v>9503</v>
      </c>
      <c r="C4947" s="513" t="s">
        <v>877</v>
      </c>
      <c r="D4947" s="514" t="s">
        <v>9504</v>
      </c>
    </row>
    <row r="4948" spans="1:4">
      <c r="A4948" s="513">
        <v>12578</v>
      </c>
      <c r="B4948" s="513" t="s">
        <v>9505</v>
      </c>
      <c r="C4948" s="513" t="s">
        <v>877</v>
      </c>
      <c r="D4948" s="514" t="s">
        <v>6508</v>
      </c>
    </row>
    <row r="4949" spans="1:4">
      <c r="A4949" s="513">
        <v>12579</v>
      </c>
      <c r="B4949" s="513" t="s">
        <v>9506</v>
      </c>
      <c r="C4949" s="513" t="s">
        <v>877</v>
      </c>
      <c r="D4949" s="514" t="s">
        <v>9507</v>
      </c>
    </row>
    <row r="4950" spans="1:4">
      <c r="A4950" s="513">
        <v>12580</v>
      </c>
      <c r="B4950" s="513" t="s">
        <v>9508</v>
      </c>
      <c r="C4950" s="513" t="s">
        <v>877</v>
      </c>
      <c r="D4950" s="514" t="s">
        <v>9509</v>
      </c>
    </row>
    <row r="4951" spans="1:4">
      <c r="A4951" s="513">
        <v>12581</v>
      </c>
      <c r="B4951" s="513" t="s">
        <v>9510</v>
      </c>
      <c r="C4951" s="513" t="s">
        <v>877</v>
      </c>
      <c r="D4951" s="514" t="s">
        <v>9511</v>
      </c>
    </row>
    <row r="4952" spans="1:4">
      <c r="A4952" s="513">
        <v>41785</v>
      </c>
      <c r="B4952" s="513" t="s">
        <v>9512</v>
      </c>
      <c r="C4952" s="513" t="s">
        <v>877</v>
      </c>
      <c r="D4952" s="514" t="s">
        <v>9513</v>
      </c>
    </row>
    <row r="4953" spans="1:4">
      <c r="A4953" s="513">
        <v>41781</v>
      </c>
      <c r="B4953" s="513" t="s">
        <v>9514</v>
      </c>
      <c r="C4953" s="513" t="s">
        <v>877</v>
      </c>
      <c r="D4953" s="514" t="s">
        <v>9515</v>
      </c>
    </row>
    <row r="4954" spans="1:4">
      <c r="A4954" s="513">
        <v>41783</v>
      </c>
      <c r="B4954" s="513" t="s">
        <v>9516</v>
      </c>
      <c r="C4954" s="513" t="s">
        <v>877</v>
      </c>
      <c r="D4954" s="514" t="s">
        <v>9517</v>
      </c>
    </row>
    <row r="4955" spans="1:4">
      <c r="A4955" s="513">
        <v>41786</v>
      </c>
      <c r="B4955" s="513" t="s">
        <v>9518</v>
      </c>
      <c r="C4955" s="513" t="s">
        <v>877</v>
      </c>
      <c r="D4955" s="514" t="s">
        <v>9519</v>
      </c>
    </row>
    <row r="4956" spans="1:4">
      <c r="A4956" s="513">
        <v>41779</v>
      </c>
      <c r="B4956" s="513" t="s">
        <v>9520</v>
      </c>
      <c r="C4956" s="513" t="s">
        <v>877</v>
      </c>
      <c r="D4956" s="514" t="s">
        <v>9521</v>
      </c>
    </row>
    <row r="4957" spans="1:4">
      <c r="A4957" s="513">
        <v>41780</v>
      </c>
      <c r="B4957" s="513" t="s">
        <v>9522</v>
      </c>
      <c r="C4957" s="513" t="s">
        <v>877</v>
      </c>
      <c r="D4957" s="514" t="s">
        <v>9523</v>
      </c>
    </row>
    <row r="4958" spans="1:4">
      <c r="A4958" s="513">
        <v>41782</v>
      </c>
      <c r="B4958" s="513" t="s">
        <v>9524</v>
      </c>
      <c r="C4958" s="513" t="s">
        <v>877</v>
      </c>
      <c r="D4958" s="514" t="s">
        <v>9525</v>
      </c>
    </row>
    <row r="4959" spans="1:4">
      <c r="A4959" s="513">
        <v>38130</v>
      </c>
      <c r="B4959" s="513" t="s">
        <v>9526</v>
      </c>
      <c r="C4959" s="513" t="s">
        <v>877</v>
      </c>
      <c r="D4959" s="514" t="s">
        <v>9527</v>
      </c>
    </row>
    <row r="4960" spans="1:4">
      <c r="A4960" s="513">
        <v>21123</v>
      </c>
      <c r="B4960" s="513" t="s">
        <v>9528</v>
      </c>
      <c r="C4960" s="513" t="s">
        <v>877</v>
      </c>
      <c r="D4960" s="514" t="s">
        <v>9529</v>
      </c>
    </row>
    <row r="4961" spans="1:4">
      <c r="A4961" s="513">
        <v>21124</v>
      </c>
      <c r="B4961" s="513" t="s">
        <v>9530</v>
      </c>
      <c r="C4961" s="513" t="s">
        <v>877</v>
      </c>
      <c r="D4961" s="514" t="s">
        <v>9531</v>
      </c>
    </row>
    <row r="4962" spans="1:4">
      <c r="A4962" s="513">
        <v>21125</v>
      </c>
      <c r="B4962" s="513" t="s">
        <v>9532</v>
      </c>
      <c r="C4962" s="513" t="s">
        <v>877</v>
      </c>
      <c r="D4962" s="514" t="s">
        <v>9533</v>
      </c>
    </row>
    <row r="4963" spans="1:4">
      <c r="A4963" s="513">
        <v>38028</v>
      </c>
      <c r="B4963" s="513" t="s">
        <v>9534</v>
      </c>
      <c r="C4963" s="513" t="s">
        <v>877</v>
      </c>
      <c r="D4963" s="514" t="s">
        <v>4289</v>
      </c>
    </row>
    <row r="4964" spans="1:4">
      <c r="A4964" s="513">
        <v>38029</v>
      </c>
      <c r="B4964" s="513" t="s">
        <v>9535</v>
      </c>
      <c r="C4964" s="513" t="s">
        <v>877</v>
      </c>
      <c r="D4964" s="514" t="s">
        <v>9536</v>
      </c>
    </row>
    <row r="4965" spans="1:4">
      <c r="A4965" s="513">
        <v>38030</v>
      </c>
      <c r="B4965" s="513" t="s">
        <v>9537</v>
      </c>
      <c r="C4965" s="513" t="s">
        <v>877</v>
      </c>
      <c r="D4965" s="514" t="s">
        <v>9538</v>
      </c>
    </row>
    <row r="4966" spans="1:4">
      <c r="A4966" s="513">
        <v>38031</v>
      </c>
      <c r="B4966" s="513" t="s">
        <v>9539</v>
      </c>
      <c r="C4966" s="513" t="s">
        <v>877</v>
      </c>
      <c r="D4966" s="514" t="s">
        <v>9540</v>
      </c>
    </row>
    <row r="4967" spans="1:4">
      <c r="A4967" s="513">
        <v>39735</v>
      </c>
      <c r="B4967" s="513" t="s">
        <v>9541</v>
      </c>
      <c r="C4967" s="513" t="s">
        <v>877</v>
      </c>
      <c r="D4967" s="514" t="s">
        <v>9542</v>
      </c>
    </row>
    <row r="4968" spans="1:4">
      <c r="A4968" s="513">
        <v>39734</v>
      </c>
      <c r="B4968" s="513" t="s">
        <v>9543</v>
      </c>
      <c r="C4968" s="513" t="s">
        <v>877</v>
      </c>
      <c r="D4968" s="514" t="s">
        <v>9544</v>
      </c>
    </row>
    <row r="4969" spans="1:4">
      <c r="A4969" s="513">
        <v>39736</v>
      </c>
      <c r="B4969" s="513" t="s">
        <v>9545</v>
      </c>
      <c r="C4969" s="513" t="s">
        <v>877</v>
      </c>
      <c r="D4969" s="514" t="s">
        <v>9546</v>
      </c>
    </row>
    <row r="4970" spans="1:4">
      <c r="A4970" s="513">
        <v>39737</v>
      </c>
      <c r="B4970" s="513" t="s">
        <v>9547</v>
      </c>
      <c r="C4970" s="513" t="s">
        <v>877</v>
      </c>
      <c r="D4970" s="514" t="s">
        <v>9548</v>
      </c>
    </row>
    <row r="4971" spans="1:4">
      <c r="A4971" s="513">
        <v>39738</v>
      </c>
      <c r="B4971" s="513" t="s">
        <v>9549</v>
      </c>
      <c r="C4971" s="513" t="s">
        <v>877</v>
      </c>
      <c r="D4971" s="514" t="s">
        <v>2919</v>
      </c>
    </row>
    <row r="4972" spans="1:4">
      <c r="A4972" s="513">
        <v>39739</v>
      </c>
      <c r="B4972" s="513" t="s">
        <v>9550</v>
      </c>
      <c r="C4972" s="513" t="s">
        <v>877</v>
      </c>
      <c r="D4972" s="514" t="s">
        <v>9551</v>
      </c>
    </row>
    <row r="4973" spans="1:4">
      <c r="A4973" s="513">
        <v>39733</v>
      </c>
      <c r="B4973" s="513" t="s">
        <v>9552</v>
      </c>
      <c r="C4973" s="513" t="s">
        <v>877</v>
      </c>
      <c r="D4973" s="514" t="s">
        <v>9553</v>
      </c>
    </row>
    <row r="4974" spans="1:4">
      <c r="A4974" s="513">
        <v>39854</v>
      </c>
      <c r="B4974" s="513" t="s">
        <v>9554</v>
      </c>
      <c r="C4974" s="513" t="s">
        <v>877</v>
      </c>
      <c r="D4974" s="514" t="s">
        <v>9555</v>
      </c>
    </row>
    <row r="4975" spans="1:4">
      <c r="A4975" s="513">
        <v>39740</v>
      </c>
      <c r="B4975" s="513" t="s">
        <v>9556</v>
      </c>
      <c r="C4975" s="513" t="s">
        <v>877</v>
      </c>
      <c r="D4975" s="514" t="s">
        <v>4356</v>
      </c>
    </row>
    <row r="4976" spans="1:4">
      <c r="A4976" s="513">
        <v>39741</v>
      </c>
      <c r="B4976" s="513" t="s">
        <v>9557</v>
      </c>
      <c r="C4976" s="513" t="s">
        <v>877</v>
      </c>
      <c r="D4976" s="514" t="s">
        <v>9404</v>
      </c>
    </row>
    <row r="4977" spans="1:4">
      <c r="A4977" s="513">
        <v>39853</v>
      </c>
      <c r="B4977" s="513" t="s">
        <v>9558</v>
      </c>
      <c r="C4977" s="513" t="s">
        <v>877</v>
      </c>
      <c r="D4977" s="514" t="s">
        <v>3105</v>
      </c>
    </row>
    <row r="4978" spans="1:4">
      <c r="A4978" s="513">
        <v>39742</v>
      </c>
      <c r="B4978" s="513" t="s">
        <v>9559</v>
      </c>
      <c r="C4978" s="513" t="s">
        <v>877</v>
      </c>
      <c r="D4978" s="514" t="s">
        <v>9560</v>
      </c>
    </row>
    <row r="4979" spans="1:4">
      <c r="A4979" s="513">
        <v>39749</v>
      </c>
      <c r="B4979" s="513" t="s">
        <v>9561</v>
      </c>
      <c r="C4979" s="513" t="s">
        <v>877</v>
      </c>
      <c r="D4979" s="514" t="s">
        <v>9562</v>
      </c>
    </row>
    <row r="4980" spans="1:4">
      <c r="A4980" s="513">
        <v>39751</v>
      </c>
      <c r="B4980" s="513" t="s">
        <v>9563</v>
      </c>
      <c r="C4980" s="513" t="s">
        <v>877</v>
      </c>
      <c r="D4980" s="514" t="s">
        <v>9564</v>
      </c>
    </row>
    <row r="4981" spans="1:4">
      <c r="A4981" s="513">
        <v>39750</v>
      </c>
      <c r="B4981" s="513" t="s">
        <v>9565</v>
      </c>
      <c r="C4981" s="513" t="s">
        <v>877</v>
      </c>
      <c r="D4981" s="514" t="s">
        <v>9566</v>
      </c>
    </row>
    <row r="4982" spans="1:4">
      <c r="A4982" s="513">
        <v>39747</v>
      </c>
      <c r="B4982" s="513" t="s">
        <v>9567</v>
      </c>
      <c r="C4982" s="513" t="s">
        <v>877</v>
      </c>
      <c r="D4982" s="514" t="s">
        <v>9568</v>
      </c>
    </row>
    <row r="4983" spans="1:4">
      <c r="A4983" s="513">
        <v>39753</v>
      </c>
      <c r="B4983" s="513" t="s">
        <v>9569</v>
      </c>
      <c r="C4983" s="513" t="s">
        <v>877</v>
      </c>
      <c r="D4983" s="514" t="s">
        <v>9570</v>
      </c>
    </row>
    <row r="4984" spans="1:4">
      <c r="A4984" s="513">
        <v>39754</v>
      </c>
      <c r="B4984" s="513" t="s">
        <v>9571</v>
      </c>
      <c r="C4984" s="513" t="s">
        <v>877</v>
      </c>
      <c r="D4984" s="514" t="s">
        <v>9572</v>
      </c>
    </row>
    <row r="4985" spans="1:4">
      <c r="A4985" s="513">
        <v>39748</v>
      </c>
      <c r="B4985" s="513" t="s">
        <v>9573</v>
      </c>
      <c r="C4985" s="513" t="s">
        <v>877</v>
      </c>
      <c r="D4985" s="514" t="s">
        <v>9574</v>
      </c>
    </row>
    <row r="4986" spans="1:4">
      <c r="A4986" s="513">
        <v>39755</v>
      </c>
      <c r="B4986" s="513" t="s">
        <v>9575</v>
      </c>
      <c r="C4986" s="513" t="s">
        <v>877</v>
      </c>
      <c r="D4986" s="514" t="s">
        <v>9576</v>
      </c>
    </row>
    <row r="4987" spans="1:4">
      <c r="A4987" s="513">
        <v>12742</v>
      </c>
      <c r="B4987" s="513" t="s">
        <v>9577</v>
      </c>
      <c r="C4987" s="513" t="s">
        <v>877</v>
      </c>
      <c r="D4987" s="514" t="s">
        <v>9578</v>
      </c>
    </row>
    <row r="4988" spans="1:4">
      <c r="A4988" s="513">
        <v>12713</v>
      </c>
      <c r="B4988" s="513" t="s">
        <v>9579</v>
      </c>
      <c r="C4988" s="513" t="s">
        <v>877</v>
      </c>
      <c r="D4988" s="514" t="s">
        <v>9580</v>
      </c>
    </row>
    <row r="4989" spans="1:4">
      <c r="A4989" s="513">
        <v>12743</v>
      </c>
      <c r="B4989" s="513" t="s">
        <v>9581</v>
      </c>
      <c r="C4989" s="513" t="s">
        <v>877</v>
      </c>
      <c r="D4989" s="514" t="s">
        <v>6659</v>
      </c>
    </row>
    <row r="4990" spans="1:4">
      <c r="A4990" s="513">
        <v>12744</v>
      </c>
      <c r="B4990" s="513" t="s">
        <v>9582</v>
      </c>
      <c r="C4990" s="513" t="s">
        <v>877</v>
      </c>
      <c r="D4990" s="514" t="s">
        <v>9583</v>
      </c>
    </row>
    <row r="4991" spans="1:4">
      <c r="A4991" s="513">
        <v>12745</v>
      </c>
      <c r="B4991" s="513" t="s">
        <v>9584</v>
      </c>
      <c r="C4991" s="513" t="s">
        <v>877</v>
      </c>
      <c r="D4991" s="514" t="s">
        <v>9585</v>
      </c>
    </row>
    <row r="4992" spans="1:4">
      <c r="A4992" s="513">
        <v>12746</v>
      </c>
      <c r="B4992" s="513" t="s">
        <v>9586</v>
      </c>
      <c r="C4992" s="513" t="s">
        <v>877</v>
      </c>
      <c r="D4992" s="514" t="s">
        <v>9587</v>
      </c>
    </row>
    <row r="4993" spans="1:4">
      <c r="A4993" s="513">
        <v>12747</v>
      </c>
      <c r="B4993" s="513" t="s">
        <v>9588</v>
      </c>
      <c r="C4993" s="513" t="s">
        <v>877</v>
      </c>
      <c r="D4993" s="514" t="s">
        <v>9589</v>
      </c>
    </row>
    <row r="4994" spans="1:4">
      <c r="A4994" s="513">
        <v>12748</v>
      </c>
      <c r="B4994" s="513" t="s">
        <v>9590</v>
      </c>
      <c r="C4994" s="513" t="s">
        <v>877</v>
      </c>
      <c r="D4994" s="514" t="s">
        <v>9591</v>
      </c>
    </row>
    <row r="4995" spans="1:4">
      <c r="A4995" s="513">
        <v>12749</v>
      </c>
      <c r="B4995" s="513" t="s">
        <v>9592</v>
      </c>
      <c r="C4995" s="513" t="s">
        <v>877</v>
      </c>
      <c r="D4995" s="514" t="s">
        <v>9593</v>
      </c>
    </row>
    <row r="4996" spans="1:4">
      <c r="A4996" s="513">
        <v>39726</v>
      </c>
      <c r="B4996" s="513" t="s">
        <v>9594</v>
      </c>
      <c r="C4996" s="513" t="s">
        <v>877</v>
      </c>
      <c r="D4996" s="514" t="s">
        <v>9595</v>
      </c>
    </row>
    <row r="4997" spans="1:4">
      <c r="A4997" s="513">
        <v>39728</v>
      </c>
      <c r="B4997" s="513" t="s">
        <v>9596</v>
      </c>
      <c r="C4997" s="513" t="s">
        <v>877</v>
      </c>
      <c r="D4997" s="514" t="s">
        <v>9597</v>
      </c>
    </row>
    <row r="4998" spans="1:4">
      <c r="A4998" s="513">
        <v>39727</v>
      </c>
      <c r="B4998" s="513" t="s">
        <v>9598</v>
      </c>
      <c r="C4998" s="513" t="s">
        <v>877</v>
      </c>
      <c r="D4998" s="514" t="s">
        <v>9599</v>
      </c>
    </row>
    <row r="4999" spans="1:4">
      <c r="A4999" s="513">
        <v>39724</v>
      </c>
      <c r="B4999" s="513" t="s">
        <v>9600</v>
      </c>
      <c r="C4999" s="513" t="s">
        <v>877</v>
      </c>
      <c r="D4999" s="514" t="s">
        <v>9601</v>
      </c>
    </row>
    <row r="5000" spans="1:4">
      <c r="A5000" s="513">
        <v>39729</v>
      </c>
      <c r="B5000" s="513" t="s">
        <v>9602</v>
      </c>
      <c r="C5000" s="513" t="s">
        <v>877</v>
      </c>
      <c r="D5000" s="514" t="s">
        <v>9603</v>
      </c>
    </row>
    <row r="5001" spans="1:4">
      <c r="A5001" s="513">
        <v>39730</v>
      </c>
      <c r="B5001" s="513" t="s">
        <v>9604</v>
      </c>
      <c r="C5001" s="513" t="s">
        <v>877</v>
      </c>
      <c r="D5001" s="514" t="s">
        <v>9605</v>
      </c>
    </row>
    <row r="5002" spans="1:4">
      <c r="A5002" s="513">
        <v>39731</v>
      </c>
      <c r="B5002" s="513" t="s">
        <v>9606</v>
      </c>
      <c r="C5002" s="513" t="s">
        <v>877</v>
      </c>
      <c r="D5002" s="514" t="s">
        <v>9607</v>
      </c>
    </row>
    <row r="5003" spans="1:4">
      <c r="A5003" s="513">
        <v>39725</v>
      </c>
      <c r="B5003" s="513" t="s">
        <v>9608</v>
      </c>
      <c r="C5003" s="513" t="s">
        <v>877</v>
      </c>
      <c r="D5003" s="514" t="s">
        <v>9609</v>
      </c>
    </row>
    <row r="5004" spans="1:4">
      <c r="A5004" s="513">
        <v>39732</v>
      </c>
      <c r="B5004" s="513" t="s">
        <v>9610</v>
      </c>
      <c r="C5004" s="513" t="s">
        <v>877</v>
      </c>
      <c r="D5004" s="514" t="s">
        <v>9611</v>
      </c>
    </row>
    <row r="5005" spans="1:4">
      <c r="A5005" s="513">
        <v>39660</v>
      </c>
      <c r="B5005" s="513" t="s">
        <v>9612</v>
      </c>
      <c r="C5005" s="513" t="s">
        <v>877</v>
      </c>
      <c r="D5005" s="514" t="s">
        <v>9613</v>
      </c>
    </row>
    <row r="5006" spans="1:4">
      <c r="A5006" s="513">
        <v>39662</v>
      </c>
      <c r="B5006" s="513" t="s">
        <v>9614</v>
      </c>
      <c r="C5006" s="513" t="s">
        <v>877</v>
      </c>
      <c r="D5006" s="514" t="s">
        <v>9615</v>
      </c>
    </row>
    <row r="5007" spans="1:4">
      <c r="A5007" s="513">
        <v>39661</v>
      </c>
      <c r="B5007" s="513" t="s">
        <v>9616</v>
      </c>
      <c r="C5007" s="513" t="s">
        <v>877</v>
      </c>
      <c r="D5007" s="514" t="s">
        <v>8413</v>
      </c>
    </row>
    <row r="5008" spans="1:4">
      <c r="A5008" s="513">
        <v>39666</v>
      </c>
      <c r="B5008" s="513" t="s">
        <v>9617</v>
      </c>
      <c r="C5008" s="513" t="s">
        <v>877</v>
      </c>
      <c r="D5008" s="514" t="s">
        <v>2130</v>
      </c>
    </row>
    <row r="5009" spans="1:4">
      <c r="A5009" s="513">
        <v>39664</v>
      </c>
      <c r="B5009" s="513" t="s">
        <v>9618</v>
      </c>
      <c r="C5009" s="513" t="s">
        <v>877</v>
      </c>
      <c r="D5009" s="514" t="s">
        <v>9619</v>
      </c>
    </row>
    <row r="5010" spans="1:4">
      <c r="A5010" s="513">
        <v>39663</v>
      </c>
      <c r="B5010" s="513" t="s">
        <v>9620</v>
      </c>
      <c r="C5010" s="513" t="s">
        <v>877</v>
      </c>
      <c r="D5010" s="514" t="s">
        <v>8772</v>
      </c>
    </row>
    <row r="5011" spans="1:4">
      <c r="A5011" s="513">
        <v>39665</v>
      </c>
      <c r="B5011" s="513" t="s">
        <v>9621</v>
      </c>
      <c r="C5011" s="513" t="s">
        <v>877</v>
      </c>
      <c r="D5011" s="514" t="s">
        <v>9622</v>
      </c>
    </row>
    <row r="5012" spans="1:4">
      <c r="A5012" s="513">
        <v>39752</v>
      </c>
      <c r="B5012" s="513" t="s">
        <v>9623</v>
      </c>
      <c r="C5012" s="513" t="s">
        <v>877</v>
      </c>
      <c r="D5012" s="514" t="s">
        <v>6117</v>
      </c>
    </row>
    <row r="5013" spans="1:4">
      <c r="A5013" s="513">
        <v>12583</v>
      </c>
      <c r="B5013" s="513" t="s">
        <v>9624</v>
      </c>
      <c r="C5013" s="513" t="s">
        <v>877</v>
      </c>
      <c r="D5013" s="514" t="s">
        <v>5710</v>
      </c>
    </row>
    <row r="5014" spans="1:4">
      <c r="A5014" s="513">
        <v>12584</v>
      </c>
      <c r="B5014" s="513" t="s">
        <v>9625</v>
      </c>
      <c r="C5014" s="513" t="s">
        <v>877</v>
      </c>
      <c r="D5014" s="514" t="s">
        <v>3160</v>
      </c>
    </row>
    <row r="5015" spans="1:4">
      <c r="A5015" s="513">
        <v>13159</v>
      </c>
      <c r="B5015" s="513" t="s">
        <v>9626</v>
      </c>
      <c r="C5015" s="513" t="s">
        <v>877</v>
      </c>
      <c r="D5015" s="514" t="s">
        <v>9627</v>
      </c>
    </row>
    <row r="5016" spans="1:4">
      <c r="A5016" s="513">
        <v>13168</v>
      </c>
      <c r="B5016" s="513" t="s">
        <v>9628</v>
      </c>
      <c r="C5016" s="513" t="s">
        <v>877</v>
      </c>
      <c r="D5016" s="514" t="s">
        <v>9629</v>
      </c>
    </row>
    <row r="5017" spans="1:4">
      <c r="A5017" s="513">
        <v>13173</v>
      </c>
      <c r="B5017" s="513" t="s">
        <v>9630</v>
      </c>
      <c r="C5017" s="513" t="s">
        <v>877</v>
      </c>
      <c r="D5017" s="514" t="s">
        <v>9631</v>
      </c>
    </row>
    <row r="5018" spans="1:4">
      <c r="A5018" s="513">
        <v>37449</v>
      </c>
      <c r="B5018" s="513" t="s">
        <v>9632</v>
      </c>
      <c r="C5018" s="513" t="s">
        <v>877</v>
      </c>
      <c r="D5018" s="514" t="s">
        <v>6474</v>
      </c>
    </row>
    <row r="5019" spans="1:4">
      <c r="A5019" s="513">
        <v>37450</v>
      </c>
      <c r="B5019" s="513" t="s">
        <v>9633</v>
      </c>
      <c r="C5019" s="513" t="s">
        <v>877</v>
      </c>
      <c r="D5019" s="514" t="s">
        <v>9634</v>
      </c>
    </row>
    <row r="5020" spans="1:4">
      <c r="A5020" s="513">
        <v>37451</v>
      </c>
      <c r="B5020" s="513" t="s">
        <v>9635</v>
      </c>
      <c r="C5020" s="513" t="s">
        <v>877</v>
      </c>
      <c r="D5020" s="514" t="s">
        <v>9636</v>
      </c>
    </row>
    <row r="5021" spans="1:4">
      <c r="A5021" s="513">
        <v>37452</v>
      </c>
      <c r="B5021" s="513" t="s">
        <v>9637</v>
      </c>
      <c r="C5021" s="513" t="s">
        <v>877</v>
      </c>
      <c r="D5021" s="514" t="s">
        <v>9638</v>
      </c>
    </row>
    <row r="5022" spans="1:4">
      <c r="A5022" s="513">
        <v>37453</v>
      </c>
      <c r="B5022" s="513" t="s">
        <v>9639</v>
      </c>
      <c r="C5022" s="513" t="s">
        <v>877</v>
      </c>
      <c r="D5022" s="514" t="s">
        <v>9640</v>
      </c>
    </row>
    <row r="5023" spans="1:4">
      <c r="A5023" s="513">
        <v>7778</v>
      </c>
      <c r="B5023" s="513" t="s">
        <v>9641</v>
      </c>
      <c r="C5023" s="513" t="s">
        <v>877</v>
      </c>
      <c r="D5023" s="514" t="s">
        <v>9642</v>
      </c>
    </row>
    <row r="5024" spans="1:4">
      <c r="A5024" s="513">
        <v>7796</v>
      </c>
      <c r="B5024" s="513" t="s">
        <v>9643</v>
      </c>
      <c r="C5024" s="513" t="s">
        <v>877</v>
      </c>
      <c r="D5024" s="514" t="s">
        <v>6385</v>
      </c>
    </row>
    <row r="5025" spans="1:4">
      <c r="A5025" s="513">
        <v>7781</v>
      </c>
      <c r="B5025" s="513" t="s">
        <v>9644</v>
      </c>
      <c r="C5025" s="513" t="s">
        <v>877</v>
      </c>
      <c r="D5025" s="514" t="s">
        <v>9645</v>
      </c>
    </row>
    <row r="5026" spans="1:4">
      <c r="A5026" s="513">
        <v>7795</v>
      </c>
      <c r="B5026" s="513" t="s">
        <v>9646</v>
      </c>
      <c r="C5026" s="513" t="s">
        <v>877</v>
      </c>
      <c r="D5026" s="514" t="s">
        <v>9647</v>
      </c>
    </row>
    <row r="5027" spans="1:4">
      <c r="A5027" s="513">
        <v>7791</v>
      </c>
      <c r="B5027" s="513" t="s">
        <v>9648</v>
      </c>
      <c r="C5027" s="513" t="s">
        <v>877</v>
      </c>
      <c r="D5027" s="514" t="s">
        <v>3848</v>
      </c>
    </row>
    <row r="5028" spans="1:4">
      <c r="A5028" s="513">
        <v>7783</v>
      </c>
      <c r="B5028" s="513" t="s">
        <v>9649</v>
      </c>
      <c r="C5028" s="513" t="s">
        <v>877</v>
      </c>
      <c r="D5028" s="514" t="s">
        <v>6635</v>
      </c>
    </row>
    <row r="5029" spans="1:4">
      <c r="A5029" s="513">
        <v>7790</v>
      </c>
      <c r="B5029" s="513" t="s">
        <v>9650</v>
      </c>
      <c r="C5029" s="513" t="s">
        <v>877</v>
      </c>
      <c r="D5029" s="514" t="s">
        <v>9651</v>
      </c>
    </row>
    <row r="5030" spans="1:4">
      <c r="A5030" s="513">
        <v>7785</v>
      </c>
      <c r="B5030" s="513" t="s">
        <v>9652</v>
      </c>
      <c r="C5030" s="513" t="s">
        <v>877</v>
      </c>
      <c r="D5030" s="514" t="s">
        <v>2776</v>
      </c>
    </row>
    <row r="5031" spans="1:4">
      <c r="A5031" s="513">
        <v>7792</v>
      </c>
      <c r="B5031" s="513" t="s">
        <v>9653</v>
      </c>
      <c r="C5031" s="513" t="s">
        <v>877</v>
      </c>
      <c r="D5031" s="514" t="s">
        <v>9654</v>
      </c>
    </row>
    <row r="5032" spans="1:4">
      <c r="A5032" s="513">
        <v>7793</v>
      </c>
      <c r="B5032" s="513" t="s">
        <v>9655</v>
      </c>
      <c r="C5032" s="513" t="s">
        <v>877</v>
      </c>
      <c r="D5032" s="514" t="s">
        <v>9656</v>
      </c>
    </row>
    <row r="5033" spans="1:4">
      <c r="A5033" s="513">
        <v>12613</v>
      </c>
      <c r="B5033" s="513" t="s">
        <v>9657</v>
      </c>
      <c r="C5033" s="513" t="s">
        <v>847</v>
      </c>
      <c r="D5033" s="514" t="s">
        <v>4550</v>
      </c>
    </row>
    <row r="5034" spans="1:4">
      <c r="A5034" s="513">
        <v>1031</v>
      </c>
      <c r="B5034" s="513" t="s">
        <v>9658</v>
      </c>
      <c r="C5034" s="513" t="s">
        <v>847</v>
      </c>
      <c r="D5034" s="514" t="s">
        <v>9659</v>
      </c>
    </row>
    <row r="5035" spans="1:4">
      <c r="A5035" s="513">
        <v>39707</v>
      </c>
      <c r="B5035" s="513" t="s">
        <v>9660</v>
      </c>
      <c r="C5035" s="513" t="s">
        <v>877</v>
      </c>
      <c r="D5035" s="514" t="s">
        <v>9661</v>
      </c>
    </row>
    <row r="5036" spans="1:4">
      <c r="A5036" s="513">
        <v>39708</v>
      </c>
      <c r="B5036" s="513" t="s">
        <v>9662</v>
      </c>
      <c r="C5036" s="513" t="s">
        <v>877</v>
      </c>
      <c r="D5036" s="514" t="s">
        <v>3225</v>
      </c>
    </row>
    <row r="5037" spans="1:4">
      <c r="A5037" s="513">
        <v>39710</v>
      </c>
      <c r="B5037" s="513" t="s">
        <v>9663</v>
      </c>
      <c r="C5037" s="513" t="s">
        <v>877</v>
      </c>
      <c r="D5037" s="514" t="s">
        <v>6350</v>
      </c>
    </row>
    <row r="5038" spans="1:4">
      <c r="A5038" s="513">
        <v>39709</v>
      </c>
      <c r="B5038" s="513" t="s">
        <v>9664</v>
      </c>
      <c r="C5038" s="513" t="s">
        <v>877</v>
      </c>
      <c r="D5038" s="514" t="s">
        <v>1297</v>
      </c>
    </row>
    <row r="5039" spans="1:4">
      <c r="A5039" s="513">
        <v>39711</v>
      </c>
      <c r="B5039" s="513" t="s">
        <v>9665</v>
      </c>
      <c r="C5039" s="513" t="s">
        <v>877</v>
      </c>
      <c r="D5039" s="514" t="s">
        <v>1867</v>
      </c>
    </row>
    <row r="5040" spans="1:4">
      <c r="A5040" s="513">
        <v>39712</v>
      </c>
      <c r="B5040" s="513" t="s">
        <v>9666</v>
      </c>
      <c r="C5040" s="513" t="s">
        <v>877</v>
      </c>
      <c r="D5040" s="514" t="s">
        <v>9667</v>
      </c>
    </row>
    <row r="5041" spans="1:4">
      <c r="A5041" s="513">
        <v>39713</v>
      </c>
      <c r="B5041" s="513" t="s">
        <v>9668</v>
      </c>
      <c r="C5041" s="513" t="s">
        <v>877</v>
      </c>
      <c r="D5041" s="514" t="s">
        <v>9669</v>
      </c>
    </row>
    <row r="5042" spans="1:4">
      <c r="A5042" s="513">
        <v>39714</v>
      </c>
      <c r="B5042" s="513" t="s">
        <v>9670</v>
      </c>
      <c r="C5042" s="513" t="s">
        <v>877</v>
      </c>
      <c r="D5042" s="514" t="s">
        <v>1879</v>
      </c>
    </row>
    <row r="5043" spans="1:4">
      <c r="A5043" s="513">
        <v>39715</v>
      </c>
      <c r="B5043" s="513" t="s">
        <v>9671</v>
      </c>
      <c r="C5043" s="513" t="s">
        <v>877</v>
      </c>
      <c r="D5043" s="514" t="s">
        <v>4613</v>
      </c>
    </row>
    <row r="5044" spans="1:4">
      <c r="A5044" s="513">
        <v>39716</v>
      </c>
      <c r="B5044" s="513" t="s">
        <v>9672</v>
      </c>
      <c r="C5044" s="513" t="s">
        <v>877</v>
      </c>
      <c r="D5044" s="514" t="s">
        <v>2048</v>
      </c>
    </row>
    <row r="5045" spans="1:4">
      <c r="A5045" s="513">
        <v>39718</v>
      </c>
      <c r="B5045" s="513" t="s">
        <v>9673</v>
      </c>
      <c r="C5045" s="513" t="s">
        <v>877</v>
      </c>
      <c r="D5045" s="514" t="s">
        <v>9674</v>
      </c>
    </row>
    <row r="5046" spans="1:4">
      <c r="A5046" s="513">
        <v>9813</v>
      </c>
      <c r="B5046" s="513" t="s">
        <v>9675</v>
      </c>
      <c r="C5046" s="513" t="s">
        <v>877</v>
      </c>
      <c r="D5046" s="514" t="s">
        <v>1780</v>
      </c>
    </row>
    <row r="5047" spans="1:4">
      <c r="A5047" s="513">
        <v>9815</v>
      </c>
      <c r="B5047" s="513" t="s">
        <v>9676</v>
      </c>
      <c r="C5047" s="513" t="s">
        <v>877</v>
      </c>
      <c r="D5047" s="514" t="s">
        <v>2567</v>
      </c>
    </row>
    <row r="5048" spans="1:4">
      <c r="A5048" s="513">
        <v>25876</v>
      </c>
      <c r="B5048" s="513" t="s">
        <v>9677</v>
      </c>
      <c r="C5048" s="513" t="s">
        <v>877</v>
      </c>
      <c r="D5048" s="514" t="s">
        <v>9678</v>
      </c>
    </row>
    <row r="5049" spans="1:4">
      <c r="A5049" s="513">
        <v>25888</v>
      </c>
      <c r="B5049" s="513" t="s">
        <v>9679</v>
      </c>
      <c r="C5049" s="513" t="s">
        <v>877</v>
      </c>
      <c r="D5049" s="514" t="s">
        <v>9680</v>
      </c>
    </row>
    <row r="5050" spans="1:4">
      <c r="A5050" s="513">
        <v>25874</v>
      </c>
      <c r="B5050" s="513" t="s">
        <v>9681</v>
      </c>
      <c r="C5050" s="513" t="s">
        <v>877</v>
      </c>
      <c r="D5050" s="514" t="s">
        <v>9682</v>
      </c>
    </row>
    <row r="5051" spans="1:4">
      <c r="A5051" s="513">
        <v>25877</v>
      </c>
      <c r="B5051" s="513" t="s">
        <v>9683</v>
      </c>
      <c r="C5051" s="513" t="s">
        <v>877</v>
      </c>
      <c r="D5051" s="514" t="s">
        <v>9684</v>
      </c>
    </row>
    <row r="5052" spans="1:4">
      <c r="A5052" s="513">
        <v>25878</v>
      </c>
      <c r="B5052" s="513" t="s">
        <v>9685</v>
      </c>
      <c r="C5052" s="513" t="s">
        <v>877</v>
      </c>
      <c r="D5052" s="514" t="s">
        <v>9686</v>
      </c>
    </row>
    <row r="5053" spans="1:4">
      <c r="A5053" s="513">
        <v>25879</v>
      </c>
      <c r="B5053" s="513" t="s">
        <v>9687</v>
      </c>
      <c r="C5053" s="513" t="s">
        <v>877</v>
      </c>
      <c r="D5053" s="514" t="s">
        <v>9688</v>
      </c>
    </row>
    <row r="5054" spans="1:4">
      <c r="A5054" s="513">
        <v>25887</v>
      </c>
      <c r="B5054" s="513" t="s">
        <v>9689</v>
      </c>
      <c r="C5054" s="513" t="s">
        <v>877</v>
      </c>
      <c r="D5054" s="514" t="s">
        <v>9690</v>
      </c>
    </row>
    <row r="5055" spans="1:4">
      <c r="A5055" s="513">
        <v>25880</v>
      </c>
      <c r="B5055" s="513" t="s">
        <v>9691</v>
      </c>
      <c r="C5055" s="513" t="s">
        <v>877</v>
      </c>
      <c r="D5055" s="514" t="s">
        <v>9692</v>
      </c>
    </row>
    <row r="5056" spans="1:4">
      <c r="A5056" s="513">
        <v>25881</v>
      </c>
      <c r="B5056" s="513" t="s">
        <v>9693</v>
      </c>
      <c r="C5056" s="513" t="s">
        <v>877</v>
      </c>
      <c r="D5056" s="514" t="s">
        <v>9694</v>
      </c>
    </row>
    <row r="5057" spans="1:4">
      <c r="A5057" s="513">
        <v>25882</v>
      </c>
      <c r="B5057" s="513" t="s">
        <v>9695</v>
      </c>
      <c r="C5057" s="513" t="s">
        <v>877</v>
      </c>
      <c r="D5057" s="514" t="s">
        <v>9696</v>
      </c>
    </row>
    <row r="5058" spans="1:4">
      <c r="A5058" s="513">
        <v>25883</v>
      </c>
      <c r="B5058" s="513" t="s">
        <v>9697</v>
      </c>
      <c r="C5058" s="513" t="s">
        <v>877</v>
      </c>
      <c r="D5058" s="514" t="s">
        <v>2031</v>
      </c>
    </row>
    <row r="5059" spans="1:4">
      <c r="A5059" s="513">
        <v>25884</v>
      </c>
      <c r="B5059" s="513" t="s">
        <v>9698</v>
      </c>
      <c r="C5059" s="513" t="s">
        <v>877</v>
      </c>
      <c r="D5059" s="514" t="s">
        <v>9699</v>
      </c>
    </row>
    <row r="5060" spans="1:4">
      <c r="A5060" s="513">
        <v>25885</v>
      </c>
      <c r="B5060" s="513" t="s">
        <v>9700</v>
      </c>
      <c r="C5060" s="513" t="s">
        <v>877</v>
      </c>
      <c r="D5060" s="514" t="s">
        <v>9701</v>
      </c>
    </row>
    <row r="5061" spans="1:4">
      <c r="A5061" s="513">
        <v>25889</v>
      </c>
      <c r="B5061" s="513" t="s">
        <v>9702</v>
      </c>
      <c r="C5061" s="513" t="s">
        <v>877</v>
      </c>
      <c r="D5061" s="514" t="s">
        <v>9703</v>
      </c>
    </row>
    <row r="5062" spans="1:4">
      <c r="A5062" s="513">
        <v>25886</v>
      </c>
      <c r="B5062" s="513" t="s">
        <v>9704</v>
      </c>
      <c r="C5062" s="513" t="s">
        <v>877</v>
      </c>
      <c r="D5062" s="514" t="s">
        <v>9705</v>
      </c>
    </row>
    <row r="5063" spans="1:4">
      <c r="A5063" s="513">
        <v>25875</v>
      </c>
      <c r="B5063" s="513" t="s">
        <v>9706</v>
      </c>
      <c r="C5063" s="513" t="s">
        <v>877</v>
      </c>
      <c r="D5063" s="514" t="s">
        <v>9707</v>
      </c>
    </row>
    <row r="5064" spans="1:4">
      <c r="A5064" s="513">
        <v>9876</v>
      </c>
      <c r="B5064" s="513" t="s">
        <v>9708</v>
      </c>
      <c r="C5064" s="513" t="s">
        <v>877</v>
      </c>
      <c r="D5064" s="514" t="s">
        <v>9709</v>
      </c>
    </row>
    <row r="5065" spans="1:4">
      <c r="A5065" s="513">
        <v>9877</v>
      </c>
      <c r="B5065" s="513" t="s">
        <v>9710</v>
      </c>
      <c r="C5065" s="513" t="s">
        <v>877</v>
      </c>
      <c r="D5065" s="514" t="s">
        <v>1091</v>
      </c>
    </row>
    <row r="5066" spans="1:4">
      <c r="A5066" s="513">
        <v>9878</v>
      </c>
      <c r="B5066" s="513" t="s">
        <v>9711</v>
      </c>
      <c r="C5066" s="513" t="s">
        <v>877</v>
      </c>
      <c r="D5066" s="514" t="s">
        <v>9712</v>
      </c>
    </row>
    <row r="5067" spans="1:4">
      <c r="A5067" s="513">
        <v>9879</v>
      </c>
      <c r="B5067" s="513" t="s">
        <v>9713</v>
      </c>
      <c r="C5067" s="513" t="s">
        <v>877</v>
      </c>
      <c r="D5067" s="514" t="s">
        <v>9714</v>
      </c>
    </row>
    <row r="5068" spans="1:4">
      <c r="A5068" s="513">
        <v>42001</v>
      </c>
      <c r="B5068" s="513" t="s">
        <v>9715</v>
      </c>
      <c r="C5068" s="513" t="s">
        <v>877</v>
      </c>
      <c r="D5068" s="514" t="s">
        <v>9716</v>
      </c>
    </row>
    <row r="5069" spans="1:4">
      <c r="A5069" s="513">
        <v>41998</v>
      </c>
      <c r="B5069" s="513" t="s">
        <v>9717</v>
      </c>
      <c r="C5069" s="513" t="s">
        <v>877</v>
      </c>
      <c r="D5069" s="514" t="s">
        <v>9718</v>
      </c>
    </row>
    <row r="5070" spans="1:4">
      <c r="A5070" s="513">
        <v>41999</v>
      </c>
      <c r="B5070" s="513" t="s">
        <v>9719</v>
      </c>
      <c r="C5070" s="513" t="s">
        <v>877</v>
      </c>
      <c r="D5070" s="514" t="s">
        <v>9720</v>
      </c>
    </row>
    <row r="5071" spans="1:4">
      <c r="A5071" s="513">
        <v>42000</v>
      </c>
      <c r="B5071" s="513" t="s">
        <v>9721</v>
      </c>
      <c r="C5071" s="513" t="s">
        <v>877</v>
      </c>
      <c r="D5071" s="514" t="s">
        <v>9722</v>
      </c>
    </row>
    <row r="5072" spans="1:4">
      <c r="A5072" s="513">
        <v>38053</v>
      </c>
      <c r="B5072" s="513" t="s">
        <v>9723</v>
      </c>
      <c r="C5072" s="513" t="s">
        <v>877</v>
      </c>
      <c r="D5072" s="514" t="s">
        <v>9724</v>
      </c>
    </row>
    <row r="5073" spans="1:4">
      <c r="A5073" s="513">
        <v>38054</v>
      </c>
      <c r="B5073" s="513" t="s">
        <v>9725</v>
      </c>
      <c r="C5073" s="513" t="s">
        <v>877</v>
      </c>
      <c r="D5073" s="514" t="s">
        <v>9726</v>
      </c>
    </row>
    <row r="5074" spans="1:4">
      <c r="A5074" s="513">
        <v>38052</v>
      </c>
      <c r="B5074" s="513" t="s">
        <v>9727</v>
      </c>
      <c r="C5074" s="513" t="s">
        <v>877</v>
      </c>
      <c r="D5074" s="514" t="s">
        <v>9728</v>
      </c>
    </row>
    <row r="5075" spans="1:4">
      <c r="A5075" s="513">
        <v>38051</v>
      </c>
      <c r="B5075" s="513" t="s">
        <v>9729</v>
      </c>
      <c r="C5075" s="513" t="s">
        <v>877</v>
      </c>
      <c r="D5075" s="514" t="s">
        <v>962</v>
      </c>
    </row>
    <row r="5076" spans="1:4">
      <c r="A5076" s="513">
        <v>38787</v>
      </c>
      <c r="B5076" s="513" t="s">
        <v>9730</v>
      </c>
      <c r="C5076" s="513" t="s">
        <v>877</v>
      </c>
      <c r="D5076" s="514" t="s">
        <v>1299</v>
      </c>
    </row>
    <row r="5077" spans="1:4">
      <c r="A5077" s="513">
        <v>38825</v>
      </c>
      <c r="B5077" s="513" t="s">
        <v>9731</v>
      </c>
      <c r="C5077" s="513" t="s">
        <v>877</v>
      </c>
      <c r="D5077" s="514" t="s">
        <v>1014</v>
      </c>
    </row>
    <row r="5078" spans="1:4">
      <c r="A5078" s="513">
        <v>38826</v>
      </c>
      <c r="B5078" s="513" t="s">
        <v>9732</v>
      </c>
      <c r="C5078" s="513" t="s">
        <v>877</v>
      </c>
      <c r="D5078" s="514" t="s">
        <v>9733</v>
      </c>
    </row>
    <row r="5079" spans="1:4">
      <c r="A5079" s="513">
        <v>38827</v>
      </c>
      <c r="B5079" s="513" t="s">
        <v>9734</v>
      </c>
      <c r="C5079" s="513" t="s">
        <v>877</v>
      </c>
      <c r="D5079" s="514" t="s">
        <v>3263</v>
      </c>
    </row>
    <row r="5080" spans="1:4">
      <c r="A5080" s="513">
        <v>38830</v>
      </c>
      <c r="B5080" s="513" t="s">
        <v>9735</v>
      </c>
      <c r="C5080" s="513" t="s">
        <v>877</v>
      </c>
      <c r="D5080" s="514" t="s">
        <v>7048</v>
      </c>
    </row>
    <row r="5081" spans="1:4">
      <c r="A5081" s="513">
        <v>38828</v>
      </c>
      <c r="B5081" s="513" t="s">
        <v>9736</v>
      </c>
      <c r="C5081" s="513" t="s">
        <v>877</v>
      </c>
      <c r="D5081" s="514" t="s">
        <v>6609</v>
      </c>
    </row>
    <row r="5082" spans="1:4">
      <c r="A5082" s="513">
        <v>38829</v>
      </c>
      <c r="B5082" s="513" t="s">
        <v>9737</v>
      </c>
      <c r="C5082" s="513" t="s">
        <v>877</v>
      </c>
      <c r="D5082" s="514" t="s">
        <v>3190</v>
      </c>
    </row>
    <row r="5083" spans="1:4">
      <c r="A5083" s="513">
        <v>38831</v>
      </c>
      <c r="B5083" s="513" t="s">
        <v>9738</v>
      </c>
      <c r="C5083" s="513" t="s">
        <v>877</v>
      </c>
      <c r="D5083" s="514" t="s">
        <v>9739</v>
      </c>
    </row>
    <row r="5084" spans="1:4">
      <c r="A5084" s="513">
        <v>36274</v>
      </c>
      <c r="B5084" s="513" t="s">
        <v>9740</v>
      </c>
      <c r="C5084" s="513" t="s">
        <v>877</v>
      </c>
      <c r="D5084" s="514" t="s">
        <v>1029</v>
      </c>
    </row>
    <row r="5085" spans="1:4">
      <c r="A5085" s="513">
        <v>36278</v>
      </c>
      <c r="B5085" s="513" t="s">
        <v>9741</v>
      </c>
      <c r="C5085" s="513" t="s">
        <v>877</v>
      </c>
      <c r="D5085" s="514" t="s">
        <v>9742</v>
      </c>
    </row>
    <row r="5086" spans="1:4">
      <c r="A5086" s="513">
        <v>38977</v>
      </c>
      <c r="B5086" s="513" t="s">
        <v>9743</v>
      </c>
      <c r="C5086" s="513" t="s">
        <v>877</v>
      </c>
      <c r="D5086" s="514" t="s">
        <v>9744</v>
      </c>
    </row>
    <row r="5087" spans="1:4">
      <c r="A5087" s="513">
        <v>38971</v>
      </c>
      <c r="B5087" s="513" t="s">
        <v>9745</v>
      </c>
      <c r="C5087" s="513" t="s">
        <v>877</v>
      </c>
      <c r="D5087" s="514" t="s">
        <v>9746</v>
      </c>
    </row>
    <row r="5088" spans="1:4">
      <c r="A5088" s="513">
        <v>38972</v>
      </c>
      <c r="B5088" s="513" t="s">
        <v>9747</v>
      </c>
      <c r="C5088" s="513" t="s">
        <v>877</v>
      </c>
      <c r="D5088" s="514" t="s">
        <v>9748</v>
      </c>
    </row>
    <row r="5089" spans="1:4">
      <c r="A5089" s="513">
        <v>38973</v>
      </c>
      <c r="B5089" s="513" t="s">
        <v>9749</v>
      </c>
      <c r="C5089" s="513" t="s">
        <v>877</v>
      </c>
      <c r="D5089" s="514" t="s">
        <v>9750</v>
      </c>
    </row>
    <row r="5090" spans="1:4">
      <c r="A5090" s="513">
        <v>38974</v>
      </c>
      <c r="B5090" s="513" t="s">
        <v>9751</v>
      </c>
      <c r="C5090" s="513" t="s">
        <v>877</v>
      </c>
      <c r="D5090" s="514" t="s">
        <v>9752</v>
      </c>
    </row>
    <row r="5091" spans="1:4">
      <c r="A5091" s="513">
        <v>38975</v>
      </c>
      <c r="B5091" s="513" t="s">
        <v>9753</v>
      </c>
      <c r="C5091" s="513" t="s">
        <v>877</v>
      </c>
      <c r="D5091" s="514" t="s">
        <v>9754</v>
      </c>
    </row>
    <row r="5092" spans="1:4">
      <c r="A5092" s="513">
        <v>38976</v>
      </c>
      <c r="B5092" s="513" t="s">
        <v>9755</v>
      </c>
      <c r="C5092" s="513" t="s">
        <v>877</v>
      </c>
      <c r="D5092" s="514" t="s">
        <v>9756</v>
      </c>
    </row>
    <row r="5093" spans="1:4">
      <c r="A5093" s="513">
        <v>38986</v>
      </c>
      <c r="B5093" s="513" t="s">
        <v>9757</v>
      </c>
      <c r="C5093" s="513" t="s">
        <v>877</v>
      </c>
      <c r="D5093" s="514" t="s">
        <v>9758</v>
      </c>
    </row>
    <row r="5094" spans="1:4">
      <c r="A5094" s="513">
        <v>38978</v>
      </c>
      <c r="B5094" s="513" t="s">
        <v>9759</v>
      </c>
      <c r="C5094" s="513" t="s">
        <v>877</v>
      </c>
      <c r="D5094" s="514" t="s">
        <v>1029</v>
      </c>
    </row>
    <row r="5095" spans="1:4">
      <c r="A5095" s="513">
        <v>38979</v>
      </c>
      <c r="B5095" s="513" t="s">
        <v>9760</v>
      </c>
      <c r="C5095" s="513" t="s">
        <v>877</v>
      </c>
      <c r="D5095" s="514" t="s">
        <v>9742</v>
      </c>
    </row>
    <row r="5096" spans="1:4">
      <c r="A5096" s="513">
        <v>38980</v>
      </c>
      <c r="B5096" s="513" t="s">
        <v>9761</v>
      </c>
      <c r="C5096" s="513" t="s">
        <v>877</v>
      </c>
      <c r="D5096" s="514" t="s">
        <v>3629</v>
      </c>
    </row>
    <row r="5097" spans="1:4">
      <c r="A5097" s="513">
        <v>38981</v>
      </c>
      <c r="B5097" s="513" t="s">
        <v>9762</v>
      </c>
      <c r="C5097" s="513" t="s">
        <v>877</v>
      </c>
      <c r="D5097" s="514" t="s">
        <v>9763</v>
      </c>
    </row>
    <row r="5098" spans="1:4">
      <c r="A5098" s="513">
        <v>38982</v>
      </c>
      <c r="B5098" s="513" t="s">
        <v>9764</v>
      </c>
      <c r="C5098" s="513" t="s">
        <v>877</v>
      </c>
      <c r="D5098" s="514" t="s">
        <v>9765</v>
      </c>
    </row>
    <row r="5099" spans="1:4">
      <c r="A5099" s="513">
        <v>38983</v>
      </c>
      <c r="B5099" s="513" t="s">
        <v>9766</v>
      </c>
      <c r="C5099" s="513" t="s">
        <v>877</v>
      </c>
      <c r="D5099" s="514" t="s">
        <v>9767</v>
      </c>
    </row>
    <row r="5100" spans="1:4">
      <c r="A5100" s="513">
        <v>38984</v>
      </c>
      <c r="B5100" s="513" t="s">
        <v>9768</v>
      </c>
      <c r="C5100" s="513" t="s">
        <v>877</v>
      </c>
      <c r="D5100" s="514" t="s">
        <v>9769</v>
      </c>
    </row>
    <row r="5101" spans="1:4">
      <c r="A5101" s="513">
        <v>38985</v>
      </c>
      <c r="B5101" s="513" t="s">
        <v>9770</v>
      </c>
      <c r="C5101" s="513" t="s">
        <v>877</v>
      </c>
      <c r="D5101" s="514" t="s">
        <v>9771</v>
      </c>
    </row>
    <row r="5102" spans="1:4">
      <c r="A5102" s="513">
        <v>9836</v>
      </c>
      <c r="B5102" s="513" t="s">
        <v>9772</v>
      </c>
      <c r="C5102" s="513" t="s">
        <v>877</v>
      </c>
      <c r="D5102" s="514" t="s">
        <v>3634</v>
      </c>
    </row>
    <row r="5103" spans="1:4">
      <c r="A5103" s="513">
        <v>20065</v>
      </c>
      <c r="B5103" s="513" t="s">
        <v>9773</v>
      </c>
      <c r="C5103" s="513" t="s">
        <v>877</v>
      </c>
      <c r="D5103" s="514" t="s">
        <v>3243</v>
      </c>
    </row>
    <row r="5104" spans="1:4">
      <c r="A5104" s="513">
        <v>9835</v>
      </c>
      <c r="B5104" s="513" t="s">
        <v>9774</v>
      </c>
      <c r="C5104" s="513" t="s">
        <v>877</v>
      </c>
      <c r="D5104" s="514" t="s">
        <v>1954</v>
      </c>
    </row>
    <row r="5105" spans="1:4">
      <c r="A5105" s="513">
        <v>38032</v>
      </c>
      <c r="B5105" s="513" t="s">
        <v>9775</v>
      </c>
      <c r="C5105" s="513" t="s">
        <v>877</v>
      </c>
      <c r="D5105" s="514" t="s">
        <v>9352</v>
      </c>
    </row>
    <row r="5106" spans="1:4">
      <c r="A5106" s="513">
        <v>38033</v>
      </c>
      <c r="B5106" s="513" t="s">
        <v>9776</v>
      </c>
      <c r="C5106" s="513" t="s">
        <v>877</v>
      </c>
      <c r="D5106" s="514" t="s">
        <v>9777</v>
      </c>
    </row>
    <row r="5107" spans="1:4">
      <c r="A5107" s="513">
        <v>38034</v>
      </c>
      <c r="B5107" s="513" t="s">
        <v>9778</v>
      </c>
      <c r="C5107" s="513" t="s">
        <v>877</v>
      </c>
      <c r="D5107" s="514" t="s">
        <v>9779</v>
      </c>
    </row>
    <row r="5108" spans="1:4">
      <c r="A5108" s="513">
        <v>38035</v>
      </c>
      <c r="B5108" s="513" t="s">
        <v>9780</v>
      </c>
      <c r="C5108" s="513" t="s">
        <v>877</v>
      </c>
      <c r="D5108" s="514" t="s">
        <v>9781</v>
      </c>
    </row>
    <row r="5109" spans="1:4">
      <c r="A5109" s="513">
        <v>38036</v>
      </c>
      <c r="B5109" s="513" t="s">
        <v>9782</v>
      </c>
      <c r="C5109" s="513" t="s">
        <v>877</v>
      </c>
      <c r="D5109" s="514" t="s">
        <v>9783</v>
      </c>
    </row>
    <row r="5110" spans="1:4">
      <c r="A5110" s="513">
        <v>38037</v>
      </c>
      <c r="B5110" s="513" t="s">
        <v>9784</v>
      </c>
      <c r="C5110" s="513" t="s">
        <v>877</v>
      </c>
      <c r="D5110" s="514" t="s">
        <v>9785</v>
      </c>
    </row>
    <row r="5111" spans="1:4">
      <c r="A5111" s="513">
        <v>9850</v>
      </c>
      <c r="B5111" s="513" t="s">
        <v>9786</v>
      </c>
      <c r="C5111" s="513" t="s">
        <v>877</v>
      </c>
      <c r="D5111" s="514" t="s">
        <v>9787</v>
      </c>
    </row>
    <row r="5112" spans="1:4">
      <c r="A5112" s="513">
        <v>9853</v>
      </c>
      <c r="B5112" s="513" t="s">
        <v>9788</v>
      </c>
      <c r="C5112" s="513" t="s">
        <v>877</v>
      </c>
      <c r="D5112" s="514" t="s">
        <v>9789</v>
      </c>
    </row>
    <row r="5113" spans="1:4">
      <c r="A5113" s="513">
        <v>9854</v>
      </c>
      <c r="B5113" s="513" t="s">
        <v>9790</v>
      </c>
      <c r="C5113" s="513" t="s">
        <v>877</v>
      </c>
      <c r="D5113" s="514" t="s">
        <v>9791</v>
      </c>
    </row>
    <row r="5114" spans="1:4">
      <c r="A5114" s="513">
        <v>9851</v>
      </c>
      <c r="B5114" s="513" t="s">
        <v>9792</v>
      </c>
      <c r="C5114" s="513" t="s">
        <v>877</v>
      </c>
      <c r="D5114" s="514" t="s">
        <v>9793</v>
      </c>
    </row>
    <row r="5115" spans="1:4">
      <c r="A5115" s="513">
        <v>9855</v>
      </c>
      <c r="B5115" s="513" t="s">
        <v>9794</v>
      </c>
      <c r="C5115" s="513" t="s">
        <v>877</v>
      </c>
      <c r="D5115" s="514" t="s">
        <v>9795</v>
      </c>
    </row>
    <row r="5116" spans="1:4">
      <c r="A5116" s="513">
        <v>9825</v>
      </c>
      <c r="B5116" s="513" t="s">
        <v>9796</v>
      </c>
      <c r="C5116" s="513" t="s">
        <v>877</v>
      </c>
      <c r="D5116" s="514" t="s">
        <v>9797</v>
      </c>
    </row>
    <row r="5117" spans="1:4">
      <c r="A5117" s="513">
        <v>9828</v>
      </c>
      <c r="B5117" s="513" t="s">
        <v>9798</v>
      </c>
      <c r="C5117" s="513" t="s">
        <v>877</v>
      </c>
      <c r="D5117" s="514" t="s">
        <v>9799</v>
      </c>
    </row>
    <row r="5118" spans="1:4">
      <c r="A5118" s="513">
        <v>9829</v>
      </c>
      <c r="B5118" s="513" t="s">
        <v>9800</v>
      </c>
      <c r="C5118" s="513" t="s">
        <v>877</v>
      </c>
      <c r="D5118" s="514" t="s">
        <v>9801</v>
      </c>
    </row>
    <row r="5119" spans="1:4">
      <c r="A5119" s="513">
        <v>9826</v>
      </c>
      <c r="B5119" s="513" t="s">
        <v>9802</v>
      </c>
      <c r="C5119" s="513" t="s">
        <v>877</v>
      </c>
      <c r="D5119" s="514" t="s">
        <v>9803</v>
      </c>
    </row>
    <row r="5120" spans="1:4">
      <c r="A5120" s="513">
        <v>9827</v>
      </c>
      <c r="B5120" s="513" t="s">
        <v>9804</v>
      </c>
      <c r="C5120" s="513" t="s">
        <v>877</v>
      </c>
      <c r="D5120" s="514" t="s">
        <v>9805</v>
      </c>
    </row>
    <row r="5121" spans="1:4">
      <c r="A5121" s="513">
        <v>36374</v>
      </c>
      <c r="B5121" s="513" t="s">
        <v>9806</v>
      </c>
      <c r="C5121" s="513" t="s">
        <v>877</v>
      </c>
      <c r="D5121" s="514" t="s">
        <v>9807</v>
      </c>
    </row>
    <row r="5122" spans="1:4">
      <c r="A5122" s="513">
        <v>36084</v>
      </c>
      <c r="B5122" s="513" t="s">
        <v>9808</v>
      </c>
      <c r="C5122" s="513" t="s">
        <v>877</v>
      </c>
      <c r="D5122" s="514" t="s">
        <v>3920</v>
      </c>
    </row>
    <row r="5123" spans="1:4">
      <c r="A5123" s="513">
        <v>36373</v>
      </c>
      <c r="B5123" s="513" t="s">
        <v>9809</v>
      </c>
      <c r="C5123" s="513" t="s">
        <v>877</v>
      </c>
      <c r="D5123" s="514" t="s">
        <v>4043</v>
      </c>
    </row>
    <row r="5124" spans="1:4">
      <c r="A5124" s="513">
        <v>36377</v>
      </c>
      <c r="B5124" s="513" t="s">
        <v>9810</v>
      </c>
      <c r="C5124" s="513" t="s">
        <v>877</v>
      </c>
      <c r="D5124" s="514" t="s">
        <v>9811</v>
      </c>
    </row>
    <row r="5125" spans="1:4">
      <c r="A5125" s="513">
        <v>36375</v>
      </c>
      <c r="B5125" s="513" t="s">
        <v>9812</v>
      </c>
      <c r="C5125" s="513" t="s">
        <v>877</v>
      </c>
      <c r="D5125" s="514" t="s">
        <v>9813</v>
      </c>
    </row>
    <row r="5126" spans="1:4">
      <c r="A5126" s="513">
        <v>36376</v>
      </c>
      <c r="B5126" s="513" t="s">
        <v>9814</v>
      </c>
      <c r="C5126" s="513" t="s">
        <v>877</v>
      </c>
      <c r="D5126" s="514" t="s">
        <v>9815</v>
      </c>
    </row>
    <row r="5127" spans="1:4">
      <c r="A5127" s="513">
        <v>36380</v>
      </c>
      <c r="B5127" s="513" t="s">
        <v>9816</v>
      </c>
      <c r="C5127" s="513" t="s">
        <v>877</v>
      </c>
      <c r="D5127" s="514" t="s">
        <v>9817</v>
      </c>
    </row>
    <row r="5128" spans="1:4">
      <c r="A5128" s="513">
        <v>36378</v>
      </c>
      <c r="B5128" s="513" t="s">
        <v>9818</v>
      </c>
      <c r="C5128" s="513" t="s">
        <v>877</v>
      </c>
      <c r="D5128" s="514" t="s">
        <v>9819</v>
      </c>
    </row>
    <row r="5129" spans="1:4">
      <c r="A5129" s="513">
        <v>36379</v>
      </c>
      <c r="B5129" s="513" t="s">
        <v>9820</v>
      </c>
      <c r="C5129" s="513" t="s">
        <v>877</v>
      </c>
      <c r="D5129" s="514" t="s">
        <v>9821</v>
      </c>
    </row>
    <row r="5130" spans="1:4">
      <c r="A5130" s="513">
        <v>9859</v>
      </c>
      <c r="B5130" s="513" t="s">
        <v>9822</v>
      </c>
      <c r="C5130" s="513" t="s">
        <v>877</v>
      </c>
      <c r="D5130" s="514" t="s">
        <v>9823</v>
      </c>
    </row>
    <row r="5131" spans="1:4">
      <c r="A5131" s="513">
        <v>9838</v>
      </c>
      <c r="B5131" s="513" t="s">
        <v>9824</v>
      </c>
      <c r="C5131" s="513" t="s">
        <v>877</v>
      </c>
      <c r="D5131" s="514" t="s">
        <v>2203</v>
      </c>
    </row>
    <row r="5132" spans="1:4">
      <c r="A5132" s="513">
        <v>9837</v>
      </c>
      <c r="B5132" s="513" t="s">
        <v>9825</v>
      </c>
      <c r="C5132" s="513" t="s">
        <v>877</v>
      </c>
      <c r="D5132" s="514" t="s">
        <v>9826</v>
      </c>
    </row>
    <row r="5133" spans="1:4">
      <c r="A5133" s="513">
        <v>9833</v>
      </c>
      <c r="B5133" s="513" t="s">
        <v>9827</v>
      </c>
      <c r="C5133" s="513" t="s">
        <v>877</v>
      </c>
      <c r="D5133" s="514" t="s">
        <v>8300</v>
      </c>
    </row>
    <row r="5134" spans="1:4">
      <c r="A5134" s="513">
        <v>9830</v>
      </c>
      <c r="B5134" s="513" t="s">
        <v>9828</v>
      </c>
      <c r="C5134" s="513" t="s">
        <v>877</v>
      </c>
      <c r="D5134" s="514" t="s">
        <v>9728</v>
      </c>
    </row>
    <row r="5135" spans="1:4">
      <c r="A5135" s="513">
        <v>9834</v>
      </c>
      <c r="B5135" s="513" t="s">
        <v>9829</v>
      </c>
      <c r="C5135" s="513" t="s">
        <v>877</v>
      </c>
      <c r="D5135" s="514" t="s">
        <v>7782</v>
      </c>
    </row>
    <row r="5136" spans="1:4">
      <c r="A5136" s="513">
        <v>9863</v>
      </c>
      <c r="B5136" s="513" t="s">
        <v>9830</v>
      </c>
      <c r="C5136" s="513" t="s">
        <v>877</v>
      </c>
      <c r="D5136" s="514" t="s">
        <v>9831</v>
      </c>
    </row>
    <row r="5137" spans="1:4">
      <c r="A5137" s="513">
        <v>9860</v>
      </c>
      <c r="B5137" s="513" t="s">
        <v>9832</v>
      </c>
      <c r="C5137" s="513" t="s">
        <v>877</v>
      </c>
      <c r="D5137" s="514" t="s">
        <v>9833</v>
      </c>
    </row>
    <row r="5138" spans="1:4">
      <c r="A5138" s="513">
        <v>9862</v>
      </c>
      <c r="B5138" s="513" t="s">
        <v>9834</v>
      </c>
      <c r="C5138" s="513" t="s">
        <v>877</v>
      </c>
      <c r="D5138" s="514" t="s">
        <v>9835</v>
      </c>
    </row>
    <row r="5139" spans="1:4">
      <c r="A5139" s="513">
        <v>9861</v>
      </c>
      <c r="B5139" s="513" t="s">
        <v>9836</v>
      </c>
      <c r="C5139" s="513" t="s">
        <v>877</v>
      </c>
      <c r="D5139" s="514" t="s">
        <v>1112</v>
      </c>
    </row>
    <row r="5140" spans="1:4">
      <c r="A5140" s="513">
        <v>9856</v>
      </c>
      <c r="B5140" s="513" t="s">
        <v>9837</v>
      </c>
      <c r="C5140" s="513" t="s">
        <v>877</v>
      </c>
      <c r="D5140" s="514" t="s">
        <v>9838</v>
      </c>
    </row>
    <row r="5141" spans="1:4">
      <c r="A5141" s="513">
        <v>9866</v>
      </c>
      <c r="B5141" s="513" t="s">
        <v>9839</v>
      </c>
      <c r="C5141" s="513" t="s">
        <v>877</v>
      </c>
      <c r="D5141" s="514" t="s">
        <v>1305</v>
      </c>
    </row>
    <row r="5142" spans="1:4">
      <c r="A5142" s="513">
        <v>9857</v>
      </c>
      <c r="B5142" s="513" t="s">
        <v>9840</v>
      </c>
      <c r="C5142" s="513" t="s">
        <v>877</v>
      </c>
      <c r="D5142" s="514" t="s">
        <v>9841</v>
      </c>
    </row>
    <row r="5143" spans="1:4">
      <c r="A5143" s="513">
        <v>9864</v>
      </c>
      <c r="B5143" s="513" t="s">
        <v>9842</v>
      </c>
      <c r="C5143" s="513" t="s">
        <v>877</v>
      </c>
      <c r="D5143" s="514" t="s">
        <v>9843</v>
      </c>
    </row>
    <row r="5144" spans="1:4">
      <c r="A5144" s="513">
        <v>9865</v>
      </c>
      <c r="B5144" s="513" t="s">
        <v>9844</v>
      </c>
      <c r="C5144" s="513" t="s">
        <v>877</v>
      </c>
      <c r="D5144" s="514" t="s">
        <v>9845</v>
      </c>
    </row>
    <row r="5145" spans="1:4">
      <c r="A5145" s="513">
        <v>9858</v>
      </c>
      <c r="B5145" s="513" t="s">
        <v>9846</v>
      </c>
      <c r="C5145" s="513" t="s">
        <v>877</v>
      </c>
      <c r="D5145" s="514" t="s">
        <v>9847</v>
      </c>
    </row>
    <row r="5146" spans="1:4">
      <c r="A5146" s="513">
        <v>9841</v>
      </c>
      <c r="B5146" s="513" t="s">
        <v>9848</v>
      </c>
      <c r="C5146" s="513" t="s">
        <v>877</v>
      </c>
      <c r="D5146" s="514" t="s">
        <v>9849</v>
      </c>
    </row>
    <row r="5147" spans="1:4">
      <c r="A5147" s="513">
        <v>9840</v>
      </c>
      <c r="B5147" s="513" t="s">
        <v>9850</v>
      </c>
      <c r="C5147" s="513" t="s">
        <v>877</v>
      </c>
      <c r="D5147" s="514" t="s">
        <v>9851</v>
      </c>
    </row>
    <row r="5148" spans="1:4">
      <c r="A5148" s="513">
        <v>20067</v>
      </c>
      <c r="B5148" s="513" t="s">
        <v>9852</v>
      </c>
      <c r="C5148" s="513" t="s">
        <v>877</v>
      </c>
      <c r="D5148" s="514" t="s">
        <v>1133</v>
      </c>
    </row>
    <row r="5149" spans="1:4">
      <c r="A5149" s="513">
        <v>20068</v>
      </c>
      <c r="B5149" s="513" t="s">
        <v>9853</v>
      </c>
      <c r="C5149" s="513" t="s">
        <v>877</v>
      </c>
      <c r="D5149" s="514" t="s">
        <v>9854</v>
      </c>
    </row>
    <row r="5150" spans="1:4">
      <c r="A5150" s="513">
        <v>9839</v>
      </c>
      <c r="B5150" s="513" t="s">
        <v>9855</v>
      </c>
      <c r="C5150" s="513" t="s">
        <v>877</v>
      </c>
      <c r="D5150" s="514" t="s">
        <v>3391</v>
      </c>
    </row>
    <row r="5151" spans="1:4">
      <c r="A5151" s="513">
        <v>9870</v>
      </c>
      <c r="B5151" s="513" t="s">
        <v>9856</v>
      </c>
      <c r="C5151" s="513" t="s">
        <v>877</v>
      </c>
      <c r="D5151" s="514" t="s">
        <v>9857</v>
      </c>
    </row>
    <row r="5152" spans="1:4">
      <c r="A5152" s="513">
        <v>9867</v>
      </c>
      <c r="B5152" s="513" t="s">
        <v>9858</v>
      </c>
      <c r="C5152" s="513" t="s">
        <v>877</v>
      </c>
      <c r="D5152" s="514" t="s">
        <v>2406</v>
      </c>
    </row>
    <row r="5153" spans="1:4">
      <c r="A5153" s="513">
        <v>9868</v>
      </c>
      <c r="B5153" s="513" t="s">
        <v>9859</v>
      </c>
      <c r="C5153" s="513" t="s">
        <v>877</v>
      </c>
      <c r="D5153" s="514" t="s">
        <v>4856</v>
      </c>
    </row>
    <row r="5154" spans="1:4">
      <c r="A5154" s="513">
        <v>9869</v>
      </c>
      <c r="B5154" s="513" t="s">
        <v>9860</v>
      </c>
      <c r="C5154" s="513" t="s">
        <v>877</v>
      </c>
      <c r="D5154" s="514" t="s">
        <v>4864</v>
      </c>
    </row>
    <row r="5155" spans="1:4">
      <c r="A5155" s="513">
        <v>9874</v>
      </c>
      <c r="B5155" s="513" t="s">
        <v>9861</v>
      </c>
      <c r="C5155" s="513" t="s">
        <v>877</v>
      </c>
      <c r="D5155" s="514" t="s">
        <v>6214</v>
      </c>
    </row>
    <row r="5156" spans="1:4">
      <c r="A5156" s="513">
        <v>9875</v>
      </c>
      <c r="B5156" s="513" t="s">
        <v>9862</v>
      </c>
      <c r="C5156" s="513" t="s">
        <v>877</v>
      </c>
      <c r="D5156" s="514" t="s">
        <v>4185</v>
      </c>
    </row>
    <row r="5157" spans="1:4">
      <c r="A5157" s="513">
        <v>9873</v>
      </c>
      <c r="B5157" s="513" t="s">
        <v>9863</v>
      </c>
      <c r="C5157" s="513" t="s">
        <v>877</v>
      </c>
      <c r="D5157" s="514" t="s">
        <v>3602</v>
      </c>
    </row>
    <row r="5158" spans="1:4">
      <c r="A5158" s="513">
        <v>9871</v>
      </c>
      <c r="B5158" s="513" t="s">
        <v>9864</v>
      </c>
      <c r="C5158" s="513" t="s">
        <v>877</v>
      </c>
      <c r="D5158" s="514" t="s">
        <v>9865</v>
      </c>
    </row>
    <row r="5159" spans="1:4">
      <c r="A5159" s="513">
        <v>9872</v>
      </c>
      <c r="B5159" s="513" t="s">
        <v>9866</v>
      </c>
      <c r="C5159" s="513" t="s">
        <v>877</v>
      </c>
      <c r="D5159" s="514" t="s">
        <v>9867</v>
      </c>
    </row>
    <row r="5160" spans="1:4">
      <c r="A5160" s="513">
        <v>7667</v>
      </c>
      <c r="B5160" s="513" t="s">
        <v>9868</v>
      </c>
      <c r="C5160" s="513" t="s">
        <v>877</v>
      </c>
      <c r="D5160" s="514" t="s">
        <v>9869</v>
      </c>
    </row>
    <row r="5161" spans="1:4">
      <c r="A5161" s="513">
        <v>7660</v>
      </c>
      <c r="B5161" s="513" t="s">
        <v>9870</v>
      </c>
      <c r="C5161" s="513" t="s">
        <v>877</v>
      </c>
      <c r="D5161" s="514" t="s">
        <v>9871</v>
      </c>
    </row>
    <row r="5162" spans="1:4">
      <c r="A5162" s="513">
        <v>7676</v>
      </c>
      <c r="B5162" s="513" t="s">
        <v>9872</v>
      </c>
      <c r="C5162" s="513" t="s">
        <v>877</v>
      </c>
      <c r="D5162" s="514" t="s">
        <v>9873</v>
      </c>
    </row>
    <row r="5163" spans="1:4">
      <c r="A5163" s="513">
        <v>12426</v>
      </c>
      <c r="B5163" s="513" t="s">
        <v>9874</v>
      </c>
      <c r="C5163" s="513" t="s">
        <v>847</v>
      </c>
      <c r="D5163" s="514" t="s">
        <v>9875</v>
      </c>
    </row>
    <row r="5164" spans="1:4">
      <c r="A5164" s="513">
        <v>12425</v>
      </c>
      <c r="B5164" s="513" t="s">
        <v>9876</v>
      </c>
      <c r="C5164" s="513" t="s">
        <v>847</v>
      </c>
      <c r="D5164" s="514" t="s">
        <v>9877</v>
      </c>
    </row>
    <row r="5165" spans="1:4">
      <c r="A5165" s="513">
        <v>12427</v>
      </c>
      <c r="B5165" s="513" t="s">
        <v>9878</v>
      </c>
      <c r="C5165" s="513" t="s">
        <v>847</v>
      </c>
      <c r="D5165" s="514" t="s">
        <v>9879</v>
      </c>
    </row>
    <row r="5166" spans="1:4">
      <c r="A5166" s="513">
        <v>12428</v>
      </c>
      <c r="B5166" s="513" t="s">
        <v>9880</v>
      </c>
      <c r="C5166" s="513" t="s">
        <v>847</v>
      </c>
      <c r="D5166" s="514" t="s">
        <v>9881</v>
      </c>
    </row>
    <row r="5167" spans="1:4">
      <c r="A5167" s="513">
        <v>12430</v>
      </c>
      <c r="B5167" s="513" t="s">
        <v>9882</v>
      </c>
      <c r="C5167" s="513" t="s">
        <v>847</v>
      </c>
      <c r="D5167" s="514" t="s">
        <v>9883</v>
      </c>
    </row>
    <row r="5168" spans="1:4">
      <c r="A5168" s="513">
        <v>12429</v>
      </c>
      <c r="B5168" s="513" t="s">
        <v>9884</v>
      </c>
      <c r="C5168" s="513" t="s">
        <v>847</v>
      </c>
      <c r="D5168" s="514" t="s">
        <v>9885</v>
      </c>
    </row>
    <row r="5169" spans="1:4">
      <c r="A5169" s="513">
        <v>12431</v>
      </c>
      <c r="B5169" s="513" t="s">
        <v>9886</v>
      </c>
      <c r="C5169" s="513" t="s">
        <v>847</v>
      </c>
      <c r="D5169" s="514" t="s">
        <v>9887</v>
      </c>
    </row>
    <row r="5170" spans="1:4">
      <c r="A5170" s="513">
        <v>12432</v>
      </c>
      <c r="B5170" s="513" t="s">
        <v>9888</v>
      </c>
      <c r="C5170" s="513" t="s">
        <v>847</v>
      </c>
      <c r="D5170" s="514" t="s">
        <v>9889</v>
      </c>
    </row>
    <row r="5171" spans="1:4">
      <c r="A5171" s="513">
        <v>12434</v>
      </c>
      <c r="B5171" s="513" t="s">
        <v>9890</v>
      </c>
      <c r="C5171" s="513" t="s">
        <v>847</v>
      </c>
      <c r="D5171" s="514" t="s">
        <v>9891</v>
      </c>
    </row>
    <row r="5172" spans="1:4">
      <c r="A5172" s="513">
        <v>12433</v>
      </c>
      <c r="B5172" s="513" t="s">
        <v>9892</v>
      </c>
      <c r="C5172" s="513" t="s">
        <v>847</v>
      </c>
      <c r="D5172" s="514" t="s">
        <v>9893</v>
      </c>
    </row>
    <row r="5173" spans="1:4">
      <c r="A5173" s="513">
        <v>12435</v>
      </c>
      <c r="B5173" s="513" t="s">
        <v>9894</v>
      </c>
      <c r="C5173" s="513" t="s">
        <v>847</v>
      </c>
      <c r="D5173" s="514" t="s">
        <v>9895</v>
      </c>
    </row>
    <row r="5174" spans="1:4">
      <c r="A5174" s="513">
        <v>12437</v>
      </c>
      <c r="B5174" s="513" t="s">
        <v>9896</v>
      </c>
      <c r="C5174" s="513" t="s">
        <v>847</v>
      </c>
      <c r="D5174" s="514" t="s">
        <v>9897</v>
      </c>
    </row>
    <row r="5175" spans="1:4">
      <c r="A5175" s="513">
        <v>12439</v>
      </c>
      <c r="B5175" s="513" t="s">
        <v>9898</v>
      </c>
      <c r="C5175" s="513" t="s">
        <v>847</v>
      </c>
      <c r="D5175" s="514" t="s">
        <v>1161</v>
      </c>
    </row>
    <row r="5176" spans="1:4">
      <c r="A5176" s="513">
        <v>12438</v>
      </c>
      <c r="B5176" s="513" t="s">
        <v>9899</v>
      </c>
      <c r="C5176" s="513" t="s">
        <v>847</v>
      </c>
      <c r="D5176" s="514" t="s">
        <v>9900</v>
      </c>
    </row>
    <row r="5177" spans="1:4">
      <c r="A5177" s="513">
        <v>12436</v>
      </c>
      <c r="B5177" s="513" t="s">
        <v>9901</v>
      </c>
      <c r="C5177" s="513" t="s">
        <v>847</v>
      </c>
      <c r="D5177" s="514" t="s">
        <v>9902</v>
      </c>
    </row>
    <row r="5178" spans="1:4">
      <c r="A5178" s="513">
        <v>36357</v>
      </c>
      <c r="B5178" s="513" t="s">
        <v>9903</v>
      </c>
      <c r="C5178" s="513" t="s">
        <v>847</v>
      </c>
      <c r="D5178" s="514" t="s">
        <v>9904</v>
      </c>
    </row>
    <row r="5179" spans="1:4">
      <c r="A5179" s="513">
        <v>12424</v>
      </c>
      <c r="B5179" s="513" t="s">
        <v>9905</v>
      </c>
      <c r="C5179" s="513" t="s">
        <v>847</v>
      </c>
      <c r="D5179" s="514" t="s">
        <v>9906</v>
      </c>
    </row>
    <row r="5180" spans="1:4">
      <c r="A5180" s="513">
        <v>12440</v>
      </c>
      <c r="B5180" s="513" t="s">
        <v>9907</v>
      </c>
      <c r="C5180" s="513" t="s">
        <v>847</v>
      </c>
      <c r="D5180" s="514" t="s">
        <v>9908</v>
      </c>
    </row>
    <row r="5181" spans="1:4">
      <c r="A5181" s="513">
        <v>9884</v>
      </c>
      <c r="B5181" s="513" t="s">
        <v>9909</v>
      </c>
      <c r="C5181" s="513" t="s">
        <v>847</v>
      </c>
      <c r="D5181" s="514" t="s">
        <v>9910</v>
      </c>
    </row>
    <row r="5182" spans="1:4">
      <c r="A5182" s="513">
        <v>9888</v>
      </c>
      <c r="B5182" s="513" t="s">
        <v>9911</v>
      </c>
      <c r="C5182" s="513" t="s">
        <v>847</v>
      </c>
      <c r="D5182" s="514" t="s">
        <v>9912</v>
      </c>
    </row>
    <row r="5183" spans="1:4">
      <c r="A5183" s="513">
        <v>9883</v>
      </c>
      <c r="B5183" s="513" t="s">
        <v>9913</v>
      </c>
      <c r="C5183" s="513" t="s">
        <v>847</v>
      </c>
      <c r="D5183" s="514" t="s">
        <v>2150</v>
      </c>
    </row>
    <row r="5184" spans="1:4">
      <c r="A5184" s="513">
        <v>9886</v>
      </c>
      <c r="B5184" s="513" t="s">
        <v>9914</v>
      </c>
      <c r="C5184" s="513" t="s">
        <v>847</v>
      </c>
      <c r="D5184" s="514" t="s">
        <v>8134</v>
      </c>
    </row>
    <row r="5185" spans="1:4">
      <c r="A5185" s="513">
        <v>9889</v>
      </c>
      <c r="B5185" s="513" t="s">
        <v>9915</v>
      </c>
      <c r="C5185" s="513" t="s">
        <v>847</v>
      </c>
      <c r="D5185" s="514" t="s">
        <v>9916</v>
      </c>
    </row>
    <row r="5186" spans="1:4">
      <c r="A5186" s="513">
        <v>9887</v>
      </c>
      <c r="B5186" s="513" t="s">
        <v>9917</v>
      </c>
      <c r="C5186" s="513" t="s">
        <v>847</v>
      </c>
      <c r="D5186" s="514" t="s">
        <v>9918</v>
      </c>
    </row>
    <row r="5187" spans="1:4">
      <c r="A5187" s="513">
        <v>9885</v>
      </c>
      <c r="B5187" s="513" t="s">
        <v>9919</v>
      </c>
      <c r="C5187" s="513" t="s">
        <v>847</v>
      </c>
      <c r="D5187" s="514" t="s">
        <v>9920</v>
      </c>
    </row>
    <row r="5188" spans="1:4">
      <c r="A5188" s="513">
        <v>9890</v>
      </c>
      <c r="B5188" s="513" t="s">
        <v>9921</v>
      </c>
      <c r="C5188" s="513" t="s">
        <v>847</v>
      </c>
      <c r="D5188" s="514" t="s">
        <v>9922</v>
      </c>
    </row>
    <row r="5189" spans="1:4">
      <c r="A5189" s="513">
        <v>9891</v>
      </c>
      <c r="B5189" s="513" t="s">
        <v>9923</v>
      </c>
      <c r="C5189" s="513" t="s">
        <v>847</v>
      </c>
      <c r="D5189" s="514" t="s">
        <v>9924</v>
      </c>
    </row>
    <row r="5190" spans="1:4">
      <c r="A5190" s="513">
        <v>39292</v>
      </c>
      <c r="B5190" s="513" t="s">
        <v>9925</v>
      </c>
      <c r="C5190" s="513" t="s">
        <v>847</v>
      </c>
      <c r="D5190" s="514" t="s">
        <v>7134</v>
      </c>
    </row>
    <row r="5191" spans="1:4">
      <c r="A5191" s="513">
        <v>39293</v>
      </c>
      <c r="B5191" s="513" t="s">
        <v>9926</v>
      </c>
      <c r="C5191" s="513" t="s">
        <v>847</v>
      </c>
      <c r="D5191" s="514" t="s">
        <v>9927</v>
      </c>
    </row>
    <row r="5192" spans="1:4">
      <c r="A5192" s="513">
        <v>39294</v>
      </c>
      <c r="B5192" s="513" t="s">
        <v>9928</v>
      </c>
      <c r="C5192" s="513" t="s">
        <v>847</v>
      </c>
      <c r="D5192" s="514" t="s">
        <v>9927</v>
      </c>
    </row>
    <row r="5193" spans="1:4">
      <c r="A5193" s="513">
        <v>39295</v>
      </c>
      <c r="B5193" s="513" t="s">
        <v>9929</v>
      </c>
      <c r="C5193" s="513" t="s">
        <v>847</v>
      </c>
      <c r="D5193" s="514" t="s">
        <v>9930</v>
      </c>
    </row>
    <row r="5194" spans="1:4">
      <c r="A5194" s="513">
        <v>36313</v>
      </c>
      <c r="B5194" s="513" t="s">
        <v>9931</v>
      </c>
      <c r="C5194" s="513" t="s">
        <v>847</v>
      </c>
      <c r="D5194" s="514" t="s">
        <v>4868</v>
      </c>
    </row>
    <row r="5195" spans="1:4">
      <c r="A5195" s="513">
        <v>36316</v>
      </c>
      <c r="B5195" s="513" t="s">
        <v>9932</v>
      </c>
      <c r="C5195" s="513" t="s">
        <v>847</v>
      </c>
      <c r="D5195" s="514" t="s">
        <v>9933</v>
      </c>
    </row>
    <row r="5196" spans="1:4">
      <c r="A5196" s="513">
        <v>64</v>
      </c>
      <c r="B5196" s="513" t="s">
        <v>9934</v>
      </c>
      <c r="C5196" s="513" t="s">
        <v>847</v>
      </c>
      <c r="D5196" s="514" t="s">
        <v>9935</v>
      </c>
    </row>
    <row r="5197" spans="1:4">
      <c r="A5197" s="513">
        <v>37423</v>
      </c>
      <c r="B5197" s="513" t="s">
        <v>9936</v>
      </c>
      <c r="C5197" s="513" t="s">
        <v>847</v>
      </c>
      <c r="D5197" s="514" t="s">
        <v>9937</v>
      </c>
    </row>
    <row r="5198" spans="1:4">
      <c r="A5198" s="513">
        <v>39296</v>
      </c>
      <c r="B5198" s="513" t="s">
        <v>9938</v>
      </c>
      <c r="C5198" s="513" t="s">
        <v>847</v>
      </c>
      <c r="D5198" s="514" t="s">
        <v>3762</v>
      </c>
    </row>
    <row r="5199" spans="1:4">
      <c r="A5199" s="513">
        <v>39297</v>
      </c>
      <c r="B5199" s="513" t="s">
        <v>9939</v>
      </c>
      <c r="C5199" s="513" t="s">
        <v>847</v>
      </c>
      <c r="D5199" s="514" t="s">
        <v>9940</v>
      </c>
    </row>
    <row r="5200" spans="1:4">
      <c r="A5200" s="513">
        <v>39298</v>
      </c>
      <c r="B5200" s="513" t="s">
        <v>9941</v>
      </c>
      <c r="C5200" s="513" t="s">
        <v>847</v>
      </c>
      <c r="D5200" s="514" t="s">
        <v>9942</v>
      </c>
    </row>
    <row r="5201" spans="1:4">
      <c r="A5201" s="513">
        <v>39299</v>
      </c>
      <c r="B5201" s="513" t="s">
        <v>9943</v>
      </c>
      <c r="C5201" s="513" t="s">
        <v>847</v>
      </c>
      <c r="D5201" s="514" t="s">
        <v>3813</v>
      </c>
    </row>
    <row r="5202" spans="1:4">
      <c r="A5202" s="513">
        <v>9892</v>
      </c>
      <c r="B5202" s="513" t="s">
        <v>9944</v>
      </c>
      <c r="C5202" s="513" t="s">
        <v>847</v>
      </c>
      <c r="D5202" s="514" t="s">
        <v>4494</v>
      </c>
    </row>
    <row r="5203" spans="1:4">
      <c r="A5203" s="513">
        <v>9893</v>
      </c>
      <c r="B5203" s="513" t="s">
        <v>9945</v>
      </c>
      <c r="C5203" s="513" t="s">
        <v>847</v>
      </c>
      <c r="D5203" s="514" t="s">
        <v>9946</v>
      </c>
    </row>
    <row r="5204" spans="1:4">
      <c r="A5204" s="513">
        <v>9901</v>
      </c>
      <c r="B5204" s="513" t="s">
        <v>9947</v>
      </c>
      <c r="C5204" s="513" t="s">
        <v>847</v>
      </c>
      <c r="D5204" s="514" t="s">
        <v>8840</v>
      </c>
    </row>
    <row r="5205" spans="1:4">
      <c r="A5205" s="513">
        <v>9896</v>
      </c>
      <c r="B5205" s="513" t="s">
        <v>9948</v>
      </c>
      <c r="C5205" s="513" t="s">
        <v>847</v>
      </c>
      <c r="D5205" s="514" t="s">
        <v>9949</v>
      </c>
    </row>
    <row r="5206" spans="1:4">
      <c r="A5206" s="513">
        <v>9900</v>
      </c>
      <c r="B5206" s="513" t="s">
        <v>9950</v>
      </c>
      <c r="C5206" s="513" t="s">
        <v>847</v>
      </c>
      <c r="D5206" s="514" t="s">
        <v>9951</v>
      </c>
    </row>
    <row r="5207" spans="1:4">
      <c r="A5207" s="513">
        <v>9898</v>
      </c>
      <c r="B5207" s="513" t="s">
        <v>9952</v>
      </c>
      <c r="C5207" s="513" t="s">
        <v>847</v>
      </c>
      <c r="D5207" s="514" t="s">
        <v>9953</v>
      </c>
    </row>
    <row r="5208" spans="1:4">
      <c r="A5208" s="513">
        <v>9899</v>
      </c>
      <c r="B5208" s="513" t="s">
        <v>9954</v>
      </c>
      <c r="C5208" s="513" t="s">
        <v>847</v>
      </c>
      <c r="D5208" s="514" t="s">
        <v>5113</v>
      </c>
    </row>
    <row r="5209" spans="1:4">
      <c r="A5209" s="513">
        <v>9902</v>
      </c>
      <c r="B5209" s="513" t="s">
        <v>9955</v>
      </c>
      <c r="C5209" s="513" t="s">
        <v>847</v>
      </c>
      <c r="D5209" s="514" t="s">
        <v>9956</v>
      </c>
    </row>
    <row r="5210" spans="1:4">
      <c r="A5210" s="513">
        <v>9908</v>
      </c>
      <c r="B5210" s="513" t="s">
        <v>9957</v>
      </c>
      <c r="C5210" s="513" t="s">
        <v>847</v>
      </c>
      <c r="D5210" s="514" t="s">
        <v>9958</v>
      </c>
    </row>
    <row r="5211" spans="1:4">
      <c r="A5211" s="513">
        <v>9905</v>
      </c>
      <c r="B5211" s="513" t="s">
        <v>9959</v>
      </c>
      <c r="C5211" s="513" t="s">
        <v>847</v>
      </c>
      <c r="D5211" s="514" t="s">
        <v>9960</v>
      </c>
    </row>
    <row r="5212" spans="1:4">
      <c r="A5212" s="513">
        <v>9906</v>
      </c>
      <c r="B5212" s="513" t="s">
        <v>9961</v>
      </c>
      <c r="C5212" s="513" t="s">
        <v>847</v>
      </c>
      <c r="D5212" s="514" t="s">
        <v>6609</v>
      </c>
    </row>
    <row r="5213" spans="1:4">
      <c r="A5213" s="513">
        <v>9895</v>
      </c>
      <c r="B5213" s="513" t="s">
        <v>9962</v>
      </c>
      <c r="C5213" s="513" t="s">
        <v>847</v>
      </c>
      <c r="D5213" s="514" t="s">
        <v>8191</v>
      </c>
    </row>
    <row r="5214" spans="1:4">
      <c r="A5214" s="513">
        <v>9894</v>
      </c>
      <c r="B5214" s="513" t="s">
        <v>9963</v>
      </c>
      <c r="C5214" s="513" t="s">
        <v>847</v>
      </c>
      <c r="D5214" s="514" t="s">
        <v>9338</v>
      </c>
    </row>
    <row r="5215" spans="1:4">
      <c r="A5215" s="513">
        <v>9897</v>
      </c>
      <c r="B5215" s="513" t="s">
        <v>9964</v>
      </c>
      <c r="C5215" s="513" t="s">
        <v>847</v>
      </c>
      <c r="D5215" s="514" t="s">
        <v>9965</v>
      </c>
    </row>
    <row r="5216" spans="1:4">
      <c r="A5216" s="513">
        <v>9910</v>
      </c>
      <c r="B5216" s="513" t="s">
        <v>9966</v>
      </c>
      <c r="C5216" s="513" t="s">
        <v>847</v>
      </c>
      <c r="D5216" s="514" t="s">
        <v>9967</v>
      </c>
    </row>
    <row r="5217" spans="1:4">
      <c r="A5217" s="513">
        <v>9909</v>
      </c>
      <c r="B5217" s="513" t="s">
        <v>9968</v>
      </c>
      <c r="C5217" s="513" t="s">
        <v>847</v>
      </c>
      <c r="D5217" s="514" t="s">
        <v>9969</v>
      </c>
    </row>
    <row r="5218" spans="1:4">
      <c r="A5218" s="513">
        <v>9907</v>
      </c>
      <c r="B5218" s="513" t="s">
        <v>9970</v>
      </c>
      <c r="C5218" s="513" t="s">
        <v>847</v>
      </c>
      <c r="D5218" s="514" t="s">
        <v>9971</v>
      </c>
    </row>
    <row r="5219" spans="1:4">
      <c r="A5219" s="513">
        <v>20973</v>
      </c>
      <c r="B5219" s="513" t="s">
        <v>9972</v>
      </c>
      <c r="C5219" s="513" t="s">
        <v>847</v>
      </c>
      <c r="D5219" s="514" t="s">
        <v>9973</v>
      </c>
    </row>
    <row r="5220" spans="1:4">
      <c r="A5220" s="513">
        <v>20974</v>
      </c>
      <c r="B5220" s="513" t="s">
        <v>9974</v>
      </c>
      <c r="C5220" s="513" t="s">
        <v>847</v>
      </c>
      <c r="D5220" s="514" t="s">
        <v>9975</v>
      </c>
    </row>
    <row r="5221" spans="1:4">
      <c r="A5221" s="513">
        <v>37989</v>
      </c>
      <c r="B5221" s="513" t="s">
        <v>9976</v>
      </c>
      <c r="C5221" s="513" t="s">
        <v>847</v>
      </c>
      <c r="D5221" s="514" t="s">
        <v>5959</v>
      </c>
    </row>
    <row r="5222" spans="1:4">
      <c r="A5222" s="513">
        <v>37990</v>
      </c>
      <c r="B5222" s="513" t="s">
        <v>9977</v>
      </c>
      <c r="C5222" s="513" t="s">
        <v>847</v>
      </c>
      <c r="D5222" s="514" t="s">
        <v>9978</v>
      </c>
    </row>
    <row r="5223" spans="1:4">
      <c r="A5223" s="513">
        <v>37991</v>
      </c>
      <c r="B5223" s="513" t="s">
        <v>9979</v>
      </c>
      <c r="C5223" s="513" t="s">
        <v>847</v>
      </c>
      <c r="D5223" s="514" t="s">
        <v>8821</v>
      </c>
    </row>
    <row r="5224" spans="1:4">
      <c r="A5224" s="513">
        <v>37992</v>
      </c>
      <c r="B5224" s="513" t="s">
        <v>9980</v>
      </c>
      <c r="C5224" s="513" t="s">
        <v>847</v>
      </c>
      <c r="D5224" s="514" t="s">
        <v>8359</v>
      </c>
    </row>
    <row r="5225" spans="1:4">
      <c r="A5225" s="513">
        <v>37993</v>
      </c>
      <c r="B5225" s="513" t="s">
        <v>9981</v>
      </c>
      <c r="C5225" s="513" t="s">
        <v>847</v>
      </c>
      <c r="D5225" s="514" t="s">
        <v>9982</v>
      </c>
    </row>
    <row r="5226" spans="1:4">
      <c r="A5226" s="513">
        <v>37994</v>
      </c>
      <c r="B5226" s="513" t="s">
        <v>9983</v>
      </c>
      <c r="C5226" s="513" t="s">
        <v>847</v>
      </c>
      <c r="D5226" s="514" t="s">
        <v>9984</v>
      </c>
    </row>
    <row r="5227" spans="1:4">
      <c r="A5227" s="513">
        <v>37995</v>
      </c>
      <c r="B5227" s="513" t="s">
        <v>9985</v>
      </c>
      <c r="C5227" s="513" t="s">
        <v>847</v>
      </c>
      <c r="D5227" s="514" t="s">
        <v>9986</v>
      </c>
    </row>
    <row r="5228" spans="1:4">
      <c r="A5228" s="513">
        <v>37996</v>
      </c>
      <c r="B5228" s="513" t="s">
        <v>9987</v>
      </c>
      <c r="C5228" s="513" t="s">
        <v>847</v>
      </c>
      <c r="D5228" s="514" t="s">
        <v>9988</v>
      </c>
    </row>
    <row r="5229" spans="1:4">
      <c r="A5229" s="513">
        <v>13883</v>
      </c>
      <c r="B5229" s="513" t="s">
        <v>9989</v>
      </c>
      <c r="C5229" s="513" t="s">
        <v>847</v>
      </c>
      <c r="D5229" s="514" t="s">
        <v>9990</v>
      </c>
    </row>
    <row r="5230" spans="1:4">
      <c r="A5230" s="513">
        <v>38604</v>
      </c>
      <c r="B5230" s="513" t="s">
        <v>9991</v>
      </c>
      <c r="C5230" s="513" t="s">
        <v>847</v>
      </c>
      <c r="D5230" s="514" t="s">
        <v>9992</v>
      </c>
    </row>
    <row r="5231" spans="1:4">
      <c r="A5231" s="513">
        <v>10601</v>
      </c>
      <c r="B5231" s="513" t="s">
        <v>9993</v>
      </c>
      <c r="C5231" s="513" t="s">
        <v>847</v>
      </c>
      <c r="D5231" s="514" t="s">
        <v>9994</v>
      </c>
    </row>
    <row r="5232" spans="1:4">
      <c r="A5232" s="513">
        <v>26034</v>
      </c>
      <c r="B5232" s="513" t="s">
        <v>9995</v>
      </c>
      <c r="C5232" s="513" t="s">
        <v>847</v>
      </c>
      <c r="D5232" s="514" t="s">
        <v>9996</v>
      </c>
    </row>
    <row r="5233" spans="1:4">
      <c r="A5233" s="513">
        <v>13894</v>
      </c>
      <c r="B5233" s="513" t="s">
        <v>9997</v>
      </c>
      <c r="C5233" s="513" t="s">
        <v>847</v>
      </c>
      <c r="D5233" s="514" t="s">
        <v>9998</v>
      </c>
    </row>
    <row r="5234" spans="1:4">
      <c r="A5234" s="513">
        <v>13895</v>
      </c>
      <c r="B5234" s="513" t="s">
        <v>9999</v>
      </c>
      <c r="C5234" s="513" t="s">
        <v>847</v>
      </c>
      <c r="D5234" s="514" t="s">
        <v>10000</v>
      </c>
    </row>
    <row r="5235" spans="1:4">
      <c r="A5235" s="513">
        <v>13892</v>
      </c>
      <c r="B5235" s="513" t="s">
        <v>10001</v>
      </c>
      <c r="C5235" s="513" t="s">
        <v>847</v>
      </c>
      <c r="D5235" s="514" t="s">
        <v>10002</v>
      </c>
    </row>
    <row r="5236" spans="1:4">
      <c r="A5236" s="513">
        <v>9914</v>
      </c>
      <c r="B5236" s="513" t="s">
        <v>10003</v>
      </c>
      <c r="C5236" s="513" t="s">
        <v>847</v>
      </c>
      <c r="D5236" s="514" t="s">
        <v>10004</v>
      </c>
    </row>
    <row r="5237" spans="1:4">
      <c r="A5237" s="513">
        <v>36485</v>
      </c>
      <c r="B5237" s="513" t="s">
        <v>10005</v>
      </c>
      <c r="C5237" s="513" t="s">
        <v>847</v>
      </c>
      <c r="D5237" s="514" t="s">
        <v>10006</v>
      </c>
    </row>
    <row r="5238" spans="1:4">
      <c r="A5238" s="513">
        <v>9912</v>
      </c>
      <c r="B5238" s="513" t="s">
        <v>10007</v>
      </c>
      <c r="C5238" s="513" t="s">
        <v>847</v>
      </c>
      <c r="D5238" s="514" t="s">
        <v>10008</v>
      </c>
    </row>
    <row r="5239" spans="1:4">
      <c r="A5239" s="513">
        <v>9921</v>
      </c>
      <c r="B5239" s="513" t="s">
        <v>10009</v>
      </c>
      <c r="C5239" s="513" t="s">
        <v>847</v>
      </c>
      <c r="D5239" s="514" t="s">
        <v>10010</v>
      </c>
    </row>
    <row r="5240" spans="1:4">
      <c r="A5240" s="513">
        <v>21112</v>
      </c>
      <c r="B5240" s="513" t="s">
        <v>10011</v>
      </c>
      <c r="C5240" s="513" t="s">
        <v>847</v>
      </c>
      <c r="D5240" s="514" t="s">
        <v>10012</v>
      </c>
    </row>
    <row r="5241" spans="1:4">
      <c r="A5241" s="513">
        <v>10228</v>
      </c>
      <c r="B5241" s="513" t="s">
        <v>10013</v>
      </c>
      <c r="C5241" s="513" t="s">
        <v>847</v>
      </c>
      <c r="D5241" s="514" t="s">
        <v>10014</v>
      </c>
    </row>
    <row r="5242" spans="1:4">
      <c r="A5242" s="513">
        <v>11781</v>
      </c>
      <c r="B5242" s="513" t="s">
        <v>10015</v>
      </c>
      <c r="C5242" s="513" t="s">
        <v>847</v>
      </c>
      <c r="D5242" s="514" t="s">
        <v>10016</v>
      </c>
    </row>
    <row r="5243" spans="1:4">
      <c r="A5243" s="513">
        <v>11746</v>
      </c>
      <c r="B5243" s="513" t="s">
        <v>10017</v>
      </c>
      <c r="C5243" s="513" t="s">
        <v>847</v>
      </c>
      <c r="D5243" s="514" t="s">
        <v>5813</v>
      </c>
    </row>
    <row r="5244" spans="1:4">
      <c r="A5244" s="513">
        <v>11751</v>
      </c>
      <c r="B5244" s="513" t="s">
        <v>10018</v>
      </c>
      <c r="C5244" s="513" t="s">
        <v>847</v>
      </c>
      <c r="D5244" s="514" t="s">
        <v>10019</v>
      </c>
    </row>
    <row r="5245" spans="1:4">
      <c r="A5245" s="513">
        <v>11750</v>
      </c>
      <c r="B5245" s="513" t="s">
        <v>10020</v>
      </c>
      <c r="C5245" s="513" t="s">
        <v>847</v>
      </c>
      <c r="D5245" s="514" t="s">
        <v>8245</v>
      </c>
    </row>
    <row r="5246" spans="1:4">
      <c r="A5246" s="513">
        <v>11748</v>
      </c>
      <c r="B5246" s="513" t="s">
        <v>10021</v>
      </c>
      <c r="C5246" s="513" t="s">
        <v>847</v>
      </c>
      <c r="D5246" s="514" t="s">
        <v>10022</v>
      </c>
    </row>
    <row r="5247" spans="1:4">
      <c r="A5247" s="513">
        <v>11747</v>
      </c>
      <c r="B5247" s="513" t="s">
        <v>10023</v>
      </c>
      <c r="C5247" s="513" t="s">
        <v>847</v>
      </c>
      <c r="D5247" s="514" t="s">
        <v>10024</v>
      </c>
    </row>
    <row r="5248" spans="1:4">
      <c r="A5248" s="513">
        <v>11749</v>
      </c>
      <c r="B5248" s="513" t="s">
        <v>10025</v>
      </c>
      <c r="C5248" s="513" t="s">
        <v>847</v>
      </c>
      <c r="D5248" s="514" t="s">
        <v>5703</v>
      </c>
    </row>
    <row r="5249" spans="1:4">
      <c r="A5249" s="513">
        <v>10236</v>
      </c>
      <c r="B5249" s="513" t="s">
        <v>10026</v>
      </c>
      <c r="C5249" s="513" t="s">
        <v>847</v>
      </c>
      <c r="D5249" s="514" t="s">
        <v>10027</v>
      </c>
    </row>
    <row r="5250" spans="1:4">
      <c r="A5250" s="513">
        <v>10233</v>
      </c>
      <c r="B5250" s="513" t="s">
        <v>10028</v>
      </c>
      <c r="C5250" s="513" t="s">
        <v>847</v>
      </c>
      <c r="D5250" s="514" t="s">
        <v>10029</v>
      </c>
    </row>
    <row r="5251" spans="1:4">
      <c r="A5251" s="513">
        <v>10234</v>
      </c>
      <c r="B5251" s="513" t="s">
        <v>10030</v>
      </c>
      <c r="C5251" s="513" t="s">
        <v>847</v>
      </c>
      <c r="D5251" s="514" t="s">
        <v>10031</v>
      </c>
    </row>
    <row r="5252" spans="1:4">
      <c r="A5252" s="513">
        <v>10231</v>
      </c>
      <c r="B5252" s="513" t="s">
        <v>10032</v>
      </c>
      <c r="C5252" s="513" t="s">
        <v>847</v>
      </c>
      <c r="D5252" s="514" t="s">
        <v>10033</v>
      </c>
    </row>
    <row r="5253" spans="1:4">
      <c r="A5253" s="513">
        <v>10232</v>
      </c>
      <c r="B5253" s="513" t="s">
        <v>10034</v>
      </c>
      <c r="C5253" s="513" t="s">
        <v>847</v>
      </c>
      <c r="D5253" s="514" t="s">
        <v>10035</v>
      </c>
    </row>
    <row r="5254" spans="1:4">
      <c r="A5254" s="513">
        <v>10229</v>
      </c>
      <c r="B5254" s="513" t="s">
        <v>10036</v>
      </c>
      <c r="C5254" s="513" t="s">
        <v>847</v>
      </c>
      <c r="D5254" s="514" t="s">
        <v>10037</v>
      </c>
    </row>
    <row r="5255" spans="1:4">
      <c r="A5255" s="513">
        <v>10235</v>
      </c>
      <c r="B5255" s="513" t="s">
        <v>10038</v>
      </c>
      <c r="C5255" s="513" t="s">
        <v>847</v>
      </c>
      <c r="D5255" s="514" t="s">
        <v>10039</v>
      </c>
    </row>
    <row r="5256" spans="1:4">
      <c r="A5256" s="513">
        <v>10230</v>
      </c>
      <c r="B5256" s="513" t="s">
        <v>10040</v>
      </c>
      <c r="C5256" s="513" t="s">
        <v>847</v>
      </c>
      <c r="D5256" s="514" t="s">
        <v>10041</v>
      </c>
    </row>
    <row r="5257" spans="1:4">
      <c r="A5257" s="513">
        <v>10409</v>
      </c>
      <c r="B5257" s="513" t="s">
        <v>10042</v>
      </c>
      <c r="C5257" s="513" t="s">
        <v>847</v>
      </c>
      <c r="D5257" s="514" t="s">
        <v>10043</v>
      </c>
    </row>
    <row r="5258" spans="1:4">
      <c r="A5258" s="513">
        <v>10411</v>
      </c>
      <c r="B5258" s="513" t="s">
        <v>10044</v>
      </c>
      <c r="C5258" s="513" t="s">
        <v>847</v>
      </c>
      <c r="D5258" s="514" t="s">
        <v>10045</v>
      </c>
    </row>
    <row r="5259" spans="1:4">
      <c r="A5259" s="513">
        <v>10404</v>
      </c>
      <c r="B5259" s="513" t="s">
        <v>10046</v>
      </c>
      <c r="C5259" s="513" t="s">
        <v>847</v>
      </c>
      <c r="D5259" s="514" t="s">
        <v>10047</v>
      </c>
    </row>
    <row r="5260" spans="1:4">
      <c r="A5260" s="513">
        <v>10410</v>
      </c>
      <c r="B5260" s="513" t="s">
        <v>10048</v>
      </c>
      <c r="C5260" s="513" t="s">
        <v>847</v>
      </c>
      <c r="D5260" s="514" t="s">
        <v>10049</v>
      </c>
    </row>
    <row r="5261" spans="1:4">
      <c r="A5261" s="513">
        <v>10405</v>
      </c>
      <c r="B5261" s="513" t="s">
        <v>10050</v>
      </c>
      <c r="C5261" s="513" t="s">
        <v>847</v>
      </c>
      <c r="D5261" s="514" t="s">
        <v>10051</v>
      </c>
    </row>
    <row r="5262" spans="1:4">
      <c r="A5262" s="513">
        <v>10408</v>
      </c>
      <c r="B5262" s="513" t="s">
        <v>10052</v>
      </c>
      <c r="C5262" s="513" t="s">
        <v>847</v>
      </c>
      <c r="D5262" s="514" t="s">
        <v>10053</v>
      </c>
    </row>
    <row r="5263" spans="1:4">
      <c r="A5263" s="513">
        <v>10412</v>
      </c>
      <c r="B5263" s="513" t="s">
        <v>10054</v>
      </c>
      <c r="C5263" s="513" t="s">
        <v>847</v>
      </c>
      <c r="D5263" s="514" t="s">
        <v>10055</v>
      </c>
    </row>
    <row r="5264" spans="1:4">
      <c r="A5264" s="513">
        <v>10406</v>
      </c>
      <c r="B5264" s="513" t="s">
        <v>10056</v>
      </c>
      <c r="C5264" s="513" t="s">
        <v>847</v>
      </c>
      <c r="D5264" s="514" t="s">
        <v>10057</v>
      </c>
    </row>
    <row r="5265" spans="1:4">
      <c r="A5265" s="513">
        <v>10407</v>
      </c>
      <c r="B5265" s="513" t="s">
        <v>10058</v>
      </c>
      <c r="C5265" s="513" t="s">
        <v>847</v>
      </c>
      <c r="D5265" s="514" t="s">
        <v>10059</v>
      </c>
    </row>
    <row r="5266" spans="1:4">
      <c r="A5266" s="513">
        <v>10416</v>
      </c>
      <c r="B5266" s="513" t="s">
        <v>10060</v>
      </c>
      <c r="C5266" s="513" t="s">
        <v>847</v>
      </c>
      <c r="D5266" s="514" t="s">
        <v>7054</v>
      </c>
    </row>
    <row r="5267" spans="1:4">
      <c r="A5267" s="513">
        <v>10419</v>
      </c>
      <c r="B5267" s="513" t="s">
        <v>10061</v>
      </c>
      <c r="C5267" s="513" t="s">
        <v>847</v>
      </c>
      <c r="D5267" s="514" t="s">
        <v>4368</v>
      </c>
    </row>
    <row r="5268" spans="1:4">
      <c r="A5268" s="513">
        <v>21092</v>
      </c>
      <c r="B5268" s="513" t="s">
        <v>10062</v>
      </c>
      <c r="C5268" s="513" t="s">
        <v>847</v>
      </c>
      <c r="D5268" s="514" t="s">
        <v>6385</v>
      </c>
    </row>
    <row r="5269" spans="1:4">
      <c r="A5269" s="513">
        <v>10418</v>
      </c>
      <c r="B5269" s="513" t="s">
        <v>10063</v>
      </c>
      <c r="C5269" s="513" t="s">
        <v>847</v>
      </c>
      <c r="D5269" s="514" t="s">
        <v>10064</v>
      </c>
    </row>
    <row r="5270" spans="1:4">
      <c r="A5270" s="513">
        <v>12657</v>
      </c>
      <c r="B5270" s="513" t="s">
        <v>10065</v>
      </c>
      <c r="C5270" s="513" t="s">
        <v>847</v>
      </c>
      <c r="D5270" s="514" t="s">
        <v>10066</v>
      </c>
    </row>
    <row r="5271" spans="1:4">
      <c r="A5271" s="513">
        <v>10417</v>
      </c>
      <c r="B5271" s="513" t="s">
        <v>10067</v>
      </c>
      <c r="C5271" s="513" t="s">
        <v>847</v>
      </c>
      <c r="D5271" s="514" t="s">
        <v>10068</v>
      </c>
    </row>
    <row r="5272" spans="1:4">
      <c r="A5272" s="513">
        <v>10413</v>
      </c>
      <c r="B5272" s="513" t="s">
        <v>10069</v>
      </c>
      <c r="C5272" s="513" t="s">
        <v>847</v>
      </c>
      <c r="D5272" s="514" t="s">
        <v>10070</v>
      </c>
    </row>
    <row r="5273" spans="1:4">
      <c r="A5273" s="513">
        <v>10414</v>
      </c>
      <c r="B5273" s="513" t="s">
        <v>10071</v>
      </c>
      <c r="C5273" s="513" t="s">
        <v>847</v>
      </c>
      <c r="D5273" s="514" t="s">
        <v>10072</v>
      </c>
    </row>
    <row r="5274" spans="1:4">
      <c r="A5274" s="513">
        <v>10415</v>
      </c>
      <c r="B5274" s="513" t="s">
        <v>10073</v>
      </c>
      <c r="C5274" s="513" t="s">
        <v>847</v>
      </c>
      <c r="D5274" s="514" t="s">
        <v>10074</v>
      </c>
    </row>
    <row r="5275" spans="1:4">
      <c r="A5275" s="513">
        <v>38643</v>
      </c>
      <c r="B5275" s="513" t="s">
        <v>10075</v>
      </c>
      <c r="C5275" s="513" t="s">
        <v>847</v>
      </c>
      <c r="D5275" s="514" t="s">
        <v>10076</v>
      </c>
    </row>
    <row r="5276" spans="1:4">
      <c r="A5276" s="513">
        <v>6157</v>
      </c>
      <c r="B5276" s="513" t="s">
        <v>10077</v>
      </c>
      <c r="C5276" s="513" t="s">
        <v>847</v>
      </c>
      <c r="D5276" s="514" t="s">
        <v>10078</v>
      </c>
    </row>
    <row r="5277" spans="1:4">
      <c r="A5277" s="513">
        <v>37588</v>
      </c>
      <c r="B5277" s="513" t="s">
        <v>10079</v>
      </c>
      <c r="C5277" s="513" t="s">
        <v>847</v>
      </c>
      <c r="D5277" s="514" t="s">
        <v>1507</v>
      </c>
    </row>
    <row r="5278" spans="1:4">
      <c r="A5278" s="513">
        <v>6152</v>
      </c>
      <c r="B5278" s="513" t="s">
        <v>10080</v>
      </c>
      <c r="C5278" s="513" t="s">
        <v>847</v>
      </c>
      <c r="D5278" s="514" t="s">
        <v>1297</v>
      </c>
    </row>
    <row r="5279" spans="1:4">
      <c r="A5279" s="513">
        <v>6158</v>
      </c>
      <c r="B5279" s="513" t="s">
        <v>10081</v>
      </c>
      <c r="C5279" s="513" t="s">
        <v>847</v>
      </c>
      <c r="D5279" s="514" t="s">
        <v>4236</v>
      </c>
    </row>
    <row r="5280" spans="1:4">
      <c r="A5280" s="513">
        <v>6153</v>
      </c>
      <c r="B5280" s="513" t="s">
        <v>10082</v>
      </c>
      <c r="C5280" s="513" t="s">
        <v>847</v>
      </c>
      <c r="D5280" s="514" t="s">
        <v>2471</v>
      </c>
    </row>
    <row r="5281" spans="1:4">
      <c r="A5281" s="513">
        <v>6156</v>
      </c>
      <c r="B5281" s="513" t="s">
        <v>10083</v>
      </c>
      <c r="C5281" s="513" t="s">
        <v>847</v>
      </c>
      <c r="D5281" s="514" t="s">
        <v>4856</v>
      </c>
    </row>
    <row r="5282" spans="1:4">
      <c r="A5282" s="513">
        <v>6154</v>
      </c>
      <c r="B5282" s="513" t="s">
        <v>10084</v>
      </c>
      <c r="C5282" s="513" t="s">
        <v>847</v>
      </c>
      <c r="D5282" s="514" t="s">
        <v>10085</v>
      </c>
    </row>
    <row r="5283" spans="1:4">
      <c r="A5283" s="513">
        <v>6155</v>
      </c>
      <c r="B5283" s="513" t="s">
        <v>10086</v>
      </c>
      <c r="C5283" s="513" t="s">
        <v>847</v>
      </c>
      <c r="D5283" s="514" t="s">
        <v>10087</v>
      </c>
    </row>
    <row r="5284" spans="1:4">
      <c r="A5284" s="513">
        <v>3115</v>
      </c>
      <c r="B5284" s="513" t="s">
        <v>10088</v>
      </c>
      <c r="C5284" s="513" t="s">
        <v>847</v>
      </c>
      <c r="D5284" s="514" t="s">
        <v>7048</v>
      </c>
    </row>
    <row r="5285" spans="1:4">
      <c r="A5285" s="513">
        <v>3116</v>
      </c>
      <c r="B5285" s="513" t="s">
        <v>10089</v>
      </c>
      <c r="C5285" s="513" t="s">
        <v>847</v>
      </c>
      <c r="D5285" s="514" t="s">
        <v>10090</v>
      </c>
    </row>
    <row r="5286" spans="1:4">
      <c r="A5286" s="513">
        <v>38166</v>
      </c>
      <c r="B5286" s="513" t="s">
        <v>10091</v>
      </c>
      <c r="C5286" s="513" t="s">
        <v>847</v>
      </c>
      <c r="D5286" s="514" t="s">
        <v>10031</v>
      </c>
    </row>
    <row r="5287" spans="1:4">
      <c r="A5287" s="513">
        <v>38108</v>
      </c>
      <c r="B5287" s="513" t="s">
        <v>10092</v>
      </c>
      <c r="C5287" s="513" t="s">
        <v>847</v>
      </c>
      <c r="D5287" s="514" t="s">
        <v>6606</v>
      </c>
    </row>
    <row r="5288" spans="1:4">
      <c r="A5288" s="513">
        <v>38087</v>
      </c>
      <c r="B5288" s="513" t="s">
        <v>10093</v>
      </c>
      <c r="C5288" s="513" t="s">
        <v>847</v>
      </c>
      <c r="D5288" s="514" t="s">
        <v>10094</v>
      </c>
    </row>
    <row r="5289" spans="1:4">
      <c r="A5289" s="513">
        <v>38109</v>
      </c>
      <c r="B5289" s="513" t="s">
        <v>10095</v>
      </c>
      <c r="C5289" s="513" t="s">
        <v>847</v>
      </c>
      <c r="D5289" s="514" t="s">
        <v>10096</v>
      </c>
    </row>
    <row r="5290" spans="1:4">
      <c r="A5290" s="513">
        <v>38088</v>
      </c>
      <c r="B5290" s="513" t="s">
        <v>10097</v>
      </c>
      <c r="C5290" s="513" t="s">
        <v>847</v>
      </c>
      <c r="D5290" s="514" t="s">
        <v>10098</v>
      </c>
    </row>
    <row r="5291" spans="1:4">
      <c r="A5291" s="513">
        <v>38110</v>
      </c>
      <c r="B5291" s="513" t="s">
        <v>10099</v>
      </c>
      <c r="C5291" s="513" t="s">
        <v>847</v>
      </c>
      <c r="D5291" s="514" t="s">
        <v>10100</v>
      </c>
    </row>
    <row r="5292" spans="1:4">
      <c r="A5292" s="513">
        <v>38089</v>
      </c>
      <c r="B5292" s="513" t="s">
        <v>10101</v>
      </c>
      <c r="C5292" s="513" t="s">
        <v>847</v>
      </c>
      <c r="D5292" s="514" t="s">
        <v>10102</v>
      </c>
    </row>
    <row r="5293" spans="1:4">
      <c r="A5293" s="513">
        <v>38111</v>
      </c>
      <c r="B5293" s="513" t="s">
        <v>10103</v>
      </c>
      <c r="C5293" s="513" t="s">
        <v>847</v>
      </c>
      <c r="D5293" s="514" t="s">
        <v>1141</v>
      </c>
    </row>
    <row r="5294" spans="1:4">
      <c r="A5294" s="513">
        <v>38090</v>
      </c>
      <c r="B5294" s="513" t="s">
        <v>10104</v>
      </c>
      <c r="C5294" s="513" t="s">
        <v>847</v>
      </c>
      <c r="D5294" s="514" t="s">
        <v>10105</v>
      </c>
    </row>
    <row r="5295" spans="1:4">
      <c r="A5295" s="513">
        <v>11786</v>
      </c>
      <c r="B5295" s="513" t="s">
        <v>10106</v>
      </c>
      <c r="C5295" s="513" t="s">
        <v>847</v>
      </c>
      <c r="D5295" s="514" t="s">
        <v>10107</v>
      </c>
    </row>
    <row r="5296" spans="1:4">
      <c r="A5296" s="513">
        <v>13726</v>
      </c>
      <c r="B5296" s="513" t="s">
        <v>10108</v>
      </c>
      <c r="C5296" s="513" t="s">
        <v>847</v>
      </c>
      <c r="D5296" s="514" t="s">
        <v>10109</v>
      </c>
    </row>
    <row r="5297" spans="1:4">
      <c r="A5297" s="513">
        <v>38400</v>
      </c>
      <c r="B5297" s="513" t="s">
        <v>10110</v>
      </c>
      <c r="C5297" s="513" t="s">
        <v>847</v>
      </c>
      <c r="D5297" s="514" t="s">
        <v>2512</v>
      </c>
    </row>
    <row r="5298" spans="1:4">
      <c r="A5298" s="513">
        <v>12627</v>
      </c>
      <c r="B5298" s="513" t="s">
        <v>10111</v>
      </c>
      <c r="C5298" s="513" t="s">
        <v>847</v>
      </c>
      <c r="D5298" s="514" t="s">
        <v>10112</v>
      </c>
    </row>
    <row r="5299" spans="1:4">
      <c r="A5299" s="513">
        <v>6138</v>
      </c>
      <c r="B5299" s="513" t="s">
        <v>10113</v>
      </c>
      <c r="C5299" s="513" t="s">
        <v>847</v>
      </c>
      <c r="D5299" s="514" t="s">
        <v>5017</v>
      </c>
    </row>
    <row r="5300" spans="1:4">
      <c r="A5300" s="513">
        <v>39996</v>
      </c>
      <c r="B5300" s="513" t="s">
        <v>10114</v>
      </c>
      <c r="C5300" s="513" t="s">
        <v>877</v>
      </c>
      <c r="D5300" s="514" t="s">
        <v>2245</v>
      </c>
    </row>
    <row r="5301" spans="1:4">
      <c r="A5301" s="513">
        <v>10478</v>
      </c>
      <c r="B5301" s="513" t="s">
        <v>10115</v>
      </c>
      <c r="C5301" s="513" t="s">
        <v>979</v>
      </c>
      <c r="D5301" s="514" t="s">
        <v>10116</v>
      </c>
    </row>
    <row r="5302" spans="1:4">
      <c r="A5302" s="513">
        <v>40514</v>
      </c>
      <c r="B5302" s="513" t="s">
        <v>10117</v>
      </c>
      <c r="C5302" s="513" t="s">
        <v>979</v>
      </c>
      <c r="D5302" s="514" t="s">
        <v>10118</v>
      </c>
    </row>
    <row r="5303" spans="1:4">
      <c r="A5303" s="513">
        <v>10475</v>
      </c>
      <c r="B5303" s="513" t="s">
        <v>10119</v>
      </c>
      <c r="C5303" s="513" t="s">
        <v>979</v>
      </c>
      <c r="D5303" s="514" t="s">
        <v>10120</v>
      </c>
    </row>
    <row r="5304" spans="1:4">
      <c r="A5304" s="513">
        <v>10481</v>
      </c>
      <c r="B5304" s="513" t="s">
        <v>10121</v>
      </c>
      <c r="C5304" s="513" t="s">
        <v>979</v>
      </c>
      <c r="D5304" s="514" t="s">
        <v>4299</v>
      </c>
    </row>
    <row r="5305" spans="1:4">
      <c r="A5305" s="513">
        <v>4031</v>
      </c>
      <c r="B5305" s="513" t="s">
        <v>10122</v>
      </c>
      <c r="C5305" s="513" t="s">
        <v>852</v>
      </c>
      <c r="D5305" s="514" t="s">
        <v>3240</v>
      </c>
    </row>
    <row r="5306" spans="1:4">
      <c r="A5306" s="513">
        <v>4030</v>
      </c>
      <c r="B5306" s="513" t="s">
        <v>10123</v>
      </c>
      <c r="C5306" s="513" t="s">
        <v>852</v>
      </c>
      <c r="D5306" s="514" t="s">
        <v>10124</v>
      </c>
    </row>
    <row r="5307" spans="1:4">
      <c r="A5307" s="513">
        <v>39399</v>
      </c>
      <c r="B5307" s="513" t="s">
        <v>10125</v>
      </c>
      <c r="C5307" s="513" t="s">
        <v>847</v>
      </c>
      <c r="D5307" s="514" t="s">
        <v>10126</v>
      </c>
    </row>
    <row r="5308" spans="1:4">
      <c r="A5308" s="513">
        <v>39400</v>
      </c>
      <c r="B5308" s="513" t="s">
        <v>10127</v>
      </c>
      <c r="C5308" s="513" t="s">
        <v>847</v>
      </c>
      <c r="D5308" s="514" t="s">
        <v>10128</v>
      </c>
    </row>
    <row r="5309" spans="1:4">
      <c r="A5309" s="513">
        <v>39401</v>
      </c>
      <c r="B5309" s="513" t="s">
        <v>10129</v>
      </c>
      <c r="C5309" s="513" t="s">
        <v>847</v>
      </c>
      <c r="D5309" s="514" t="s">
        <v>10130</v>
      </c>
    </row>
    <row r="5310" spans="1:4">
      <c r="A5310" s="513">
        <v>11652</v>
      </c>
      <c r="B5310" s="513" t="s">
        <v>10131</v>
      </c>
      <c r="C5310" s="513" t="s">
        <v>847</v>
      </c>
      <c r="D5310" s="514" t="s">
        <v>10132</v>
      </c>
    </row>
    <row r="5311" spans="1:4">
      <c r="A5311" s="513">
        <v>13896</v>
      </c>
      <c r="B5311" s="513" t="s">
        <v>10133</v>
      </c>
      <c r="C5311" s="513" t="s">
        <v>847</v>
      </c>
      <c r="D5311" s="514" t="s">
        <v>10134</v>
      </c>
    </row>
    <row r="5312" spans="1:4">
      <c r="A5312" s="513">
        <v>13475</v>
      </c>
      <c r="B5312" s="513" t="s">
        <v>10135</v>
      </c>
      <c r="C5312" s="513" t="s">
        <v>847</v>
      </c>
      <c r="D5312" s="514" t="s">
        <v>10136</v>
      </c>
    </row>
    <row r="5313" spans="1:4">
      <c r="A5313" s="513">
        <v>25971</v>
      </c>
      <c r="B5313" s="513" t="s">
        <v>10137</v>
      </c>
      <c r="C5313" s="513" t="s">
        <v>847</v>
      </c>
      <c r="D5313" s="514" t="s">
        <v>10138</v>
      </c>
    </row>
    <row r="5314" spans="1:4">
      <c r="A5314" s="513">
        <v>25970</v>
      </c>
      <c r="B5314" s="513" t="s">
        <v>10139</v>
      </c>
      <c r="C5314" s="513" t="s">
        <v>847</v>
      </c>
      <c r="D5314" s="514" t="s">
        <v>10140</v>
      </c>
    </row>
    <row r="5315" spans="1:4">
      <c r="A5315" s="513">
        <v>13476</v>
      </c>
      <c r="B5315" s="513" t="s">
        <v>10141</v>
      </c>
      <c r="C5315" s="513" t="s">
        <v>847</v>
      </c>
      <c r="D5315" s="514" t="s">
        <v>10142</v>
      </c>
    </row>
    <row r="5316" spans="1:4">
      <c r="A5316" s="513">
        <v>10488</v>
      </c>
      <c r="B5316" s="513" t="s">
        <v>10143</v>
      </c>
      <c r="C5316" s="513" t="s">
        <v>847</v>
      </c>
      <c r="D5316" s="514" t="s">
        <v>10144</v>
      </c>
    </row>
    <row r="5317" spans="1:4">
      <c r="A5317" s="513">
        <v>13606</v>
      </c>
      <c r="B5317" s="513" t="s">
        <v>10145</v>
      </c>
      <c r="C5317" s="513" t="s">
        <v>847</v>
      </c>
      <c r="D5317" s="514" t="s">
        <v>10146</v>
      </c>
    </row>
    <row r="5318" spans="1:4">
      <c r="A5318" s="513">
        <v>10489</v>
      </c>
      <c r="B5318" s="513" t="s">
        <v>10147</v>
      </c>
      <c r="C5318" s="513" t="s">
        <v>855</v>
      </c>
      <c r="D5318" s="514" t="s">
        <v>10148</v>
      </c>
    </row>
    <row r="5319" spans="1:4">
      <c r="A5319" s="513">
        <v>41073</v>
      </c>
      <c r="B5319" s="513" t="s">
        <v>10149</v>
      </c>
      <c r="C5319" s="513" t="s">
        <v>1210</v>
      </c>
      <c r="D5319" s="514" t="s">
        <v>10150</v>
      </c>
    </row>
    <row r="5320" spans="1:4">
      <c r="A5320" s="513">
        <v>34391</v>
      </c>
      <c r="B5320" s="513" t="s">
        <v>10151</v>
      </c>
      <c r="C5320" s="513" t="s">
        <v>852</v>
      </c>
      <c r="D5320" s="514" t="s">
        <v>10152</v>
      </c>
    </row>
    <row r="5321" spans="1:4">
      <c r="A5321" s="513">
        <v>10496</v>
      </c>
      <c r="B5321" s="513" t="s">
        <v>10153</v>
      </c>
      <c r="C5321" s="513" t="s">
        <v>852</v>
      </c>
      <c r="D5321" s="514" t="s">
        <v>10154</v>
      </c>
    </row>
    <row r="5322" spans="1:4">
      <c r="A5322" s="513">
        <v>10497</v>
      </c>
      <c r="B5322" s="513" t="s">
        <v>10155</v>
      </c>
      <c r="C5322" s="513" t="s">
        <v>852</v>
      </c>
      <c r="D5322" s="514" t="s">
        <v>10156</v>
      </c>
    </row>
    <row r="5323" spans="1:4">
      <c r="A5323" s="513">
        <v>10504</v>
      </c>
      <c r="B5323" s="513" t="s">
        <v>10157</v>
      </c>
      <c r="C5323" s="513" t="s">
        <v>852</v>
      </c>
      <c r="D5323" s="514" t="s">
        <v>10158</v>
      </c>
    </row>
    <row r="5324" spans="1:4">
      <c r="A5324" s="513">
        <v>34390</v>
      </c>
      <c r="B5324" s="513" t="s">
        <v>10159</v>
      </c>
      <c r="C5324" s="513" t="s">
        <v>852</v>
      </c>
      <c r="D5324" s="514" t="s">
        <v>10160</v>
      </c>
    </row>
    <row r="5325" spans="1:4">
      <c r="A5325" s="513">
        <v>34389</v>
      </c>
      <c r="B5325" s="513" t="s">
        <v>10161</v>
      </c>
      <c r="C5325" s="513" t="s">
        <v>852</v>
      </c>
      <c r="D5325" s="514" t="s">
        <v>10162</v>
      </c>
    </row>
    <row r="5326" spans="1:4">
      <c r="A5326" s="513">
        <v>34388</v>
      </c>
      <c r="B5326" s="513" t="s">
        <v>10163</v>
      </c>
      <c r="C5326" s="513" t="s">
        <v>852</v>
      </c>
      <c r="D5326" s="514" t="s">
        <v>10164</v>
      </c>
    </row>
    <row r="5327" spans="1:4">
      <c r="A5327" s="513">
        <v>34387</v>
      </c>
      <c r="B5327" s="513" t="s">
        <v>10165</v>
      </c>
      <c r="C5327" s="513" t="s">
        <v>852</v>
      </c>
      <c r="D5327" s="514" t="s">
        <v>10166</v>
      </c>
    </row>
    <row r="5328" spans="1:4">
      <c r="A5328" s="513">
        <v>11188</v>
      </c>
      <c r="B5328" s="513" t="s">
        <v>10167</v>
      </c>
      <c r="C5328" s="513" t="s">
        <v>852</v>
      </c>
      <c r="D5328" s="514" t="s">
        <v>10168</v>
      </c>
    </row>
    <row r="5329" spans="1:4">
      <c r="A5329" s="513">
        <v>11189</v>
      </c>
      <c r="B5329" s="513" t="s">
        <v>10169</v>
      </c>
      <c r="C5329" s="513" t="s">
        <v>852</v>
      </c>
      <c r="D5329" s="514" t="s">
        <v>10170</v>
      </c>
    </row>
    <row r="5330" spans="1:4">
      <c r="A5330" s="513">
        <v>21107</v>
      </c>
      <c r="B5330" s="513" t="s">
        <v>10171</v>
      </c>
      <c r="C5330" s="513" t="s">
        <v>852</v>
      </c>
      <c r="D5330" s="514" t="s">
        <v>10172</v>
      </c>
    </row>
    <row r="5331" spans="1:4">
      <c r="A5331" s="513">
        <v>34386</v>
      </c>
      <c r="B5331" s="513" t="s">
        <v>10173</v>
      </c>
      <c r="C5331" s="513" t="s">
        <v>852</v>
      </c>
      <c r="D5331" s="514" t="s">
        <v>10174</v>
      </c>
    </row>
    <row r="5332" spans="1:4">
      <c r="A5332" s="513">
        <v>10490</v>
      </c>
      <c r="B5332" s="513" t="s">
        <v>10175</v>
      </c>
      <c r="C5332" s="513" t="s">
        <v>852</v>
      </c>
      <c r="D5332" s="514" t="s">
        <v>10176</v>
      </c>
    </row>
    <row r="5333" spans="1:4">
      <c r="A5333" s="513">
        <v>10492</v>
      </c>
      <c r="B5333" s="513" t="s">
        <v>10177</v>
      </c>
      <c r="C5333" s="513" t="s">
        <v>852</v>
      </c>
      <c r="D5333" s="514" t="s">
        <v>10178</v>
      </c>
    </row>
    <row r="5334" spans="1:4">
      <c r="A5334" s="513">
        <v>10493</v>
      </c>
      <c r="B5334" s="513" t="s">
        <v>10179</v>
      </c>
      <c r="C5334" s="513" t="s">
        <v>852</v>
      </c>
      <c r="D5334" s="514" t="s">
        <v>10162</v>
      </c>
    </row>
    <row r="5335" spans="1:4">
      <c r="A5335" s="513">
        <v>10491</v>
      </c>
      <c r="B5335" s="513" t="s">
        <v>10180</v>
      </c>
      <c r="C5335" s="513" t="s">
        <v>852</v>
      </c>
      <c r="D5335" s="514" t="s">
        <v>10181</v>
      </c>
    </row>
    <row r="5336" spans="1:4">
      <c r="A5336" s="513">
        <v>34385</v>
      </c>
      <c r="B5336" s="513" t="s">
        <v>10182</v>
      </c>
      <c r="C5336" s="513" t="s">
        <v>852</v>
      </c>
      <c r="D5336" s="514" t="s">
        <v>10183</v>
      </c>
    </row>
    <row r="5337" spans="1:4">
      <c r="A5337" s="513">
        <v>10499</v>
      </c>
      <c r="B5337" s="513" t="s">
        <v>10184</v>
      </c>
      <c r="C5337" s="513" t="s">
        <v>852</v>
      </c>
      <c r="D5337" s="514" t="s">
        <v>10185</v>
      </c>
    </row>
    <row r="5338" spans="1:4">
      <c r="A5338" s="513">
        <v>34384</v>
      </c>
      <c r="B5338" s="513" t="s">
        <v>10186</v>
      </c>
      <c r="C5338" s="513" t="s">
        <v>852</v>
      </c>
      <c r="D5338" s="514" t="s">
        <v>10174</v>
      </c>
    </row>
    <row r="5339" spans="1:4">
      <c r="A5339" s="513">
        <v>11185</v>
      </c>
      <c r="B5339" s="513" t="s">
        <v>10187</v>
      </c>
      <c r="C5339" s="513" t="s">
        <v>852</v>
      </c>
      <c r="D5339" s="514" t="s">
        <v>10188</v>
      </c>
    </row>
    <row r="5340" spans="1:4">
      <c r="A5340" s="513">
        <v>10507</v>
      </c>
      <c r="B5340" s="513" t="s">
        <v>10189</v>
      </c>
      <c r="C5340" s="513" t="s">
        <v>852</v>
      </c>
      <c r="D5340" s="514" t="s">
        <v>8467</v>
      </c>
    </row>
    <row r="5341" spans="1:4">
      <c r="A5341" s="513">
        <v>10505</v>
      </c>
      <c r="B5341" s="513" t="s">
        <v>10190</v>
      </c>
      <c r="C5341" s="513" t="s">
        <v>852</v>
      </c>
      <c r="D5341" s="514" t="s">
        <v>10191</v>
      </c>
    </row>
    <row r="5342" spans="1:4">
      <c r="A5342" s="513">
        <v>10506</v>
      </c>
      <c r="B5342" s="513" t="s">
        <v>10192</v>
      </c>
      <c r="C5342" s="513" t="s">
        <v>852</v>
      </c>
      <c r="D5342" s="514" t="s">
        <v>10193</v>
      </c>
    </row>
    <row r="5343" spans="1:4">
      <c r="A5343" s="513">
        <v>5031</v>
      </c>
      <c r="B5343" s="513" t="s">
        <v>10194</v>
      </c>
      <c r="C5343" s="513" t="s">
        <v>852</v>
      </c>
      <c r="D5343" s="514" t="s">
        <v>10195</v>
      </c>
    </row>
    <row r="5344" spans="1:4">
      <c r="A5344" s="513">
        <v>10502</v>
      </c>
      <c r="B5344" s="513" t="s">
        <v>10196</v>
      </c>
      <c r="C5344" s="513" t="s">
        <v>852</v>
      </c>
      <c r="D5344" s="514" t="s">
        <v>10197</v>
      </c>
    </row>
    <row r="5345" spans="1:4">
      <c r="A5345" s="513">
        <v>10501</v>
      </c>
      <c r="B5345" s="513" t="s">
        <v>10198</v>
      </c>
      <c r="C5345" s="513" t="s">
        <v>852</v>
      </c>
      <c r="D5345" s="514" t="s">
        <v>10199</v>
      </c>
    </row>
    <row r="5346" spans="1:4">
      <c r="A5346" s="513">
        <v>10503</v>
      </c>
      <c r="B5346" s="513" t="s">
        <v>10200</v>
      </c>
      <c r="C5346" s="513" t="s">
        <v>852</v>
      </c>
      <c r="D5346" s="514" t="s">
        <v>10201</v>
      </c>
    </row>
    <row r="5347" spans="1:4">
      <c r="A5347" s="513">
        <v>40270</v>
      </c>
      <c r="B5347" s="513" t="s">
        <v>10202</v>
      </c>
      <c r="C5347" s="513" t="s">
        <v>877</v>
      </c>
      <c r="D5347" s="514" t="s">
        <v>10203</v>
      </c>
    </row>
    <row r="5348" spans="1:4">
      <c r="A5348" s="513">
        <v>20213</v>
      </c>
      <c r="B5348" s="513" t="s">
        <v>10204</v>
      </c>
      <c r="C5348" s="513" t="s">
        <v>877</v>
      </c>
      <c r="D5348" s="514" t="s">
        <v>3377</v>
      </c>
    </row>
    <row r="5349" spans="1:4">
      <c r="A5349" s="513">
        <v>20211</v>
      </c>
      <c r="B5349" s="513" t="s">
        <v>10205</v>
      </c>
      <c r="C5349" s="513" t="s">
        <v>877</v>
      </c>
      <c r="D5349" s="514" t="s">
        <v>2723</v>
      </c>
    </row>
    <row r="5350" spans="1:4">
      <c r="A5350" s="513">
        <v>4472</v>
      </c>
      <c r="B5350" s="513" t="s">
        <v>10206</v>
      </c>
      <c r="C5350" s="513" t="s">
        <v>877</v>
      </c>
      <c r="D5350" s="514" t="s">
        <v>6135</v>
      </c>
    </row>
    <row r="5351" spans="1:4">
      <c r="A5351" s="513">
        <v>35272</v>
      </c>
      <c r="B5351" s="513" t="s">
        <v>10207</v>
      </c>
      <c r="C5351" s="513" t="s">
        <v>877</v>
      </c>
      <c r="D5351" s="514" t="s">
        <v>10208</v>
      </c>
    </row>
    <row r="5352" spans="1:4">
      <c r="A5352" s="513">
        <v>4425</v>
      </c>
      <c r="B5352" s="513" t="s">
        <v>10209</v>
      </c>
      <c r="C5352" s="513" t="s">
        <v>877</v>
      </c>
      <c r="D5352" s="514" t="s">
        <v>6090</v>
      </c>
    </row>
    <row r="5353" spans="1:4">
      <c r="A5353" s="513">
        <v>4481</v>
      </c>
      <c r="B5353" s="513" t="s">
        <v>10210</v>
      </c>
      <c r="C5353" s="513" t="s">
        <v>877</v>
      </c>
      <c r="D5353" s="514" t="s">
        <v>6970</v>
      </c>
    </row>
    <row r="5354" spans="1:4">
      <c r="A5354" s="513">
        <v>34345</v>
      </c>
      <c r="B5354" s="513" t="s">
        <v>10211</v>
      </c>
      <c r="C5354" s="513" t="s">
        <v>855</v>
      </c>
      <c r="D5354" s="514" t="s">
        <v>1175</v>
      </c>
    </row>
    <row r="5355" spans="1:4">
      <c r="A5355" s="513">
        <v>41096</v>
      </c>
      <c r="B5355" s="513" t="s">
        <v>10212</v>
      </c>
      <c r="C5355" s="513" t="s">
        <v>1210</v>
      </c>
      <c r="D5355" s="514" t="s">
        <v>10213</v>
      </c>
    </row>
    <row r="5356" spans="1:4">
      <c r="A5356" s="513">
        <v>41776</v>
      </c>
      <c r="B5356" s="513" t="s">
        <v>10214</v>
      </c>
      <c r="C5356" s="513" t="s">
        <v>855</v>
      </c>
      <c r="D5356" s="514" t="s">
        <v>3920</v>
      </c>
    </row>
    <row r="5357" spans="1:4">
      <c r="A5357" s="513">
        <v>4487</v>
      </c>
      <c r="B5357" s="513" t="s">
        <v>10215</v>
      </c>
      <c r="C5357" s="513" t="s">
        <v>877</v>
      </c>
      <c r="D5357" s="514" t="s">
        <v>1151</v>
      </c>
    </row>
    <row r="5358" spans="1:4">
      <c r="A5358" s="513">
        <v>11157</v>
      </c>
      <c r="B5358" s="513" t="s">
        <v>10216</v>
      </c>
      <c r="C5358" s="513" t="s">
        <v>5102</v>
      </c>
      <c r="D5358" s="514" t="s">
        <v>10217</v>
      </c>
    </row>
    <row r="5359" spans="1:4">
      <c r="A5359" s="513" t="s">
        <v>293</v>
      </c>
    </row>
    <row r="5360" spans="1:4">
      <c r="A5360" s="513" t="s">
        <v>10218</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K593"/>
  <sheetViews>
    <sheetView view="pageBreakPreview" topLeftCell="A576" zoomScaleSheetLayoutView="100" workbookViewId="0">
      <selection activeCell="H593" sqref="H593"/>
    </sheetView>
  </sheetViews>
  <sheetFormatPr defaultRowHeight="12.75"/>
  <cols>
    <col min="1" max="1" width="11.7109375" customWidth="1"/>
    <col min="2" max="2" width="14.7109375" customWidth="1"/>
    <col min="3" max="3" width="9.140625" customWidth="1"/>
    <col min="4" max="4" width="42" customWidth="1"/>
    <col min="6" max="6" width="18.140625" customWidth="1"/>
    <col min="7" max="7" width="14" customWidth="1"/>
    <col min="8" max="8" width="18.7109375" customWidth="1"/>
  </cols>
  <sheetData>
    <row r="1" spans="1:10" ht="15.75">
      <c r="A1" s="703" t="s">
        <v>420</v>
      </c>
      <c r="B1" s="703"/>
      <c r="C1" s="703"/>
      <c r="D1" s="703"/>
      <c r="E1" s="706"/>
      <c r="F1" s="706"/>
      <c r="G1" s="706"/>
      <c r="H1" s="706"/>
    </row>
    <row r="2" spans="1:10">
      <c r="A2" s="704" t="s">
        <v>421</v>
      </c>
      <c r="B2" s="704"/>
      <c r="C2" s="704"/>
      <c r="D2" s="704"/>
      <c r="E2" s="706"/>
      <c r="F2" s="706"/>
      <c r="G2" s="706"/>
      <c r="H2" s="706"/>
    </row>
    <row r="3" spans="1:10">
      <c r="A3" s="704" t="s">
        <v>422</v>
      </c>
      <c r="B3" s="704"/>
      <c r="C3" s="704"/>
      <c r="D3" s="704"/>
      <c r="E3" s="706"/>
      <c r="F3" s="706"/>
      <c r="G3" s="706"/>
      <c r="H3" s="706"/>
    </row>
    <row r="4" spans="1:10">
      <c r="A4" s="699"/>
      <c r="B4" s="699"/>
      <c r="C4" s="699"/>
      <c r="D4" s="699"/>
      <c r="E4" s="706"/>
      <c r="F4" s="706"/>
      <c r="G4" s="706"/>
      <c r="H4" s="706"/>
    </row>
    <row r="5" spans="1:10" ht="18">
      <c r="A5" s="214"/>
      <c r="B5" s="214"/>
      <c r="C5" s="705" t="s">
        <v>657</v>
      </c>
      <c r="D5" s="705"/>
      <c r="E5" s="705"/>
      <c r="F5" s="213"/>
      <c r="G5" s="213"/>
      <c r="H5" s="213"/>
    </row>
    <row r="6" spans="1:10">
      <c r="A6" s="214"/>
      <c r="B6" s="214"/>
      <c r="C6" s="214"/>
      <c r="D6" s="214"/>
      <c r="E6" s="213"/>
      <c r="F6" s="213"/>
      <c r="G6" s="213"/>
      <c r="H6" s="213"/>
    </row>
    <row r="7" spans="1:10">
      <c r="A7" s="84" t="s">
        <v>445</v>
      </c>
      <c r="B7" s="84"/>
      <c r="C7" s="84"/>
      <c r="D7" s="214"/>
      <c r="E7" s="213"/>
      <c r="F7" s="213"/>
      <c r="G7" s="213"/>
      <c r="H7" s="213"/>
    </row>
    <row r="8" spans="1:10">
      <c r="A8" s="85" t="s">
        <v>656</v>
      </c>
      <c r="B8" s="85"/>
      <c r="C8" s="85"/>
      <c r="D8" s="86"/>
      <c r="E8" s="213"/>
      <c r="F8" s="213"/>
      <c r="G8" s="213"/>
      <c r="H8" s="213"/>
    </row>
    <row r="9" spans="1:10" ht="17.25" thickBot="1">
      <c r="A9" s="217"/>
      <c r="B9" s="217"/>
      <c r="C9" s="217"/>
      <c r="D9" s="218"/>
      <c r="E9" s="87"/>
      <c r="F9" s="88"/>
      <c r="G9" s="217"/>
      <c r="H9" s="217"/>
    </row>
    <row r="10" spans="1:10" ht="16.5" thickBot="1">
      <c r="A10" s="700" t="s">
        <v>300</v>
      </c>
      <c r="B10" s="701"/>
      <c r="C10" s="701"/>
      <c r="D10" s="701"/>
      <c r="E10" s="701"/>
      <c r="F10" s="701"/>
      <c r="G10" s="701"/>
      <c r="H10" s="702"/>
    </row>
    <row r="11" spans="1:10" ht="15.75">
      <c r="A11" s="212"/>
      <c r="B11" s="212"/>
      <c r="C11" s="212"/>
      <c r="D11" s="212"/>
      <c r="E11" s="212"/>
      <c r="F11" s="212"/>
      <c r="G11" s="212"/>
      <c r="H11" s="212"/>
    </row>
    <row r="12" spans="1:10" ht="30" customHeight="1">
      <c r="A12" s="676" t="s">
        <v>301</v>
      </c>
      <c r="B12" s="677"/>
      <c r="C12" s="686" t="s">
        <v>740</v>
      </c>
      <c r="D12" s="686"/>
      <c r="E12" s="686"/>
      <c r="F12" s="686"/>
      <c r="G12" s="686"/>
      <c r="H12" s="686"/>
      <c r="I12" s="479">
        <f>H19</f>
        <v>1805.0500000000002</v>
      </c>
      <c r="J12" s="479"/>
    </row>
    <row r="13" spans="1:10" ht="38.25" customHeight="1">
      <c r="A13" s="3" t="s">
        <v>302</v>
      </c>
      <c r="B13" s="450" t="s">
        <v>303</v>
      </c>
      <c r="C13" s="596" t="s">
        <v>304</v>
      </c>
      <c r="D13" s="597"/>
      <c r="E13" s="3" t="s">
        <v>305</v>
      </c>
      <c r="F13" s="3" t="s">
        <v>306</v>
      </c>
      <c r="G13" s="3" t="s">
        <v>307</v>
      </c>
      <c r="H13" s="4" t="s">
        <v>308</v>
      </c>
    </row>
    <row r="14" spans="1:10" ht="39.75" customHeight="1">
      <c r="A14" s="443">
        <v>13393</v>
      </c>
      <c r="B14" s="5" t="s">
        <v>309</v>
      </c>
      <c r="C14" s="598" t="s">
        <v>7865</v>
      </c>
      <c r="D14" s="598"/>
      <c r="E14" s="5" t="s">
        <v>847</v>
      </c>
      <c r="F14" s="12">
        <v>1</v>
      </c>
      <c r="G14" s="6" t="s">
        <v>7866</v>
      </c>
      <c r="H14" s="480">
        <f t="shared" ref="H14:H18" si="0">ROUND(F14*G14,2)</f>
        <v>240.69</v>
      </c>
    </row>
    <row r="15" spans="1:10" ht="53.25" customHeight="1">
      <c r="A15" s="443">
        <v>12378</v>
      </c>
      <c r="B15" s="5" t="s">
        <v>311</v>
      </c>
      <c r="C15" s="598" t="s">
        <v>7703</v>
      </c>
      <c r="D15" s="598"/>
      <c r="E15" s="5" t="s">
        <v>310</v>
      </c>
      <c r="F15" s="12">
        <v>1</v>
      </c>
      <c r="G15" s="6" t="s">
        <v>7704</v>
      </c>
      <c r="H15" s="480">
        <f t="shared" si="0"/>
        <v>597.25</v>
      </c>
    </row>
    <row r="16" spans="1:10" ht="29.25" customHeight="1">
      <c r="A16" s="443">
        <v>34609</v>
      </c>
      <c r="B16" s="5" t="s">
        <v>312</v>
      </c>
      <c r="C16" s="598" t="s">
        <v>2475</v>
      </c>
      <c r="D16" s="598"/>
      <c r="E16" s="5" t="s">
        <v>313</v>
      </c>
      <c r="F16" s="12">
        <v>27</v>
      </c>
      <c r="G16" s="6" t="s">
        <v>2476</v>
      </c>
      <c r="H16" s="480">
        <f t="shared" si="0"/>
        <v>197.91</v>
      </c>
    </row>
    <row r="17" spans="1:9" ht="27" customHeight="1">
      <c r="A17" s="443">
        <v>88264</v>
      </c>
      <c r="B17" s="5" t="s">
        <v>314</v>
      </c>
      <c r="C17" s="598" t="s">
        <v>20301</v>
      </c>
      <c r="D17" s="598"/>
      <c r="E17" s="5" t="s">
        <v>315</v>
      </c>
      <c r="F17" s="12">
        <v>24</v>
      </c>
      <c r="G17" s="6" t="s">
        <v>20302</v>
      </c>
      <c r="H17" s="480">
        <f t="shared" si="0"/>
        <v>432.96</v>
      </c>
    </row>
    <row r="18" spans="1:9" ht="24.75" customHeight="1">
      <c r="A18" s="443">
        <v>88247</v>
      </c>
      <c r="B18" s="5" t="s">
        <v>316</v>
      </c>
      <c r="C18" s="598" t="s">
        <v>20283</v>
      </c>
      <c r="D18" s="598"/>
      <c r="E18" s="5" t="s">
        <v>315</v>
      </c>
      <c r="F18" s="12">
        <v>24</v>
      </c>
      <c r="G18" s="6" t="s">
        <v>2886</v>
      </c>
      <c r="H18" s="480">
        <f t="shared" si="0"/>
        <v>336.24</v>
      </c>
    </row>
    <row r="19" spans="1:9" ht="12.75" customHeight="1">
      <c r="A19" s="7"/>
      <c r="B19" s="7"/>
      <c r="C19" s="590"/>
      <c r="D19" s="590"/>
      <c r="E19" s="7"/>
      <c r="F19" s="591" t="s">
        <v>317</v>
      </c>
      <c r="G19" s="591"/>
      <c r="H19" s="89">
        <f>SUM(H14:H18)</f>
        <v>1805.0500000000002</v>
      </c>
    </row>
    <row r="20" spans="1:9" ht="12.75" customHeight="1">
      <c r="C20" s="698"/>
      <c r="D20" s="698"/>
    </row>
    <row r="21" spans="1:9" ht="31.5" customHeight="1">
      <c r="A21" s="695" t="s">
        <v>318</v>
      </c>
      <c r="B21" s="597"/>
      <c r="C21" s="696" t="s">
        <v>741</v>
      </c>
      <c r="D21" s="696"/>
      <c r="E21" s="696"/>
      <c r="F21" s="696"/>
      <c r="G21" s="696"/>
      <c r="H21" s="697"/>
      <c r="I21" s="479">
        <f>H35</f>
        <v>1411.38</v>
      </c>
    </row>
    <row r="22" spans="1:9" ht="12.75" customHeight="1">
      <c r="A22" s="3" t="s">
        <v>302</v>
      </c>
      <c r="B22" s="450" t="s">
        <v>303</v>
      </c>
      <c r="C22" s="596" t="s">
        <v>304</v>
      </c>
      <c r="D22" s="597"/>
      <c r="E22" s="3" t="s">
        <v>305</v>
      </c>
      <c r="F22" s="3" t="s">
        <v>306</v>
      </c>
      <c r="G22" s="3" t="s">
        <v>307</v>
      </c>
      <c r="H22" s="4" t="s">
        <v>308</v>
      </c>
    </row>
    <row r="23" spans="1:9" ht="43.5" customHeight="1">
      <c r="A23" s="9">
        <v>3993</v>
      </c>
      <c r="B23" s="9"/>
      <c r="C23" s="598" t="s">
        <v>8405</v>
      </c>
      <c r="D23" s="598"/>
      <c r="E23" s="5" t="s">
        <v>852</v>
      </c>
      <c r="F23" s="17">
        <v>8</v>
      </c>
      <c r="G23" s="6" t="s">
        <v>4988</v>
      </c>
      <c r="H23" s="480">
        <f t="shared" ref="H23:H34" si="1">ROUND(F23*G23,2)</f>
        <v>256</v>
      </c>
    </row>
    <row r="24" spans="1:9" ht="29.25" customHeight="1">
      <c r="A24" s="9">
        <v>7269</v>
      </c>
      <c r="B24" s="9"/>
      <c r="C24" s="598" t="s">
        <v>1832</v>
      </c>
      <c r="D24" s="598"/>
      <c r="E24" s="5" t="s">
        <v>847</v>
      </c>
      <c r="F24" s="17">
        <v>20</v>
      </c>
      <c r="G24" s="6" t="s">
        <v>1833</v>
      </c>
      <c r="H24" s="480">
        <f t="shared" si="1"/>
        <v>7</v>
      </c>
    </row>
    <row r="25" spans="1:9" ht="14.25" customHeight="1">
      <c r="A25" s="9">
        <v>370</v>
      </c>
      <c r="B25" s="9"/>
      <c r="C25" s="598" t="s">
        <v>1517</v>
      </c>
      <c r="D25" s="598"/>
      <c r="E25" s="5" t="s">
        <v>868</v>
      </c>
      <c r="F25" s="17">
        <v>2.1700000000000001E-2</v>
      </c>
      <c r="G25" s="6" t="s">
        <v>1518</v>
      </c>
      <c r="H25" s="480">
        <f t="shared" si="1"/>
        <v>1.36</v>
      </c>
    </row>
    <row r="26" spans="1:9" ht="23.25" customHeight="1">
      <c r="A26" s="9">
        <v>36365</v>
      </c>
      <c r="B26" s="9"/>
      <c r="C26" s="598" t="s">
        <v>9405</v>
      </c>
      <c r="D26" s="598"/>
      <c r="E26" s="5" t="s">
        <v>877</v>
      </c>
      <c r="F26" s="17">
        <v>2</v>
      </c>
      <c r="G26" s="6" t="s">
        <v>9406</v>
      </c>
      <c r="H26" s="480">
        <f t="shared" si="1"/>
        <v>34.979999999999997</v>
      </c>
    </row>
    <row r="27" spans="1:9" ht="12.75" customHeight="1">
      <c r="A27" s="9">
        <v>10420</v>
      </c>
      <c r="B27" s="9"/>
      <c r="C27" s="598" t="s">
        <v>1674</v>
      </c>
      <c r="D27" s="598"/>
      <c r="E27" s="5" t="s">
        <v>847</v>
      </c>
      <c r="F27" s="17">
        <v>1</v>
      </c>
      <c r="G27" s="6" t="s">
        <v>1675</v>
      </c>
      <c r="H27" s="480">
        <f t="shared" si="1"/>
        <v>110</v>
      </c>
    </row>
    <row r="28" spans="1:9" ht="17.25" customHeight="1">
      <c r="A28" s="9">
        <v>11868</v>
      </c>
      <c r="B28" s="9"/>
      <c r="C28" s="598" t="s">
        <v>2582</v>
      </c>
      <c r="D28" s="598"/>
      <c r="E28" s="5" t="s">
        <v>847</v>
      </c>
      <c r="F28" s="17">
        <v>1</v>
      </c>
      <c r="G28" s="6" t="s">
        <v>2583</v>
      </c>
      <c r="H28" s="480">
        <f t="shared" si="1"/>
        <v>293.63</v>
      </c>
    </row>
    <row r="29" spans="1:9" ht="27" customHeight="1">
      <c r="A29" s="9">
        <v>21009</v>
      </c>
      <c r="B29" s="9"/>
      <c r="C29" s="598" t="s">
        <v>9372</v>
      </c>
      <c r="D29" s="598"/>
      <c r="E29" s="5" t="s">
        <v>877</v>
      </c>
      <c r="F29" s="17">
        <v>20</v>
      </c>
      <c r="G29" s="6" t="s">
        <v>8900</v>
      </c>
      <c r="H29" s="480">
        <f t="shared" si="1"/>
        <v>250.2</v>
      </c>
    </row>
    <row r="30" spans="1:9" ht="12.75" customHeight="1">
      <c r="A30" s="9">
        <v>20247</v>
      </c>
      <c r="B30" s="9"/>
      <c r="C30" s="598" t="s">
        <v>7793</v>
      </c>
      <c r="D30" s="598"/>
      <c r="E30" s="5" t="s">
        <v>976</v>
      </c>
      <c r="F30" s="17">
        <v>1</v>
      </c>
      <c r="G30" s="6" t="s">
        <v>5715</v>
      </c>
      <c r="H30" s="480">
        <f t="shared" si="1"/>
        <v>10.130000000000001</v>
      </c>
    </row>
    <row r="31" spans="1:9" ht="12.75" customHeight="1">
      <c r="A31" s="9">
        <v>88262</v>
      </c>
      <c r="B31" s="9"/>
      <c r="C31" s="598" t="s">
        <v>20299</v>
      </c>
      <c r="D31" s="598"/>
      <c r="E31" s="5" t="s">
        <v>335</v>
      </c>
      <c r="F31" s="17">
        <v>8</v>
      </c>
      <c r="G31" s="6" t="s">
        <v>20281</v>
      </c>
      <c r="H31" s="480">
        <f t="shared" si="1"/>
        <v>138.56</v>
      </c>
    </row>
    <row r="32" spans="1:9">
      <c r="A32" s="9">
        <v>88316</v>
      </c>
      <c r="B32" s="9"/>
      <c r="C32" s="598" t="s">
        <v>606</v>
      </c>
      <c r="D32" s="598"/>
      <c r="E32" s="5" t="s">
        <v>335</v>
      </c>
      <c r="F32" s="17">
        <v>8</v>
      </c>
      <c r="G32" s="6" t="s">
        <v>4564</v>
      </c>
      <c r="H32" s="480">
        <f t="shared" si="1"/>
        <v>113.04</v>
      </c>
    </row>
    <row r="33" spans="1:9" ht="12.75" customHeight="1">
      <c r="A33" s="9">
        <v>88267</v>
      </c>
      <c r="B33" s="9"/>
      <c r="C33" s="598" t="s">
        <v>20306</v>
      </c>
      <c r="D33" s="598"/>
      <c r="E33" s="5" t="s">
        <v>335</v>
      </c>
      <c r="F33" s="17">
        <v>8</v>
      </c>
      <c r="G33" s="6" t="s">
        <v>2617</v>
      </c>
      <c r="H33" s="480">
        <f t="shared" si="1"/>
        <v>142.72</v>
      </c>
    </row>
    <row r="34" spans="1:9" ht="12.75" customHeight="1">
      <c r="A34" s="9">
        <v>88238</v>
      </c>
      <c r="B34" s="9"/>
      <c r="C34" s="598" t="s">
        <v>20272</v>
      </c>
      <c r="D34" s="598"/>
      <c r="E34" s="5" t="s">
        <v>335</v>
      </c>
      <c r="F34" s="17">
        <v>4</v>
      </c>
      <c r="G34" s="6" t="s">
        <v>5063</v>
      </c>
      <c r="H34" s="480">
        <f t="shared" si="1"/>
        <v>53.76</v>
      </c>
    </row>
    <row r="35" spans="1:9">
      <c r="A35" s="451"/>
      <c r="B35" s="451"/>
      <c r="C35" s="692"/>
      <c r="D35" s="692"/>
      <c r="E35" s="451"/>
      <c r="F35" s="693" t="s">
        <v>323</v>
      </c>
      <c r="G35" s="693"/>
      <c r="H35" s="90">
        <f>SUM(H23:H34)</f>
        <v>1411.38</v>
      </c>
    </row>
    <row r="36" spans="1:9">
      <c r="C36" s="694"/>
      <c r="D36" s="694"/>
    </row>
    <row r="37" spans="1:9" ht="31.5" customHeight="1">
      <c r="A37" s="596" t="s">
        <v>324</v>
      </c>
      <c r="B37" s="597"/>
      <c r="C37" s="690" t="s">
        <v>742</v>
      </c>
      <c r="D37" s="690"/>
      <c r="E37" s="690"/>
      <c r="F37" s="690"/>
      <c r="G37" s="690"/>
      <c r="H37" s="690"/>
      <c r="I37" s="481">
        <f>H75</f>
        <v>192.22999999999996</v>
      </c>
    </row>
    <row r="38" spans="1:9" ht="25.5">
      <c r="A38" s="452" t="s">
        <v>302</v>
      </c>
      <c r="B38" s="452" t="s">
        <v>303</v>
      </c>
      <c r="C38" s="691" t="s">
        <v>304</v>
      </c>
      <c r="D38" s="691"/>
      <c r="E38" s="452" t="s">
        <v>96</v>
      </c>
      <c r="F38" s="91" t="s">
        <v>319</v>
      </c>
      <c r="G38" s="452" t="s">
        <v>320</v>
      </c>
      <c r="H38" s="92" t="s">
        <v>321</v>
      </c>
    </row>
    <row r="39" spans="1:9">
      <c r="A39" s="9">
        <v>367</v>
      </c>
      <c r="B39" s="9"/>
      <c r="C39" s="598" t="s">
        <v>1515</v>
      </c>
      <c r="D39" s="598"/>
      <c r="E39" s="5" t="s">
        <v>868</v>
      </c>
      <c r="F39" s="93">
        <v>0.03</v>
      </c>
      <c r="G39" s="6" t="s">
        <v>1516</v>
      </c>
      <c r="H39" s="480">
        <f t="shared" ref="H39:H74" si="2">ROUND(F39*G39,2)</f>
        <v>1.62</v>
      </c>
    </row>
    <row r="40" spans="1:9" ht="12.75" customHeight="1">
      <c r="A40" s="9">
        <v>12296</v>
      </c>
      <c r="B40" s="9"/>
      <c r="C40" s="598" t="s">
        <v>8346</v>
      </c>
      <c r="D40" s="598"/>
      <c r="E40" s="5" t="s">
        <v>847</v>
      </c>
      <c r="F40" s="93">
        <v>0.15</v>
      </c>
      <c r="G40" s="6" t="s">
        <v>2096</v>
      </c>
      <c r="H40" s="480">
        <f t="shared" si="2"/>
        <v>0.52</v>
      </c>
    </row>
    <row r="41" spans="1:9" ht="12.75" customHeight="1">
      <c r="A41" s="9">
        <v>34637</v>
      </c>
      <c r="B41" s="9"/>
      <c r="C41" s="598" t="s">
        <v>2578</v>
      </c>
      <c r="D41" s="598"/>
      <c r="E41" s="5" t="s">
        <v>847</v>
      </c>
      <c r="F41" s="93">
        <v>0.03</v>
      </c>
      <c r="G41" s="6" t="s">
        <v>2579</v>
      </c>
      <c r="H41" s="480">
        <f t="shared" si="2"/>
        <v>4.75</v>
      </c>
    </row>
    <row r="42" spans="1:9" ht="27.75" customHeight="1">
      <c r="A42" s="9">
        <v>10425</v>
      </c>
      <c r="B42" s="9"/>
      <c r="C42" s="598" t="s">
        <v>6013</v>
      </c>
      <c r="D42" s="598"/>
      <c r="E42" s="5" t="s">
        <v>847</v>
      </c>
      <c r="F42" s="93">
        <v>0.03</v>
      </c>
      <c r="G42" s="6" t="s">
        <v>6014</v>
      </c>
      <c r="H42" s="480">
        <f t="shared" si="2"/>
        <v>2.15</v>
      </c>
    </row>
    <row r="43" spans="1:9" ht="24" customHeight="1">
      <c r="A43" s="9">
        <v>9868</v>
      </c>
      <c r="B43" s="9"/>
      <c r="C43" s="598" t="s">
        <v>9859</v>
      </c>
      <c r="D43" s="598"/>
      <c r="E43" s="5" t="s">
        <v>877</v>
      </c>
      <c r="F43" s="93">
        <v>0.37</v>
      </c>
      <c r="G43" s="6" t="s">
        <v>4856</v>
      </c>
      <c r="H43" s="480">
        <f t="shared" si="2"/>
        <v>1.06</v>
      </c>
    </row>
    <row r="44" spans="1:9" ht="26.25" customHeight="1">
      <c r="A44" s="9">
        <v>1031</v>
      </c>
      <c r="B44" s="9"/>
      <c r="C44" s="598" t="s">
        <v>9658</v>
      </c>
      <c r="D44" s="598"/>
      <c r="E44" s="5" t="s">
        <v>847</v>
      </c>
      <c r="F44" s="93">
        <v>0.03</v>
      </c>
      <c r="G44" s="6" t="s">
        <v>9659</v>
      </c>
      <c r="H44" s="480">
        <f t="shared" si="2"/>
        <v>0.25</v>
      </c>
    </row>
    <row r="45" spans="1:9" ht="39.75" customHeight="1">
      <c r="A45" s="9">
        <v>1030</v>
      </c>
      <c r="B45" s="9"/>
      <c r="C45" s="598" t="s">
        <v>2594</v>
      </c>
      <c r="D45" s="598"/>
      <c r="E45" s="5" t="s">
        <v>847</v>
      </c>
      <c r="F45" s="93">
        <v>0.03</v>
      </c>
      <c r="G45" s="6" t="s">
        <v>2595</v>
      </c>
      <c r="H45" s="480">
        <f t="shared" si="2"/>
        <v>0.84</v>
      </c>
    </row>
    <row r="46" spans="1:9" ht="12.75" customHeight="1">
      <c r="A46" s="9">
        <v>938</v>
      </c>
      <c r="B46" s="9"/>
      <c r="C46" s="598" t="s">
        <v>4970</v>
      </c>
      <c r="D46" s="598"/>
      <c r="E46" s="5" t="s">
        <v>877</v>
      </c>
      <c r="F46" s="93">
        <v>0.02</v>
      </c>
      <c r="G46" s="6" t="s">
        <v>943</v>
      </c>
      <c r="H46" s="480">
        <f t="shared" si="2"/>
        <v>0.02</v>
      </c>
    </row>
    <row r="47" spans="1:9" ht="12.75" customHeight="1">
      <c r="A47" s="9">
        <v>88261</v>
      </c>
      <c r="B47" s="9"/>
      <c r="C47" s="598" t="s">
        <v>20298</v>
      </c>
      <c r="D47" s="598"/>
      <c r="E47" s="5" t="s">
        <v>335</v>
      </c>
      <c r="F47" s="93">
        <v>0.95</v>
      </c>
      <c r="G47" s="6" t="s">
        <v>11680</v>
      </c>
      <c r="H47" s="480">
        <f t="shared" si="2"/>
        <v>17.59</v>
      </c>
    </row>
    <row r="48" spans="1:9" ht="15.75" customHeight="1">
      <c r="A48" s="9">
        <v>1379</v>
      </c>
      <c r="B48" s="9"/>
      <c r="C48" s="598" t="s">
        <v>3232</v>
      </c>
      <c r="D48" s="598"/>
      <c r="E48" s="5" t="s">
        <v>976</v>
      </c>
      <c r="F48" s="93">
        <v>12.67</v>
      </c>
      <c r="G48" s="6" t="s">
        <v>3233</v>
      </c>
      <c r="H48" s="480">
        <f t="shared" si="2"/>
        <v>6.34</v>
      </c>
    </row>
    <row r="49" spans="1:8" ht="27.75" customHeight="1">
      <c r="A49" s="9">
        <v>2420</v>
      </c>
      <c r="B49" s="9"/>
      <c r="C49" s="598" t="s">
        <v>4497</v>
      </c>
      <c r="D49" s="598"/>
      <c r="E49" s="5" t="s">
        <v>847</v>
      </c>
      <c r="F49" s="93">
        <v>4.9000000000000004</v>
      </c>
      <c r="G49" s="6" t="s">
        <v>4498</v>
      </c>
      <c r="H49" s="480">
        <f t="shared" si="2"/>
        <v>37.93</v>
      </c>
    </row>
    <row r="50" spans="1:8" ht="12.75" customHeight="1">
      <c r="A50" s="9">
        <v>5069</v>
      </c>
      <c r="B50" s="9"/>
      <c r="C50" s="598" t="s">
        <v>7800</v>
      </c>
      <c r="D50" s="598"/>
      <c r="E50" s="5" t="s">
        <v>976</v>
      </c>
      <c r="F50" s="93">
        <v>0.28000000000000003</v>
      </c>
      <c r="G50" s="6" t="s">
        <v>5622</v>
      </c>
      <c r="H50" s="480">
        <f t="shared" si="2"/>
        <v>2.61</v>
      </c>
    </row>
    <row r="51" spans="1:8" ht="31.5" customHeight="1">
      <c r="A51" s="9">
        <v>5088</v>
      </c>
      <c r="B51" s="9"/>
      <c r="C51" s="598" t="s">
        <v>7588</v>
      </c>
      <c r="D51" s="598"/>
      <c r="E51" s="5" t="s">
        <v>847</v>
      </c>
      <c r="F51" s="93">
        <v>0.09</v>
      </c>
      <c r="G51" s="6" t="s">
        <v>970</v>
      </c>
      <c r="H51" s="480">
        <f t="shared" si="2"/>
        <v>0.22</v>
      </c>
    </row>
    <row r="52" spans="1:8" ht="26.25" customHeight="1">
      <c r="A52" s="9">
        <v>38780</v>
      </c>
      <c r="B52" s="9"/>
      <c r="C52" s="598" t="s">
        <v>5970</v>
      </c>
      <c r="D52" s="598"/>
      <c r="E52" s="5" t="s">
        <v>847</v>
      </c>
      <c r="F52" s="93">
        <v>0.15</v>
      </c>
      <c r="G52" s="6" t="s">
        <v>3441</v>
      </c>
      <c r="H52" s="480">
        <f t="shared" si="2"/>
        <v>1.34</v>
      </c>
    </row>
    <row r="53" spans="1:8" ht="28.5" customHeight="1">
      <c r="A53" s="9">
        <v>4425</v>
      </c>
      <c r="B53" s="9"/>
      <c r="C53" s="598" t="s">
        <v>10209</v>
      </c>
      <c r="D53" s="598"/>
      <c r="E53" s="5" t="s">
        <v>877</v>
      </c>
      <c r="F53" s="93">
        <v>0.03</v>
      </c>
      <c r="G53" s="6" t="s">
        <v>6090</v>
      </c>
      <c r="H53" s="480">
        <f t="shared" si="2"/>
        <v>0.3</v>
      </c>
    </row>
    <row r="54" spans="1:8" ht="24" customHeight="1">
      <c r="A54" s="9">
        <v>4430</v>
      </c>
      <c r="B54" s="9"/>
      <c r="C54" s="598" t="s">
        <v>2564</v>
      </c>
      <c r="D54" s="598"/>
      <c r="E54" s="5" t="s">
        <v>877</v>
      </c>
      <c r="F54" s="93">
        <v>1.3</v>
      </c>
      <c r="G54" s="6" t="s">
        <v>2565</v>
      </c>
      <c r="H54" s="480">
        <f t="shared" si="2"/>
        <v>6.64</v>
      </c>
    </row>
    <row r="55" spans="1:8" ht="17.25" customHeight="1">
      <c r="A55" s="9">
        <v>4509</v>
      </c>
      <c r="B55" s="9"/>
      <c r="C55" s="598" t="s">
        <v>7227</v>
      </c>
      <c r="D55" s="598"/>
      <c r="E55" s="5" t="s">
        <v>877</v>
      </c>
      <c r="F55" s="93">
        <v>3.83</v>
      </c>
      <c r="G55" s="6" t="s">
        <v>7228</v>
      </c>
      <c r="H55" s="480">
        <f t="shared" si="2"/>
        <v>8.5</v>
      </c>
    </row>
    <row r="56" spans="1:8" ht="26.25" customHeight="1">
      <c r="A56" s="9">
        <v>4721</v>
      </c>
      <c r="B56" s="9"/>
      <c r="C56" s="598" t="s">
        <v>7241</v>
      </c>
      <c r="D56" s="598"/>
      <c r="E56" s="5" t="s">
        <v>868</v>
      </c>
      <c r="F56" s="93">
        <v>0.03</v>
      </c>
      <c r="G56" s="6" t="s">
        <v>7242</v>
      </c>
      <c r="H56" s="480">
        <f t="shared" si="2"/>
        <v>1.91</v>
      </c>
    </row>
    <row r="57" spans="1:8" ht="27" customHeight="1">
      <c r="A57" s="9">
        <v>13415</v>
      </c>
      <c r="B57" s="9"/>
      <c r="C57" s="598" t="s">
        <v>9213</v>
      </c>
      <c r="D57" s="598"/>
      <c r="E57" s="5" t="s">
        <v>847</v>
      </c>
      <c r="F57" s="93">
        <v>0.03</v>
      </c>
      <c r="G57" s="6" t="s">
        <v>9214</v>
      </c>
      <c r="H57" s="480">
        <f t="shared" si="2"/>
        <v>1.47</v>
      </c>
    </row>
    <row r="58" spans="1:8">
      <c r="A58" s="9">
        <v>88309</v>
      </c>
      <c r="B58" s="9"/>
      <c r="C58" s="598" t="s">
        <v>20348</v>
      </c>
      <c r="D58" s="598"/>
      <c r="E58" s="5" t="s">
        <v>335</v>
      </c>
      <c r="F58" s="93">
        <v>0.36</v>
      </c>
      <c r="G58" s="6" t="s">
        <v>20349</v>
      </c>
      <c r="H58" s="480">
        <f t="shared" si="2"/>
        <v>6.27</v>
      </c>
    </row>
    <row r="59" spans="1:8" ht="26.25" customHeight="1">
      <c r="A59" s="9">
        <v>9836</v>
      </c>
      <c r="B59" s="9"/>
      <c r="C59" s="598" t="s">
        <v>9772</v>
      </c>
      <c r="D59" s="598"/>
      <c r="E59" s="5" t="s">
        <v>877</v>
      </c>
      <c r="F59" s="93">
        <v>0.31</v>
      </c>
      <c r="G59" s="6" t="s">
        <v>3634</v>
      </c>
      <c r="H59" s="480">
        <f t="shared" si="2"/>
        <v>2.5299999999999998</v>
      </c>
    </row>
    <row r="60" spans="1:8">
      <c r="A60" s="9">
        <v>88316</v>
      </c>
      <c r="B60" s="9"/>
      <c r="C60" s="598" t="s">
        <v>606</v>
      </c>
      <c r="D60" s="598"/>
      <c r="E60" s="5" t="s">
        <v>335</v>
      </c>
      <c r="F60" s="93">
        <v>1.9</v>
      </c>
      <c r="G60" s="6" t="s">
        <v>4564</v>
      </c>
      <c r="H60" s="480">
        <f t="shared" si="2"/>
        <v>26.85</v>
      </c>
    </row>
    <row r="61" spans="1:8" ht="25.5" customHeight="1">
      <c r="A61" s="9">
        <v>6140</v>
      </c>
      <c r="B61" s="9"/>
      <c r="C61" s="598" t="s">
        <v>1964</v>
      </c>
      <c r="D61" s="598"/>
      <c r="E61" s="5" t="s">
        <v>847</v>
      </c>
      <c r="F61" s="93">
        <v>0.03</v>
      </c>
      <c r="G61" s="6" t="s">
        <v>1965</v>
      </c>
      <c r="H61" s="480">
        <f t="shared" si="2"/>
        <v>7.0000000000000007E-2</v>
      </c>
    </row>
    <row r="62" spans="1:8" ht="28.5" customHeight="1">
      <c r="A62" s="9">
        <v>6141</v>
      </c>
      <c r="B62" s="10"/>
      <c r="C62" s="598" t="s">
        <v>4679</v>
      </c>
      <c r="D62" s="598"/>
      <c r="E62" s="5" t="s">
        <v>847</v>
      </c>
      <c r="F62" s="93">
        <v>0.06</v>
      </c>
      <c r="G62" s="6" t="s">
        <v>2136</v>
      </c>
      <c r="H62" s="480">
        <f t="shared" si="2"/>
        <v>0.17</v>
      </c>
    </row>
    <row r="63" spans="1:8" ht="12.75" customHeight="1">
      <c r="A63" s="9">
        <v>6146</v>
      </c>
      <c r="B63" s="9"/>
      <c r="C63" s="598" t="s">
        <v>8301</v>
      </c>
      <c r="D63" s="598"/>
      <c r="E63" s="5" t="s">
        <v>847</v>
      </c>
      <c r="F63" s="93">
        <v>0.03</v>
      </c>
      <c r="G63" s="6" t="s">
        <v>6426</v>
      </c>
      <c r="H63" s="480">
        <f t="shared" si="2"/>
        <v>0.34</v>
      </c>
    </row>
    <row r="64" spans="1:8" ht="31.5" customHeight="1">
      <c r="A64" s="9">
        <v>6158</v>
      </c>
      <c r="B64" s="9"/>
      <c r="C64" s="598" t="s">
        <v>10081</v>
      </c>
      <c r="D64" s="598"/>
      <c r="E64" s="5" t="s">
        <v>847</v>
      </c>
      <c r="F64" s="93">
        <v>0.03</v>
      </c>
      <c r="G64" s="6" t="s">
        <v>4236</v>
      </c>
      <c r="H64" s="480">
        <f t="shared" si="2"/>
        <v>0.09</v>
      </c>
    </row>
    <row r="65" spans="1:9" ht="33" customHeight="1">
      <c r="A65" s="9">
        <v>7191</v>
      </c>
      <c r="B65" s="9"/>
      <c r="C65" s="598" t="s">
        <v>8978</v>
      </c>
      <c r="D65" s="598"/>
      <c r="E65" s="5" t="s">
        <v>847</v>
      </c>
      <c r="F65" s="93">
        <v>1.53</v>
      </c>
      <c r="G65" s="6" t="s">
        <v>8979</v>
      </c>
      <c r="H65" s="480">
        <f t="shared" si="2"/>
        <v>21.04</v>
      </c>
    </row>
    <row r="66" spans="1:9" ht="12.75" customHeight="1">
      <c r="A66" s="9">
        <v>7608</v>
      </c>
      <c r="B66" s="9"/>
      <c r="C66" s="598" t="s">
        <v>3223</v>
      </c>
      <c r="D66" s="598"/>
      <c r="E66" s="5" t="s">
        <v>847</v>
      </c>
      <c r="F66" s="93">
        <v>0.03</v>
      </c>
      <c r="G66" s="6" t="s">
        <v>960</v>
      </c>
      <c r="H66" s="480">
        <f t="shared" si="2"/>
        <v>0.12</v>
      </c>
    </row>
    <row r="67" spans="1:9" ht="12.75" customHeight="1">
      <c r="A67" s="9">
        <v>88267</v>
      </c>
      <c r="B67" s="9"/>
      <c r="C67" s="598" t="s">
        <v>20306</v>
      </c>
      <c r="D67" s="598"/>
      <c r="E67" s="5" t="s">
        <v>335</v>
      </c>
      <c r="F67" s="93">
        <v>0.16</v>
      </c>
      <c r="G67" s="6" t="s">
        <v>2617</v>
      </c>
      <c r="H67" s="480">
        <f t="shared" si="2"/>
        <v>2.85</v>
      </c>
    </row>
    <row r="68" spans="1:9" ht="25.5" customHeight="1">
      <c r="A68" s="9">
        <v>3080</v>
      </c>
      <c r="B68" s="9"/>
      <c r="C68" s="598" t="s">
        <v>4886</v>
      </c>
      <c r="D68" s="598"/>
      <c r="E68" s="5" t="s">
        <v>3645</v>
      </c>
      <c r="F68" s="93">
        <v>0.09</v>
      </c>
      <c r="G68" s="6" t="s">
        <v>4887</v>
      </c>
      <c r="H68" s="480">
        <f t="shared" si="2"/>
        <v>4.01</v>
      </c>
    </row>
    <row r="69" spans="1:9" ht="21" customHeight="1">
      <c r="A69" s="9">
        <v>10420</v>
      </c>
      <c r="B69" s="9"/>
      <c r="C69" s="598" t="s">
        <v>1674</v>
      </c>
      <c r="D69" s="598"/>
      <c r="E69" s="5" t="s">
        <v>847</v>
      </c>
      <c r="F69" s="93">
        <v>0.03</v>
      </c>
      <c r="G69" s="6" t="s">
        <v>1675</v>
      </c>
      <c r="H69" s="480">
        <f t="shared" si="2"/>
        <v>3.3</v>
      </c>
    </row>
    <row r="70" spans="1:9" ht="12.75" customHeight="1">
      <c r="A70" s="9">
        <v>11753</v>
      </c>
      <c r="B70" s="9"/>
      <c r="C70" s="598" t="s">
        <v>8093</v>
      </c>
      <c r="D70" s="598"/>
      <c r="E70" s="5" t="s">
        <v>847</v>
      </c>
      <c r="F70" s="93">
        <v>0.03</v>
      </c>
      <c r="G70" s="6" t="s">
        <v>8094</v>
      </c>
      <c r="H70" s="480">
        <f t="shared" si="2"/>
        <v>0.24</v>
      </c>
    </row>
    <row r="71" spans="1:9" ht="24.75" customHeight="1">
      <c r="A71" s="9">
        <v>12128</v>
      </c>
      <c r="B71" s="10"/>
      <c r="C71" s="598" t="s">
        <v>5402</v>
      </c>
      <c r="D71" s="598"/>
      <c r="E71" s="5" t="s">
        <v>847</v>
      </c>
      <c r="F71" s="93">
        <v>0.15</v>
      </c>
      <c r="G71" s="6" t="s">
        <v>5403</v>
      </c>
      <c r="H71" s="480">
        <f t="shared" si="2"/>
        <v>0.82</v>
      </c>
    </row>
    <row r="72" spans="1:9" ht="12.75" customHeight="1">
      <c r="A72" s="9">
        <v>88264</v>
      </c>
      <c r="B72" s="9"/>
      <c r="C72" s="598" t="s">
        <v>20301</v>
      </c>
      <c r="D72" s="598"/>
      <c r="E72" s="5" t="s">
        <v>335</v>
      </c>
      <c r="F72" s="93">
        <v>0.16</v>
      </c>
      <c r="G72" s="6" t="s">
        <v>20302</v>
      </c>
      <c r="H72" s="480">
        <f t="shared" si="2"/>
        <v>2.89</v>
      </c>
    </row>
    <row r="73" spans="1:9" ht="27.75" customHeight="1">
      <c r="A73" s="9">
        <v>1357</v>
      </c>
      <c r="B73" s="9"/>
      <c r="C73" s="598" t="s">
        <v>3138</v>
      </c>
      <c r="D73" s="598"/>
      <c r="E73" s="5" t="s">
        <v>847</v>
      </c>
      <c r="F73" s="93">
        <v>0.51</v>
      </c>
      <c r="G73" s="6" t="s">
        <v>2641</v>
      </c>
      <c r="H73" s="480">
        <f t="shared" si="2"/>
        <v>24.15</v>
      </c>
    </row>
    <row r="74" spans="1:9" ht="23.25" customHeight="1">
      <c r="A74" s="9">
        <v>1966</v>
      </c>
      <c r="B74" s="10"/>
      <c r="C74" s="598" t="s">
        <v>3998</v>
      </c>
      <c r="D74" s="598"/>
      <c r="E74" s="5" t="s">
        <v>847</v>
      </c>
      <c r="F74" s="93">
        <v>0.03</v>
      </c>
      <c r="G74" s="6" t="s">
        <v>3999</v>
      </c>
      <c r="H74" s="480">
        <f t="shared" si="2"/>
        <v>0.43</v>
      </c>
    </row>
    <row r="75" spans="1:9">
      <c r="A75" s="453"/>
      <c r="B75" s="453"/>
      <c r="C75" s="688"/>
      <c r="D75" s="688"/>
      <c r="E75" s="453"/>
      <c r="F75" s="689" t="s">
        <v>323</v>
      </c>
      <c r="G75" s="689"/>
      <c r="H75" s="11">
        <f>SUM(H39:H74)</f>
        <v>192.22999999999996</v>
      </c>
    </row>
    <row r="76" spans="1:9">
      <c r="A76" s="94"/>
      <c r="B76" s="94"/>
      <c r="C76" s="94"/>
      <c r="D76" s="94"/>
      <c r="E76" s="94"/>
      <c r="F76" s="95"/>
      <c r="G76" s="95"/>
      <c r="H76" s="95"/>
    </row>
    <row r="77" spans="1:9" ht="27.75" customHeight="1">
      <c r="A77" s="685" t="s">
        <v>325</v>
      </c>
      <c r="B77" s="677"/>
      <c r="C77" s="686" t="s">
        <v>743</v>
      </c>
      <c r="D77" s="686"/>
      <c r="E77" s="686"/>
      <c r="F77" s="686"/>
      <c r="G77" s="686"/>
      <c r="H77" s="687"/>
      <c r="I77" s="481">
        <f>H84</f>
        <v>66.740000000000009</v>
      </c>
    </row>
    <row r="78" spans="1:9" ht="25.5">
      <c r="A78" s="3" t="s">
        <v>302</v>
      </c>
      <c r="B78" s="450" t="s">
        <v>303</v>
      </c>
      <c r="C78" s="596" t="s">
        <v>304</v>
      </c>
      <c r="D78" s="597"/>
      <c r="E78" s="3" t="s">
        <v>305</v>
      </c>
      <c r="F78" s="3" t="s">
        <v>306</v>
      </c>
      <c r="G78" s="3" t="s">
        <v>307</v>
      </c>
      <c r="H78" s="4" t="s">
        <v>308</v>
      </c>
    </row>
    <row r="79" spans="1:9" ht="12.75" customHeight="1">
      <c r="A79" s="443">
        <v>88239</v>
      </c>
      <c r="B79" s="5" t="s">
        <v>326</v>
      </c>
      <c r="C79" s="598" t="s">
        <v>20273</v>
      </c>
      <c r="D79" s="598"/>
      <c r="E79" s="5" t="s">
        <v>335</v>
      </c>
      <c r="F79" s="12">
        <v>1.25</v>
      </c>
      <c r="G79" s="6" t="s">
        <v>4243</v>
      </c>
      <c r="H79" s="480">
        <f t="shared" ref="H79:H83" si="3">ROUND(F79*G79,2)</f>
        <v>20.68</v>
      </c>
    </row>
    <row r="80" spans="1:9" ht="12.75" customHeight="1">
      <c r="A80" s="9">
        <v>88262</v>
      </c>
      <c r="B80" s="5" t="s">
        <v>327</v>
      </c>
      <c r="C80" s="598" t="s">
        <v>20299</v>
      </c>
      <c r="D80" s="598"/>
      <c r="E80" s="5" t="s">
        <v>335</v>
      </c>
      <c r="F80" s="12">
        <v>1.25</v>
      </c>
      <c r="G80" s="6" t="s">
        <v>20281</v>
      </c>
      <c r="H80" s="480">
        <f t="shared" si="3"/>
        <v>21.65</v>
      </c>
    </row>
    <row r="81" spans="1:9" ht="12.75" customHeight="1">
      <c r="A81" s="443">
        <v>5061</v>
      </c>
      <c r="B81" s="5" t="s">
        <v>328</v>
      </c>
      <c r="C81" s="598" t="s">
        <v>7803</v>
      </c>
      <c r="D81" s="598"/>
      <c r="E81" s="5" t="s">
        <v>976</v>
      </c>
      <c r="F81" s="96">
        <v>0.13</v>
      </c>
      <c r="G81" s="6" t="s">
        <v>3738</v>
      </c>
      <c r="H81" s="480">
        <f t="shared" si="3"/>
        <v>1.17</v>
      </c>
    </row>
    <row r="82" spans="1:9" ht="24.75" customHeight="1">
      <c r="A82" s="443">
        <v>559</v>
      </c>
      <c r="B82" s="5" t="s">
        <v>329</v>
      </c>
      <c r="C82" s="598" t="s">
        <v>1771</v>
      </c>
      <c r="D82" s="598"/>
      <c r="E82" s="5" t="s">
        <v>877</v>
      </c>
      <c r="F82" s="12">
        <v>0.19</v>
      </c>
      <c r="G82" s="6" t="s">
        <v>1772</v>
      </c>
      <c r="H82" s="480">
        <f t="shared" si="3"/>
        <v>3.06</v>
      </c>
    </row>
    <row r="83" spans="1:9" ht="29.25" customHeight="1">
      <c r="A83" s="443">
        <v>4006</v>
      </c>
      <c r="B83" s="5" t="s">
        <v>330</v>
      </c>
      <c r="C83" s="598" t="s">
        <v>6513</v>
      </c>
      <c r="D83" s="598"/>
      <c r="E83" s="5" t="s">
        <v>868</v>
      </c>
      <c r="F83" s="12">
        <v>0.03</v>
      </c>
      <c r="G83" s="6" t="s">
        <v>6514</v>
      </c>
      <c r="H83" s="480">
        <f t="shared" si="3"/>
        <v>20.18</v>
      </c>
    </row>
    <row r="84" spans="1:9">
      <c r="A84" s="7"/>
      <c r="B84" s="7"/>
      <c r="C84" s="590"/>
      <c r="D84" s="590"/>
      <c r="E84" s="7"/>
      <c r="F84" s="591" t="s">
        <v>317</v>
      </c>
      <c r="G84" s="591"/>
      <c r="H84" s="14">
        <f>SUM(H79:H83)</f>
        <v>66.740000000000009</v>
      </c>
    </row>
    <row r="85" spans="1:9">
      <c r="A85" s="97"/>
      <c r="B85" s="97"/>
      <c r="C85" s="98"/>
      <c r="D85" s="98"/>
      <c r="E85" s="97"/>
      <c r="F85" s="482"/>
      <c r="G85" s="482"/>
      <c r="H85" s="99"/>
    </row>
    <row r="86" spans="1:9" ht="24.75" customHeight="1">
      <c r="A86" s="685" t="s">
        <v>331</v>
      </c>
      <c r="B86" s="677"/>
      <c r="C86" s="686" t="s">
        <v>744</v>
      </c>
      <c r="D86" s="686"/>
      <c r="E86" s="686"/>
      <c r="F86" s="686"/>
      <c r="G86" s="686"/>
      <c r="H86" s="687"/>
      <c r="I86" s="481">
        <f>H91</f>
        <v>46.900000000000006</v>
      </c>
    </row>
    <row r="87" spans="1:9" ht="25.5">
      <c r="A87" s="3" t="s">
        <v>302</v>
      </c>
      <c r="B87" s="450" t="s">
        <v>303</v>
      </c>
      <c r="C87" s="596" t="s">
        <v>304</v>
      </c>
      <c r="D87" s="597"/>
      <c r="E87" s="3" t="s">
        <v>305</v>
      </c>
      <c r="F87" s="3" t="s">
        <v>306</v>
      </c>
      <c r="G87" s="3" t="s">
        <v>307</v>
      </c>
      <c r="H87" s="4" t="s">
        <v>308</v>
      </c>
    </row>
    <row r="88" spans="1:9" ht="12.75" customHeight="1">
      <c r="A88" s="443">
        <v>88239</v>
      </c>
      <c r="B88" s="5" t="s">
        <v>332</v>
      </c>
      <c r="C88" s="598" t="s">
        <v>20273</v>
      </c>
      <c r="D88" s="598"/>
      <c r="E88" s="5" t="s">
        <v>335</v>
      </c>
      <c r="F88" s="12">
        <v>1</v>
      </c>
      <c r="G88" s="6" t="s">
        <v>4243</v>
      </c>
      <c r="H88" s="480">
        <f t="shared" ref="H88:H90" si="4">ROUND(F88*G88,2)</f>
        <v>16.54</v>
      </c>
    </row>
    <row r="89" spans="1:9">
      <c r="A89" s="443">
        <v>88323</v>
      </c>
      <c r="B89" s="5" t="s">
        <v>333</v>
      </c>
      <c r="C89" s="598" t="s">
        <v>605</v>
      </c>
      <c r="D89" s="598"/>
      <c r="E89" s="5" t="s">
        <v>335</v>
      </c>
      <c r="F89" s="12">
        <v>0.5</v>
      </c>
      <c r="G89" s="6" t="s">
        <v>7921</v>
      </c>
      <c r="H89" s="480">
        <f t="shared" si="4"/>
        <v>9.24</v>
      </c>
    </row>
    <row r="90" spans="1:9" ht="29.25" customHeight="1">
      <c r="A90" s="443">
        <v>7175</v>
      </c>
      <c r="B90" s="5"/>
      <c r="C90" s="598" t="s">
        <v>8943</v>
      </c>
      <c r="D90" s="598"/>
      <c r="E90" s="5" t="s">
        <v>847</v>
      </c>
      <c r="F90" s="12">
        <v>16</v>
      </c>
      <c r="G90" s="6" t="s">
        <v>4784</v>
      </c>
      <c r="H90" s="480">
        <f t="shared" si="4"/>
        <v>21.12</v>
      </c>
    </row>
    <row r="91" spans="1:9">
      <c r="A91" s="7"/>
      <c r="B91" s="7"/>
      <c r="C91" s="590"/>
      <c r="D91" s="590"/>
      <c r="E91" s="7"/>
      <c r="F91" s="591" t="s">
        <v>317</v>
      </c>
      <c r="G91" s="591"/>
      <c r="H91" s="14">
        <f>SUM(H88:H90)</f>
        <v>46.900000000000006</v>
      </c>
    </row>
    <row r="92" spans="1:9">
      <c r="A92" s="97"/>
      <c r="B92" s="97"/>
      <c r="C92" s="98"/>
      <c r="D92" s="98"/>
      <c r="E92" s="97"/>
      <c r="F92" s="482"/>
      <c r="G92" s="482"/>
      <c r="H92" s="99"/>
    </row>
    <row r="93" spans="1:9" ht="31.5" customHeight="1">
      <c r="A93" s="622" t="s">
        <v>385</v>
      </c>
      <c r="B93" s="623"/>
      <c r="C93" s="645" t="s">
        <v>745</v>
      </c>
      <c r="D93" s="646"/>
      <c r="E93" s="646"/>
      <c r="F93" s="647"/>
      <c r="G93" s="20"/>
      <c r="H93" s="20"/>
      <c r="I93" s="481">
        <f>H101</f>
        <v>37.940000000000005</v>
      </c>
    </row>
    <row r="94" spans="1:9" ht="25.5">
      <c r="A94" s="20" t="s">
        <v>302</v>
      </c>
      <c r="B94" s="436"/>
      <c r="C94" s="622" t="s">
        <v>304</v>
      </c>
      <c r="D94" s="623"/>
      <c r="E94" s="20" t="s">
        <v>305</v>
      </c>
      <c r="F94" s="20" t="s">
        <v>306</v>
      </c>
      <c r="G94" s="20" t="s">
        <v>307</v>
      </c>
      <c r="H94" s="21" t="s">
        <v>308</v>
      </c>
    </row>
    <row r="95" spans="1:9" ht="15.75" customHeight="1">
      <c r="A95" s="22">
        <v>88323</v>
      </c>
      <c r="B95" s="19"/>
      <c r="C95" s="598" t="s">
        <v>605</v>
      </c>
      <c r="D95" s="598"/>
      <c r="E95" s="5" t="s">
        <v>335</v>
      </c>
      <c r="F95" s="156">
        <v>5.6000000000000001E-2</v>
      </c>
      <c r="G95" s="6" t="s">
        <v>7921</v>
      </c>
      <c r="H95" s="480">
        <f t="shared" ref="H95:H100" si="5">ROUND(F95*G95,2)</f>
        <v>1.03</v>
      </c>
    </row>
    <row r="96" spans="1:9" ht="12.75" customHeight="1">
      <c r="A96" s="18">
        <v>88316</v>
      </c>
      <c r="B96" s="48"/>
      <c r="C96" s="598" t="s">
        <v>606</v>
      </c>
      <c r="D96" s="598"/>
      <c r="E96" s="5" t="s">
        <v>335</v>
      </c>
      <c r="F96" s="156">
        <v>6.0999999999999999E-2</v>
      </c>
      <c r="G96" s="6" t="s">
        <v>4564</v>
      </c>
      <c r="H96" s="480">
        <f t="shared" si="5"/>
        <v>0.86</v>
      </c>
    </row>
    <row r="97" spans="1:9" ht="46.5" customHeight="1">
      <c r="A97" s="18">
        <v>11029</v>
      </c>
      <c r="B97" s="74"/>
      <c r="C97" s="598" t="s">
        <v>5324</v>
      </c>
      <c r="D97" s="598"/>
      <c r="E97" s="5" t="s">
        <v>3645</v>
      </c>
      <c r="F97" s="29">
        <v>4.1500000000000004</v>
      </c>
      <c r="G97" s="6" t="s">
        <v>926</v>
      </c>
      <c r="H97" s="480">
        <f t="shared" si="5"/>
        <v>4.6100000000000003</v>
      </c>
    </row>
    <row r="98" spans="1:9" ht="26.25" customHeight="1">
      <c r="A98" s="18">
        <v>93287</v>
      </c>
      <c r="B98" s="74"/>
      <c r="C98" s="598" t="s">
        <v>10978</v>
      </c>
      <c r="D98" s="598"/>
      <c r="E98" s="5" t="s">
        <v>607</v>
      </c>
      <c r="F98" s="157">
        <v>6.9999999999999999E-4</v>
      </c>
      <c r="G98" s="6" t="s">
        <v>10979</v>
      </c>
      <c r="H98" s="480">
        <f t="shared" si="5"/>
        <v>0.19</v>
      </c>
    </row>
    <row r="99" spans="1:9" ht="26.25" customHeight="1">
      <c r="A99" s="18">
        <v>93288</v>
      </c>
      <c r="B99" s="74"/>
      <c r="C99" s="598" t="s">
        <v>11199</v>
      </c>
      <c r="D99" s="598"/>
      <c r="E99" s="5" t="s">
        <v>608</v>
      </c>
      <c r="F99" s="156">
        <v>1E-3</v>
      </c>
      <c r="G99" s="6" t="s">
        <v>11200</v>
      </c>
      <c r="H99" s="480">
        <f t="shared" si="5"/>
        <v>0.08</v>
      </c>
    </row>
    <row r="100" spans="1:9" ht="29.25" customHeight="1">
      <c r="A100" s="18">
        <v>7243</v>
      </c>
      <c r="B100" s="48"/>
      <c r="C100" s="598" t="s">
        <v>8954</v>
      </c>
      <c r="D100" s="598"/>
      <c r="E100" s="5" t="s">
        <v>852</v>
      </c>
      <c r="F100" s="156">
        <v>1.1459999999999999</v>
      </c>
      <c r="G100" s="6" t="s">
        <v>6911</v>
      </c>
      <c r="H100" s="480">
        <f t="shared" si="5"/>
        <v>31.17</v>
      </c>
    </row>
    <row r="101" spans="1:9">
      <c r="A101" s="37"/>
      <c r="B101" s="440"/>
      <c r="C101" s="440"/>
      <c r="D101" s="57"/>
      <c r="E101" s="37"/>
      <c r="F101" s="617" t="s">
        <v>317</v>
      </c>
      <c r="G101" s="618"/>
      <c r="H101" s="58">
        <f>SUM(H95:H100)</f>
        <v>37.940000000000005</v>
      </c>
    </row>
    <row r="102" spans="1:9">
      <c r="A102" s="97"/>
      <c r="B102" s="97"/>
      <c r="C102" s="98"/>
      <c r="D102" s="98"/>
      <c r="E102" s="97"/>
      <c r="F102" s="482"/>
      <c r="G102" s="482"/>
      <c r="H102" s="99"/>
    </row>
    <row r="103" spans="1:9" ht="41.25" customHeight="1">
      <c r="A103" s="622" t="s">
        <v>334</v>
      </c>
      <c r="B103" s="623"/>
      <c r="C103" s="645" t="s">
        <v>746</v>
      </c>
      <c r="D103" s="646"/>
      <c r="E103" s="646"/>
      <c r="F103" s="647"/>
      <c r="G103" s="20"/>
      <c r="H103" s="20"/>
      <c r="I103" s="481">
        <f>H111</f>
        <v>33.97</v>
      </c>
    </row>
    <row r="104" spans="1:9" ht="25.5">
      <c r="A104" s="20" t="s">
        <v>302</v>
      </c>
      <c r="B104" s="436"/>
      <c r="C104" s="622" t="s">
        <v>304</v>
      </c>
      <c r="D104" s="623"/>
      <c r="E104" s="20" t="s">
        <v>305</v>
      </c>
      <c r="F104" s="20" t="s">
        <v>306</v>
      </c>
      <c r="G104" s="20" t="s">
        <v>307</v>
      </c>
      <c r="H104" s="21" t="s">
        <v>308</v>
      </c>
    </row>
    <row r="105" spans="1:9" ht="15" customHeight="1">
      <c r="A105" s="22">
        <v>88323</v>
      </c>
      <c r="B105" s="19"/>
      <c r="C105" s="598" t="s">
        <v>605</v>
      </c>
      <c r="D105" s="598"/>
      <c r="E105" s="5" t="s">
        <v>335</v>
      </c>
      <c r="F105" s="156">
        <v>5.6000000000000001E-2</v>
      </c>
      <c r="G105" s="6" t="s">
        <v>7921</v>
      </c>
      <c r="H105" s="480">
        <f t="shared" ref="H105:H110" si="6">ROUND(F105*G105,2)</f>
        <v>1.03</v>
      </c>
    </row>
    <row r="106" spans="1:9" ht="12.75" customHeight="1">
      <c r="A106" s="18">
        <v>88316</v>
      </c>
      <c r="B106" s="48"/>
      <c r="C106" s="598" t="s">
        <v>606</v>
      </c>
      <c r="D106" s="598"/>
      <c r="E106" s="5" t="s">
        <v>335</v>
      </c>
      <c r="F106" s="156">
        <v>6.0999999999999999E-2</v>
      </c>
      <c r="G106" s="6" t="s">
        <v>4564</v>
      </c>
      <c r="H106" s="480">
        <f t="shared" si="6"/>
        <v>0.86</v>
      </c>
    </row>
    <row r="107" spans="1:9" ht="27" customHeight="1">
      <c r="A107" s="18">
        <v>11029</v>
      </c>
      <c r="B107" s="74"/>
      <c r="C107" s="598" t="s">
        <v>5324</v>
      </c>
      <c r="D107" s="598"/>
      <c r="E107" s="5" t="s">
        <v>3645</v>
      </c>
      <c r="F107" s="29">
        <v>4.1500000000000004</v>
      </c>
      <c r="G107" s="6" t="s">
        <v>926</v>
      </c>
      <c r="H107" s="480">
        <f t="shared" si="6"/>
        <v>4.6100000000000003</v>
      </c>
    </row>
    <row r="108" spans="1:9" ht="27.75" customHeight="1">
      <c r="A108" s="18">
        <v>93287</v>
      </c>
      <c r="B108" s="74"/>
      <c r="C108" s="598" t="s">
        <v>10978</v>
      </c>
      <c r="D108" s="598"/>
      <c r="E108" s="5" t="s">
        <v>607</v>
      </c>
      <c r="F108" s="157">
        <v>6.9999999999999999E-4</v>
      </c>
      <c r="G108" s="6" t="s">
        <v>10979</v>
      </c>
      <c r="H108" s="480">
        <f t="shared" si="6"/>
        <v>0.19</v>
      </c>
    </row>
    <row r="109" spans="1:9" ht="35.25" customHeight="1">
      <c r="A109" s="18">
        <v>93288</v>
      </c>
      <c r="B109" s="74"/>
      <c r="C109" s="598" t="s">
        <v>11199</v>
      </c>
      <c r="D109" s="598"/>
      <c r="E109" s="5" t="s">
        <v>608</v>
      </c>
      <c r="F109" s="156">
        <v>1E-3</v>
      </c>
      <c r="G109" s="6" t="s">
        <v>11200</v>
      </c>
      <c r="H109" s="480">
        <f t="shared" si="6"/>
        <v>0.08</v>
      </c>
    </row>
    <row r="110" spans="1:9" ht="26.25" customHeight="1">
      <c r="A110" s="18">
        <v>7243</v>
      </c>
      <c r="B110" s="48"/>
      <c r="C110" s="598" t="s">
        <v>8954</v>
      </c>
      <c r="D110" s="598"/>
      <c r="E110" s="5" t="s">
        <v>852</v>
      </c>
      <c r="F110" s="156">
        <v>1</v>
      </c>
      <c r="G110" s="6" t="s">
        <v>6911</v>
      </c>
      <c r="H110" s="480">
        <f t="shared" si="6"/>
        <v>27.2</v>
      </c>
    </row>
    <row r="111" spans="1:9">
      <c r="A111" s="37"/>
      <c r="B111" s="440"/>
      <c r="C111" s="440"/>
      <c r="D111" s="57"/>
      <c r="E111" s="37"/>
      <c r="F111" s="617" t="s">
        <v>317</v>
      </c>
      <c r="G111" s="618"/>
      <c r="H111" s="58">
        <f>SUM(H105:H110)</f>
        <v>33.97</v>
      </c>
    </row>
    <row r="112" spans="1:9">
      <c r="A112" s="97"/>
      <c r="B112" s="97"/>
      <c r="C112" s="98"/>
      <c r="D112" s="98"/>
      <c r="E112" s="97"/>
      <c r="F112" s="482"/>
      <c r="G112" s="482"/>
      <c r="H112" s="99"/>
    </row>
    <row r="113" spans="1:9" ht="30" customHeight="1">
      <c r="A113" s="30" t="s">
        <v>336</v>
      </c>
      <c r="B113" s="665" t="s">
        <v>660</v>
      </c>
      <c r="C113" s="666"/>
      <c r="D113" s="666"/>
      <c r="E113" s="666"/>
      <c r="F113" s="666"/>
      <c r="G113" s="666"/>
      <c r="H113" s="667"/>
      <c r="I113" s="479">
        <f>H136</f>
        <v>155.86000000000001</v>
      </c>
    </row>
    <row r="114" spans="1:9" ht="30.75" customHeight="1">
      <c r="A114" s="115" t="s">
        <v>302</v>
      </c>
      <c r="B114" s="115" t="s">
        <v>302</v>
      </c>
      <c r="C114" s="684" t="s">
        <v>423</v>
      </c>
      <c r="D114" s="684"/>
      <c r="E114" s="441" t="s">
        <v>424</v>
      </c>
      <c r="F114" s="441" t="s">
        <v>319</v>
      </c>
      <c r="G114" s="441" t="s">
        <v>425</v>
      </c>
      <c r="H114" s="116" t="s">
        <v>426</v>
      </c>
    </row>
    <row r="115" spans="1:9" ht="15.75" customHeight="1">
      <c r="A115" s="100">
        <v>88238</v>
      </c>
      <c r="B115" s="101"/>
      <c r="C115" s="598" t="s">
        <v>20272</v>
      </c>
      <c r="D115" s="598"/>
      <c r="E115" s="5" t="s">
        <v>335</v>
      </c>
      <c r="F115" s="102">
        <v>0.22</v>
      </c>
      <c r="G115" s="6" t="s">
        <v>5063</v>
      </c>
      <c r="H115" s="480">
        <f t="shared" ref="H115:H135" si="7">ROUND(F115*G115,2)</f>
        <v>2.96</v>
      </c>
    </row>
    <row r="116" spans="1:9" ht="16.5" customHeight="1">
      <c r="A116" s="103">
        <v>88239</v>
      </c>
      <c r="B116" s="104"/>
      <c r="C116" s="598" t="s">
        <v>20273</v>
      </c>
      <c r="D116" s="598"/>
      <c r="E116" s="5" t="s">
        <v>335</v>
      </c>
      <c r="F116" s="105">
        <v>0.53</v>
      </c>
      <c r="G116" s="6" t="s">
        <v>4243</v>
      </c>
      <c r="H116" s="480">
        <f t="shared" si="7"/>
        <v>8.77</v>
      </c>
    </row>
    <row r="117" spans="1:9" ht="22.5" customHeight="1">
      <c r="A117" s="103">
        <v>88261</v>
      </c>
      <c r="B117" s="104"/>
      <c r="C117" s="598" t="s">
        <v>20298</v>
      </c>
      <c r="D117" s="598"/>
      <c r="E117" s="5" t="s">
        <v>335</v>
      </c>
      <c r="F117" s="105">
        <v>0.53</v>
      </c>
      <c r="G117" s="6" t="s">
        <v>11680</v>
      </c>
      <c r="H117" s="480">
        <f t="shared" si="7"/>
        <v>9.82</v>
      </c>
    </row>
    <row r="118" spans="1:9" ht="16.5" customHeight="1">
      <c r="A118" s="103">
        <v>88245</v>
      </c>
      <c r="B118" s="104"/>
      <c r="C118" s="598" t="s">
        <v>20280</v>
      </c>
      <c r="D118" s="598"/>
      <c r="E118" s="5" t="s">
        <v>335</v>
      </c>
      <c r="F118" s="105">
        <v>0.22</v>
      </c>
      <c r="G118" s="6" t="s">
        <v>20281</v>
      </c>
      <c r="H118" s="480">
        <f t="shared" si="7"/>
        <v>3.81</v>
      </c>
    </row>
    <row r="119" spans="1:9">
      <c r="A119" s="103">
        <v>88309</v>
      </c>
      <c r="B119" s="104"/>
      <c r="C119" s="598" t="s">
        <v>20348</v>
      </c>
      <c r="D119" s="598"/>
      <c r="E119" s="5" t="s">
        <v>335</v>
      </c>
      <c r="F119" s="105">
        <v>0.89</v>
      </c>
      <c r="G119" s="6" t="s">
        <v>20349</v>
      </c>
      <c r="H119" s="480">
        <f t="shared" si="7"/>
        <v>15.5</v>
      </c>
    </row>
    <row r="120" spans="1:9">
      <c r="A120" s="103">
        <v>88316</v>
      </c>
      <c r="B120" s="106"/>
      <c r="C120" s="598" t="s">
        <v>606</v>
      </c>
      <c r="D120" s="598"/>
      <c r="E120" s="5" t="s">
        <v>335</v>
      </c>
      <c r="F120" s="105">
        <v>3.15</v>
      </c>
      <c r="G120" s="6" t="s">
        <v>4564</v>
      </c>
      <c r="H120" s="480">
        <f t="shared" si="7"/>
        <v>44.51</v>
      </c>
    </row>
    <row r="121" spans="1:9" ht="29.25" customHeight="1">
      <c r="A121" s="107">
        <v>370</v>
      </c>
      <c r="B121" s="108"/>
      <c r="C121" s="598" t="s">
        <v>1517</v>
      </c>
      <c r="D121" s="598"/>
      <c r="E121" s="5" t="s">
        <v>868</v>
      </c>
      <c r="F121" s="109">
        <v>0.06</v>
      </c>
      <c r="G121" s="6" t="s">
        <v>1518</v>
      </c>
      <c r="H121" s="480">
        <f t="shared" si="7"/>
        <v>3.77</v>
      </c>
    </row>
    <row r="122" spans="1:9" ht="25.5" customHeight="1">
      <c r="A122" s="107">
        <v>4721</v>
      </c>
      <c r="B122" s="108"/>
      <c r="C122" s="598" t="s">
        <v>7241</v>
      </c>
      <c r="D122" s="598"/>
      <c r="E122" s="5" t="s">
        <v>868</v>
      </c>
      <c r="F122" s="109">
        <v>0.01</v>
      </c>
      <c r="G122" s="6" t="s">
        <v>7242</v>
      </c>
      <c r="H122" s="480">
        <f t="shared" si="7"/>
        <v>0.64</v>
      </c>
    </row>
    <row r="123" spans="1:9" ht="25.5" customHeight="1">
      <c r="A123" s="107">
        <v>4718</v>
      </c>
      <c r="B123" s="108"/>
      <c r="C123" s="598" t="s">
        <v>7243</v>
      </c>
      <c r="D123" s="598"/>
      <c r="E123" s="5" t="s">
        <v>868</v>
      </c>
      <c r="F123" s="109">
        <v>0.02</v>
      </c>
      <c r="G123" s="6" t="s">
        <v>7242</v>
      </c>
      <c r="H123" s="480">
        <f t="shared" si="7"/>
        <v>1.28</v>
      </c>
    </row>
    <row r="124" spans="1:9" ht="30.75" customHeight="1">
      <c r="A124" s="107">
        <v>4720</v>
      </c>
      <c r="B124" s="108"/>
      <c r="C124" s="598" t="s">
        <v>7239</v>
      </c>
      <c r="D124" s="598"/>
      <c r="E124" s="5" t="s">
        <v>868</v>
      </c>
      <c r="F124" s="147">
        <v>0.01</v>
      </c>
      <c r="G124" s="6" t="s">
        <v>7240</v>
      </c>
      <c r="H124" s="480">
        <f t="shared" si="7"/>
        <v>0.81</v>
      </c>
    </row>
    <row r="125" spans="1:9" ht="18.75" customHeight="1">
      <c r="A125" s="107">
        <v>1106</v>
      </c>
      <c r="B125" s="108"/>
      <c r="C125" s="598" t="s">
        <v>2736</v>
      </c>
      <c r="D125" s="598"/>
      <c r="E125" s="5" t="s">
        <v>976</v>
      </c>
      <c r="F125" s="109">
        <v>0.54</v>
      </c>
      <c r="G125" s="6" t="s">
        <v>2737</v>
      </c>
      <c r="H125" s="480">
        <f t="shared" si="7"/>
        <v>0.3</v>
      </c>
    </row>
    <row r="126" spans="1:9" ht="24.75" customHeight="1">
      <c r="A126" s="107">
        <v>1379</v>
      </c>
      <c r="B126" s="108"/>
      <c r="C126" s="598" t="s">
        <v>3232</v>
      </c>
      <c r="D126" s="598"/>
      <c r="E126" s="5" t="s">
        <v>976</v>
      </c>
      <c r="F126" s="109">
        <v>19.13</v>
      </c>
      <c r="G126" s="6" t="s">
        <v>3233</v>
      </c>
      <c r="H126" s="480">
        <f t="shared" si="7"/>
        <v>9.57</v>
      </c>
    </row>
    <row r="127" spans="1:9" ht="21.75" customHeight="1">
      <c r="A127" s="107">
        <v>39397</v>
      </c>
      <c r="B127" s="108"/>
      <c r="C127" s="598" t="s">
        <v>4283</v>
      </c>
      <c r="D127" s="598"/>
      <c r="E127" s="5" t="s">
        <v>979</v>
      </c>
      <c r="F127" s="109">
        <v>0.06</v>
      </c>
      <c r="G127" s="6" t="s">
        <v>3263</v>
      </c>
      <c r="H127" s="480">
        <f t="shared" si="7"/>
        <v>0.69</v>
      </c>
    </row>
    <row r="128" spans="1:9" ht="19.5" customHeight="1">
      <c r="A128" s="107">
        <v>39</v>
      </c>
      <c r="B128" s="108"/>
      <c r="C128" s="598" t="s">
        <v>1020</v>
      </c>
      <c r="D128" s="598"/>
      <c r="E128" s="5" t="s">
        <v>976</v>
      </c>
      <c r="F128" s="109">
        <v>0.92</v>
      </c>
      <c r="G128" s="6" t="s">
        <v>1018</v>
      </c>
      <c r="H128" s="480">
        <f t="shared" si="7"/>
        <v>3.89</v>
      </c>
    </row>
    <row r="129" spans="1:9" ht="18" customHeight="1">
      <c r="A129" s="107">
        <v>34</v>
      </c>
      <c r="B129" s="108"/>
      <c r="C129" s="598" t="s">
        <v>996</v>
      </c>
      <c r="D129" s="598"/>
      <c r="E129" s="5" t="s">
        <v>976</v>
      </c>
      <c r="F129" s="109">
        <v>2.27</v>
      </c>
      <c r="G129" s="6" t="s">
        <v>997</v>
      </c>
      <c r="H129" s="480">
        <f t="shared" si="7"/>
        <v>9.69</v>
      </c>
    </row>
    <row r="130" spans="1:9" ht="36" customHeight="1">
      <c r="A130" s="103">
        <v>34573</v>
      </c>
      <c r="B130" s="104"/>
      <c r="C130" s="598" t="s">
        <v>1866</v>
      </c>
      <c r="D130" s="598"/>
      <c r="E130" s="5" t="s">
        <v>847</v>
      </c>
      <c r="F130" s="110">
        <v>10</v>
      </c>
      <c r="G130" s="6" t="s">
        <v>1867</v>
      </c>
      <c r="H130" s="480">
        <f t="shared" si="7"/>
        <v>27.1</v>
      </c>
    </row>
    <row r="131" spans="1:9" ht="29.25" customHeight="1">
      <c r="A131" s="111">
        <v>5061</v>
      </c>
      <c r="B131" s="112"/>
      <c r="C131" s="598" t="s">
        <v>7803</v>
      </c>
      <c r="D131" s="598"/>
      <c r="E131" s="5" t="s">
        <v>976</v>
      </c>
      <c r="F131" s="113">
        <v>7.0000000000000007E-2</v>
      </c>
      <c r="G131" s="6" t="s">
        <v>3738</v>
      </c>
      <c r="H131" s="480">
        <f t="shared" si="7"/>
        <v>0.63</v>
      </c>
    </row>
    <row r="132" spans="1:9" ht="24.75" customHeight="1">
      <c r="A132" s="111">
        <v>337</v>
      </c>
      <c r="B132" s="112"/>
      <c r="C132" s="598" t="s">
        <v>1510</v>
      </c>
      <c r="D132" s="598"/>
      <c r="E132" s="5" t="s">
        <v>976</v>
      </c>
      <c r="F132" s="113">
        <v>5.6000000000000001E-2</v>
      </c>
      <c r="G132" s="6" t="s">
        <v>1511</v>
      </c>
      <c r="H132" s="480">
        <f t="shared" si="7"/>
        <v>0.5</v>
      </c>
    </row>
    <row r="133" spans="1:9" ht="33" customHeight="1">
      <c r="A133" s="111">
        <v>4496</v>
      </c>
      <c r="B133" s="112"/>
      <c r="C133" s="598" t="s">
        <v>2568</v>
      </c>
      <c r="D133" s="598"/>
      <c r="E133" s="5" t="s">
        <v>877</v>
      </c>
      <c r="F133" s="113">
        <v>1.07</v>
      </c>
      <c r="G133" s="6" t="s">
        <v>2569</v>
      </c>
      <c r="H133" s="480">
        <f t="shared" si="7"/>
        <v>2.77</v>
      </c>
    </row>
    <row r="134" spans="1:9" ht="32.25" customHeight="1">
      <c r="A134" s="111">
        <v>4460</v>
      </c>
      <c r="B134" s="112"/>
      <c r="C134" s="598" t="s">
        <v>8227</v>
      </c>
      <c r="D134" s="598"/>
      <c r="E134" s="5" t="s">
        <v>877</v>
      </c>
      <c r="F134" s="113">
        <v>0.54</v>
      </c>
      <c r="G134" s="6" t="s">
        <v>6967</v>
      </c>
      <c r="H134" s="480">
        <f t="shared" si="7"/>
        <v>2.5299999999999998</v>
      </c>
    </row>
    <row r="135" spans="1:9" ht="32.25" customHeight="1">
      <c r="A135" s="111">
        <v>6189</v>
      </c>
      <c r="B135" s="112"/>
      <c r="C135" s="598" t="s">
        <v>8409</v>
      </c>
      <c r="D135" s="598"/>
      <c r="E135" s="5" t="s">
        <v>877</v>
      </c>
      <c r="F135" s="113">
        <v>1.01</v>
      </c>
      <c r="G135" s="6" t="s">
        <v>2939</v>
      </c>
      <c r="H135" s="480">
        <f t="shared" si="7"/>
        <v>6.32</v>
      </c>
    </row>
    <row r="136" spans="1:9">
      <c r="A136" s="483"/>
      <c r="B136" s="484"/>
      <c r="C136" s="679"/>
      <c r="D136" s="680"/>
      <c r="E136" s="485"/>
      <c r="F136" s="486" t="s">
        <v>427</v>
      </c>
      <c r="G136" s="487"/>
      <c r="H136" s="488">
        <f>SUM(H115:H135)</f>
        <v>155.86000000000001</v>
      </c>
    </row>
    <row r="137" spans="1:9">
      <c r="A137" s="27"/>
      <c r="B137" s="489"/>
      <c r="C137" s="28"/>
      <c r="D137" s="490"/>
      <c r="E137" s="27"/>
      <c r="F137" s="613"/>
      <c r="G137" s="614"/>
      <c r="H137" s="491"/>
    </row>
    <row r="139" spans="1:9" ht="21" customHeight="1">
      <c r="A139" s="114" t="s">
        <v>337</v>
      </c>
      <c r="B139" s="681" t="s">
        <v>428</v>
      </c>
      <c r="C139" s="682"/>
      <c r="D139" s="682"/>
      <c r="E139" s="682"/>
      <c r="F139" s="682"/>
      <c r="G139" s="682"/>
      <c r="H139" s="683"/>
      <c r="I139" s="492">
        <f>H143</f>
        <v>4.66</v>
      </c>
    </row>
    <row r="140" spans="1:9" ht="30.75" customHeight="1">
      <c r="A140" s="115" t="s">
        <v>302</v>
      </c>
      <c r="B140" s="115" t="s">
        <v>302</v>
      </c>
      <c r="C140" s="684" t="s">
        <v>423</v>
      </c>
      <c r="D140" s="684"/>
      <c r="E140" s="441" t="s">
        <v>424</v>
      </c>
      <c r="F140" s="441" t="s">
        <v>319</v>
      </c>
      <c r="G140" s="441" t="s">
        <v>425</v>
      </c>
      <c r="H140" s="116" t="s">
        <v>426</v>
      </c>
    </row>
    <row r="141" spans="1:9" ht="11.25" customHeight="1">
      <c r="A141" s="117">
        <v>11161</v>
      </c>
      <c r="B141" s="117"/>
      <c r="C141" s="598" t="s">
        <v>2738</v>
      </c>
      <c r="D141" s="598"/>
      <c r="E141" s="5" t="s">
        <v>976</v>
      </c>
      <c r="F141" s="118">
        <v>0.45</v>
      </c>
      <c r="G141" s="6" t="s">
        <v>2048</v>
      </c>
      <c r="H141" s="480">
        <f t="shared" ref="H141:H142" si="8">ROUND(F141*G141,2)</f>
        <v>0.42</v>
      </c>
    </row>
    <row r="142" spans="1:9" ht="12.75" customHeight="1">
      <c r="A142" s="117">
        <v>88316</v>
      </c>
      <c r="B142" s="117"/>
      <c r="C142" s="598" t="s">
        <v>606</v>
      </c>
      <c r="D142" s="598"/>
      <c r="E142" s="5" t="s">
        <v>335</v>
      </c>
      <c r="F142" s="118">
        <v>0.3</v>
      </c>
      <c r="G142" s="6" t="s">
        <v>4564</v>
      </c>
      <c r="H142" s="480">
        <f t="shared" si="8"/>
        <v>4.24</v>
      </c>
    </row>
    <row r="143" spans="1:9">
      <c r="A143" s="448"/>
      <c r="B143" s="448"/>
      <c r="C143" s="678"/>
      <c r="D143" s="678"/>
      <c r="E143" s="119"/>
      <c r="F143" s="120" t="s">
        <v>427</v>
      </c>
      <c r="G143" s="120"/>
      <c r="H143" s="121">
        <f>SUM(H141:H142)</f>
        <v>4.66</v>
      </c>
    </row>
    <row r="144" spans="1:9">
      <c r="A144" s="493"/>
      <c r="B144" s="493"/>
      <c r="C144" s="493"/>
      <c r="D144" s="493"/>
      <c r="E144" s="494"/>
      <c r="F144" s="495"/>
      <c r="G144" s="495"/>
      <c r="H144" s="496"/>
    </row>
    <row r="145" spans="1:9">
      <c r="A145" s="622" t="s">
        <v>342</v>
      </c>
      <c r="B145" s="623"/>
      <c r="C145" s="645" t="s">
        <v>747</v>
      </c>
      <c r="D145" s="646"/>
      <c r="E145" s="646"/>
      <c r="F145" s="646"/>
      <c r="G145" s="646"/>
      <c r="H145" s="657"/>
      <c r="I145" s="481">
        <f>H152</f>
        <v>30.740000000000002</v>
      </c>
    </row>
    <row r="146" spans="1:9" ht="25.5">
      <c r="A146" s="20" t="s">
        <v>748</v>
      </c>
      <c r="B146" s="436"/>
      <c r="C146" s="622" t="s">
        <v>304</v>
      </c>
      <c r="D146" s="623"/>
      <c r="E146" s="20" t="s">
        <v>305</v>
      </c>
      <c r="F146" s="20" t="s">
        <v>306</v>
      </c>
      <c r="G146" s="20" t="s">
        <v>307</v>
      </c>
      <c r="H146" s="21" t="s">
        <v>308</v>
      </c>
    </row>
    <row r="147" spans="1:9" ht="12.75" customHeight="1">
      <c r="A147" s="22">
        <v>88309</v>
      </c>
      <c r="B147" s="23" t="s">
        <v>338</v>
      </c>
      <c r="C147" s="598" t="s">
        <v>20348</v>
      </c>
      <c r="D147" s="598"/>
      <c r="E147" s="5" t="s">
        <v>335</v>
      </c>
      <c r="F147" s="209">
        <v>0.5</v>
      </c>
      <c r="G147" s="6" t="s">
        <v>20349</v>
      </c>
      <c r="H147" s="480">
        <f t="shared" ref="H147:H151" si="9">ROUND(F147*G147,2)</f>
        <v>8.7100000000000009</v>
      </c>
    </row>
    <row r="148" spans="1:9" ht="12.75" customHeight="1">
      <c r="A148" s="24">
        <v>88242</v>
      </c>
      <c r="B148" s="23" t="s">
        <v>339</v>
      </c>
      <c r="C148" s="598" t="s">
        <v>20277</v>
      </c>
      <c r="D148" s="598"/>
      <c r="E148" s="5" t="s">
        <v>335</v>
      </c>
      <c r="F148" s="210">
        <v>0.8</v>
      </c>
      <c r="G148" s="6" t="s">
        <v>20278</v>
      </c>
      <c r="H148" s="480">
        <f t="shared" si="9"/>
        <v>11.25</v>
      </c>
    </row>
    <row r="149" spans="1:9" ht="12.75" customHeight="1">
      <c r="A149" s="22">
        <v>370</v>
      </c>
      <c r="B149" s="23" t="s">
        <v>453</v>
      </c>
      <c r="C149" s="598" t="s">
        <v>1517</v>
      </c>
      <c r="D149" s="598"/>
      <c r="E149" s="5" t="s">
        <v>868</v>
      </c>
      <c r="F149" s="211">
        <v>2.3E-2</v>
      </c>
      <c r="G149" s="6" t="s">
        <v>1518</v>
      </c>
      <c r="H149" s="480">
        <f t="shared" si="9"/>
        <v>1.44</v>
      </c>
    </row>
    <row r="150" spans="1:9" ht="12.75" customHeight="1">
      <c r="A150" s="443">
        <v>1379</v>
      </c>
      <c r="B150" s="5">
        <v>2065353</v>
      </c>
      <c r="C150" s="598" t="s">
        <v>3232</v>
      </c>
      <c r="D150" s="598"/>
      <c r="E150" s="5" t="s">
        <v>976</v>
      </c>
      <c r="F150" s="29">
        <v>9.4499999999999993</v>
      </c>
      <c r="G150" s="6" t="s">
        <v>3233</v>
      </c>
      <c r="H150" s="480">
        <f t="shared" si="9"/>
        <v>4.7300000000000004</v>
      </c>
    </row>
    <row r="151" spans="1:9" ht="12.75" customHeight="1">
      <c r="A151" s="22">
        <v>38366</v>
      </c>
      <c r="B151" s="23" t="s">
        <v>592</v>
      </c>
      <c r="C151" s="598" t="s">
        <v>7065</v>
      </c>
      <c r="D151" s="598"/>
      <c r="E151" s="5" t="s">
        <v>852</v>
      </c>
      <c r="F151" s="29">
        <v>1.1499999999999999</v>
      </c>
      <c r="G151" s="6" t="s">
        <v>7066</v>
      </c>
      <c r="H151" s="480">
        <f t="shared" si="9"/>
        <v>4.6100000000000003</v>
      </c>
    </row>
    <row r="152" spans="1:9">
      <c r="A152" s="27"/>
      <c r="B152" s="489"/>
      <c r="C152" s="28"/>
      <c r="D152" s="490"/>
      <c r="E152" s="27"/>
      <c r="F152" s="613" t="s">
        <v>317</v>
      </c>
      <c r="G152" s="614"/>
      <c r="H152" s="491">
        <f>SUM(H147:H151)</f>
        <v>30.740000000000002</v>
      </c>
    </row>
    <row r="154" spans="1:9" ht="28.5" customHeight="1">
      <c r="A154" s="602" t="s">
        <v>343</v>
      </c>
      <c r="B154" s="603"/>
      <c r="C154" s="665" t="s">
        <v>749</v>
      </c>
      <c r="D154" s="666"/>
      <c r="E154" s="666"/>
      <c r="F154" s="666"/>
      <c r="G154" s="666"/>
      <c r="H154" s="667"/>
      <c r="I154" s="481">
        <f>H161</f>
        <v>46.02</v>
      </c>
    </row>
    <row r="155" spans="1:9" ht="25.5">
      <c r="A155" s="3" t="s">
        <v>302</v>
      </c>
      <c r="B155" s="442" t="s">
        <v>303</v>
      </c>
      <c r="C155" s="607" t="s">
        <v>304</v>
      </c>
      <c r="D155" s="608"/>
      <c r="E155" s="30" t="s">
        <v>305</v>
      </c>
      <c r="F155" s="30" t="s">
        <v>306</v>
      </c>
      <c r="G155" s="449" t="s">
        <v>320</v>
      </c>
      <c r="H155" s="31" t="s">
        <v>308</v>
      </c>
    </row>
    <row r="156" spans="1:9" ht="12.75" customHeight="1">
      <c r="A156" s="22">
        <v>88256</v>
      </c>
      <c r="B156" s="32"/>
      <c r="C156" s="598" t="s">
        <v>20292</v>
      </c>
      <c r="D156" s="598"/>
      <c r="E156" s="5" t="s">
        <v>335</v>
      </c>
      <c r="F156" s="38">
        <v>0.4</v>
      </c>
      <c r="G156" s="6" t="s">
        <v>6614</v>
      </c>
      <c r="H156" s="480">
        <f t="shared" ref="H156:H160" si="10">ROUND(F156*G156,2)</f>
        <v>6.94</v>
      </c>
    </row>
    <row r="157" spans="1:9">
      <c r="A157" s="22">
        <v>88316</v>
      </c>
      <c r="C157" s="598" t="s">
        <v>606</v>
      </c>
      <c r="D157" s="598"/>
      <c r="E157" s="5" t="s">
        <v>335</v>
      </c>
      <c r="F157" s="38">
        <v>0.2</v>
      </c>
      <c r="G157" s="6" t="s">
        <v>4564</v>
      </c>
      <c r="H157" s="480">
        <f t="shared" si="10"/>
        <v>2.83</v>
      </c>
    </row>
    <row r="158" spans="1:9" ht="12.75" customHeight="1">
      <c r="A158" s="22">
        <v>1379</v>
      </c>
      <c r="B158" s="32"/>
      <c r="C158" s="598" t="s">
        <v>3232</v>
      </c>
      <c r="D158" s="598"/>
      <c r="E158" s="5" t="s">
        <v>976</v>
      </c>
      <c r="F158" s="38">
        <v>0.25</v>
      </c>
      <c r="G158" s="6" t="s">
        <v>3233</v>
      </c>
      <c r="H158" s="480">
        <f t="shared" si="10"/>
        <v>0.13</v>
      </c>
    </row>
    <row r="159" spans="1:9" ht="12.75" customHeight="1">
      <c r="A159" s="18">
        <v>1381</v>
      </c>
      <c r="B159" s="39"/>
      <c r="C159" s="598" t="s">
        <v>1525</v>
      </c>
      <c r="D159" s="598"/>
      <c r="E159" s="5" t="s">
        <v>976</v>
      </c>
      <c r="F159" s="40">
        <v>4</v>
      </c>
      <c r="G159" s="6" t="s">
        <v>1526</v>
      </c>
      <c r="H159" s="480">
        <f t="shared" si="10"/>
        <v>2.2000000000000002</v>
      </c>
    </row>
    <row r="160" spans="1:9" ht="27" customHeight="1">
      <c r="A160" s="18">
        <v>536</v>
      </c>
      <c r="B160" s="32"/>
      <c r="C160" s="598" t="s">
        <v>8137</v>
      </c>
      <c r="D160" s="598"/>
      <c r="E160" s="5" t="s">
        <v>852</v>
      </c>
      <c r="F160" s="40">
        <v>1.19</v>
      </c>
      <c r="G160" s="6" t="s">
        <v>8138</v>
      </c>
      <c r="H160" s="480">
        <f t="shared" si="10"/>
        <v>33.92</v>
      </c>
    </row>
    <row r="161" spans="1:9">
      <c r="A161" s="7"/>
      <c r="B161" s="35"/>
      <c r="C161" s="122"/>
      <c r="D161" s="123"/>
      <c r="E161" s="37"/>
      <c r="F161" s="676" t="s">
        <v>317</v>
      </c>
      <c r="G161" s="677"/>
      <c r="H161" s="14">
        <f>SUM(H156:H160)</f>
        <v>46.02</v>
      </c>
    </row>
    <row r="163" spans="1:9" ht="29.25" customHeight="1">
      <c r="A163" s="668" t="s">
        <v>461</v>
      </c>
      <c r="B163" s="669"/>
      <c r="C163" s="670" t="s">
        <v>750</v>
      </c>
      <c r="D163" s="671"/>
      <c r="E163" s="671"/>
      <c r="F163" s="671"/>
      <c r="G163" s="671"/>
      <c r="H163" s="672"/>
      <c r="I163" s="481">
        <f>H169</f>
        <v>10.57</v>
      </c>
    </row>
    <row r="164" spans="1:9" ht="25.5">
      <c r="A164" s="3" t="s">
        <v>302</v>
      </c>
      <c r="B164" s="442" t="s">
        <v>303</v>
      </c>
      <c r="C164" s="607" t="s">
        <v>304</v>
      </c>
      <c r="D164" s="608"/>
      <c r="E164" s="30" t="s">
        <v>305</v>
      </c>
      <c r="F164" s="30" t="s">
        <v>306</v>
      </c>
      <c r="G164" s="449" t="s">
        <v>320</v>
      </c>
      <c r="H164" s="31" t="s">
        <v>308</v>
      </c>
    </row>
    <row r="165" spans="1:9" ht="25.5" customHeight="1">
      <c r="A165" s="22">
        <v>88316</v>
      </c>
      <c r="B165" s="23" t="s">
        <v>345</v>
      </c>
      <c r="C165" s="598" t="s">
        <v>606</v>
      </c>
      <c r="D165" s="598"/>
      <c r="E165" s="5" t="s">
        <v>335</v>
      </c>
      <c r="F165" s="38">
        <v>0.2</v>
      </c>
      <c r="G165" s="6" t="s">
        <v>4564</v>
      </c>
      <c r="H165" s="480">
        <f t="shared" ref="H165:H168" si="11">ROUND(F165*G165,2)</f>
        <v>2.83</v>
      </c>
    </row>
    <row r="166" spans="1:9">
      <c r="A166" s="22">
        <v>88310</v>
      </c>
      <c r="B166" s="23" t="s">
        <v>346</v>
      </c>
      <c r="C166" s="598" t="s">
        <v>20350</v>
      </c>
      <c r="D166" s="598"/>
      <c r="E166" s="5" t="s">
        <v>335</v>
      </c>
      <c r="F166" s="38">
        <v>0.3</v>
      </c>
      <c r="G166" s="6" t="s">
        <v>6614</v>
      </c>
      <c r="H166" s="480">
        <f t="shared" si="11"/>
        <v>5.21</v>
      </c>
    </row>
    <row r="167" spans="1:9" ht="18.75" customHeight="1">
      <c r="A167" s="22">
        <v>4048</v>
      </c>
      <c r="B167" s="23" t="s">
        <v>347</v>
      </c>
      <c r="C167" s="598" t="s">
        <v>6682</v>
      </c>
      <c r="D167" s="598"/>
      <c r="E167" s="5" t="s">
        <v>979</v>
      </c>
      <c r="F167" s="38">
        <v>0.7</v>
      </c>
      <c r="G167" s="6" t="s">
        <v>5537</v>
      </c>
      <c r="H167" s="480">
        <f t="shared" si="11"/>
        <v>2.3199999999999998</v>
      </c>
    </row>
    <row r="168" spans="1:9" ht="12.75" customHeight="1">
      <c r="A168" s="18">
        <v>3767</v>
      </c>
      <c r="B168" s="42" t="s">
        <v>348</v>
      </c>
      <c r="C168" s="598" t="s">
        <v>6051</v>
      </c>
      <c r="D168" s="598"/>
      <c r="E168" s="5" t="s">
        <v>847</v>
      </c>
      <c r="F168" s="43">
        <v>0.4</v>
      </c>
      <c r="G168" s="6" t="s">
        <v>1609</v>
      </c>
      <c r="H168" s="480">
        <f t="shared" si="11"/>
        <v>0.21</v>
      </c>
    </row>
    <row r="169" spans="1:9">
      <c r="A169" s="44"/>
      <c r="B169" s="45"/>
      <c r="C169" s="674"/>
      <c r="D169" s="675"/>
      <c r="E169" s="46"/>
      <c r="F169" s="622" t="s">
        <v>317</v>
      </c>
      <c r="G169" s="623"/>
      <c r="H169" s="47">
        <f>SUM(H165:H168)</f>
        <v>10.57</v>
      </c>
    </row>
    <row r="171" spans="1:9" ht="39" customHeight="1">
      <c r="A171" s="602" t="s">
        <v>344</v>
      </c>
      <c r="B171" s="603"/>
      <c r="C171" s="604" t="s">
        <v>225</v>
      </c>
      <c r="D171" s="605"/>
      <c r="E171" s="605"/>
      <c r="F171" s="605"/>
      <c r="G171" s="605"/>
      <c r="H171" s="606"/>
      <c r="I171" s="481">
        <f>H183</f>
        <v>465.33</v>
      </c>
    </row>
    <row r="172" spans="1:9" ht="25.5">
      <c r="A172" s="3" t="s">
        <v>302</v>
      </c>
      <c r="B172" s="447"/>
      <c r="C172" s="607" t="s">
        <v>304</v>
      </c>
      <c r="D172" s="608"/>
      <c r="E172" s="30" t="s">
        <v>305</v>
      </c>
      <c r="F172" s="30" t="s">
        <v>306</v>
      </c>
      <c r="G172" s="449" t="s">
        <v>320</v>
      </c>
      <c r="H172" s="31" t="s">
        <v>308</v>
      </c>
    </row>
    <row r="173" spans="1:9" ht="41.25" customHeight="1">
      <c r="A173" s="22">
        <v>4989</v>
      </c>
      <c r="B173" s="435"/>
      <c r="C173" s="609" t="s">
        <v>7632</v>
      </c>
      <c r="D173" s="610"/>
      <c r="E173" s="24" t="s">
        <v>305</v>
      </c>
      <c r="F173" s="38">
        <v>1</v>
      </c>
      <c r="G173" s="6" t="s">
        <v>7633</v>
      </c>
      <c r="H173" s="480">
        <f t="shared" ref="H173:H182" si="12">ROUND(F173*G173,2)</f>
        <v>251.38</v>
      </c>
    </row>
    <row r="174" spans="1:9" ht="12.75" customHeight="1">
      <c r="A174" s="2">
        <v>88309</v>
      </c>
      <c r="B174" s="48"/>
      <c r="C174" s="609" t="s">
        <v>20348</v>
      </c>
      <c r="D174" s="610"/>
      <c r="E174" s="24" t="s">
        <v>335</v>
      </c>
      <c r="F174" s="124">
        <v>1.512</v>
      </c>
      <c r="G174" s="6" t="s">
        <v>20349</v>
      </c>
      <c r="H174" s="480">
        <f t="shared" si="12"/>
        <v>26.34</v>
      </c>
    </row>
    <row r="175" spans="1:9" ht="12.75" customHeight="1">
      <c r="A175" s="34">
        <v>88261</v>
      </c>
      <c r="B175" s="48"/>
      <c r="C175" s="609" t="s">
        <v>20298</v>
      </c>
      <c r="D175" s="610"/>
      <c r="E175" s="40" t="s">
        <v>335</v>
      </c>
      <c r="F175" s="124">
        <v>2.19</v>
      </c>
      <c r="G175" s="6" t="s">
        <v>11680</v>
      </c>
      <c r="H175" s="480">
        <f t="shared" si="12"/>
        <v>40.56</v>
      </c>
    </row>
    <row r="176" spans="1:9" ht="53.25" customHeight="1">
      <c r="A176" s="18">
        <v>184</v>
      </c>
      <c r="B176" s="48"/>
      <c r="C176" s="609" t="s">
        <v>1798</v>
      </c>
      <c r="D176" s="610"/>
      <c r="E176" s="40" t="s">
        <v>429</v>
      </c>
      <c r="F176" s="43">
        <v>1</v>
      </c>
      <c r="G176" s="6" t="s">
        <v>1799</v>
      </c>
      <c r="H176" s="480">
        <f t="shared" si="12"/>
        <v>58.82</v>
      </c>
    </row>
    <row r="177" spans="1:9" ht="27.75" customHeight="1">
      <c r="A177" s="18">
        <v>20247</v>
      </c>
      <c r="B177" s="48"/>
      <c r="C177" s="609" t="s">
        <v>7793</v>
      </c>
      <c r="D177" s="610"/>
      <c r="E177" s="40" t="s">
        <v>322</v>
      </c>
      <c r="F177" s="125">
        <v>0.64800000000000002</v>
      </c>
      <c r="G177" s="6" t="s">
        <v>5715</v>
      </c>
      <c r="H177" s="480">
        <f t="shared" si="12"/>
        <v>6.56</v>
      </c>
    </row>
    <row r="178" spans="1:9">
      <c r="A178" s="18">
        <v>6111</v>
      </c>
      <c r="B178" s="48"/>
      <c r="C178" s="609" t="s">
        <v>8281</v>
      </c>
      <c r="D178" s="610"/>
      <c r="E178" s="24" t="s">
        <v>315</v>
      </c>
      <c r="F178" s="126">
        <v>3.702</v>
      </c>
      <c r="G178" s="6" t="s">
        <v>8282</v>
      </c>
      <c r="H178" s="480">
        <f t="shared" si="12"/>
        <v>34.950000000000003</v>
      </c>
    </row>
    <row r="179" spans="1:9" ht="54.75" customHeight="1">
      <c r="A179" s="18">
        <v>20017</v>
      </c>
      <c r="B179" s="48"/>
      <c r="C179" s="609" t="s">
        <v>5284</v>
      </c>
      <c r="D179" s="610"/>
      <c r="E179" s="40" t="s">
        <v>313</v>
      </c>
      <c r="F179" s="49">
        <v>10.8</v>
      </c>
      <c r="G179" s="6" t="s">
        <v>1910</v>
      </c>
      <c r="H179" s="480">
        <f t="shared" si="12"/>
        <v>29.05</v>
      </c>
    </row>
    <row r="180" spans="1:9" ht="43.5" customHeight="1">
      <c r="A180" s="18">
        <v>2433</v>
      </c>
      <c r="B180" s="48"/>
      <c r="C180" s="609" t="s">
        <v>4495</v>
      </c>
      <c r="D180" s="610"/>
      <c r="E180" s="40" t="s">
        <v>310</v>
      </c>
      <c r="F180" s="49">
        <v>3</v>
      </c>
      <c r="G180" s="6" t="s">
        <v>4496</v>
      </c>
      <c r="H180" s="480">
        <f t="shared" si="12"/>
        <v>13.5</v>
      </c>
    </row>
    <row r="181" spans="1:9" ht="34.5" customHeight="1">
      <c r="A181" s="18">
        <v>11058</v>
      </c>
      <c r="B181" s="48"/>
      <c r="C181" s="609" t="s">
        <v>7141</v>
      </c>
      <c r="D181" s="610"/>
      <c r="E181" s="24" t="s">
        <v>310</v>
      </c>
      <c r="F181" s="38">
        <v>3</v>
      </c>
      <c r="G181" s="6" t="s">
        <v>7142</v>
      </c>
      <c r="H181" s="480">
        <f t="shared" si="12"/>
        <v>0.75</v>
      </c>
    </row>
    <row r="182" spans="1:9" ht="42" customHeight="1">
      <c r="A182" s="18">
        <v>35274</v>
      </c>
      <c r="B182" s="48"/>
      <c r="C182" s="609" t="s">
        <v>7366</v>
      </c>
      <c r="D182" s="610"/>
      <c r="E182" s="24" t="s">
        <v>313</v>
      </c>
      <c r="F182" s="127">
        <v>0.18</v>
      </c>
      <c r="G182" s="6" t="s">
        <v>7367</v>
      </c>
      <c r="H182" s="480">
        <f t="shared" si="12"/>
        <v>3.42</v>
      </c>
    </row>
    <row r="183" spans="1:9">
      <c r="A183" s="50"/>
      <c r="B183" s="28"/>
      <c r="C183" s="611"/>
      <c r="D183" s="612"/>
      <c r="E183" s="27"/>
      <c r="F183" s="613" t="s">
        <v>317</v>
      </c>
      <c r="G183" s="614"/>
      <c r="H183" s="47">
        <f>SUM(H173:H182)</f>
        <v>465.33</v>
      </c>
    </row>
    <row r="184" spans="1:9">
      <c r="A184" s="60"/>
      <c r="B184" s="446"/>
      <c r="C184" s="82"/>
      <c r="D184" s="82"/>
      <c r="E184" s="62"/>
      <c r="F184" s="434"/>
      <c r="G184" s="434"/>
      <c r="H184" s="434"/>
    </row>
    <row r="185" spans="1:9" ht="27.75" customHeight="1">
      <c r="A185" s="602" t="s">
        <v>349</v>
      </c>
      <c r="B185" s="603"/>
      <c r="C185" s="604" t="s">
        <v>430</v>
      </c>
      <c r="D185" s="605"/>
      <c r="E185" s="605"/>
      <c r="F185" s="605"/>
      <c r="G185" s="605"/>
      <c r="H185" s="606"/>
      <c r="I185" s="481">
        <f>H199</f>
        <v>375.62000000000006</v>
      </c>
    </row>
    <row r="186" spans="1:9" ht="25.5">
      <c r="A186" s="3" t="s">
        <v>302</v>
      </c>
      <c r="B186" s="447" t="s">
        <v>350</v>
      </c>
      <c r="C186" s="607" t="s">
        <v>304</v>
      </c>
      <c r="D186" s="608"/>
      <c r="E186" s="30" t="s">
        <v>305</v>
      </c>
      <c r="F186" s="30" t="s">
        <v>306</v>
      </c>
      <c r="G186" s="449" t="s">
        <v>320</v>
      </c>
      <c r="H186" s="31" t="s">
        <v>308</v>
      </c>
    </row>
    <row r="187" spans="1:9" ht="14.25" customHeight="1">
      <c r="A187" s="128">
        <v>88239</v>
      </c>
      <c r="B187" s="48"/>
      <c r="C187" s="598" t="s">
        <v>20273</v>
      </c>
      <c r="D187" s="598"/>
      <c r="E187" s="5" t="s">
        <v>335</v>
      </c>
      <c r="F187" s="17">
        <v>1</v>
      </c>
      <c r="G187" s="6" t="s">
        <v>4243</v>
      </c>
      <c r="H187" s="480">
        <f t="shared" ref="H187:H198" si="13">ROUND(F187*G187,2)</f>
        <v>16.54</v>
      </c>
    </row>
    <row r="188" spans="1:9" ht="13.5" customHeight="1">
      <c r="A188" s="34">
        <v>88261</v>
      </c>
      <c r="B188" s="435"/>
      <c r="C188" s="598" t="s">
        <v>20298</v>
      </c>
      <c r="D188" s="598"/>
      <c r="E188" s="5" t="s">
        <v>335</v>
      </c>
      <c r="F188" s="17">
        <v>1</v>
      </c>
      <c r="G188" s="6" t="s">
        <v>11680</v>
      </c>
      <c r="H188" s="480">
        <f t="shared" si="13"/>
        <v>18.52</v>
      </c>
    </row>
    <row r="189" spans="1:9">
      <c r="A189" s="2">
        <v>88309</v>
      </c>
      <c r="B189" s="8"/>
      <c r="C189" s="598" t="s">
        <v>20348</v>
      </c>
      <c r="D189" s="598"/>
      <c r="E189" s="5" t="s">
        <v>335</v>
      </c>
      <c r="F189" s="2">
        <v>0.68</v>
      </c>
      <c r="G189" s="6" t="s">
        <v>20349</v>
      </c>
      <c r="H189" s="480">
        <f t="shared" si="13"/>
        <v>11.85</v>
      </c>
    </row>
    <row r="190" spans="1:9" ht="42.75" customHeight="1">
      <c r="A190" s="128">
        <v>4982</v>
      </c>
      <c r="B190" s="48"/>
      <c r="C190" s="598" t="s">
        <v>7634</v>
      </c>
      <c r="D190" s="598"/>
      <c r="E190" s="5" t="s">
        <v>847</v>
      </c>
      <c r="F190" s="129">
        <v>1</v>
      </c>
      <c r="G190" s="6" t="s">
        <v>7635</v>
      </c>
      <c r="H190" s="480">
        <f t="shared" si="13"/>
        <v>218.24</v>
      </c>
    </row>
    <row r="191" spans="1:9" ht="27.75" customHeight="1">
      <c r="A191" s="18">
        <v>5067</v>
      </c>
      <c r="B191" s="48"/>
      <c r="C191" s="598" t="s">
        <v>7796</v>
      </c>
      <c r="D191" s="598"/>
      <c r="E191" s="5" t="s">
        <v>976</v>
      </c>
      <c r="F191" s="43">
        <v>0.15</v>
      </c>
      <c r="G191" s="6" t="s">
        <v>2723</v>
      </c>
      <c r="H191" s="480">
        <f t="shared" si="13"/>
        <v>1.46</v>
      </c>
    </row>
    <row r="192" spans="1:9" ht="25.5" customHeight="1">
      <c r="A192" s="18">
        <v>88316</v>
      </c>
      <c r="B192" s="48"/>
      <c r="C192" s="598" t="s">
        <v>606</v>
      </c>
      <c r="D192" s="598"/>
      <c r="E192" s="5" t="s">
        <v>335</v>
      </c>
      <c r="F192" s="49">
        <v>0.68</v>
      </c>
      <c r="G192" s="6" t="s">
        <v>4564</v>
      </c>
      <c r="H192" s="480">
        <f t="shared" si="13"/>
        <v>9.61</v>
      </c>
    </row>
    <row r="193" spans="1:11" ht="31.5" customHeight="1">
      <c r="A193" s="18">
        <v>11573</v>
      </c>
      <c r="B193" s="48"/>
      <c r="C193" s="598" t="s">
        <v>8163</v>
      </c>
      <c r="D193" s="598"/>
      <c r="E193" s="5" t="s">
        <v>847</v>
      </c>
      <c r="F193" s="49">
        <v>2</v>
      </c>
      <c r="G193" s="6" t="s">
        <v>8164</v>
      </c>
      <c r="H193" s="480">
        <f t="shared" si="13"/>
        <v>12.32</v>
      </c>
    </row>
    <row r="194" spans="1:11" ht="31.5" customHeight="1">
      <c r="A194" s="18">
        <v>11580</v>
      </c>
      <c r="B194" s="48"/>
      <c r="C194" s="598" t="s">
        <v>9318</v>
      </c>
      <c r="D194" s="598"/>
      <c r="E194" s="5" t="s">
        <v>877</v>
      </c>
      <c r="F194" s="49">
        <v>1.2</v>
      </c>
      <c r="G194" s="6" t="s">
        <v>4913</v>
      </c>
      <c r="H194" s="480">
        <f t="shared" si="13"/>
        <v>13.02</v>
      </c>
    </row>
    <row r="195" spans="1:11" ht="51" customHeight="1">
      <c r="A195" s="18">
        <v>20017</v>
      </c>
      <c r="B195" s="48"/>
      <c r="C195" s="598" t="s">
        <v>5284</v>
      </c>
      <c r="D195" s="598"/>
      <c r="E195" s="5" t="s">
        <v>877</v>
      </c>
      <c r="F195" s="49">
        <v>5.96</v>
      </c>
      <c r="G195" s="6" t="s">
        <v>1910</v>
      </c>
      <c r="H195" s="480">
        <f t="shared" si="13"/>
        <v>16.03</v>
      </c>
    </row>
    <row r="196" spans="1:11" ht="51" customHeight="1">
      <c r="A196" s="18">
        <v>88627</v>
      </c>
      <c r="B196" s="48"/>
      <c r="C196" s="598" t="s">
        <v>454</v>
      </c>
      <c r="D196" s="598"/>
      <c r="E196" s="5" t="s">
        <v>49</v>
      </c>
      <c r="F196" s="130">
        <v>6.0000000000000001E-3</v>
      </c>
      <c r="G196" s="6" t="s">
        <v>19628</v>
      </c>
      <c r="H196" s="480">
        <f t="shared" si="13"/>
        <v>2.38</v>
      </c>
    </row>
    <row r="197" spans="1:11" ht="51" customHeight="1">
      <c r="A197" s="18">
        <v>181</v>
      </c>
      <c r="B197" s="48"/>
      <c r="C197" s="598" t="s">
        <v>1806</v>
      </c>
      <c r="D197" s="598"/>
      <c r="E197" s="5" t="s">
        <v>1796</v>
      </c>
      <c r="F197" s="2">
        <v>0.55000000000000004</v>
      </c>
      <c r="G197" s="6" t="s">
        <v>1807</v>
      </c>
      <c r="H197" s="480">
        <f t="shared" si="13"/>
        <v>53.61</v>
      </c>
    </row>
    <row r="198" spans="1:11" ht="51" customHeight="1">
      <c r="A198" s="18">
        <v>35274</v>
      </c>
      <c r="B198" s="48"/>
      <c r="C198" s="598" t="s">
        <v>7366</v>
      </c>
      <c r="D198" s="598"/>
      <c r="E198" s="5" t="s">
        <v>877</v>
      </c>
      <c r="F198" s="2">
        <v>0.1071</v>
      </c>
      <c r="G198" s="6" t="s">
        <v>7367</v>
      </c>
      <c r="H198" s="480">
        <f t="shared" si="13"/>
        <v>2.04</v>
      </c>
    </row>
    <row r="199" spans="1:11">
      <c r="A199" s="50"/>
      <c r="B199" s="28"/>
      <c r="C199" s="611"/>
      <c r="D199" s="612"/>
      <c r="E199" s="27"/>
      <c r="F199" s="613" t="s">
        <v>317</v>
      </c>
      <c r="G199" s="614"/>
      <c r="H199" s="47">
        <f>SUM(H187:H198)</f>
        <v>375.62000000000006</v>
      </c>
    </row>
    <row r="200" spans="1:11">
      <c r="A200" s="60"/>
      <c r="B200" s="446"/>
      <c r="C200" s="82"/>
      <c r="D200" s="82"/>
      <c r="E200" s="62"/>
      <c r="F200" s="434"/>
      <c r="G200" s="434"/>
      <c r="H200" s="434"/>
    </row>
    <row r="201" spans="1:11" ht="27" customHeight="1">
      <c r="A201" s="673" t="s">
        <v>462</v>
      </c>
      <c r="B201" s="603"/>
      <c r="C201" s="604" t="s">
        <v>751</v>
      </c>
      <c r="D201" s="605"/>
      <c r="E201" s="605"/>
      <c r="F201" s="605"/>
      <c r="G201" s="605"/>
      <c r="H201" s="606"/>
      <c r="I201" s="481">
        <f>H208</f>
        <v>266.42</v>
      </c>
    </row>
    <row r="202" spans="1:11" ht="15" customHeight="1">
      <c r="A202" s="3" t="s">
        <v>302</v>
      </c>
      <c r="B202" s="447" t="s">
        <v>350</v>
      </c>
      <c r="C202" s="607" t="s">
        <v>304</v>
      </c>
      <c r="D202" s="608"/>
      <c r="E202" s="30" t="s">
        <v>305</v>
      </c>
      <c r="F202" s="30" t="s">
        <v>306</v>
      </c>
      <c r="G202" s="449" t="s">
        <v>320</v>
      </c>
      <c r="H202" s="31" t="s">
        <v>308</v>
      </c>
    </row>
    <row r="203" spans="1:11" ht="12.75" customHeight="1">
      <c r="A203" s="22">
        <v>88309</v>
      </c>
      <c r="B203" s="435" t="s">
        <v>338</v>
      </c>
      <c r="C203" s="598" t="s">
        <v>20348</v>
      </c>
      <c r="D203" s="598"/>
      <c r="E203" s="5" t="s">
        <v>335</v>
      </c>
      <c r="F203" s="38">
        <v>1.5</v>
      </c>
      <c r="G203" s="6" t="s">
        <v>20349</v>
      </c>
      <c r="H203" s="480">
        <f t="shared" ref="H203:H207" si="14">ROUND(F203*G203,2)</f>
        <v>26.13</v>
      </c>
    </row>
    <row r="204" spans="1:11">
      <c r="A204" s="18">
        <v>88316</v>
      </c>
      <c r="B204" s="48" t="s">
        <v>339</v>
      </c>
      <c r="C204" s="598" t="s">
        <v>606</v>
      </c>
      <c r="D204" s="598"/>
      <c r="E204" s="5" t="s">
        <v>335</v>
      </c>
      <c r="F204" s="38">
        <v>1</v>
      </c>
      <c r="G204" s="6" t="s">
        <v>4564</v>
      </c>
      <c r="H204" s="480">
        <f t="shared" si="14"/>
        <v>14.13</v>
      </c>
    </row>
    <row r="205" spans="1:11" ht="12.75" customHeight="1">
      <c r="A205" s="18">
        <v>370</v>
      </c>
      <c r="B205" s="48" t="s">
        <v>340</v>
      </c>
      <c r="C205" s="598" t="s">
        <v>1517</v>
      </c>
      <c r="D205" s="598"/>
      <c r="E205" s="5" t="s">
        <v>868</v>
      </c>
      <c r="F205" s="51">
        <v>4.8999999999999998E-3</v>
      </c>
      <c r="G205" s="6" t="s">
        <v>1518</v>
      </c>
      <c r="H205" s="480">
        <f t="shared" si="14"/>
        <v>0.31</v>
      </c>
    </row>
    <row r="206" spans="1:11" ht="16.5" customHeight="1">
      <c r="A206" s="18">
        <v>1379</v>
      </c>
      <c r="B206" s="48" t="s">
        <v>341</v>
      </c>
      <c r="C206" s="598" t="s">
        <v>3232</v>
      </c>
      <c r="D206" s="598"/>
      <c r="E206" s="5" t="s">
        <v>976</v>
      </c>
      <c r="F206" s="43">
        <v>1.94</v>
      </c>
      <c r="G206" s="6" t="s">
        <v>3233</v>
      </c>
      <c r="H206" s="480">
        <f t="shared" si="14"/>
        <v>0.97</v>
      </c>
    </row>
    <row r="207" spans="1:11" ht="26.25" customHeight="1">
      <c r="A207" s="40">
        <v>34380</v>
      </c>
      <c r="B207" s="48" t="s">
        <v>351</v>
      </c>
      <c r="C207" s="598" t="s">
        <v>5517</v>
      </c>
      <c r="D207" s="598"/>
      <c r="E207" s="5" t="s">
        <v>847</v>
      </c>
      <c r="F207" s="49">
        <v>1</v>
      </c>
      <c r="G207" s="6" t="s">
        <v>5518</v>
      </c>
      <c r="H207" s="480">
        <f t="shared" si="14"/>
        <v>224.88</v>
      </c>
      <c r="K207" t="s">
        <v>752</v>
      </c>
    </row>
    <row r="208" spans="1:11">
      <c r="A208" s="50"/>
      <c r="B208" s="28"/>
      <c r="C208" s="611"/>
      <c r="D208" s="612"/>
      <c r="E208" s="27"/>
      <c r="F208" s="613" t="s">
        <v>317</v>
      </c>
      <c r="G208" s="614"/>
      <c r="H208" s="47">
        <f>SUM(H203:H207)</f>
        <v>266.42</v>
      </c>
    </row>
    <row r="209" spans="1:9">
      <c r="A209" s="60"/>
      <c r="B209" s="446"/>
      <c r="C209" s="82"/>
      <c r="D209" s="82"/>
      <c r="E209" s="62"/>
      <c r="F209" s="434"/>
      <c r="G209" s="434"/>
      <c r="H209" s="434"/>
    </row>
    <row r="210" spans="1:9" ht="30" customHeight="1">
      <c r="A210" s="668" t="s">
        <v>354</v>
      </c>
      <c r="B210" s="669"/>
      <c r="C210" s="670" t="s">
        <v>753</v>
      </c>
      <c r="D210" s="671"/>
      <c r="E210" s="671"/>
      <c r="F210" s="671"/>
      <c r="G210" s="671"/>
      <c r="H210" s="672"/>
      <c r="I210" s="481">
        <f>H217</f>
        <v>3816.61</v>
      </c>
    </row>
    <row r="211" spans="1:9" ht="25.5">
      <c r="A211" s="3" t="s">
        <v>302</v>
      </c>
      <c r="B211" s="447" t="s">
        <v>350</v>
      </c>
      <c r="C211" s="607" t="s">
        <v>304</v>
      </c>
      <c r="D211" s="608"/>
      <c r="E211" s="30" t="s">
        <v>305</v>
      </c>
      <c r="F211" s="30" t="s">
        <v>306</v>
      </c>
      <c r="G211" s="449" t="s">
        <v>320</v>
      </c>
      <c r="H211" s="31" t="s">
        <v>308</v>
      </c>
    </row>
    <row r="212" spans="1:9" ht="66.75" customHeight="1">
      <c r="A212" s="22">
        <v>3104</v>
      </c>
      <c r="B212" s="435"/>
      <c r="C212" s="598" t="s">
        <v>5772</v>
      </c>
      <c r="D212" s="598"/>
      <c r="E212" s="5" t="s">
        <v>3645</v>
      </c>
      <c r="F212" s="38">
        <v>1</v>
      </c>
      <c r="G212" s="6" t="s">
        <v>5773</v>
      </c>
      <c r="H212" s="480">
        <f t="shared" ref="H212:H216" si="15">ROUND(F212*G212,2)</f>
        <v>376.23</v>
      </c>
    </row>
    <row r="213" spans="1:9" ht="12.75" customHeight="1">
      <c r="A213" s="18">
        <v>88325</v>
      </c>
      <c r="B213" s="48"/>
      <c r="C213" s="598" t="s">
        <v>20363</v>
      </c>
      <c r="D213" s="598"/>
      <c r="E213" s="5" t="s">
        <v>335</v>
      </c>
      <c r="F213" s="38">
        <v>0.3</v>
      </c>
      <c r="G213" s="6" t="s">
        <v>8342</v>
      </c>
      <c r="H213" s="480">
        <f t="shared" si="15"/>
        <v>5.04</v>
      </c>
    </row>
    <row r="214" spans="1:9" ht="24" customHeight="1">
      <c r="A214" s="18">
        <v>10507</v>
      </c>
      <c r="B214" s="48"/>
      <c r="C214" s="598" t="s">
        <v>10189</v>
      </c>
      <c r="D214" s="598"/>
      <c r="E214" s="5" t="s">
        <v>852</v>
      </c>
      <c r="F214" s="43">
        <v>3.36</v>
      </c>
      <c r="G214" s="6" t="s">
        <v>8467</v>
      </c>
      <c r="H214" s="480">
        <f t="shared" si="15"/>
        <v>683.42</v>
      </c>
    </row>
    <row r="215" spans="1:9" ht="66" customHeight="1">
      <c r="A215" s="18">
        <v>38168</v>
      </c>
      <c r="B215" s="48"/>
      <c r="C215" s="598" t="s">
        <v>7863</v>
      </c>
      <c r="D215" s="598"/>
      <c r="E215" s="5" t="s">
        <v>847</v>
      </c>
      <c r="F215" s="43">
        <v>4</v>
      </c>
      <c r="G215" s="6" t="s">
        <v>7864</v>
      </c>
      <c r="H215" s="480">
        <f t="shared" si="15"/>
        <v>506.48</v>
      </c>
    </row>
    <row r="216" spans="1:9" ht="27.75" customHeight="1">
      <c r="A216" s="24">
        <v>11499</v>
      </c>
      <c r="B216" s="435"/>
      <c r="C216" s="598" t="s">
        <v>6800</v>
      </c>
      <c r="D216" s="598"/>
      <c r="E216" s="5" t="s">
        <v>847</v>
      </c>
      <c r="F216" s="52">
        <v>2</v>
      </c>
      <c r="G216" s="6" t="s">
        <v>6801</v>
      </c>
      <c r="H216" s="480">
        <f t="shared" si="15"/>
        <v>2245.44</v>
      </c>
    </row>
    <row r="217" spans="1:9">
      <c r="A217" s="50"/>
      <c r="B217" s="131"/>
      <c r="C217" s="611"/>
      <c r="D217" s="612"/>
      <c r="E217" s="46"/>
      <c r="F217" s="613" t="s">
        <v>317</v>
      </c>
      <c r="G217" s="614"/>
      <c r="H217" s="47">
        <f>SUM(H212:H216)</f>
        <v>3816.61</v>
      </c>
    </row>
    <row r="218" spans="1:9">
      <c r="A218" s="1"/>
      <c r="B218" s="446"/>
      <c r="C218" s="82"/>
      <c r="D218" s="82"/>
      <c r="E218" s="62"/>
      <c r="F218" s="434"/>
      <c r="G218" s="434"/>
      <c r="H218" s="434"/>
    </row>
    <row r="219" spans="1:9" ht="27.75" customHeight="1">
      <c r="A219" s="602" t="s">
        <v>353</v>
      </c>
      <c r="B219" s="603"/>
      <c r="C219" s="665" t="s">
        <v>20550</v>
      </c>
      <c r="D219" s="666"/>
      <c r="E219" s="666"/>
      <c r="F219" s="666"/>
      <c r="G219" s="666"/>
      <c r="H219" s="667"/>
      <c r="I219" s="481">
        <f>H232</f>
        <v>894.12</v>
      </c>
    </row>
    <row r="220" spans="1:9" ht="23.25" customHeight="1">
      <c r="A220" s="3" t="s">
        <v>302</v>
      </c>
      <c r="B220" s="447" t="s">
        <v>350</v>
      </c>
      <c r="C220" s="607" t="s">
        <v>304</v>
      </c>
      <c r="D220" s="608"/>
      <c r="E220" s="30" t="s">
        <v>305</v>
      </c>
      <c r="F220" s="30" t="s">
        <v>306</v>
      </c>
      <c r="G220" s="449" t="s">
        <v>320</v>
      </c>
      <c r="H220" s="31" t="s">
        <v>308</v>
      </c>
    </row>
    <row r="221" spans="1:9" ht="23.25" customHeight="1">
      <c r="A221" s="22">
        <v>88247</v>
      </c>
      <c r="B221" s="19" t="s">
        <v>356</v>
      </c>
      <c r="C221" s="598" t="s">
        <v>20283</v>
      </c>
      <c r="D221" s="598"/>
      <c r="E221" s="5" t="s">
        <v>335</v>
      </c>
      <c r="F221" s="38">
        <v>8</v>
      </c>
      <c r="G221" s="6" t="s">
        <v>2886</v>
      </c>
      <c r="H221" s="480">
        <f t="shared" ref="H221:H231" si="16">ROUND(F221*G221,2)</f>
        <v>112.08</v>
      </c>
    </row>
    <row r="222" spans="1:9" ht="23.25" customHeight="1">
      <c r="A222" s="24">
        <v>88264</v>
      </c>
      <c r="B222" s="23" t="s">
        <v>357</v>
      </c>
      <c r="C222" s="598" t="s">
        <v>20301</v>
      </c>
      <c r="D222" s="598"/>
      <c r="E222" s="5" t="s">
        <v>335</v>
      </c>
      <c r="F222" s="38">
        <v>8</v>
      </c>
      <c r="G222" s="6" t="s">
        <v>20302</v>
      </c>
      <c r="H222" s="480">
        <f t="shared" si="16"/>
        <v>144.32</v>
      </c>
    </row>
    <row r="223" spans="1:9" ht="28.5" customHeight="1">
      <c r="A223" s="18">
        <v>1599</v>
      </c>
      <c r="B223" s="48" t="s">
        <v>358</v>
      </c>
      <c r="C223" s="598" t="s">
        <v>3527</v>
      </c>
      <c r="D223" s="598"/>
      <c r="E223" s="5" t="s">
        <v>847</v>
      </c>
      <c r="F223" s="43">
        <v>1</v>
      </c>
      <c r="G223" s="6" t="s">
        <v>3528</v>
      </c>
      <c r="H223" s="480">
        <f t="shared" si="16"/>
        <v>7.82</v>
      </c>
    </row>
    <row r="224" spans="1:9" ht="26.25" customHeight="1">
      <c r="A224" s="18">
        <v>3378</v>
      </c>
      <c r="B224" s="48" t="s">
        <v>359</v>
      </c>
      <c r="C224" s="598" t="s">
        <v>859</v>
      </c>
      <c r="D224" s="598"/>
      <c r="E224" s="5" t="s">
        <v>847</v>
      </c>
      <c r="F224" s="43">
        <v>1</v>
      </c>
      <c r="G224" s="6" t="s">
        <v>860</v>
      </c>
      <c r="H224" s="480">
        <f t="shared" si="16"/>
        <v>45.69</v>
      </c>
    </row>
    <row r="225" spans="1:9" ht="45" customHeight="1">
      <c r="A225" s="18">
        <v>39685</v>
      </c>
      <c r="B225" s="48" t="s">
        <v>309</v>
      </c>
      <c r="C225" s="598" t="s">
        <v>2683</v>
      </c>
      <c r="D225" s="598"/>
      <c r="E225" s="5" t="s">
        <v>847</v>
      </c>
      <c r="F225" s="43">
        <v>1</v>
      </c>
      <c r="G225" s="6" t="s">
        <v>2684</v>
      </c>
      <c r="H225" s="480">
        <f t="shared" si="16"/>
        <v>140.91999999999999</v>
      </c>
    </row>
    <row r="226" spans="1:9" ht="36.75" customHeight="1">
      <c r="A226" s="18">
        <v>2377</v>
      </c>
      <c r="B226" s="48" t="s">
        <v>360</v>
      </c>
      <c r="C226" s="598" t="s">
        <v>4315</v>
      </c>
      <c r="D226" s="598"/>
      <c r="E226" s="5" t="s">
        <v>847</v>
      </c>
      <c r="F226" s="49">
        <v>1</v>
      </c>
      <c r="G226" s="6" t="s">
        <v>4316</v>
      </c>
      <c r="H226" s="480">
        <f t="shared" si="16"/>
        <v>402.62</v>
      </c>
    </row>
    <row r="227" spans="1:9" ht="41.25" customHeight="1">
      <c r="A227" s="18">
        <v>979</v>
      </c>
      <c r="B227" s="48" t="s">
        <v>361</v>
      </c>
      <c r="C227" s="598" t="s">
        <v>2394</v>
      </c>
      <c r="D227" s="598"/>
      <c r="E227" s="5" t="s">
        <v>877</v>
      </c>
      <c r="F227" s="49">
        <v>1</v>
      </c>
      <c r="G227" s="6" t="s">
        <v>2395</v>
      </c>
      <c r="H227" s="480">
        <f t="shared" si="16"/>
        <v>7.99</v>
      </c>
    </row>
    <row r="228" spans="1:9" ht="33" customHeight="1">
      <c r="A228" s="132">
        <v>2673</v>
      </c>
      <c r="B228" s="48" t="s">
        <v>362</v>
      </c>
      <c r="C228" s="598" t="s">
        <v>4559</v>
      </c>
      <c r="D228" s="598"/>
      <c r="E228" s="5" t="s">
        <v>877</v>
      </c>
      <c r="F228" s="49">
        <v>1.5</v>
      </c>
      <c r="G228" s="6" t="s">
        <v>2670</v>
      </c>
      <c r="H228" s="480">
        <f t="shared" si="16"/>
        <v>2.4900000000000002</v>
      </c>
    </row>
    <row r="229" spans="1:9" ht="15.75" customHeight="1">
      <c r="A229" s="18">
        <v>868</v>
      </c>
      <c r="B229" s="48" t="s">
        <v>363</v>
      </c>
      <c r="C229" s="598" t="s">
        <v>2297</v>
      </c>
      <c r="D229" s="598"/>
      <c r="E229" s="5" t="s">
        <v>877</v>
      </c>
      <c r="F229" s="43">
        <v>2</v>
      </c>
      <c r="G229" s="6" t="s">
        <v>2298</v>
      </c>
      <c r="H229" s="480">
        <f t="shared" si="16"/>
        <v>24.64</v>
      </c>
    </row>
    <row r="230" spans="1:9" ht="25.5" customHeight="1">
      <c r="A230" s="18">
        <v>39177</v>
      </c>
      <c r="B230" s="48" t="s">
        <v>364</v>
      </c>
      <c r="C230" s="598" t="s">
        <v>2238</v>
      </c>
      <c r="D230" s="598"/>
      <c r="E230" s="5" t="s">
        <v>847</v>
      </c>
      <c r="F230" s="49">
        <v>3</v>
      </c>
      <c r="G230" s="6" t="s">
        <v>2239</v>
      </c>
      <c r="H230" s="480">
        <f t="shared" si="16"/>
        <v>2.97</v>
      </c>
    </row>
    <row r="231" spans="1:9" ht="17.25" customHeight="1">
      <c r="A231" s="18">
        <v>39211</v>
      </c>
      <c r="B231" s="48" t="s">
        <v>365</v>
      </c>
      <c r="C231" s="598" t="s">
        <v>1595</v>
      </c>
      <c r="D231" s="598"/>
      <c r="E231" s="5" t="s">
        <v>847</v>
      </c>
      <c r="F231" s="49">
        <v>3</v>
      </c>
      <c r="G231" s="6" t="s">
        <v>941</v>
      </c>
      <c r="H231" s="480">
        <f t="shared" si="16"/>
        <v>2.58</v>
      </c>
    </row>
    <row r="232" spans="1:9">
      <c r="A232" s="50"/>
      <c r="B232" s="28"/>
      <c r="C232" s="611"/>
      <c r="D232" s="612"/>
      <c r="E232" s="27"/>
      <c r="F232" s="613" t="s">
        <v>317</v>
      </c>
      <c r="G232" s="614"/>
      <c r="H232" s="47">
        <f>SUM(H221:H231)</f>
        <v>894.12</v>
      </c>
    </row>
    <row r="233" spans="1:9">
      <c r="A233" s="60"/>
      <c r="B233" s="446"/>
      <c r="C233" s="82"/>
      <c r="D233" s="82"/>
      <c r="E233" s="62"/>
      <c r="F233" s="434"/>
      <c r="G233" s="434"/>
      <c r="H233" s="434"/>
    </row>
    <row r="234" spans="1:9">
      <c r="A234" s="592" t="s">
        <v>355</v>
      </c>
      <c r="B234" s="593"/>
      <c r="C234" s="619" t="s">
        <v>93</v>
      </c>
      <c r="D234" s="620"/>
      <c r="E234" s="620"/>
      <c r="F234" s="620"/>
      <c r="G234" s="620"/>
      <c r="H234" s="655"/>
      <c r="I234" s="481">
        <f>H240</f>
        <v>67.75</v>
      </c>
    </row>
    <row r="235" spans="1:9" ht="25.5">
      <c r="A235" s="3" t="s">
        <v>302</v>
      </c>
      <c r="B235" s="447" t="s">
        <v>350</v>
      </c>
      <c r="C235" s="607" t="s">
        <v>304</v>
      </c>
      <c r="D235" s="608"/>
      <c r="E235" s="30" t="s">
        <v>305</v>
      </c>
      <c r="F235" s="30" t="s">
        <v>306</v>
      </c>
      <c r="G235" s="449" t="s">
        <v>320</v>
      </c>
      <c r="H235" s="31" t="s">
        <v>308</v>
      </c>
    </row>
    <row r="236" spans="1:9" ht="12.75" customHeight="1">
      <c r="A236" s="83">
        <v>88247</v>
      </c>
      <c r="B236" s="8"/>
      <c r="C236" s="599" t="s">
        <v>20283</v>
      </c>
      <c r="D236" s="600"/>
      <c r="E236" s="5" t="s">
        <v>335</v>
      </c>
      <c r="F236" s="67">
        <v>0.8</v>
      </c>
      <c r="G236" s="6" t="s">
        <v>2886</v>
      </c>
      <c r="H236" s="480">
        <f t="shared" ref="H236:H239" si="17">ROUND(F236*G236,2)</f>
        <v>11.21</v>
      </c>
    </row>
    <row r="237" spans="1:9" ht="12.75" customHeight="1">
      <c r="A237" s="83">
        <v>88264</v>
      </c>
      <c r="B237" s="8"/>
      <c r="C237" s="599" t="s">
        <v>20301</v>
      </c>
      <c r="D237" s="600"/>
      <c r="E237" s="5" t="s">
        <v>335</v>
      </c>
      <c r="F237" s="67">
        <v>0.8</v>
      </c>
      <c r="G237" s="6" t="s">
        <v>20302</v>
      </c>
      <c r="H237" s="480">
        <f t="shared" si="17"/>
        <v>14.43</v>
      </c>
    </row>
    <row r="238" spans="1:9" ht="37.5" customHeight="1">
      <c r="A238" s="54">
        <v>38775</v>
      </c>
      <c r="B238" s="8"/>
      <c r="C238" s="599" t="s">
        <v>6165</v>
      </c>
      <c r="D238" s="600"/>
      <c r="E238" s="5" t="s">
        <v>847</v>
      </c>
      <c r="F238" s="67">
        <v>1</v>
      </c>
      <c r="G238" s="6" t="s">
        <v>2173</v>
      </c>
      <c r="H238" s="480">
        <f t="shared" si="17"/>
        <v>34.82</v>
      </c>
    </row>
    <row r="239" spans="1:9" ht="12.75" customHeight="1">
      <c r="A239" s="444">
        <v>39381</v>
      </c>
      <c r="B239" s="8"/>
      <c r="C239" s="599" t="s">
        <v>5969</v>
      </c>
      <c r="D239" s="600"/>
      <c r="E239" s="5" t="s">
        <v>847</v>
      </c>
      <c r="F239" s="67">
        <v>1</v>
      </c>
      <c r="G239" s="6" t="s">
        <v>4072</v>
      </c>
      <c r="H239" s="480">
        <f t="shared" si="17"/>
        <v>7.29</v>
      </c>
    </row>
    <row r="240" spans="1:9">
      <c r="A240" s="50"/>
      <c r="B240" s="28"/>
      <c r="C240" s="611"/>
      <c r="D240" s="612"/>
      <c r="E240" s="27"/>
      <c r="F240" s="613" t="s">
        <v>317</v>
      </c>
      <c r="G240" s="614"/>
      <c r="H240" s="47">
        <f>SUM(H236:H239)</f>
        <v>67.75</v>
      </c>
    </row>
    <row r="241" spans="1:9">
      <c r="A241" s="133"/>
      <c r="B241" s="134"/>
      <c r="C241" s="135"/>
      <c r="D241" s="136"/>
      <c r="E241" s="136"/>
      <c r="F241" s="136"/>
      <c r="G241" s="136"/>
      <c r="H241" s="59"/>
    </row>
    <row r="242" spans="1:9" ht="25.5" customHeight="1">
      <c r="A242" s="592" t="s">
        <v>464</v>
      </c>
      <c r="B242" s="593"/>
      <c r="C242" s="619" t="s">
        <v>431</v>
      </c>
      <c r="D242" s="620"/>
      <c r="E242" s="620"/>
      <c r="F242" s="620"/>
      <c r="G242" s="620"/>
      <c r="H242" s="655"/>
      <c r="I242" s="481">
        <f>H246</f>
        <v>42.95</v>
      </c>
    </row>
    <row r="243" spans="1:9" ht="25.5">
      <c r="A243" s="3" t="s">
        <v>302</v>
      </c>
      <c r="B243" s="447" t="s">
        <v>350</v>
      </c>
      <c r="C243" s="607" t="s">
        <v>304</v>
      </c>
      <c r="D243" s="608"/>
      <c r="E243" s="30" t="s">
        <v>305</v>
      </c>
      <c r="F243" s="30" t="s">
        <v>306</v>
      </c>
      <c r="G243" s="449" t="s">
        <v>320</v>
      </c>
      <c r="H243" s="31" t="s">
        <v>308</v>
      </c>
    </row>
    <row r="244" spans="1:9" ht="12.75" customHeight="1">
      <c r="A244" s="83">
        <v>88264</v>
      </c>
      <c r="B244" s="8"/>
      <c r="C244" s="599" t="s">
        <v>20301</v>
      </c>
      <c r="D244" s="600"/>
      <c r="E244" s="5" t="s">
        <v>335</v>
      </c>
      <c r="F244" s="67">
        <v>0.8</v>
      </c>
      <c r="G244" s="6" t="s">
        <v>20302</v>
      </c>
      <c r="H244" s="480">
        <f t="shared" ref="H244:H245" si="18">ROUND(F244*G244,2)</f>
        <v>14.43</v>
      </c>
    </row>
    <row r="245" spans="1:9" ht="26.25" customHeight="1">
      <c r="A245" s="83">
        <v>38774</v>
      </c>
      <c r="B245" s="8"/>
      <c r="C245" s="599" t="s">
        <v>6120</v>
      </c>
      <c r="D245" s="600"/>
      <c r="E245" s="5" t="s">
        <v>847</v>
      </c>
      <c r="F245" s="67">
        <v>1</v>
      </c>
      <c r="G245" s="6" t="s">
        <v>6121</v>
      </c>
      <c r="H245" s="480">
        <f t="shared" si="18"/>
        <v>28.52</v>
      </c>
    </row>
    <row r="246" spans="1:9">
      <c r="A246" s="50"/>
      <c r="B246" s="28"/>
      <c r="C246" s="611"/>
      <c r="D246" s="612"/>
      <c r="E246" s="27"/>
      <c r="F246" s="613" t="s">
        <v>317</v>
      </c>
      <c r="G246" s="614"/>
      <c r="H246" s="47">
        <f>SUM(H244:H245)</f>
        <v>42.95</v>
      </c>
    </row>
    <row r="247" spans="1:9" ht="13.5" thickBot="1">
      <c r="A247" s="133"/>
      <c r="B247" s="134"/>
      <c r="C247" s="135"/>
      <c r="D247" s="136"/>
      <c r="E247" s="136"/>
      <c r="F247" s="136"/>
      <c r="G247" s="136"/>
      <c r="H247" s="59"/>
    </row>
    <row r="248" spans="1:9" ht="33" customHeight="1" thickBot="1">
      <c r="A248" s="592" t="s">
        <v>465</v>
      </c>
      <c r="B248" s="593"/>
      <c r="C248" s="662" t="s">
        <v>754</v>
      </c>
      <c r="D248" s="663"/>
      <c r="E248" s="663"/>
      <c r="F248" s="663"/>
      <c r="G248" s="663"/>
      <c r="H248" s="664"/>
      <c r="I248" s="481">
        <f>H255</f>
        <v>228.95</v>
      </c>
    </row>
    <row r="249" spans="1:9" ht="25.5">
      <c r="A249" s="55" t="s">
        <v>302</v>
      </c>
      <c r="B249" s="438" t="s">
        <v>366</v>
      </c>
      <c r="C249" s="632" t="s">
        <v>304</v>
      </c>
      <c r="D249" s="633"/>
      <c r="E249" s="55" t="s">
        <v>305</v>
      </c>
      <c r="F249" s="55" t="s">
        <v>306</v>
      </c>
      <c r="G249" s="55" t="s">
        <v>307</v>
      </c>
      <c r="H249" s="137" t="s">
        <v>308</v>
      </c>
    </row>
    <row r="250" spans="1:9" ht="12.75" customHeight="1">
      <c r="A250" s="22">
        <v>88247</v>
      </c>
      <c r="B250" s="19" t="s">
        <v>356</v>
      </c>
      <c r="C250" s="599" t="s">
        <v>20283</v>
      </c>
      <c r="D250" s="600"/>
      <c r="E250" s="5" t="s">
        <v>335</v>
      </c>
      <c r="F250" s="29">
        <v>2</v>
      </c>
      <c r="G250" s="6" t="s">
        <v>2886</v>
      </c>
      <c r="H250" s="480">
        <f t="shared" ref="H250:H254" si="19">ROUND(F250*G250,2)</f>
        <v>28.02</v>
      </c>
    </row>
    <row r="251" spans="1:9">
      <c r="A251" s="24">
        <v>88264</v>
      </c>
      <c r="B251" s="23" t="s">
        <v>357</v>
      </c>
      <c r="C251" s="599" t="s">
        <v>20301</v>
      </c>
      <c r="D251" s="600"/>
      <c r="E251" s="5" t="s">
        <v>335</v>
      </c>
      <c r="F251" s="29">
        <v>2</v>
      </c>
      <c r="G251" s="6" t="s">
        <v>20302</v>
      </c>
      <c r="H251" s="480">
        <f t="shared" si="19"/>
        <v>36.08</v>
      </c>
    </row>
    <row r="252" spans="1:9" ht="60" customHeight="1">
      <c r="A252" s="22">
        <v>12273</v>
      </c>
      <c r="B252" s="23" t="s">
        <v>367</v>
      </c>
      <c r="C252" s="599" t="s">
        <v>7826</v>
      </c>
      <c r="D252" s="600"/>
      <c r="E252" s="5" t="s">
        <v>847</v>
      </c>
      <c r="F252" s="29">
        <v>1</v>
      </c>
      <c r="G252" s="6" t="s">
        <v>7827</v>
      </c>
      <c r="H252" s="480">
        <f t="shared" si="19"/>
        <v>46.55</v>
      </c>
    </row>
    <row r="253" spans="1:9" ht="42.75" customHeight="1">
      <c r="A253" s="22">
        <v>39374</v>
      </c>
      <c r="B253" s="19" t="s">
        <v>368</v>
      </c>
      <c r="C253" s="599" t="s">
        <v>7972</v>
      </c>
      <c r="D253" s="600"/>
      <c r="E253" s="5" t="s">
        <v>847</v>
      </c>
      <c r="F253" s="29">
        <v>1</v>
      </c>
      <c r="G253" s="6" t="s">
        <v>7973</v>
      </c>
      <c r="H253" s="480">
        <f t="shared" si="19"/>
        <v>92.5</v>
      </c>
    </row>
    <row r="254" spans="1:9" ht="25.5" customHeight="1">
      <c r="A254" s="22">
        <v>39376</v>
      </c>
      <c r="B254" s="23" t="s">
        <v>369</v>
      </c>
      <c r="C254" s="599" t="s">
        <v>6001</v>
      </c>
      <c r="D254" s="600"/>
      <c r="E254" s="5" t="s">
        <v>847</v>
      </c>
      <c r="F254" s="29">
        <v>1</v>
      </c>
      <c r="G254" s="6" t="s">
        <v>6002</v>
      </c>
      <c r="H254" s="480">
        <f t="shared" si="19"/>
        <v>25.8</v>
      </c>
    </row>
    <row r="255" spans="1:9">
      <c r="A255" s="37"/>
      <c r="B255" s="440"/>
      <c r="C255" s="36"/>
      <c r="D255" s="57"/>
      <c r="E255" s="37"/>
      <c r="F255" s="617" t="s">
        <v>317</v>
      </c>
      <c r="G255" s="618"/>
      <c r="H255" s="58">
        <f>SUM(H250:H254)</f>
        <v>228.95</v>
      </c>
    </row>
    <row r="256" spans="1:9">
      <c r="A256" s="133"/>
      <c r="B256" s="134"/>
      <c r="C256" s="135"/>
      <c r="D256" s="136"/>
      <c r="E256" s="136"/>
      <c r="F256" s="136"/>
      <c r="G256" s="136"/>
      <c r="H256" s="59"/>
    </row>
    <row r="257" spans="1:9" ht="27.75" customHeight="1">
      <c r="A257" s="592" t="s">
        <v>755</v>
      </c>
      <c r="B257" s="593"/>
      <c r="C257" s="645" t="s">
        <v>756</v>
      </c>
      <c r="D257" s="646"/>
      <c r="E257" s="646"/>
      <c r="F257" s="647"/>
      <c r="G257" s="20"/>
      <c r="H257" s="20"/>
      <c r="I257" s="481">
        <f>H266</f>
        <v>186.83000000000004</v>
      </c>
    </row>
    <row r="258" spans="1:9" ht="25.5">
      <c r="A258" s="20" t="s">
        <v>302</v>
      </c>
      <c r="B258" s="436" t="s">
        <v>366</v>
      </c>
      <c r="C258" s="622" t="s">
        <v>304</v>
      </c>
      <c r="D258" s="623"/>
      <c r="E258" s="20" t="s">
        <v>305</v>
      </c>
      <c r="F258" s="20" t="s">
        <v>306</v>
      </c>
      <c r="G258" s="20" t="s">
        <v>307</v>
      </c>
      <c r="H258" s="21" t="s">
        <v>308</v>
      </c>
    </row>
    <row r="259" spans="1:9" ht="12.75" customHeight="1">
      <c r="A259" s="22">
        <v>88247</v>
      </c>
      <c r="B259" s="19" t="s">
        <v>356</v>
      </c>
      <c r="C259" s="599" t="s">
        <v>20283</v>
      </c>
      <c r="D259" s="600"/>
      <c r="E259" s="5" t="s">
        <v>335</v>
      </c>
      <c r="F259" s="29">
        <v>4.5</v>
      </c>
      <c r="G259" s="6" t="s">
        <v>2886</v>
      </c>
      <c r="H259" s="480">
        <f t="shared" ref="H259:H265" si="20">ROUND(F259*G259,2)</f>
        <v>63.05</v>
      </c>
    </row>
    <row r="260" spans="1:9">
      <c r="A260" s="24">
        <v>88264</v>
      </c>
      <c r="B260" s="23" t="s">
        <v>357</v>
      </c>
      <c r="C260" s="599" t="s">
        <v>20301</v>
      </c>
      <c r="D260" s="600"/>
      <c r="E260" s="5" t="s">
        <v>335</v>
      </c>
      <c r="F260" s="29">
        <v>3.5</v>
      </c>
      <c r="G260" s="6" t="s">
        <v>20302</v>
      </c>
      <c r="H260" s="480">
        <f t="shared" si="20"/>
        <v>63.14</v>
      </c>
    </row>
    <row r="261" spans="1:9" ht="28.5" customHeight="1">
      <c r="A261" s="24">
        <v>938</v>
      </c>
      <c r="B261" s="23" t="s">
        <v>370</v>
      </c>
      <c r="C261" s="599" t="s">
        <v>4970</v>
      </c>
      <c r="D261" s="600"/>
      <c r="E261" s="5" t="s">
        <v>877</v>
      </c>
      <c r="F261" s="29">
        <v>33</v>
      </c>
      <c r="G261" s="6" t="s">
        <v>943</v>
      </c>
      <c r="H261" s="480">
        <f t="shared" si="20"/>
        <v>25.74</v>
      </c>
    </row>
    <row r="262" spans="1:9" ht="33.75" customHeight="1">
      <c r="A262" s="24">
        <v>39272</v>
      </c>
      <c r="B262" s="23" t="s">
        <v>371</v>
      </c>
      <c r="C262" s="599" t="s">
        <v>4229</v>
      </c>
      <c r="D262" s="600"/>
      <c r="E262" s="5" t="s">
        <v>847</v>
      </c>
      <c r="F262" s="29">
        <v>1</v>
      </c>
      <c r="G262" s="6" t="s">
        <v>2359</v>
      </c>
      <c r="H262" s="480">
        <f t="shared" si="20"/>
        <v>1.8</v>
      </c>
    </row>
    <row r="263" spans="1:9" ht="25.5" customHeight="1">
      <c r="A263" s="22">
        <v>2674</v>
      </c>
      <c r="B263" s="19" t="s">
        <v>372</v>
      </c>
      <c r="C263" s="599" t="s">
        <v>4565</v>
      </c>
      <c r="D263" s="600"/>
      <c r="E263" s="5" t="s">
        <v>877</v>
      </c>
      <c r="F263" s="29">
        <v>15</v>
      </c>
      <c r="G263" s="6" t="s">
        <v>4566</v>
      </c>
      <c r="H263" s="480">
        <f t="shared" si="20"/>
        <v>30.9</v>
      </c>
    </row>
    <row r="264" spans="1:9" ht="24.75" customHeight="1">
      <c r="A264" s="22">
        <v>1891</v>
      </c>
      <c r="B264" s="19" t="s">
        <v>373</v>
      </c>
      <c r="C264" s="599" t="s">
        <v>6380</v>
      </c>
      <c r="D264" s="600"/>
      <c r="E264" s="5" t="s">
        <v>847</v>
      </c>
      <c r="F264" s="29">
        <v>1</v>
      </c>
      <c r="G264" s="6" t="s">
        <v>4982</v>
      </c>
      <c r="H264" s="480">
        <f t="shared" si="20"/>
        <v>0.83</v>
      </c>
    </row>
    <row r="265" spans="1:9" ht="25.5" customHeight="1">
      <c r="A265" s="22">
        <v>2556</v>
      </c>
      <c r="B265" s="19" t="s">
        <v>374</v>
      </c>
      <c r="C265" s="599" t="s">
        <v>2610</v>
      </c>
      <c r="D265" s="600"/>
      <c r="E265" s="5" t="s">
        <v>847</v>
      </c>
      <c r="F265" s="29">
        <v>1</v>
      </c>
      <c r="G265" s="6" t="s">
        <v>2611</v>
      </c>
      <c r="H265" s="480">
        <f t="shared" si="20"/>
        <v>1.37</v>
      </c>
    </row>
    <row r="266" spans="1:9">
      <c r="A266" s="37"/>
      <c r="B266" s="440"/>
      <c r="C266" s="36"/>
      <c r="D266" s="57"/>
      <c r="E266" s="37"/>
      <c r="F266" s="617" t="s">
        <v>317</v>
      </c>
      <c r="G266" s="618"/>
      <c r="H266" s="58">
        <f>SUM(H259:H265)</f>
        <v>186.83000000000004</v>
      </c>
    </row>
    <row r="267" spans="1:9">
      <c r="A267" s="60"/>
      <c r="B267" s="446"/>
      <c r="C267" s="82"/>
      <c r="D267" s="82"/>
      <c r="E267" s="62"/>
      <c r="F267" s="434"/>
      <c r="G267" s="434"/>
      <c r="H267" s="434"/>
    </row>
    <row r="268" spans="1:9">
      <c r="A268" s="592" t="s">
        <v>757</v>
      </c>
      <c r="B268" s="593"/>
      <c r="C268" s="622" t="s">
        <v>432</v>
      </c>
      <c r="D268" s="656"/>
      <c r="E268" s="656"/>
      <c r="F268" s="623"/>
      <c r="G268" s="20"/>
      <c r="H268" s="20"/>
      <c r="I268" s="481">
        <f>H274</f>
        <v>50.820000000000007</v>
      </c>
    </row>
    <row r="269" spans="1:9" ht="25.5">
      <c r="A269" s="20" t="s">
        <v>302</v>
      </c>
      <c r="B269" s="436" t="s">
        <v>366</v>
      </c>
      <c r="C269" s="622" t="s">
        <v>304</v>
      </c>
      <c r="D269" s="623"/>
      <c r="E269" s="20" t="s">
        <v>305</v>
      </c>
      <c r="F269" s="20" t="s">
        <v>306</v>
      </c>
      <c r="G269" s="20" t="s">
        <v>307</v>
      </c>
      <c r="H269" s="21" t="s">
        <v>308</v>
      </c>
    </row>
    <row r="270" spans="1:9">
      <c r="A270" s="24">
        <v>88264</v>
      </c>
      <c r="B270" s="23" t="s">
        <v>357</v>
      </c>
      <c r="C270" s="599" t="s">
        <v>20301</v>
      </c>
      <c r="D270" s="600"/>
      <c r="E270" s="5" t="s">
        <v>335</v>
      </c>
      <c r="F270" s="29">
        <v>0.8</v>
      </c>
      <c r="G270" s="6" t="s">
        <v>20302</v>
      </c>
      <c r="H270" s="480">
        <f t="shared" ref="H270:H273" si="21">ROUND(F270*G270,2)</f>
        <v>14.43</v>
      </c>
    </row>
    <row r="271" spans="1:9" ht="12.75" customHeight="1">
      <c r="A271" s="22">
        <v>88247</v>
      </c>
      <c r="B271" s="19" t="s">
        <v>356</v>
      </c>
      <c r="C271" s="599" t="s">
        <v>20283</v>
      </c>
      <c r="D271" s="600"/>
      <c r="E271" s="5" t="s">
        <v>335</v>
      </c>
      <c r="F271" s="29">
        <v>0.4</v>
      </c>
      <c r="G271" s="6" t="s">
        <v>2886</v>
      </c>
      <c r="H271" s="480">
        <f t="shared" si="21"/>
        <v>5.6</v>
      </c>
    </row>
    <row r="272" spans="1:9" ht="12.75" customHeight="1">
      <c r="A272" s="24">
        <v>2556</v>
      </c>
      <c r="B272" s="23"/>
      <c r="C272" s="599" t="s">
        <v>2610</v>
      </c>
      <c r="D272" s="600"/>
      <c r="E272" s="5" t="s">
        <v>847</v>
      </c>
      <c r="F272" s="29">
        <v>1</v>
      </c>
      <c r="G272" s="6" t="s">
        <v>2611</v>
      </c>
      <c r="H272" s="480">
        <f t="shared" si="21"/>
        <v>1.37</v>
      </c>
    </row>
    <row r="273" spans="1:9" ht="12.75" customHeight="1">
      <c r="A273" s="24">
        <v>92009</v>
      </c>
      <c r="B273" s="23"/>
      <c r="C273" s="599" t="s">
        <v>14827</v>
      </c>
      <c r="D273" s="600"/>
      <c r="E273" s="5" t="s">
        <v>48</v>
      </c>
      <c r="F273" s="29">
        <v>1</v>
      </c>
      <c r="G273" s="6" t="s">
        <v>14828</v>
      </c>
      <c r="H273" s="480">
        <f t="shared" si="21"/>
        <v>29.42</v>
      </c>
    </row>
    <row r="274" spans="1:9" ht="15" customHeight="1">
      <c r="A274" s="37"/>
      <c r="B274" s="440"/>
      <c r="C274" s="36"/>
      <c r="D274" s="57"/>
      <c r="E274" s="37"/>
      <c r="F274" s="617" t="s">
        <v>317</v>
      </c>
      <c r="G274" s="618"/>
      <c r="H274" s="58">
        <f>SUM(H270:H273)</f>
        <v>50.820000000000007</v>
      </c>
    </row>
    <row r="275" spans="1:9" hidden="1">
      <c r="A275" s="497"/>
      <c r="B275" s="498"/>
      <c r="C275" s="499"/>
      <c r="D275" s="500"/>
      <c r="E275" s="500"/>
      <c r="F275" s="500"/>
      <c r="G275" s="500"/>
      <c r="H275" s="66"/>
    </row>
    <row r="276" spans="1:9">
      <c r="A276" s="133"/>
      <c r="B276" s="134"/>
      <c r="C276" s="135"/>
      <c r="D276" s="136"/>
      <c r="E276" s="136"/>
      <c r="F276" s="136"/>
      <c r="G276" s="136"/>
      <c r="H276" s="59"/>
    </row>
    <row r="277" spans="1:9">
      <c r="A277" s="592" t="s">
        <v>758</v>
      </c>
      <c r="B277" s="593"/>
      <c r="C277" s="645" t="s">
        <v>455</v>
      </c>
      <c r="D277" s="647"/>
      <c r="E277" s="50"/>
      <c r="F277" s="20"/>
      <c r="G277" s="20"/>
      <c r="H277" s="20"/>
      <c r="I277" s="481">
        <f>H287</f>
        <v>130.18</v>
      </c>
    </row>
    <row r="278" spans="1:9" ht="25.5">
      <c r="A278" s="20" t="s">
        <v>302</v>
      </c>
      <c r="B278" s="436" t="s">
        <v>366</v>
      </c>
      <c r="C278" s="622" t="s">
        <v>304</v>
      </c>
      <c r="D278" s="623"/>
      <c r="E278" s="20" t="s">
        <v>305</v>
      </c>
      <c r="F278" s="20" t="s">
        <v>306</v>
      </c>
      <c r="G278" s="20" t="s">
        <v>307</v>
      </c>
      <c r="H278" s="21" t="s">
        <v>308</v>
      </c>
    </row>
    <row r="279" spans="1:9" ht="17.25" customHeight="1">
      <c r="A279" s="22">
        <v>88247</v>
      </c>
      <c r="B279" s="19" t="s">
        <v>356</v>
      </c>
      <c r="C279" s="599" t="s">
        <v>20283</v>
      </c>
      <c r="D279" s="600"/>
      <c r="E279" s="5" t="s">
        <v>335</v>
      </c>
      <c r="F279" s="29">
        <v>2</v>
      </c>
      <c r="G279" s="6" t="s">
        <v>2886</v>
      </c>
      <c r="H279" s="480">
        <f t="shared" ref="H279:H286" si="22">ROUND(F279*G279,2)</f>
        <v>28.02</v>
      </c>
    </row>
    <row r="280" spans="1:9" ht="16.5" customHeight="1">
      <c r="A280" s="24">
        <v>88264</v>
      </c>
      <c r="B280" s="23" t="s">
        <v>357</v>
      </c>
      <c r="C280" s="599" t="s">
        <v>20301</v>
      </c>
      <c r="D280" s="600"/>
      <c r="E280" s="5" t="s">
        <v>335</v>
      </c>
      <c r="F280" s="29">
        <v>2</v>
      </c>
      <c r="G280" s="6" t="s">
        <v>20302</v>
      </c>
      <c r="H280" s="480">
        <f t="shared" si="22"/>
        <v>36.08</v>
      </c>
    </row>
    <row r="281" spans="1:9" ht="27" customHeight="1">
      <c r="A281" s="22">
        <v>938</v>
      </c>
      <c r="B281" s="19" t="s">
        <v>456</v>
      </c>
      <c r="C281" s="599" t="s">
        <v>4970</v>
      </c>
      <c r="D281" s="600"/>
      <c r="E281" s="5" t="s">
        <v>877</v>
      </c>
      <c r="F281" s="29">
        <v>33</v>
      </c>
      <c r="G281" s="6" t="s">
        <v>943</v>
      </c>
      <c r="H281" s="480">
        <f t="shared" si="22"/>
        <v>25.74</v>
      </c>
    </row>
    <row r="282" spans="1:9" ht="30" customHeight="1">
      <c r="A282" s="22">
        <v>39272</v>
      </c>
      <c r="B282" s="19" t="s">
        <v>371</v>
      </c>
      <c r="C282" s="599" t="s">
        <v>4229</v>
      </c>
      <c r="D282" s="600"/>
      <c r="E282" s="5" t="s">
        <v>847</v>
      </c>
      <c r="F282" s="29">
        <v>1</v>
      </c>
      <c r="G282" s="6" t="s">
        <v>2359</v>
      </c>
      <c r="H282" s="480">
        <f t="shared" si="22"/>
        <v>1.8</v>
      </c>
    </row>
    <row r="283" spans="1:9" ht="32.25" customHeight="1">
      <c r="A283" s="22">
        <v>2674</v>
      </c>
      <c r="B283" s="19" t="s">
        <v>372</v>
      </c>
      <c r="C283" s="599" t="s">
        <v>4565</v>
      </c>
      <c r="D283" s="600"/>
      <c r="E283" s="5" t="s">
        <v>877</v>
      </c>
      <c r="F283" s="29">
        <v>15</v>
      </c>
      <c r="G283" s="6" t="s">
        <v>4566</v>
      </c>
      <c r="H283" s="480">
        <f t="shared" si="22"/>
        <v>30.9</v>
      </c>
    </row>
    <row r="284" spans="1:9" ht="29.25" customHeight="1">
      <c r="A284" s="22">
        <v>1891</v>
      </c>
      <c r="B284" s="19" t="s">
        <v>457</v>
      </c>
      <c r="C284" s="599" t="s">
        <v>6380</v>
      </c>
      <c r="D284" s="600"/>
      <c r="E284" s="5" t="s">
        <v>847</v>
      </c>
      <c r="F284" s="29">
        <v>1</v>
      </c>
      <c r="G284" s="6" t="s">
        <v>4982</v>
      </c>
      <c r="H284" s="480">
        <f t="shared" si="22"/>
        <v>0.83</v>
      </c>
    </row>
    <row r="285" spans="1:9" ht="30.75" customHeight="1">
      <c r="A285" s="22">
        <v>2556</v>
      </c>
      <c r="B285" s="19" t="s">
        <v>458</v>
      </c>
      <c r="C285" s="599" t="s">
        <v>2610</v>
      </c>
      <c r="D285" s="600"/>
      <c r="E285" s="5" t="s">
        <v>847</v>
      </c>
      <c r="F285" s="29">
        <v>1</v>
      </c>
      <c r="G285" s="6" t="s">
        <v>2611</v>
      </c>
      <c r="H285" s="480">
        <f t="shared" si="22"/>
        <v>1.37</v>
      </c>
    </row>
    <row r="286" spans="1:9" ht="30" customHeight="1">
      <c r="A286" s="22">
        <v>12128</v>
      </c>
      <c r="B286" s="167" t="s">
        <v>459</v>
      </c>
      <c r="C286" s="599" t="s">
        <v>5402</v>
      </c>
      <c r="D286" s="600"/>
      <c r="E286" s="5" t="s">
        <v>847</v>
      </c>
      <c r="F286" s="29">
        <v>1</v>
      </c>
      <c r="G286" s="6" t="s">
        <v>5403</v>
      </c>
      <c r="H286" s="480">
        <f t="shared" si="22"/>
        <v>5.44</v>
      </c>
    </row>
    <row r="287" spans="1:9">
      <c r="A287" s="37"/>
      <c r="B287" s="440"/>
      <c r="C287" s="36"/>
      <c r="D287" s="57"/>
      <c r="E287" s="37"/>
      <c r="F287" s="617" t="s">
        <v>317</v>
      </c>
      <c r="G287" s="618"/>
      <c r="H287" s="58">
        <f>SUM(H279:H286)</f>
        <v>130.18</v>
      </c>
    </row>
    <row r="288" spans="1:9">
      <c r="A288" s="133"/>
      <c r="B288" s="134"/>
      <c r="C288" s="135"/>
      <c r="D288" s="136"/>
      <c r="E288" s="136"/>
      <c r="F288" s="136"/>
      <c r="G288" s="136"/>
      <c r="H288" s="59"/>
    </row>
    <row r="289" spans="1:9" ht="33" customHeight="1">
      <c r="A289" s="592" t="s">
        <v>759</v>
      </c>
      <c r="B289" s="593"/>
      <c r="C289" s="645" t="s">
        <v>20549</v>
      </c>
      <c r="D289" s="646"/>
      <c r="E289" s="646"/>
      <c r="F289" s="646"/>
      <c r="G289" s="647"/>
      <c r="H289" s="20"/>
      <c r="I289" s="481">
        <f>H294</f>
        <v>120.88</v>
      </c>
    </row>
    <row r="290" spans="1:9" ht="25.5">
      <c r="A290" s="20" t="s">
        <v>302</v>
      </c>
      <c r="B290" s="436" t="s">
        <v>366</v>
      </c>
      <c r="C290" s="622" t="s">
        <v>304</v>
      </c>
      <c r="D290" s="623"/>
      <c r="E290" s="20" t="s">
        <v>305</v>
      </c>
      <c r="F290" s="20" t="s">
        <v>306</v>
      </c>
      <c r="G290" s="20" t="s">
        <v>307</v>
      </c>
      <c r="H290" s="21" t="s">
        <v>308</v>
      </c>
    </row>
    <row r="291" spans="1:9" ht="30" customHeight="1">
      <c r="A291" s="24">
        <v>39445</v>
      </c>
      <c r="B291" s="23"/>
      <c r="C291" s="599" t="s">
        <v>4392</v>
      </c>
      <c r="D291" s="600"/>
      <c r="E291" s="5" t="s">
        <v>847</v>
      </c>
      <c r="F291" s="29">
        <v>1</v>
      </c>
      <c r="G291" s="6" t="s">
        <v>4393</v>
      </c>
      <c r="H291" s="480">
        <f t="shared" ref="H291:H293" si="23">ROUND(F291*G291,2)</f>
        <v>101.65</v>
      </c>
    </row>
    <row r="292" spans="1:9">
      <c r="A292" s="24">
        <v>88264</v>
      </c>
      <c r="B292" s="19"/>
      <c r="C292" s="599" t="s">
        <v>20301</v>
      </c>
      <c r="D292" s="600"/>
      <c r="E292" s="5" t="s">
        <v>335</v>
      </c>
      <c r="F292" s="29">
        <v>0.6</v>
      </c>
      <c r="G292" s="6" t="s">
        <v>20302</v>
      </c>
      <c r="H292" s="480">
        <f t="shared" si="23"/>
        <v>10.82</v>
      </c>
    </row>
    <row r="293" spans="1:9" ht="12.75" customHeight="1">
      <c r="A293" s="22">
        <v>88247</v>
      </c>
      <c r="B293" s="23"/>
      <c r="C293" s="599" t="s">
        <v>20283</v>
      </c>
      <c r="D293" s="600"/>
      <c r="E293" s="5" t="s">
        <v>335</v>
      </c>
      <c r="F293" s="29">
        <v>0.6</v>
      </c>
      <c r="G293" s="6" t="s">
        <v>2886</v>
      </c>
      <c r="H293" s="480">
        <f t="shared" si="23"/>
        <v>8.41</v>
      </c>
    </row>
    <row r="294" spans="1:9">
      <c r="A294" s="37"/>
      <c r="B294" s="440"/>
      <c r="C294" s="36"/>
      <c r="D294" s="57"/>
      <c r="E294" s="37"/>
      <c r="F294" s="617" t="s">
        <v>317</v>
      </c>
      <c r="G294" s="618"/>
      <c r="H294" s="58">
        <f>SUM(H291:H293)</f>
        <v>120.88</v>
      </c>
    </row>
    <row r="295" spans="1:9">
      <c r="A295" s="133"/>
      <c r="B295" s="134"/>
      <c r="C295" s="135"/>
      <c r="D295" s="136"/>
      <c r="E295" s="136"/>
      <c r="F295" s="136"/>
      <c r="G295" s="136"/>
      <c r="H295" s="59"/>
    </row>
    <row r="296" spans="1:9" ht="28.5" customHeight="1">
      <c r="A296" s="592" t="s">
        <v>760</v>
      </c>
      <c r="B296" s="593"/>
      <c r="C296" s="645" t="s">
        <v>434</v>
      </c>
      <c r="D296" s="646"/>
      <c r="E296" s="646"/>
      <c r="F296" s="646"/>
      <c r="G296" s="646"/>
      <c r="H296" s="657"/>
      <c r="I296" s="481">
        <f>H303</f>
        <v>107.44</v>
      </c>
    </row>
    <row r="297" spans="1:9" ht="25.5">
      <c r="A297" s="20" t="s">
        <v>302</v>
      </c>
      <c r="B297" s="436" t="s">
        <v>366</v>
      </c>
      <c r="C297" s="622" t="s">
        <v>304</v>
      </c>
      <c r="D297" s="623"/>
      <c r="E297" s="20" t="s">
        <v>305</v>
      </c>
      <c r="F297" s="20" t="s">
        <v>306</v>
      </c>
      <c r="G297" s="20" t="s">
        <v>307</v>
      </c>
      <c r="H297" s="21" t="s">
        <v>308</v>
      </c>
    </row>
    <row r="298" spans="1:9" ht="12.75" customHeight="1">
      <c r="A298" s="22">
        <v>88247</v>
      </c>
      <c r="B298" s="19" t="s">
        <v>435</v>
      </c>
      <c r="C298" s="599" t="s">
        <v>20283</v>
      </c>
      <c r="D298" s="600"/>
      <c r="E298" s="5" t="s">
        <v>335</v>
      </c>
      <c r="F298" s="29">
        <v>2.5</v>
      </c>
      <c r="G298" s="6" t="s">
        <v>2886</v>
      </c>
      <c r="H298" s="480">
        <f t="shared" ref="H298:H302" si="24">ROUND(F298*G298,2)</f>
        <v>35.03</v>
      </c>
    </row>
    <row r="299" spans="1:9">
      <c r="A299" s="24">
        <v>88264</v>
      </c>
      <c r="B299" s="23" t="s">
        <v>357</v>
      </c>
      <c r="C299" s="599" t="s">
        <v>20301</v>
      </c>
      <c r="D299" s="600"/>
      <c r="E299" s="5" t="s">
        <v>335</v>
      </c>
      <c r="F299" s="29">
        <v>2.5</v>
      </c>
      <c r="G299" s="6" t="s">
        <v>20302</v>
      </c>
      <c r="H299" s="480">
        <f t="shared" si="24"/>
        <v>45.1</v>
      </c>
    </row>
    <row r="300" spans="1:9" ht="42" customHeight="1">
      <c r="A300" s="22">
        <v>1873</v>
      </c>
      <c r="B300" s="23" t="s">
        <v>433</v>
      </c>
      <c r="C300" s="599" t="s">
        <v>2671</v>
      </c>
      <c r="D300" s="600"/>
      <c r="E300" s="5" t="s">
        <v>847</v>
      </c>
      <c r="F300" s="29">
        <v>1</v>
      </c>
      <c r="G300" s="6" t="s">
        <v>2672</v>
      </c>
      <c r="H300" s="480">
        <f t="shared" si="24"/>
        <v>3.3</v>
      </c>
    </row>
    <row r="301" spans="1:9" ht="33.75" customHeight="1">
      <c r="A301" s="22">
        <v>2674</v>
      </c>
      <c r="B301" s="19" t="s">
        <v>376</v>
      </c>
      <c r="C301" s="599" t="s">
        <v>4565</v>
      </c>
      <c r="D301" s="600"/>
      <c r="E301" s="5" t="s">
        <v>877</v>
      </c>
      <c r="F301" s="29">
        <v>10</v>
      </c>
      <c r="G301" s="6" t="s">
        <v>4566</v>
      </c>
      <c r="H301" s="480">
        <f t="shared" si="24"/>
        <v>20.6</v>
      </c>
    </row>
    <row r="302" spans="1:9" ht="28.5" customHeight="1">
      <c r="A302" s="22">
        <v>38097</v>
      </c>
      <c r="B302" s="23" t="s">
        <v>377</v>
      </c>
      <c r="C302" s="599" t="s">
        <v>4788</v>
      </c>
      <c r="D302" s="600"/>
      <c r="E302" s="5" t="s">
        <v>847</v>
      </c>
      <c r="F302" s="29">
        <v>1</v>
      </c>
      <c r="G302" s="6" t="s">
        <v>958</v>
      </c>
      <c r="H302" s="480">
        <f t="shared" si="24"/>
        <v>3.41</v>
      </c>
    </row>
    <row r="303" spans="1:9" ht="12" customHeight="1">
      <c r="A303" s="37"/>
      <c r="B303" s="440"/>
      <c r="C303" s="36"/>
      <c r="D303" s="57"/>
      <c r="E303" s="37"/>
      <c r="F303" s="617" t="s">
        <v>317</v>
      </c>
      <c r="G303" s="618"/>
      <c r="H303" s="58">
        <f>SUM(H298:H302)</f>
        <v>107.44</v>
      </c>
    </row>
    <row r="304" spans="1:9">
      <c r="A304" s="133"/>
      <c r="B304" s="134"/>
      <c r="C304" s="135"/>
      <c r="D304" s="136"/>
      <c r="E304" s="136"/>
      <c r="F304" s="136"/>
      <c r="G304" s="136"/>
      <c r="H304" s="59"/>
    </row>
    <row r="305" spans="1:9" ht="30.75" customHeight="1">
      <c r="A305" s="592" t="s">
        <v>761</v>
      </c>
      <c r="B305" s="593"/>
      <c r="C305" s="645" t="s">
        <v>762</v>
      </c>
      <c r="D305" s="646"/>
      <c r="E305" s="646"/>
      <c r="F305" s="646"/>
      <c r="G305" s="646"/>
      <c r="H305" s="647"/>
      <c r="I305" s="481">
        <f>H309</f>
        <v>55.9</v>
      </c>
    </row>
    <row r="306" spans="1:9" ht="25.5">
      <c r="A306" s="20" t="s">
        <v>302</v>
      </c>
      <c r="B306" s="436" t="s">
        <v>366</v>
      </c>
      <c r="C306" s="622" t="s">
        <v>304</v>
      </c>
      <c r="D306" s="623"/>
      <c r="E306" s="20" t="s">
        <v>305</v>
      </c>
      <c r="F306" s="20" t="s">
        <v>306</v>
      </c>
      <c r="G306" s="20" t="s">
        <v>307</v>
      </c>
      <c r="H306" s="21" t="s">
        <v>308</v>
      </c>
    </row>
    <row r="307" spans="1:9">
      <c r="A307" s="18">
        <v>88316</v>
      </c>
      <c r="B307" s="48"/>
      <c r="C307" s="599" t="s">
        <v>606</v>
      </c>
      <c r="D307" s="600"/>
      <c r="E307" s="5" t="s">
        <v>335</v>
      </c>
      <c r="F307" s="29">
        <v>0.3</v>
      </c>
      <c r="G307" s="6" t="s">
        <v>4564</v>
      </c>
      <c r="H307" s="480">
        <f t="shared" ref="H307:H308" si="25">ROUND(F307*G307,2)</f>
        <v>4.24</v>
      </c>
    </row>
    <row r="308" spans="1:9" ht="12.75" customHeight="1">
      <c r="A308" s="22">
        <v>37400</v>
      </c>
      <c r="B308" s="437"/>
      <c r="C308" s="599" t="s">
        <v>7069</v>
      </c>
      <c r="D308" s="600"/>
      <c r="E308" s="5" t="s">
        <v>847</v>
      </c>
      <c r="F308" s="29">
        <v>1</v>
      </c>
      <c r="G308" s="6" t="s">
        <v>7070</v>
      </c>
      <c r="H308" s="480">
        <f t="shared" si="25"/>
        <v>51.66</v>
      </c>
    </row>
    <row r="309" spans="1:9">
      <c r="A309" s="37"/>
      <c r="B309" s="440"/>
      <c r="C309" s="440"/>
      <c r="D309" s="57"/>
      <c r="E309" s="37"/>
      <c r="F309" s="617" t="s">
        <v>317</v>
      </c>
      <c r="G309" s="618"/>
      <c r="H309" s="58">
        <f>SUM(H307:H308)</f>
        <v>55.9</v>
      </c>
    </row>
    <row r="310" spans="1:9" ht="15" customHeight="1">
      <c r="A310" s="133"/>
      <c r="B310" s="134"/>
      <c r="C310" s="135"/>
      <c r="D310" s="136"/>
      <c r="E310" s="136"/>
      <c r="F310" s="136"/>
      <c r="G310" s="136"/>
      <c r="H310" s="59"/>
    </row>
    <row r="311" spans="1:9" ht="39" customHeight="1">
      <c r="A311" s="592" t="s">
        <v>763</v>
      </c>
      <c r="B311" s="593"/>
      <c r="C311" s="645" t="s">
        <v>764</v>
      </c>
      <c r="D311" s="646"/>
      <c r="E311" s="646"/>
      <c r="F311" s="646"/>
      <c r="G311" s="646"/>
      <c r="H311" s="657"/>
      <c r="I311" s="481">
        <f>H320</f>
        <v>599.32000000000005</v>
      </c>
    </row>
    <row r="312" spans="1:9" ht="25.5">
      <c r="A312" s="20" t="s">
        <v>302</v>
      </c>
      <c r="B312" s="436" t="s">
        <v>366</v>
      </c>
      <c r="C312" s="622" t="s">
        <v>304</v>
      </c>
      <c r="D312" s="623"/>
      <c r="E312" s="20" t="s">
        <v>305</v>
      </c>
      <c r="F312" s="20" t="s">
        <v>306</v>
      </c>
      <c r="G312" s="20" t="s">
        <v>307</v>
      </c>
      <c r="H312" s="21" t="s">
        <v>308</v>
      </c>
    </row>
    <row r="313" spans="1:9" ht="28.5" customHeight="1">
      <c r="A313" s="22">
        <v>88267</v>
      </c>
      <c r="B313" s="435"/>
      <c r="C313" s="599" t="s">
        <v>20306</v>
      </c>
      <c r="D313" s="600"/>
      <c r="E313" s="5" t="s">
        <v>335</v>
      </c>
      <c r="F313" s="38">
        <v>1</v>
      </c>
      <c r="G313" s="6" t="s">
        <v>2617</v>
      </c>
      <c r="H313" s="480">
        <f t="shared" ref="H313:H319" si="26">ROUND(F313*G313,2)</f>
        <v>17.84</v>
      </c>
    </row>
    <row r="314" spans="1:9" ht="30" customHeight="1">
      <c r="A314" s="18">
        <v>88248</v>
      </c>
      <c r="B314" s="48"/>
      <c r="C314" s="599" t="s">
        <v>20284</v>
      </c>
      <c r="D314" s="600"/>
      <c r="E314" s="5" t="s">
        <v>335</v>
      </c>
      <c r="F314" s="38">
        <v>2</v>
      </c>
      <c r="G314" s="6" t="s">
        <v>1165</v>
      </c>
      <c r="H314" s="480">
        <f t="shared" si="26"/>
        <v>27.88</v>
      </c>
    </row>
    <row r="315" spans="1:9" ht="44.25" customHeight="1">
      <c r="A315" s="18">
        <v>4358</v>
      </c>
      <c r="B315" s="48"/>
      <c r="C315" s="599" t="s">
        <v>7094</v>
      </c>
      <c r="D315" s="600"/>
      <c r="E315" s="5" t="s">
        <v>847</v>
      </c>
      <c r="F315" s="38">
        <v>4</v>
      </c>
      <c r="G315" s="6" t="s">
        <v>2223</v>
      </c>
      <c r="H315" s="480">
        <f t="shared" si="26"/>
        <v>3.68</v>
      </c>
    </row>
    <row r="316" spans="1:9" ht="30" customHeight="1">
      <c r="A316" s="18">
        <v>11698</v>
      </c>
      <c r="B316" s="48"/>
      <c r="C316" s="599" t="s">
        <v>6754</v>
      </c>
      <c r="D316" s="600"/>
      <c r="E316" s="5" t="s">
        <v>847</v>
      </c>
      <c r="F316" s="38">
        <v>1</v>
      </c>
      <c r="G316" s="6" t="s">
        <v>6755</v>
      </c>
      <c r="H316" s="480">
        <f t="shared" si="26"/>
        <v>491.38</v>
      </c>
    </row>
    <row r="317" spans="1:9" ht="21.75" customHeight="1">
      <c r="A317" s="18">
        <v>3146</v>
      </c>
      <c r="B317" s="48"/>
      <c r="C317" s="599" t="s">
        <v>5006</v>
      </c>
      <c r="D317" s="600"/>
      <c r="E317" s="5" t="s">
        <v>847</v>
      </c>
      <c r="F317" s="38">
        <v>1</v>
      </c>
      <c r="G317" s="6" t="s">
        <v>5007</v>
      </c>
      <c r="H317" s="480">
        <f t="shared" si="26"/>
        <v>3.2</v>
      </c>
    </row>
    <row r="318" spans="1:9" ht="26.25" customHeight="1">
      <c r="A318" s="22">
        <v>6157</v>
      </c>
      <c r="B318" s="437"/>
      <c r="C318" s="599" t="s">
        <v>10077</v>
      </c>
      <c r="D318" s="600"/>
      <c r="E318" s="5" t="s">
        <v>847</v>
      </c>
      <c r="F318" s="38">
        <v>1</v>
      </c>
      <c r="G318" s="6" t="s">
        <v>10078</v>
      </c>
      <c r="H318" s="480">
        <f t="shared" si="26"/>
        <v>44.71</v>
      </c>
    </row>
    <row r="319" spans="1:9" ht="26.25" customHeight="1" thickBot="1">
      <c r="A319" s="139">
        <v>6149</v>
      </c>
      <c r="B319" s="445"/>
      <c r="C319" s="599" t="s">
        <v>8299</v>
      </c>
      <c r="D319" s="600"/>
      <c r="E319" s="5" t="s">
        <v>847</v>
      </c>
      <c r="F319" s="140">
        <v>1</v>
      </c>
      <c r="G319" s="6" t="s">
        <v>8300</v>
      </c>
      <c r="H319" s="480">
        <f t="shared" si="26"/>
        <v>10.63</v>
      </c>
    </row>
    <row r="320" spans="1:9" ht="13.5" thickBot="1">
      <c r="A320" s="141"/>
      <c r="B320" s="142"/>
      <c r="C320" s="142"/>
      <c r="D320" s="143"/>
      <c r="E320" s="144"/>
      <c r="F320" s="660" t="s">
        <v>317</v>
      </c>
      <c r="G320" s="661"/>
      <c r="H320" s="145">
        <f>SUM(H313:H319)</f>
        <v>599.32000000000005</v>
      </c>
    </row>
    <row r="321" spans="1:9" ht="15" customHeight="1">
      <c r="A321" s="133"/>
      <c r="B321" s="134"/>
      <c r="C321" s="135"/>
      <c r="D321" s="136"/>
      <c r="E321" s="136"/>
      <c r="F321" s="136"/>
      <c r="G321" s="136"/>
      <c r="H321" s="59"/>
    </row>
    <row r="322" spans="1:9" ht="30" customHeight="1">
      <c r="A322" s="592" t="s">
        <v>765</v>
      </c>
      <c r="B322" s="593"/>
      <c r="C322" s="645" t="s">
        <v>766</v>
      </c>
      <c r="D322" s="646"/>
      <c r="E322" s="646"/>
      <c r="F322" s="646"/>
      <c r="G322" s="646"/>
      <c r="H322" s="657"/>
      <c r="I322" s="481">
        <f>H326</f>
        <v>53.86</v>
      </c>
    </row>
    <row r="323" spans="1:9" ht="15" customHeight="1">
      <c r="A323" s="20" t="s">
        <v>302</v>
      </c>
      <c r="B323" s="436" t="s">
        <v>366</v>
      </c>
      <c r="C323" s="622" t="s">
        <v>304</v>
      </c>
      <c r="D323" s="623"/>
      <c r="E323" s="20" t="s">
        <v>305</v>
      </c>
      <c r="F323" s="20" t="s">
        <v>306</v>
      </c>
      <c r="G323" s="20" t="s">
        <v>307</v>
      </c>
      <c r="H323" s="21" t="s">
        <v>308</v>
      </c>
    </row>
    <row r="324" spans="1:9" ht="15" customHeight="1">
      <c r="A324" s="18">
        <v>88316</v>
      </c>
      <c r="B324" s="48"/>
      <c r="C324" s="599" t="s">
        <v>606</v>
      </c>
      <c r="D324" s="600"/>
      <c r="E324" s="5" t="s">
        <v>335</v>
      </c>
      <c r="F324" s="38">
        <v>0.3</v>
      </c>
      <c r="G324" s="6" t="s">
        <v>4564</v>
      </c>
      <c r="H324" s="480">
        <f t="shared" ref="H324:H325" si="27">ROUND(F324*G324,2)</f>
        <v>4.24</v>
      </c>
    </row>
    <row r="325" spans="1:9" ht="27" customHeight="1">
      <c r="A325" s="22">
        <v>11758</v>
      </c>
      <c r="B325" s="437"/>
      <c r="C325" s="599" t="s">
        <v>8216</v>
      </c>
      <c r="D325" s="600"/>
      <c r="E325" s="5" t="s">
        <v>847</v>
      </c>
      <c r="F325" s="29">
        <v>1</v>
      </c>
      <c r="G325" s="6" t="s">
        <v>8217</v>
      </c>
      <c r="H325" s="480">
        <f t="shared" si="27"/>
        <v>49.62</v>
      </c>
    </row>
    <row r="326" spans="1:9" ht="15" customHeight="1">
      <c r="A326" s="37"/>
      <c r="B326" s="440"/>
      <c r="C326" s="440"/>
      <c r="D326" s="57"/>
      <c r="E326" s="37"/>
      <c r="F326" s="617" t="s">
        <v>317</v>
      </c>
      <c r="G326" s="618"/>
      <c r="H326" s="58">
        <f>SUM(H324:H325)</f>
        <v>53.86</v>
      </c>
    </row>
    <row r="327" spans="1:9" ht="15" customHeight="1">
      <c r="A327" s="61"/>
      <c r="B327" s="61"/>
      <c r="C327" s="61"/>
      <c r="D327" s="98"/>
      <c r="E327" s="61"/>
      <c r="F327" s="99"/>
      <c r="G327" s="99"/>
      <c r="H327" s="138"/>
    </row>
    <row r="328" spans="1:9" ht="15" customHeight="1">
      <c r="A328" s="592" t="s">
        <v>767</v>
      </c>
      <c r="B328" s="593"/>
      <c r="C328" s="645" t="s">
        <v>768</v>
      </c>
      <c r="D328" s="646"/>
      <c r="E328" s="646"/>
      <c r="F328" s="646"/>
      <c r="G328" s="646"/>
      <c r="H328" s="657"/>
      <c r="I328" s="481">
        <f>H332</f>
        <v>55.9</v>
      </c>
    </row>
    <row r="329" spans="1:9" ht="15" customHeight="1">
      <c r="A329" s="20" t="s">
        <v>302</v>
      </c>
      <c r="B329" s="436" t="s">
        <v>366</v>
      </c>
      <c r="C329" s="622" t="s">
        <v>304</v>
      </c>
      <c r="D329" s="623"/>
      <c r="E329" s="20" t="s">
        <v>305</v>
      </c>
      <c r="F329" s="20" t="s">
        <v>306</v>
      </c>
      <c r="G329" s="20" t="s">
        <v>307</v>
      </c>
      <c r="H329" s="21" t="s">
        <v>308</v>
      </c>
    </row>
    <row r="330" spans="1:9" ht="15" customHeight="1">
      <c r="A330" s="18">
        <v>88316</v>
      </c>
      <c r="B330" s="48"/>
      <c r="C330" s="599" t="s">
        <v>606</v>
      </c>
      <c r="D330" s="600"/>
      <c r="E330" s="5" t="s">
        <v>335</v>
      </c>
      <c r="F330" s="38">
        <v>0.3</v>
      </c>
      <c r="G330" s="6" t="s">
        <v>4564</v>
      </c>
      <c r="H330" s="480">
        <f t="shared" ref="H330:H331" si="28">ROUND(F330*G330,2)</f>
        <v>4.24</v>
      </c>
    </row>
    <row r="331" spans="1:9" ht="28.5" customHeight="1">
      <c r="A331" s="22">
        <v>37401</v>
      </c>
      <c r="B331" s="437"/>
      <c r="C331" s="599" t="s">
        <v>9177</v>
      </c>
      <c r="D331" s="600"/>
      <c r="E331" s="5" t="s">
        <v>847</v>
      </c>
      <c r="F331" s="29">
        <v>1</v>
      </c>
      <c r="G331" s="6" t="s">
        <v>7070</v>
      </c>
      <c r="H331" s="480">
        <f t="shared" si="28"/>
        <v>51.66</v>
      </c>
    </row>
    <row r="332" spans="1:9" ht="15" customHeight="1">
      <c r="A332" s="37"/>
      <c r="B332" s="440"/>
      <c r="C332" s="658"/>
      <c r="D332" s="659"/>
      <c r="E332" s="37"/>
      <c r="F332" s="617" t="s">
        <v>317</v>
      </c>
      <c r="G332" s="618"/>
      <c r="H332" s="58">
        <f>SUM(H330:H331)</f>
        <v>55.9</v>
      </c>
    </row>
    <row r="333" spans="1:9" ht="15" customHeight="1">
      <c r="A333" s="133"/>
      <c r="B333" s="134"/>
      <c r="C333" s="135"/>
      <c r="D333" s="136"/>
      <c r="E333" s="136"/>
      <c r="F333" s="136"/>
      <c r="G333" s="136"/>
      <c r="H333" s="59"/>
    </row>
    <row r="334" spans="1:9" ht="27.75" customHeight="1">
      <c r="A334" s="592" t="s">
        <v>769</v>
      </c>
      <c r="B334" s="593"/>
      <c r="C334" s="645" t="s">
        <v>770</v>
      </c>
      <c r="D334" s="646"/>
      <c r="E334" s="646"/>
      <c r="F334" s="646"/>
      <c r="G334" s="647"/>
      <c r="H334" s="20"/>
      <c r="I334" s="481">
        <f>H343</f>
        <v>848.33</v>
      </c>
    </row>
    <row r="335" spans="1:9" ht="25.5">
      <c r="A335" s="20" t="s">
        <v>302</v>
      </c>
      <c r="B335" s="436" t="s">
        <v>366</v>
      </c>
      <c r="C335" s="622" t="s">
        <v>304</v>
      </c>
      <c r="D335" s="623"/>
      <c r="E335" s="20" t="s">
        <v>305</v>
      </c>
      <c r="F335" s="20" t="s">
        <v>306</v>
      </c>
      <c r="G335" s="20" t="s">
        <v>307</v>
      </c>
      <c r="H335" s="21" t="s">
        <v>308</v>
      </c>
    </row>
    <row r="336" spans="1:9" ht="12.75" customHeight="1">
      <c r="A336" s="22">
        <v>88316</v>
      </c>
      <c r="B336" s="19"/>
      <c r="C336" s="599" t="s">
        <v>606</v>
      </c>
      <c r="D336" s="600"/>
      <c r="E336" s="5" t="s">
        <v>335</v>
      </c>
      <c r="F336" s="29">
        <v>2.9</v>
      </c>
      <c r="G336" s="6" t="s">
        <v>4564</v>
      </c>
      <c r="H336" s="480">
        <f t="shared" ref="H336:H342" si="29">ROUND(F336*G336,2)</f>
        <v>40.98</v>
      </c>
    </row>
    <row r="337" spans="1:9">
      <c r="A337" s="24">
        <v>88267</v>
      </c>
      <c r="B337" s="23"/>
      <c r="C337" s="599" t="s">
        <v>20306</v>
      </c>
      <c r="D337" s="600"/>
      <c r="E337" s="5" t="s">
        <v>335</v>
      </c>
      <c r="F337" s="29">
        <v>1.5</v>
      </c>
      <c r="G337" s="6" t="s">
        <v>2617</v>
      </c>
      <c r="H337" s="480">
        <f t="shared" si="29"/>
        <v>26.76</v>
      </c>
    </row>
    <row r="338" spans="1:9" ht="20.25" customHeight="1">
      <c r="A338" s="24">
        <v>88309</v>
      </c>
      <c r="B338" s="23"/>
      <c r="C338" s="599" t="s">
        <v>20348</v>
      </c>
      <c r="D338" s="600"/>
      <c r="E338" s="5" t="s">
        <v>335</v>
      </c>
      <c r="F338" s="29">
        <v>1.4</v>
      </c>
      <c r="G338" s="6" t="s">
        <v>20349</v>
      </c>
      <c r="H338" s="480">
        <f t="shared" si="29"/>
        <v>24.39</v>
      </c>
    </row>
    <row r="339" spans="1:9" ht="45" customHeight="1">
      <c r="A339" s="24">
        <v>11795</v>
      </c>
      <c r="B339" s="23"/>
      <c r="C339" s="599" t="s">
        <v>5227</v>
      </c>
      <c r="D339" s="600"/>
      <c r="E339" s="5" t="s">
        <v>852</v>
      </c>
      <c r="F339" s="29">
        <v>1.32</v>
      </c>
      <c r="G339" s="6" t="s">
        <v>5228</v>
      </c>
      <c r="H339" s="480">
        <f t="shared" si="29"/>
        <v>637.57000000000005</v>
      </c>
    </row>
    <row r="340" spans="1:9" ht="36" customHeight="1">
      <c r="A340" s="22">
        <v>6149</v>
      </c>
      <c r="B340" s="19"/>
      <c r="C340" s="599" t="s">
        <v>8299</v>
      </c>
      <c r="D340" s="600"/>
      <c r="E340" s="5" t="s">
        <v>847</v>
      </c>
      <c r="F340" s="29">
        <v>1</v>
      </c>
      <c r="G340" s="6" t="s">
        <v>8300</v>
      </c>
      <c r="H340" s="480">
        <f t="shared" si="29"/>
        <v>10.63</v>
      </c>
    </row>
    <row r="341" spans="1:9" ht="33" customHeight="1">
      <c r="A341" s="22">
        <v>1743</v>
      </c>
      <c r="B341" s="19"/>
      <c r="C341" s="599" t="s">
        <v>3878</v>
      </c>
      <c r="D341" s="600"/>
      <c r="E341" s="5" t="s">
        <v>847</v>
      </c>
      <c r="F341" s="29">
        <v>1</v>
      </c>
      <c r="G341" s="6" t="s">
        <v>3879</v>
      </c>
      <c r="H341" s="480">
        <f t="shared" si="29"/>
        <v>107.23</v>
      </c>
    </row>
    <row r="342" spans="1:9" ht="21" customHeight="1">
      <c r="A342" s="22">
        <v>87295</v>
      </c>
      <c r="B342" s="19"/>
      <c r="C342" s="599" t="s">
        <v>19426</v>
      </c>
      <c r="D342" s="600"/>
      <c r="E342" s="5" t="s">
        <v>49</v>
      </c>
      <c r="F342" s="146">
        <v>2.3E-3</v>
      </c>
      <c r="G342" s="6" t="s">
        <v>19427</v>
      </c>
      <c r="H342" s="480">
        <f t="shared" si="29"/>
        <v>0.77</v>
      </c>
    </row>
    <row r="343" spans="1:9">
      <c r="A343" s="37"/>
      <c r="B343" s="440"/>
      <c r="C343" s="36"/>
      <c r="D343" s="57"/>
      <c r="E343" s="37"/>
      <c r="F343" s="617" t="s">
        <v>317</v>
      </c>
      <c r="G343" s="618"/>
      <c r="H343" s="58">
        <f>SUM(H336:H342)</f>
        <v>848.33</v>
      </c>
    </row>
    <row r="344" spans="1:9">
      <c r="A344" s="60"/>
      <c r="B344" s="446"/>
      <c r="C344" s="82"/>
      <c r="D344" s="82"/>
      <c r="E344" s="62"/>
      <c r="F344" s="434"/>
      <c r="G344" s="434"/>
      <c r="H344" s="434"/>
    </row>
    <row r="345" spans="1:9" ht="29.25" customHeight="1">
      <c r="A345" s="592" t="s">
        <v>771</v>
      </c>
      <c r="B345" s="593"/>
      <c r="C345" s="645" t="s">
        <v>772</v>
      </c>
      <c r="D345" s="646"/>
      <c r="E345" s="646"/>
      <c r="F345" s="646"/>
      <c r="G345" s="647"/>
      <c r="H345" s="20"/>
      <c r="I345" s="481">
        <f>H354</f>
        <v>993.24</v>
      </c>
    </row>
    <row r="346" spans="1:9" ht="25.5">
      <c r="A346" s="20" t="s">
        <v>302</v>
      </c>
      <c r="B346" s="436" t="s">
        <v>366</v>
      </c>
      <c r="C346" s="622" t="s">
        <v>304</v>
      </c>
      <c r="D346" s="623"/>
      <c r="E346" s="20" t="s">
        <v>305</v>
      </c>
      <c r="F346" s="20" t="s">
        <v>306</v>
      </c>
      <c r="G346" s="20" t="s">
        <v>307</v>
      </c>
      <c r="H346" s="21" t="s">
        <v>308</v>
      </c>
    </row>
    <row r="347" spans="1:9" ht="12.75" customHeight="1">
      <c r="A347" s="22">
        <v>88316</v>
      </c>
      <c r="B347" s="19"/>
      <c r="C347" s="599" t="s">
        <v>606</v>
      </c>
      <c r="D347" s="600"/>
      <c r="E347" s="5" t="s">
        <v>335</v>
      </c>
      <c r="F347" s="29">
        <v>2.9</v>
      </c>
      <c r="G347" s="6" t="s">
        <v>4564</v>
      </c>
      <c r="H347" s="480">
        <f t="shared" ref="H347:H353" si="30">ROUND(F347*G347,2)</f>
        <v>40.98</v>
      </c>
    </row>
    <row r="348" spans="1:9" ht="25.5" customHeight="1">
      <c r="A348" s="24">
        <v>88267</v>
      </c>
      <c r="B348" s="23"/>
      <c r="C348" s="599" t="s">
        <v>20306</v>
      </c>
      <c r="D348" s="600"/>
      <c r="E348" s="5" t="s">
        <v>335</v>
      </c>
      <c r="F348" s="29">
        <v>1.5</v>
      </c>
      <c r="G348" s="6" t="s">
        <v>2617</v>
      </c>
      <c r="H348" s="480">
        <f t="shared" si="30"/>
        <v>26.76</v>
      </c>
    </row>
    <row r="349" spans="1:9" ht="17.25" customHeight="1">
      <c r="A349" s="24">
        <v>88309</v>
      </c>
      <c r="B349" s="23"/>
      <c r="C349" s="599" t="s">
        <v>20348</v>
      </c>
      <c r="D349" s="600"/>
      <c r="E349" s="5" t="s">
        <v>335</v>
      </c>
      <c r="F349" s="29">
        <v>1.4</v>
      </c>
      <c r="G349" s="6" t="s">
        <v>20349</v>
      </c>
      <c r="H349" s="480">
        <f t="shared" si="30"/>
        <v>24.39</v>
      </c>
    </row>
    <row r="350" spans="1:9" ht="39.75" customHeight="1">
      <c r="A350" s="24">
        <v>11795</v>
      </c>
      <c r="B350" s="23"/>
      <c r="C350" s="599" t="s">
        <v>5227</v>
      </c>
      <c r="D350" s="600"/>
      <c r="E350" s="5" t="s">
        <v>852</v>
      </c>
      <c r="F350" s="29">
        <v>1.62</v>
      </c>
      <c r="G350" s="6" t="s">
        <v>5228</v>
      </c>
      <c r="H350" s="480">
        <f t="shared" si="30"/>
        <v>782.48</v>
      </c>
    </row>
    <row r="351" spans="1:9" ht="30" customHeight="1">
      <c r="A351" s="22">
        <v>6149</v>
      </c>
      <c r="B351" s="19"/>
      <c r="C351" s="599" t="s">
        <v>8299</v>
      </c>
      <c r="D351" s="600"/>
      <c r="E351" s="5" t="s">
        <v>847</v>
      </c>
      <c r="F351" s="29">
        <v>1</v>
      </c>
      <c r="G351" s="6" t="s">
        <v>8300</v>
      </c>
      <c r="H351" s="480">
        <f t="shared" si="30"/>
        <v>10.63</v>
      </c>
    </row>
    <row r="352" spans="1:9" ht="29.25" customHeight="1">
      <c r="A352" s="22">
        <v>1743</v>
      </c>
      <c r="B352" s="19"/>
      <c r="C352" s="599" t="s">
        <v>3878</v>
      </c>
      <c r="D352" s="600"/>
      <c r="E352" s="5" t="s">
        <v>847</v>
      </c>
      <c r="F352" s="29">
        <v>1</v>
      </c>
      <c r="G352" s="6" t="s">
        <v>3879</v>
      </c>
      <c r="H352" s="480">
        <f t="shared" si="30"/>
        <v>107.23</v>
      </c>
    </row>
    <row r="353" spans="1:9" ht="28.5" customHeight="1">
      <c r="A353" s="22">
        <v>87295</v>
      </c>
      <c r="B353" s="19"/>
      <c r="C353" s="599" t="s">
        <v>19426</v>
      </c>
      <c r="D353" s="600"/>
      <c r="E353" s="5" t="s">
        <v>49</v>
      </c>
      <c r="F353" s="146">
        <v>2.3E-3</v>
      </c>
      <c r="G353" s="6" t="s">
        <v>19427</v>
      </c>
      <c r="H353" s="480">
        <f t="shared" si="30"/>
        <v>0.77</v>
      </c>
    </row>
    <row r="354" spans="1:9">
      <c r="A354" s="37"/>
      <c r="B354" s="440"/>
      <c r="C354" s="36"/>
      <c r="D354" s="57"/>
      <c r="E354" s="37"/>
      <c r="F354" s="617" t="s">
        <v>317</v>
      </c>
      <c r="G354" s="618"/>
      <c r="H354" s="58">
        <f>SUM(H347:H353)</f>
        <v>993.24</v>
      </c>
    </row>
    <row r="355" spans="1:9">
      <c r="A355" s="60"/>
      <c r="B355" s="446"/>
      <c r="C355" s="82"/>
      <c r="D355" s="82"/>
      <c r="E355" s="62"/>
      <c r="F355" s="434"/>
      <c r="G355" s="434"/>
      <c r="H355" s="434"/>
    </row>
    <row r="356" spans="1:9" ht="29.25" customHeight="1">
      <c r="A356" s="592" t="s">
        <v>773</v>
      </c>
      <c r="B356" s="593"/>
      <c r="C356" s="622" t="s">
        <v>666</v>
      </c>
      <c r="D356" s="656"/>
      <c r="E356" s="656"/>
      <c r="F356" s="623"/>
      <c r="G356" s="20"/>
      <c r="H356" s="20"/>
      <c r="I356" s="481">
        <f>H361</f>
        <v>524.76</v>
      </c>
    </row>
    <row r="357" spans="1:9" ht="25.5">
      <c r="A357" s="20" t="s">
        <v>302</v>
      </c>
      <c r="B357" s="436" t="s">
        <v>366</v>
      </c>
      <c r="C357" s="622" t="s">
        <v>304</v>
      </c>
      <c r="D357" s="623"/>
      <c r="E357" s="20" t="s">
        <v>305</v>
      </c>
      <c r="F357" s="20" t="s">
        <v>306</v>
      </c>
      <c r="G357" s="20" t="s">
        <v>307</v>
      </c>
      <c r="H357" s="21" t="s">
        <v>308</v>
      </c>
    </row>
    <row r="358" spans="1:9" ht="12.75" customHeight="1">
      <c r="A358" s="22">
        <v>88316</v>
      </c>
      <c r="B358" s="19"/>
      <c r="C358" s="599" t="s">
        <v>606</v>
      </c>
      <c r="D358" s="600"/>
      <c r="E358" s="5" t="s">
        <v>335</v>
      </c>
      <c r="F358" s="29">
        <v>2.9</v>
      </c>
      <c r="G358" s="6" t="s">
        <v>4564</v>
      </c>
      <c r="H358" s="480">
        <f t="shared" ref="H358:H360" si="31">ROUND(F358*G358,2)</f>
        <v>40.98</v>
      </c>
    </row>
    <row r="359" spans="1:9" ht="12.75" customHeight="1">
      <c r="A359" s="24">
        <v>11795</v>
      </c>
      <c r="B359" s="23"/>
      <c r="C359" s="599" t="s">
        <v>5227</v>
      </c>
      <c r="D359" s="600"/>
      <c r="E359" s="5" t="s">
        <v>852</v>
      </c>
      <c r="F359" s="29">
        <v>1</v>
      </c>
      <c r="G359" s="6" t="s">
        <v>5228</v>
      </c>
      <c r="H359" s="480">
        <f t="shared" si="31"/>
        <v>483.01</v>
      </c>
    </row>
    <row r="360" spans="1:9" ht="51.75" customHeight="1">
      <c r="A360" s="22">
        <v>87295</v>
      </c>
      <c r="B360" s="19"/>
      <c r="C360" s="599" t="s">
        <v>19426</v>
      </c>
      <c r="D360" s="600"/>
      <c r="E360" s="5" t="s">
        <v>49</v>
      </c>
      <c r="F360" s="146">
        <v>2.3E-3</v>
      </c>
      <c r="G360" s="6" t="s">
        <v>19427</v>
      </c>
      <c r="H360" s="480">
        <f t="shared" si="31"/>
        <v>0.77</v>
      </c>
    </row>
    <row r="361" spans="1:9">
      <c r="A361" s="37"/>
      <c r="B361" s="440"/>
      <c r="C361" s="36"/>
      <c r="D361" s="57"/>
      <c r="E361" s="37"/>
      <c r="F361" s="617" t="s">
        <v>317</v>
      </c>
      <c r="G361" s="618"/>
      <c r="H361" s="58">
        <f>SUM(H358:H360)</f>
        <v>524.76</v>
      </c>
    </row>
    <row r="362" spans="1:9">
      <c r="A362" s="60"/>
      <c r="B362" s="446"/>
      <c r="C362" s="82"/>
      <c r="D362" s="82"/>
      <c r="E362" s="62"/>
      <c r="F362" s="434"/>
      <c r="G362" s="434"/>
      <c r="H362" s="434"/>
    </row>
    <row r="363" spans="1:9" ht="30.75" customHeight="1">
      <c r="A363" s="592" t="s">
        <v>774</v>
      </c>
      <c r="B363" s="593"/>
      <c r="C363" s="619" t="s">
        <v>378</v>
      </c>
      <c r="D363" s="620"/>
      <c r="E363" s="620"/>
      <c r="F363" s="620"/>
      <c r="G363" s="620"/>
      <c r="H363" s="655"/>
      <c r="I363" s="481">
        <f>H369</f>
        <v>241</v>
      </c>
    </row>
    <row r="364" spans="1:9" ht="25.5">
      <c r="A364" s="55" t="s">
        <v>302</v>
      </c>
      <c r="B364" s="438" t="s">
        <v>366</v>
      </c>
      <c r="C364" s="632" t="s">
        <v>304</v>
      </c>
      <c r="D364" s="633"/>
      <c r="E364" s="55" t="s">
        <v>305</v>
      </c>
      <c r="F364" s="55" t="s">
        <v>306</v>
      </c>
      <c r="G364" s="55" t="s">
        <v>307</v>
      </c>
      <c r="H364" s="137" t="s">
        <v>308</v>
      </c>
    </row>
    <row r="365" spans="1:9" ht="12.75" customHeight="1">
      <c r="A365" s="22">
        <v>88309</v>
      </c>
      <c r="B365" s="435" t="s">
        <v>338</v>
      </c>
      <c r="C365" s="599" t="s">
        <v>20348</v>
      </c>
      <c r="D365" s="600"/>
      <c r="E365" s="5" t="s">
        <v>335</v>
      </c>
      <c r="F365" s="17">
        <v>1</v>
      </c>
      <c r="G365" s="6" t="s">
        <v>20349</v>
      </c>
      <c r="H365" s="480">
        <f t="shared" ref="H365:H368" si="32">ROUND(F365*G365,2)</f>
        <v>17.420000000000002</v>
      </c>
    </row>
    <row r="366" spans="1:9">
      <c r="A366" s="18">
        <v>88316</v>
      </c>
      <c r="B366" s="48" t="s">
        <v>339</v>
      </c>
      <c r="C366" s="599" t="s">
        <v>606</v>
      </c>
      <c r="D366" s="600"/>
      <c r="E366" s="5" t="s">
        <v>335</v>
      </c>
      <c r="F366" s="17">
        <v>1</v>
      </c>
      <c r="G366" s="6" t="s">
        <v>4564</v>
      </c>
      <c r="H366" s="480">
        <f t="shared" si="32"/>
        <v>14.13</v>
      </c>
    </row>
    <row r="367" spans="1:9" ht="12.75" customHeight="1">
      <c r="A367" s="22">
        <v>7583</v>
      </c>
      <c r="B367" s="437" t="s">
        <v>379</v>
      </c>
      <c r="C367" s="599" t="s">
        <v>2056</v>
      </c>
      <c r="D367" s="600"/>
      <c r="E367" s="5" t="s">
        <v>847</v>
      </c>
      <c r="F367" s="147">
        <v>6</v>
      </c>
      <c r="G367" s="6" t="s">
        <v>2057</v>
      </c>
      <c r="H367" s="480">
        <f t="shared" si="32"/>
        <v>2.46</v>
      </c>
    </row>
    <row r="368" spans="1:9" ht="24.75" customHeight="1">
      <c r="A368" s="22">
        <v>36081</v>
      </c>
      <c r="B368" s="19" t="s">
        <v>380</v>
      </c>
      <c r="C368" s="599" t="s">
        <v>1747</v>
      </c>
      <c r="D368" s="600"/>
      <c r="E368" s="5" t="s">
        <v>847</v>
      </c>
      <c r="F368" s="70">
        <v>1</v>
      </c>
      <c r="G368" s="6" t="s">
        <v>1748</v>
      </c>
      <c r="H368" s="480">
        <f t="shared" si="32"/>
        <v>206.99</v>
      </c>
    </row>
    <row r="369" spans="1:9">
      <c r="A369" s="37"/>
      <c r="B369" s="440"/>
      <c r="C369" s="440"/>
      <c r="D369" s="57"/>
      <c r="E369" s="37"/>
      <c r="F369" s="617" t="s">
        <v>317</v>
      </c>
      <c r="G369" s="618"/>
      <c r="H369" s="58">
        <f>SUM(H365:H368)</f>
        <v>241</v>
      </c>
    </row>
    <row r="370" spans="1:9">
      <c r="A370" s="71"/>
      <c r="B370" s="71"/>
      <c r="C370" s="71"/>
      <c r="D370" s="15"/>
      <c r="E370" s="71"/>
      <c r="F370" s="72"/>
      <c r="G370" s="72"/>
      <c r="H370" s="73"/>
    </row>
    <row r="371" spans="1:9" ht="21" customHeight="1">
      <c r="A371" s="592" t="s">
        <v>775</v>
      </c>
      <c r="B371" s="593"/>
      <c r="C371" s="619" t="s">
        <v>381</v>
      </c>
      <c r="D371" s="620"/>
      <c r="E371" s="620"/>
      <c r="F371" s="620"/>
      <c r="G371" s="620"/>
      <c r="H371" s="621"/>
      <c r="I371" s="481">
        <f>H376</f>
        <v>136.28</v>
      </c>
    </row>
    <row r="372" spans="1:9" ht="25.5">
      <c r="A372" s="20" t="s">
        <v>302</v>
      </c>
      <c r="B372" s="436" t="s">
        <v>366</v>
      </c>
      <c r="C372" s="622" t="s">
        <v>304</v>
      </c>
      <c r="D372" s="623"/>
      <c r="E372" s="20" t="s">
        <v>305</v>
      </c>
      <c r="F372" s="20" t="s">
        <v>306</v>
      </c>
      <c r="G372" s="20" t="s">
        <v>307</v>
      </c>
      <c r="H372" s="21" t="s">
        <v>308</v>
      </c>
    </row>
    <row r="373" spans="1:9" ht="12.75" customHeight="1">
      <c r="A373" s="22">
        <v>88248</v>
      </c>
      <c r="B373" s="19" t="s">
        <v>382</v>
      </c>
      <c r="C373" s="599" t="s">
        <v>20284</v>
      </c>
      <c r="D373" s="600"/>
      <c r="E373" s="5" t="s">
        <v>335</v>
      </c>
      <c r="F373" s="29">
        <v>0.5</v>
      </c>
      <c r="G373" s="6" t="s">
        <v>1165</v>
      </c>
      <c r="H373" s="480">
        <f t="shared" ref="H373:H375" si="33">ROUND(F373*G373,2)</f>
        <v>6.97</v>
      </c>
    </row>
    <row r="374" spans="1:9" ht="12.75" customHeight="1">
      <c r="A374" s="18">
        <v>88267</v>
      </c>
      <c r="B374" s="48" t="s">
        <v>383</v>
      </c>
      <c r="C374" s="599" t="s">
        <v>20306</v>
      </c>
      <c r="D374" s="600"/>
      <c r="E374" s="5" t="s">
        <v>335</v>
      </c>
      <c r="F374" s="29">
        <v>0.5</v>
      </c>
      <c r="G374" s="6" t="s">
        <v>2617</v>
      </c>
      <c r="H374" s="480">
        <f t="shared" si="33"/>
        <v>8.92</v>
      </c>
    </row>
    <row r="375" spans="1:9" ht="26.25" customHeight="1">
      <c r="A375" s="22">
        <v>11777</v>
      </c>
      <c r="B375" s="437" t="s">
        <v>384</v>
      </c>
      <c r="C375" s="599" t="s">
        <v>9227</v>
      </c>
      <c r="D375" s="600"/>
      <c r="E375" s="5" t="s">
        <v>847</v>
      </c>
      <c r="F375" s="29">
        <v>1</v>
      </c>
      <c r="G375" s="6" t="s">
        <v>9228</v>
      </c>
      <c r="H375" s="480">
        <f t="shared" si="33"/>
        <v>120.39</v>
      </c>
    </row>
    <row r="376" spans="1:9">
      <c r="A376" s="37"/>
      <c r="B376" s="440"/>
      <c r="C376" s="440"/>
      <c r="D376" s="57"/>
      <c r="E376" s="37"/>
      <c r="F376" s="617" t="s">
        <v>317</v>
      </c>
      <c r="G376" s="618"/>
      <c r="H376" s="58">
        <f>SUM(H373:H375)</f>
        <v>136.28</v>
      </c>
    </row>
    <row r="377" spans="1:9">
      <c r="A377" s="653"/>
      <c r="B377" s="653"/>
      <c r="C377" s="654"/>
      <c r="D377" s="654"/>
      <c r="E377" s="60"/>
      <c r="F377" s="439"/>
      <c r="G377" s="439"/>
      <c r="H377" s="439"/>
    </row>
    <row r="378" spans="1:9" ht="18" customHeight="1">
      <c r="A378" s="592" t="s">
        <v>776</v>
      </c>
      <c r="B378" s="593"/>
      <c r="C378" s="645" t="s">
        <v>386</v>
      </c>
      <c r="D378" s="646"/>
      <c r="E378" s="646"/>
      <c r="F378" s="646"/>
      <c r="G378" s="646"/>
      <c r="H378" s="647"/>
      <c r="I378" s="481">
        <f>H389</f>
        <v>1880.45</v>
      </c>
    </row>
    <row r="379" spans="1:9" ht="25.5">
      <c r="A379" s="20" t="s">
        <v>302</v>
      </c>
      <c r="B379" s="436" t="s">
        <v>366</v>
      </c>
      <c r="C379" s="622" t="s">
        <v>304</v>
      </c>
      <c r="D379" s="623"/>
      <c r="E379" s="20" t="s">
        <v>305</v>
      </c>
      <c r="F379" s="20" t="s">
        <v>306</v>
      </c>
      <c r="G379" s="20" t="s">
        <v>307</v>
      </c>
      <c r="H379" s="21" t="s">
        <v>308</v>
      </c>
    </row>
    <row r="380" spans="1:9" ht="12.75" customHeight="1">
      <c r="A380" s="22">
        <v>88248</v>
      </c>
      <c r="B380" s="19" t="s">
        <v>382</v>
      </c>
      <c r="C380" s="599" t="s">
        <v>20284</v>
      </c>
      <c r="D380" s="600"/>
      <c r="E380" s="5" t="s">
        <v>335</v>
      </c>
      <c r="F380" s="29">
        <v>7.7</v>
      </c>
      <c r="G380" s="6" t="s">
        <v>1165</v>
      </c>
      <c r="H380" s="480">
        <f t="shared" ref="H380:H388" si="34">ROUND(F380*G380,2)</f>
        <v>107.34</v>
      </c>
    </row>
    <row r="381" spans="1:9" ht="12.75" customHeight="1">
      <c r="A381" s="18">
        <v>88267</v>
      </c>
      <c r="B381" s="48" t="s">
        <v>383</v>
      </c>
      <c r="C381" s="599" t="s">
        <v>20306</v>
      </c>
      <c r="D381" s="600"/>
      <c r="E381" s="5" t="s">
        <v>335</v>
      </c>
      <c r="F381" s="29">
        <v>7.7</v>
      </c>
      <c r="G381" s="6" t="s">
        <v>2617</v>
      </c>
      <c r="H381" s="480">
        <f t="shared" si="34"/>
        <v>137.37</v>
      </c>
    </row>
    <row r="382" spans="1:9" ht="12.75" customHeight="1">
      <c r="A382" s="18">
        <v>20211</v>
      </c>
      <c r="B382" s="48" t="s">
        <v>387</v>
      </c>
      <c r="C382" s="599" t="s">
        <v>10205</v>
      </c>
      <c r="D382" s="600"/>
      <c r="E382" s="5" t="s">
        <v>877</v>
      </c>
      <c r="F382" s="29">
        <v>5</v>
      </c>
      <c r="G382" s="6" t="s">
        <v>2723</v>
      </c>
      <c r="H382" s="480">
        <f t="shared" si="34"/>
        <v>48.75</v>
      </c>
    </row>
    <row r="383" spans="1:9" ht="12.75" customHeight="1">
      <c r="A383" s="18">
        <v>10498</v>
      </c>
      <c r="B383" s="48" t="s">
        <v>388</v>
      </c>
      <c r="C383" s="599" t="s">
        <v>6694</v>
      </c>
      <c r="D383" s="600"/>
      <c r="E383" s="5" t="s">
        <v>976</v>
      </c>
      <c r="F383" s="29">
        <v>0.1</v>
      </c>
      <c r="G383" s="6" t="s">
        <v>4156</v>
      </c>
      <c r="H383" s="480">
        <f t="shared" si="34"/>
        <v>0.59</v>
      </c>
    </row>
    <row r="384" spans="1:9" ht="24.75" customHeight="1">
      <c r="A384" s="18">
        <v>3263</v>
      </c>
      <c r="B384" s="48" t="s">
        <v>389</v>
      </c>
      <c r="C384" s="599" t="s">
        <v>5043</v>
      </c>
      <c r="D384" s="600"/>
      <c r="E384" s="5" t="s">
        <v>847</v>
      </c>
      <c r="F384" s="29">
        <v>2</v>
      </c>
      <c r="G384" s="6" t="s">
        <v>5044</v>
      </c>
      <c r="H384" s="480">
        <f t="shared" si="34"/>
        <v>25.4</v>
      </c>
    </row>
    <row r="385" spans="1:9" ht="33" customHeight="1">
      <c r="A385" s="18">
        <v>3264</v>
      </c>
      <c r="B385" s="48" t="s">
        <v>390</v>
      </c>
      <c r="C385" s="599" t="s">
        <v>5037</v>
      </c>
      <c r="D385" s="600"/>
      <c r="E385" s="5" t="s">
        <v>847</v>
      </c>
      <c r="F385" s="29">
        <v>2</v>
      </c>
      <c r="G385" s="6" t="s">
        <v>5038</v>
      </c>
      <c r="H385" s="480">
        <f t="shared" si="34"/>
        <v>30.54</v>
      </c>
    </row>
    <row r="386" spans="1:9" ht="24.75" customHeight="1">
      <c r="A386" s="18">
        <v>3266</v>
      </c>
      <c r="B386" s="48" t="s">
        <v>391</v>
      </c>
      <c r="C386" s="599" t="s">
        <v>5041</v>
      </c>
      <c r="D386" s="600"/>
      <c r="E386" s="5" t="s">
        <v>847</v>
      </c>
      <c r="F386" s="29">
        <v>4</v>
      </c>
      <c r="G386" s="6" t="s">
        <v>5042</v>
      </c>
      <c r="H386" s="480">
        <f t="shared" si="34"/>
        <v>126.96</v>
      </c>
    </row>
    <row r="387" spans="1:9" ht="23.25" customHeight="1">
      <c r="A387" s="18">
        <v>3148</v>
      </c>
      <c r="B387" s="48" t="s">
        <v>392</v>
      </c>
      <c r="C387" s="599" t="s">
        <v>5010</v>
      </c>
      <c r="D387" s="600"/>
      <c r="E387" s="5" t="s">
        <v>847</v>
      </c>
      <c r="F387" s="29">
        <v>3.03</v>
      </c>
      <c r="G387" s="6" t="s">
        <v>5011</v>
      </c>
      <c r="H387" s="480">
        <f t="shared" si="34"/>
        <v>35.75</v>
      </c>
    </row>
    <row r="388" spans="1:9" ht="20.25" customHeight="1">
      <c r="A388" s="18">
        <v>37105</v>
      </c>
      <c r="B388" s="48" t="s">
        <v>393</v>
      </c>
      <c r="C388" s="599" t="s">
        <v>2590</v>
      </c>
      <c r="D388" s="600"/>
      <c r="E388" s="5" t="s">
        <v>847</v>
      </c>
      <c r="F388" s="29">
        <v>1</v>
      </c>
      <c r="G388" s="6" t="s">
        <v>2591</v>
      </c>
      <c r="H388" s="480">
        <f t="shared" si="34"/>
        <v>1367.75</v>
      </c>
    </row>
    <row r="389" spans="1:9">
      <c r="A389" s="37"/>
      <c r="B389" s="440"/>
      <c r="C389" s="440"/>
      <c r="D389" s="57"/>
      <c r="E389" s="37"/>
      <c r="F389" s="617" t="s">
        <v>317</v>
      </c>
      <c r="G389" s="618"/>
      <c r="H389" s="58">
        <f>SUM(H380:H388)</f>
        <v>1880.45</v>
      </c>
    </row>
    <row r="390" spans="1:9">
      <c r="A390" s="439"/>
      <c r="B390" s="439"/>
      <c r="C390" s="439"/>
      <c r="D390" s="439"/>
      <c r="E390" s="439"/>
      <c r="F390" s="439"/>
      <c r="G390" s="439"/>
      <c r="H390" s="59"/>
    </row>
    <row r="391" spans="1:9" ht="28.5" customHeight="1">
      <c r="A391" s="592" t="s">
        <v>777</v>
      </c>
      <c r="B391" s="593"/>
      <c r="C391" s="645" t="s">
        <v>394</v>
      </c>
      <c r="D391" s="647"/>
      <c r="E391" s="50"/>
      <c r="F391" s="20"/>
      <c r="G391" s="20"/>
      <c r="H391" s="20"/>
      <c r="I391" s="481">
        <f>H399</f>
        <v>127.53999999999999</v>
      </c>
    </row>
    <row r="392" spans="1:9" ht="25.5">
      <c r="A392" s="20" t="s">
        <v>302</v>
      </c>
      <c r="B392" s="436" t="s">
        <v>366</v>
      </c>
      <c r="C392" s="622" t="s">
        <v>304</v>
      </c>
      <c r="D392" s="623"/>
      <c r="E392" s="20" t="s">
        <v>305</v>
      </c>
      <c r="F392" s="20" t="s">
        <v>306</v>
      </c>
      <c r="G392" s="20" t="s">
        <v>307</v>
      </c>
      <c r="H392" s="21" t="s">
        <v>308</v>
      </c>
    </row>
    <row r="393" spans="1:9" ht="12.75" customHeight="1">
      <c r="A393" s="22">
        <v>88248</v>
      </c>
      <c r="B393" s="19" t="s">
        <v>382</v>
      </c>
      <c r="C393" s="599" t="s">
        <v>20284</v>
      </c>
      <c r="D393" s="600"/>
      <c r="E393" s="5" t="s">
        <v>335</v>
      </c>
      <c r="F393" s="29">
        <v>3</v>
      </c>
      <c r="G393" s="6" t="s">
        <v>1165</v>
      </c>
      <c r="H393" s="480">
        <f t="shared" ref="H393:H398" si="35">ROUND(F393*G393,2)</f>
        <v>41.82</v>
      </c>
    </row>
    <row r="394" spans="1:9" ht="12.75" customHeight="1">
      <c r="A394" s="18">
        <v>88267</v>
      </c>
      <c r="B394" s="48" t="s">
        <v>383</v>
      </c>
      <c r="C394" s="599" t="s">
        <v>20306</v>
      </c>
      <c r="D394" s="600"/>
      <c r="E394" s="5" t="s">
        <v>335</v>
      </c>
      <c r="F394" s="29">
        <v>3</v>
      </c>
      <c r="G394" s="6" t="s">
        <v>2617</v>
      </c>
      <c r="H394" s="480">
        <f t="shared" si="35"/>
        <v>53.52</v>
      </c>
    </row>
    <row r="395" spans="1:9" ht="32.25" customHeight="1">
      <c r="A395" s="18">
        <v>3505</v>
      </c>
      <c r="B395" s="48" t="s">
        <v>395</v>
      </c>
      <c r="C395" s="615" t="s">
        <v>5611</v>
      </c>
      <c r="D395" s="616"/>
      <c r="E395" s="24" t="s">
        <v>847</v>
      </c>
      <c r="F395" s="29">
        <v>1</v>
      </c>
      <c r="G395" s="26" t="s">
        <v>5612</v>
      </c>
      <c r="H395" s="501">
        <f t="shared" si="35"/>
        <v>1.96</v>
      </c>
    </row>
    <row r="396" spans="1:9" ht="43.5" customHeight="1">
      <c r="A396" s="18">
        <v>3522</v>
      </c>
      <c r="B396" s="74" t="s">
        <v>396</v>
      </c>
      <c r="C396" s="599" t="s">
        <v>5600</v>
      </c>
      <c r="D396" s="600"/>
      <c r="E396" s="5" t="s">
        <v>847</v>
      </c>
      <c r="F396" s="29">
        <v>3</v>
      </c>
      <c r="G396" s="6" t="s">
        <v>900</v>
      </c>
      <c r="H396" s="480">
        <f t="shared" si="35"/>
        <v>6.36</v>
      </c>
    </row>
    <row r="397" spans="1:9" ht="43.5" customHeight="1">
      <c r="A397" s="18">
        <v>7139</v>
      </c>
      <c r="B397" s="48" t="s">
        <v>397</v>
      </c>
      <c r="C397" s="599" t="s">
        <v>8783</v>
      </c>
      <c r="D397" s="600"/>
      <c r="E397" s="5" t="s">
        <v>847</v>
      </c>
      <c r="F397" s="29">
        <v>1</v>
      </c>
      <c r="G397" s="6" t="s">
        <v>2223</v>
      </c>
      <c r="H397" s="480">
        <f t="shared" si="35"/>
        <v>0.92</v>
      </c>
    </row>
    <row r="398" spans="1:9" ht="33.75" customHeight="1">
      <c r="A398" s="18">
        <v>9868</v>
      </c>
      <c r="B398" s="48" t="s">
        <v>398</v>
      </c>
      <c r="C398" s="599" t="s">
        <v>9859</v>
      </c>
      <c r="D398" s="600"/>
      <c r="E398" s="5" t="s">
        <v>877</v>
      </c>
      <c r="F398" s="29">
        <v>8</v>
      </c>
      <c r="G398" s="6" t="s">
        <v>4856</v>
      </c>
      <c r="H398" s="480">
        <f t="shared" si="35"/>
        <v>22.96</v>
      </c>
    </row>
    <row r="399" spans="1:9" ht="15" customHeight="1">
      <c r="A399" s="75"/>
      <c r="B399" s="76"/>
      <c r="C399" s="76"/>
      <c r="D399" s="77"/>
      <c r="E399" s="75"/>
      <c r="F399" s="651" t="s">
        <v>317</v>
      </c>
      <c r="G399" s="652"/>
      <c r="H399" s="78">
        <f>SUM(H393:H398)</f>
        <v>127.53999999999999</v>
      </c>
    </row>
    <row r="400" spans="1:9">
      <c r="A400" s="41"/>
      <c r="B400" s="41"/>
      <c r="C400" s="41"/>
      <c r="D400" s="33"/>
      <c r="E400" s="41"/>
      <c r="F400" s="148"/>
      <c r="G400" s="148"/>
      <c r="H400" s="149"/>
    </row>
    <row r="401" spans="1:9" ht="30" customHeight="1">
      <c r="A401" s="592" t="s">
        <v>778</v>
      </c>
      <c r="B401" s="593"/>
      <c r="C401" s="645" t="s">
        <v>436</v>
      </c>
      <c r="D401" s="647"/>
      <c r="E401" s="50"/>
      <c r="F401" s="20"/>
      <c r="G401" s="20"/>
      <c r="H401" s="20"/>
      <c r="I401" s="481">
        <f>H409</f>
        <v>153.48000000000002</v>
      </c>
    </row>
    <row r="402" spans="1:9" ht="25.5">
      <c r="A402" s="20" t="s">
        <v>302</v>
      </c>
      <c r="B402" s="436" t="s">
        <v>366</v>
      </c>
      <c r="C402" s="622" t="s">
        <v>304</v>
      </c>
      <c r="D402" s="623"/>
      <c r="E402" s="20" t="s">
        <v>305</v>
      </c>
      <c r="F402" s="20" t="s">
        <v>306</v>
      </c>
      <c r="G402" s="20" t="s">
        <v>307</v>
      </c>
      <c r="H402" s="21" t="s">
        <v>308</v>
      </c>
    </row>
    <row r="403" spans="1:9" ht="12.75" customHeight="1">
      <c r="A403" s="22">
        <v>88248</v>
      </c>
      <c r="B403" s="19" t="s">
        <v>382</v>
      </c>
      <c r="C403" s="599" t="s">
        <v>20284</v>
      </c>
      <c r="D403" s="600"/>
      <c r="E403" s="5" t="s">
        <v>335</v>
      </c>
      <c r="F403" s="29">
        <v>3</v>
      </c>
      <c r="G403" s="6" t="s">
        <v>1165</v>
      </c>
      <c r="H403" s="480">
        <f t="shared" ref="H403:H408" si="36">ROUND(F403*G403,2)</f>
        <v>41.82</v>
      </c>
    </row>
    <row r="404" spans="1:9" ht="16.5" customHeight="1">
      <c r="A404" s="18">
        <v>88267</v>
      </c>
      <c r="B404" s="48" t="s">
        <v>383</v>
      </c>
      <c r="C404" s="599" t="s">
        <v>20306</v>
      </c>
      <c r="D404" s="600"/>
      <c r="E404" s="5" t="s">
        <v>335</v>
      </c>
      <c r="F404" s="29">
        <v>3</v>
      </c>
      <c r="G404" s="6" t="s">
        <v>2617</v>
      </c>
      <c r="H404" s="480">
        <f t="shared" si="36"/>
        <v>53.52</v>
      </c>
    </row>
    <row r="405" spans="1:9" ht="35.25" customHeight="1">
      <c r="A405" s="18">
        <v>20147</v>
      </c>
      <c r="B405" s="48" t="s">
        <v>395</v>
      </c>
      <c r="C405" s="599" t="s">
        <v>5618</v>
      </c>
      <c r="D405" s="600"/>
      <c r="E405" s="5" t="s">
        <v>847</v>
      </c>
      <c r="F405" s="29">
        <v>1</v>
      </c>
      <c r="G405" s="6" t="s">
        <v>2919</v>
      </c>
      <c r="H405" s="480">
        <f t="shared" si="36"/>
        <v>4.2</v>
      </c>
    </row>
    <row r="406" spans="1:9" ht="35.25" customHeight="1">
      <c r="A406" s="18">
        <v>3481</v>
      </c>
      <c r="B406" s="74" t="s">
        <v>396</v>
      </c>
      <c r="C406" s="599" t="s">
        <v>5656</v>
      </c>
      <c r="D406" s="600"/>
      <c r="E406" s="5" t="s">
        <v>847</v>
      </c>
      <c r="F406" s="29">
        <v>3</v>
      </c>
      <c r="G406" s="6" t="s">
        <v>5657</v>
      </c>
      <c r="H406" s="480">
        <f t="shared" si="36"/>
        <v>28.29</v>
      </c>
    </row>
    <row r="407" spans="1:9" ht="34.5" customHeight="1">
      <c r="A407" s="18">
        <v>7135</v>
      </c>
      <c r="B407" s="48" t="s">
        <v>397</v>
      </c>
      <c r="C407" s="599" t="s">
        <v>8745</v>
      </c>
      <c r="D407" s="600"/>
      <c r="E407" s="5" t="s">
        <v>847</v>
      </c>
      <c r="F407" s="29">
        <v>1</v>
      </c>
      <c r="G407" s="6" t="s">
        <v>1910</v>
      </c>
      <c r="H407" s="480">
        <f t="shared" si="36"/>
        <v>2.69</v>
      </c>
    </row>
    <row r="408" spans="1:9" ht="30.75" customHeight="1">
      <c r="A408" s="150">
        <v>9868</v>
      </c>
      <c r="B408" s="151" t="s">
        <v>398</v>
      </c>
      <c r="C408" s="599" t="s">
        <v>9859</v>
      </c>
      <c r="D408" s="600"/>
      <c r="E408" s="5" t="s">
        <v>877</v>
      </c>
      <c r="F408" s="152">
        <v>8</v>
      </c>
      <c r="G408" s="6" t="s">
        <v>4856</v>
      </c>
      <c r="H408" s="480">
        <f t="shared" si="36"/>
        <v>22.96</v>
      </c>
    </row>
    <row r="409" spans="1:9">
      <c r="A409" s="37"/>
      <c r="B409" s="440"/>
      <c r="C409" s="440"/>
      <c r="D409" s="57"/>
      <c r="E409" s="37"/>
      <c r="F409" s="617" t="s">
        <v>317</v>
      </c>
      <c r="G409" s="618"/>
      <c r="H409" s="58">
        <f>SUM(H403:H408)</f>
        <v>153.48000000000002</v>
      </c>
    </row>
    <row r="410" spans="1:9">
      <c r="A410" s="71"/>
      <c r="B410" s="71"/>
      <c r="C410" s="71"/>
      <c r="D410" s="15"/>
      <c r="E410" s="71"/>
      <c r="F410" s="72"/>
      <c r="G410" s="72"/>
      <c r="H410" s="73"/>
    </row>
    <row r="411" spans="1:9" ht="32.25" customHeight="1">
      <c r="A411" s="592" t="s">
        <v>779</v>
      </c>
      <c r="B411" s="593"/>
      <c r="C411" s="648" t="s">
        <v>399</v>
      </c>
      <c r="D411" s="649"/>
      <c r="E411" s="649"/>
      <c r="F411" s="650"/>
      <c r="G411" s="55"/>
      <c r="H411" s="56"/>
      <c r="I411" s="481">
        <f>H419</f>
        <v>166.05</v>
      </c>
    </row>
    <row r="412" spans="1:9" ht="25.5">
      <c r="A412" s="20" t="s">
        <v>302</v>
      </c>
      <c r="B412" s="436" t="s">
        <v>366</v>
      </c>
      <c r="C412" s="622" t="s">
        <v>304</v>
      </c>
      <c r="D412" s="623"/>
      <c r="E412" s="20" t="s">
        <v>305</v>
      </c>
      <c r="F412" s="20" t="s">
        <v>306</v>
      </c>
      <c r="G412" s="20" t="s">
        <v>307</v>
      </c>
      <c r="H412" s="21" t="s">
        <v>308</v>
      </c>
    </row>
    <row r="413" spans="1:9" ht="12.75" customHeight="1">
      <c r="A413" s="22">
        <v>88248</v>
      </c>
      <c r="B413" s="19" t="s">
        <v>382</v>
      </c>
      <c r="C413" s="599" t="s">
        <v>20284</v>
      </c>
      <c r="D413" s="600"/>
      <c r="E413" s="5" t="s">
        <v>335</v>
      </c>
      <c r="F413" s="29">
        <v>3.5</v>
      </c>
      <c r="G413" s="6" t="s">
        <v>1165</v>
      </c>
      <c r="H413" s="480">
        <f t="shared" ref="H413:H418" si="37">ROUND(F413*G413,2)</f>
        <v>48.79</v>
      </c>
    </row>
    <row r="414" spans="1:9" ht="13.5" customHeight="1">
      <c r="A414" s="18">
        <v>88267</v>
      </c>
      <c r="B414" s="48" t="s">
        <v>383</v>
      </c>
      <c r="C414" s="599" t="s">
        <v>20306</v>
      </c>
      <c r="D414" s="600"/>
      <c r="E414" s="5" t="s">
        <v>335</v>
      </c>
      <c r="F414" s="29">
        <v>3.5</v>
      </c>
      <c r="G414" s="6" t="s">
        <v>2617</v>
      </c>
      <c r="H414" s="480">
        <f t="shared" si="37"/>
        <v>62.44</v>
      </c>
    </row>
    <row r="415" spans="1:9" ht="27" customHeight="1">
      <c r="A415" s="18">
        <v>3526</v>
      </c>
      <c r="B415" s="74">
        <v>151523133</v>
      </c>
      <c r="C415" s="599" t="s">
        <v>5635</v>
      </c>
      <c r="D415" s="600"/>
      <c r="E415" s="5" t="s">
        <v>847</v>
      </c>
      <c r="F415" s="29">
        <v>1</v>
      </c>
      <c r="G415" s="6" t="s">
        <v>2469</v>
      </c>
      <c r="H415" s="480">
        <f t="shared" si="37"/>
        <v>1.69</v>
      </c>
    </row>
    <row r="416" spans="1:9" ht="34.5" customHeight="1">
      <c r="A416" s="18">
        <v>3661</v>
      </c>
      <c r="B416" s="74" t="s">
        <v>400</v>
      </c>
      <c r="C416" s="599" t="s">
        <v>5818</v>
      </c>
      <c r="D416" s="600"/>
      <c r="E416" s="5" t="s">
        <v>847</v>
      </c>
      <c r="F416" s="29">
        <v>2</v>
      </c>
      <c r="G416" s="6" t="s">
        <v>5819</v>
      </c>
      <c r="H416" s="480">
        <f t="shared" si="37"/>
        <v>16.5</v>
      </c>
    </row>
    <row r="417" spans="1:9" ht="30" customHeight="1">
      <c r="A417" s="18">
        <v>7097</v>
      </c>
      <c r="B417" s="74">
        <v>151573773</v>
      </c>
      <c r="C417" s="599" t="s">
        <v>8777</v>
      </c>
      <c r="D417" s="600"/>
      <c r="E417" s="5" t="s">
        <v>847</v>
      </c>
      <c r="F417" s="29">
        <v>1</v>
      </c>
      <c r="G417" s="6" t="s">
        <v>5976</v>
      </c>
      <c r="H417" s="480">
        <f t="shared" si="37"/>
        <v>4.7699999999999996</v>
      </c>
    </row>
    <row r="418" spans="1:9" ht="30.75" customHeight="1">
      <c r="A418" s="18">
        <v>9838</v>
      </c>
      <c r="B418" s="48" t="s">
        <v>401</v>
      </c>
      <c r="C418" s="599" t="s">
        <v>9824</v>
      </c>
      <c r="D418" s="600"/>
      <c r="E418" s="5" t="s">
        <v>877</v>
      </c>
      <c r="F418" s="29">
        <v>6</v>
      </c>
      <c r="G418" s="6" t="s">
        <v>2203</v>
      </c>
      <c r="H418" s="480">
        <f t="shared" si="37"/>
        <v>31.86</v>
      </c>
    </row>
    <row r="419" spans="1:9">
      <c r="A419" s="37"/>
      <c r="B419" s="440"/>
      <c r="C419" s="440"/>
      <c r="D419" s="57"/>
      <c r="E419" s="37"/>
      <c r="F419" s="617" t="s">
        <v>317</v>
      </c>
      <c r="G419" s="618"/>
      <c r="H419" s="58">
        <f>SUM(H413:H418)</f>
        <v>166.05</v>
      </c>
    </row>
    <row r="420" spans="1:9">
      <c r="A420" s="16"/>
      <c r="B420" s="16"/>
      <c r="C420" s="79"/>
      <c r="D420" s="79"/>
      <c r="E420" s="71"/>
      <c r="F420" s="71"/>
      <c r="G420" s="80"/>
      <c r="H420" s="81"/>
    </row>
    <row r="421" spans="1:9" ht="33" customHeight="1">
      <c r="A421" s="592" t="s">
        <v>780</v>
      </c>
      <c r="B421" s="593"/>
      <c r="C421" s="645" t="s">
        <v>402</v>
      </c>
      <c r="D421" s="646"/>
      <c r="E421" s="646"/>
      <c r="F421" s="647"/>
      <c r="G421" s="55"/>
      <c r="H421" s="56"/>
      <c r="I421" s="481">
        <f>H429</f>
        <v>218.86</v>
      </c>
    </row>
    <row r="422" spans="1:9" ht="25.5">
      <c r="A422" s="20" t="s">
        <v>302</v>
      </c>
      <c r="B422" s="436" t="s">
        <v>366</v>
      </c>
      <c r="C422" s="622" t="s">
        <v>304</v>
      </c>
      <c r="D422" s="623"/>
      <c r="E422" s="20" t="s">
        <v>305</v>
      </c>
      <c r="F422" s="20" t="s">
        <v>306</v>
      </c>
      <c r="G422" s="20" t="s">
        <v>307</v>
      </c>
      <c r="H422" s="21" t="s">
        <v>308</v>
      </c>
    </row>
    <row r="423" spans="1:9" ht="12.75" customHeight="1">
      <c r="A423" s="22">
        <v>88248</v>
      </c>
      <c r="B423" s="19" t="s">
        <v>382</v>
      </c>
      <c r="C423" s="599" t="s">
        <v>20284</v>
      </c>
      <c r="D423" s="600"/>
      <c r="E423" s="5" t="s">
        <v>335</v>
      </c>
      <c r="F423" s="29">
        <v>3.5</v>
      </c>
      <c r="G423" s="6" t="s">
        <v>1165</v>
      </c>
      <c r="H423" s="480">
        <f t="shared" ref="H423:H428" si="38">ROUND(F423*G423,2)</f>
        <v>48.79</v>
      </c>
    </row>
    <row r="424" spans="1:9" ht="12.75" customHeight="1">
      <c r="A424" s="18">
        <v>88267</v>
      </c>
      <c r="B424" s="48" t="s">
        <v>383</v>
      </c>
      <c r="C424" s="599" t="s">
        <v>20306</v>
      </c>
      <c r="D424" s="600"/>
      <c r="E424" s="5" t="s">
        <v>335</v>
      </c>
      <c r="F424" s="29">
        <v>3.5</v>
      </c>
      <c r="G424" s="6" t="s">
        <v>2617</v>
      </c>
      <c r="H424" s="480">
        <f t="shared" si="38"/>
        <v>62.44</v>
      </c>
    </row>
    <row r="425" spans="1:9" ht="38.25" customHeight="1">
      <c r="A425" s="18">
        <v>37415</v>
      </c>
      <c r="B425" s="74">
        <v>151523133</v>
      </c>
      <c r="C425" s="599" t="s">
        <v>3836</v>
      </c>
      <c r="D425" s="600"/>
      <c r="E425" s="5" t="s">
        <v>847</v>
      </c>
      <c r="F425" s="29">
        <v>1</v>
      </c>
      <c r="G425" s="6" t="s">
        <v>3837</v>
      </c>
      <c r="H425" s="480">
        <f t="shared" si="38"/>
        <v>5.87</v>
      </c>
    </row>
    <row r="426" spans="1:9" ht="38.25" customHeight="1">
      <c r="A426" s="18">
        <v>10909</v>
      </c>
      <c r="B426" s="74" t="s">
        <v>400</v>
      </c>
      <c r="C426" s="599" t="s">
        <v>5779</v>
      </c>
      <c r="D426" s="600"/>
      <c r="E426" s="5" t="s">
        <v>847</v>
      </c>
      <c r="F426" s="29">
        <v>2</v>
      </c>
      <c r="G426" s="6" t="s">
        <v>3180</v>
      </c>
      <c r="H426" s="480">
        <f t="shared" si="38"/>
        <v>25.56</v>
      </c>
    </row>
    <row r="427" spans="1:9" ht="32.25" customHeight="1">
      <c r="A427" s="18">
        <v>20172</v>
      </c>
      <c r="B427" s="74">
        <v>151573773</v>
      </c>
      <c r="C427" s="599" t="s">
        <v>8859</v>
      </c>
      <c r="D427" s="600"/>
      <c r="E427" s="5" t="s">
        <v>847</v>
      </c>
      <c r="F427" s="29">
        <v>1</v>
      </c>
      <c r="G427" s="6" t="s">
        <v>8860</v>
      </c>
      <c r="H427" s="480">
        <f t="shared" si="38"/>
        <v>27.18</v>
      </c>
    </row>
    <row r="428" spans="1:9" ht="27" customHeight="1">
      <c r="A428" s="18">
        <v>9836</v>
      </c>
      <c r="B428" s="48" t="s">
        <v>401</v>
      </c>
      <c r="C428" s="599" t="s">
        <v>9772</v>
      </c>
      <c r="D428" s="600"/>
      <c r="E428" s="5" t="s">
        <v>877</v>
      </c>
      <c r="F428" s="29">
        <v>6</v>
      </c>
      <c r="G428" s="6" t="s">
        <v>3634</v>
      </c>
      <c r="H428" s="480">
        <f t="shared" si="38"/>
        <v>49.02</v>
      </c>
    </row>
    <row r="429" spans="1:9">
      <c r="A429" s="37"/>
      <c r="B429" s="440"/>
      <c r="C429" s="440"/>
      <c r="D429" s="57"/>
      <c r="E429" s="37"/>
      <c r="F429" s="617" t="s">
        <v>317</v>
      </c>
      <c r="G429" s="618"/>
      <c r="H429" s="58">
        <f>SUM(H423:H428)</f>
        <v>218.86</v>
      </c>
    </row>
    <row r="430" spans="1:9">
      <c r="A430" s="60"/>
      <c r="B430" s="82"/>
      <c r="C430" s="641"/>
      <c r="D430" s="641"/>
      <c r="E430" s="62"/>
      <c r="F430" s="153"/>
      <c r="G430" s="69"/>
      <c r="H430" s="154"/>
    </row>
    <row r="431" spans="1:9" ht="31.5" customHeight="1">
      <c r="A431" s="592" t="s">
        <v>781</v>
      </c>
      <c r="B431" s="593"/>
      <c r="C431" s="642" t="s">
        <v>437</v>
      </c>
      <c r="D431" s="643"/>
      <c r="E431" s="643"/>
      <c r="F431" s="643"/>
      <c r="G431" s="643"/>
      <c r="H431" s="644"/>
      <c r="I431" s="481">
        <f>H438</f>
        <v>49.269999999999996</v>
      </c>
    </row>
    <row r="432" spans="1:9" ht="30" customHeight="1">
      <c r="A432" s="55" t="s">
        <v>302</v>
      </c>
      <c r="B432" s="438" t="s">
        <v>366</v>
      </c>
      <c r="C432" s="632" t="s">
        <v>304</v>
      </c>
      <c r="D432" s="633"/>
      <c r="E432" s="55" t="s">
        <v>305</v>
      </c>
      <c r="F432" s="55" t="s">
        <v>306</v>
      </c>
      <c r="G432" s="55" t="s">
        <v>307</v>
      </c>
      <c r="H432" s="137" t="s">
        <v>308</v>
      </c>
    </row>
    <row r="433" spans="1:9" ht="18" customHeight="1">
      <c r="A433" s="22">
        <v>88248</v>
      </c>
      <c r="B433" s="155" t="s">
        <v>438</v>
      </c>
      <c r="C433" s="599" t="s">
        <v>20284</v>
      </c>
      <c r="D433" s="600"/>
      <c r="E433" s="5" t="s">
        <v>335</v>
      </c>
      <c r="F433" s="29">
        <v>0.33</v>
      </c>
      <c r="G433" s="6" t="s">
        <v>1165</v>
      </c>
      <c r="H433" s="480">
        <f t="shared" ref="H433:H437" si="39">ROUND(F433*G433,2)</f>
        <v>4.5999999999999996</v>
      </c>
    </row>
    <row r="434" spans="1:9" ht="21" customHeight="1">
      <c r="A434" s="18">
        <v>88267</v>
      </c>
      <c r="B434" s="48" t="s">
        <v>439</v>
      </c>
      <c r="C434" s="599" t="s">
        <v>20306</v>
      </c>
      <c r="D434" s="600"/>
      <c r="E434" s="5" t="s">
        <v>335</v>
      </c>
      <c r="F434" s="29">
        <v>0.33</v>
      </c>
      <c r="G434" s="6" t="s">
        <v>2617</v>
      </c>
      <c r="H434" s="480">
        <f t="shared" si="39"/>
        <v>5.89</v>
      </c>
    </row>
    <row r="435" spans="1:9" ht="28.5" customHeight="1">
      <c r="A435" s="18">
        <v>12732</v>
      </c>
      <c r="B435" s="74" t="s">
        <v>440</v>
      </c>
      <c r="C435" s="599" t="s">
        <v>8323</v>
      </c>
      <c r="D435" s="600"/>
      <c r="E435" s="5" t="s">
        <v>847</v>
      </c>
      <c r="F435" s="156">
        <v>2.0999999999999999E-3</v>
      </c>
      <c r="G435" s="6" t="s">
        <v>8324</v>
      </c>
      <c r="H435" s="480">
        <f t="shared" si="39"/>
        <v>0.27</v>
      </c>
    </row>
    <row r="436" spans="1:9" ht="22.5" customHeight="1">
      <c r="A436" s="18">
        <v>39897</v>
      </c>
      <c r="B436" s="74" t="s">
        <v>441</v>
      </c>
      <c r="C436" s="599" t="s">
        <v>7182</v>
      </c>
      <c r="D436" s="600"/>
      <c r="E436" s="5" t="s">
        <v>7183</v>
      </c>
      <c r="F436" s="157">
        <v>2.9999999999999997E-4</v>
      </c>
      <c r="G436" s="6" t="s">
        <v>7184</v>
      </c>
      <c r="H436" s="480">
        <f t="shared" si="39"/>
        <v>0.01</v>
      </c>
    </row>
    <row r="437" spans="1:9" ht="37.5" customHeight="1">
      <c r="A437" s="18">
        <v>39747</v>
      </c>
      <c r="B437" s="158">
        <v>15144124</v>
      </c>
      <c r="C437" s="599" t="s">
        <v>9567</v>
      </c>
      <c r="D437" s="600"/>
      <c r="E437" s="5" t="s">
        <v>877</v>
      </c>
      <c r="F437" s="29">
        <v>1.8</v>
      </c>
      <c r="G437" s="6" t="s">
        <v>9568</v>
      </c>
      <c r="H437" s="480">
        <f t="shared" si="39"/>
        <v>38.5</v>
      </c>
    </row>
    <row r="438" spans="1:9" ht="24" customHeight="1">
      <c r="A438" s="37"/>
      <c r="B438" s="440"/>
      <c r="C438" s="440"/>
      <c r="D438" s="57"/>
      <c r="E438" s="37"/>
      <c r="F438" s="617" t="s">
        <v>317</v>
      </c>
      <c r="G438" s="618"/>
      <c r="H438" s="58">
        <f>SUM(H433:H437)</f>
        <v>49.269999999999996</v>
      </c>
    </row>
    <row r="439" spans="1:9" ht="16.5" customHeight="1">
      <c r="A439" s="212"/>
      <c r="B439" s="502"/>
      <c r="C439" s="503"/>
      <c r="D439" s="503"/>
      <c r="E439" s="503"/>
      <c r="F439" s="503"/>
      <c r="G439" s="503"/>
      <c r="H439" s="504"/>
    </row>
    <row r="440" spans="1:9" ht="12.75" customHeight="1">
      <c r="A440" s="61"/>
      <c r="B440" s="61"/>
      <c r="C440" s="61"/>
      <c r="D440" s="98"/>
      <c r="E440" s="61"/>
      <c r="F440" s="99"/>
      <c r="G440" s="99"/>
      <c r="H440" s="138"/>
    </row>
    <row r="441" spans="1:9" ht="15">
      <c r="A441" s="53" t="s">
        <v>403</v>
      </c>
      <c r="B441" s="634" t="s">
        <v>442</v>
      </c>
      <c r="C441" s="635"/>
      <c r="D441" s="635"/>
      <c r="E441" s="635"/>
      <c r="F441" s="635"/>
      <c r="G441" s="635"/>
      <c r="H441" s="636"/>
    </row>
    <row r="442" spans="1:9" ht="12.75" customHeight="1">
      <c r="A442" s="637" t="s">
        <v>404</v>
      </c>
      <c r="B442" s="638"/>
      <c r="C442" s="639" t="s">
        <v>405</v>
      </c>
      <c r="D442" s="640"/>
      <c r="E442" s="64" t="s">
        <v>406</v>
      </c>
      <c r="F442" s="65" t="s">
        <v>408</v>
      </c>
      <c r="G442" s="64" t="s">
        <v>407</v>
      </c>
      <c r="H442" s="66" t="s">
        <v>409</v>
      </c>
    </row>
    <row r="443" spans="1:9">
      <c r="A443" s="624">
        <v>43063</v>
      </c>
      <c r="B443" s="625"/>
      <c r="C443" s="626" t="s">
        <v>410</v>
      </c>
      <c r="D443" s="627"/>
      <c r="E443" s="67">
        <v>427.21</v>
      </c>
      <c r="F443" s="67" t="s">
        <v>412</v>
      </c>
      <c r="G443" s="67" t="s">
        <v>411</v>
      </c>
      <c r="H443" s="68" t="s">
        <v>443</v>
      </c>
    </row>
    <row r="444" spans="1:9" ht="12.75" customHeight="1">
      <c r="A444" s="624">
        <v>43064</v>
      </c>
      <c r="B444" s="625"/>
      <c r="C444" s="609" t="s">
        <v>444</v>
      </c>
      <c r="D444" s="610"/>
      <c r="E444" s="159">
        <v>477</v>
      </c>
      <c r="F444" s="159" t="s">
        <v>414</v>
      </c>
      <c r="G444" s="160" t="s">
        <v>413</v>
      </c>
      <c r="H444" s="161" t="s">
        <v>415</v>
      </c>
    </row>
    <row r="445" spans="1:9" ht="12.75" customHeight="1">
      <c r="A445" s="624">
        <v>43065</v>
      </c>
      <c r="B445" s="625"/>
      <c r="C445" s="609" t="s">
        <v>416</v>
      </c>
      <c r="D445" s="610"/>
      <c r="E445" s="159">
        <v>599</v>
      </c>
      <c r="F445" s="159" t="s">
        <v>418</v>
      </c>
      <c r="G445" s="160" t="s">
        <v>417</v>
      </c>
      <c r="H445" s="161" t="s">
        <v>419</v>
      </c>
    </row>
    <row r="446" spans="1:9" ht="12.75" customHeight="1">
      <c r="A446" s="628"/>
      <c r="B446" s="629"/>
      <c r="C446" s="630" t="s">
        <v>375</v>
      </c>
      <c r="D446" s="631"/>
      <c r="E446" s="162">
        <v>477</v>
      </c>
      <c r="F446" s="163"/>
      <c r="G446" s="164"/>
      <c r="H446" s="165"/>
    </row>
    <row r="447" spans="1:9" ht="12.75" customHeight="1">
      <c r="A447" s="62"/>
      <c r="B447" s="62"/>
      <c r="C447" s="62"/>
      <c r="D447" s="63"/>
      <c r="E447" s="62"/>
      <c r="F447" s="601"/>
      <c r="G447" s="601"/>
      <c r="H447" s="166"/>
    </row>
    <row r="448" spans="1:9" s="506" customFormat="1" ht="28.5" customHeight="1">
      <c r="A448" s="592" t="s">
        <v>782</v>
      </c>
      <c r="B448" s="593"/>
      <c r="C448" s="594" t="s">
        <v>783</v>
      </c>
      <c r="D448" s="594"/>
      <c r="E448" s="594"/>
      <c r="F448" s="594"/>
      <c r="G448" s="594"/>
      <c r="H448" s="595"/>
      <c r="I448" s="505">
        <f>H452</f>
        <v>58.42</v>
      </c>
    </row>
    <row r="449" spans="1:9" ht="25.5">
      <c r="A449" s="3" t="s">
        <v>302</v>
      </c>
      <c r="B449" s="450" t="s">
        <v>303</v>
      </c>
      <c r="C449" s="596" t="s">
        <v>304</v>
      </c>
      <c r="D449" s="597"/>
      <c r="E449" s="3" t="s">
        <v>305</v>
      </c>
      <c r="F449" s="3" t="s">
        <v>306</v>
      </c>
      <c r="G449" s="3" t="s">
        <v>307</v>
      </c>
      <c r="H449" s="4" t="s">
        <v>308</v>
      </c>
    </row>
    <row r="450" spans="1:9" ht="12.75" customHeight="1">
      <c r="A450" s="443">
        <v>88316</v>
      </c>
      <c r="B450" s="5"/>
      <c r="C450" s="598" t="s">
        <v>606</v>
      </c>
      <c r="D450" s="598"/>
      <c r="E450" s="5" t="s">
        <v>335</v>
      </c>
      <c r="F450" s="12">
        <v>3.5</v>
      </c>
      <c r="G450" s="6" t="s">
        <v>4564</v>
      </c>
      <c r="H450" s="480">
        <f>ROUND(F450*G450,2)</f>
        <v>49.46</v>
      </c>
    </row>
    <row r="451" spans="1:9" ht="26.25" customHeight="1">
      <c r="A451" s="443">
        <v>4720</v>
      </c>
      <c r="B451" s="5"/>
      <c r="C451" s="598" t="s">
        <v>7239</v>
      </c>
      <c r="D451" s="598"/>
      <c r="E451" s="5" t="s">
        <v>868</v>
      </c>
      <c r="F451" s="12">
        <v>0.11000000000000001</v>
      </c>
      <c r="G451" s="6" t="s">
        <v>7240</v>
      </c>
      <c r="H451" s="480">
        <f t="shared" ref="H451" si="40">ROUND(F451*G451,2)</f>
        <v>8.9600000000000009</v>
      </c>
    </row>
    <row r="452" spans="1:9" ht="12.75" customHeight="1">
      <c r="A452" s="7"/>
      <c r="B452" s="7"/>
      <c r="C452" s="590"/>
      <c r="D452" s="590"/>
      <c r="E452" s="7"/>
      <c r="F452" s="591" t="s">
        <v>317</v>
      </c>
      <c r="G452" s="591"/>
      <c r="H452" s="507">
        <f>SUM(H450:H451)</f>
        <v>58.42</v>
      </c>
    </row>
    <row r="454" spans="1:9" s="506" customFormat="1" ht="28.5" customHeight="1">
      <c r="A454" s="592" t="s">
        <v>784</v>
      </c>
      <c r="B454" s="593"/>
      <c r="C454" s="594" t="s">
        <v>234</v>
      </c>
      <c r="D454" s="594"/>
      <c r="E454" s="594"/>
      <c r="F454" s="594"/>
      <c r="G454" s="594"/>
      <c r="H454" s="595"/>
      <c r="I454" s="505">
        <f>H461</f>
        <v>132.54</v>
      </c>
    </row>
    <row r="455" spans="1:9" ht="25.5">
      <c r="A455" s="3" t="s">
        <v>302</v>
      </c>
      <c r="B455" s="450" t="s">
        <v>303</v>
      </c>
      <c r="C455" s="596" t="s">
        <v>304</v>
      </c>
      <c r="D455" s="597"/>
      <c r="E455" s="3" t="s">
        <v>305</v>
      </c>
      <c r="F455" s="3" t="s">
        <v>306</v>
      </c>
      <c r="G455" s="3" t="s">
        <v>307</v>
      </c>
      <c r="H455" s="4" t="s">
        <v>308</v>
      </c>
    </row>
    <row r="456" spans="1:9" ht="12.75" customHeight="1">
      <c r="A456" s="443">
        <v>88247</v>
      </c>
      <c r="B456" s="5"/>
      <c r="C456" s="598" t="s">
        <v>20283</v>
      </c>
      <c r="D456" s="598"/>
      <c r="E456" s="5" t="s">
        <v>335</v>
      </c>
      <c r="F456" s="12">
        <v>2.5</v>
      </c>
      <c r="G456" s="6" t="s">
        <v>2886</v>
      </c>
      <c r="H456" s="480">
        <f>ROUND(F456*G456,2)</f>
        <v>35.03</v>
      </c>
    </row>
    <row r="457" spans="1:9" ht="12.75" customHeight="1">
      <c r="A457" s="443">
        <v>88264</v>
      </c>
      <c r="B457" s="5"/>
      <c r="C457" s="598" t="s">
        <v>20301</v>
      </c>
      <c r="D457" s="598"/>
      <c r="E457" s="5" t="s">
        <v>335</v>
      </c>
      <c r="F457" s="12">
        <v>2.5</v>
      </c>
      <c r="G457" s="6" t="s">
        <v>20302</v>
      </c>
      <c r="H457" s="480">
        <f t="shared" ref="H457:H460" si="41">ROUND(F457*G457,2)</f>
        <v>45.1</v>
      </c>
    </row>
    <row r="458" spans="1:9" ht="12.75" customHeight="1">
      <c r="A458" s="443">
        <v>38779</v>
      </c>
      <c r="B458" s="5"/>
      <c r="C458" s="598" t="s">
        <v>5980</v>
      </c>
      <c r="D458" s="598"/>
      <c r="E458" s="5" t="s">
        <v>847</v>
      </c>
      <c r="F458" s="12">
        <v>2</v>
      </c>
      <c r="G458" s="6" t="s">
        <v>3505</v>
      </c>
      <c r="H458" s="480">
        <f t="shared" si="41"/>
        <v>9.8800000000000008</v>
      </c>
    </row>
    <row r="459" spans="1:9" ht="12.75" customHeight="1">
      <c r="A459" s="443">
        <v>83391</v>
      </c>
      <c r="B459" s="5"/>
      <c r="C459" s="598" t="s">
        <v>14884</v>
      </c>
      <c r="D459" s="598"/>
      <c r="E459" s="5" t="s">
        <v>48</v>
      </c>
      <c r="F459" s="12">
        <v>1</v>
      </c>
      <c r="G459" s="6" t="s">
        <v>11938</v>
      </c>
      <c r="H459" s="480">
        <f t="shared" si="41"/>
        <v>24.89</v>
      </c>
    </row>
    <row r="460" spans="1:9" ht="40.5" customHeight="1">
      <c r="A460" s="443">
        <v>12239</v>
      </c>
      <c r="B460" s="5"/>
      <c r="C460" s="598" t="s">
        <v>6138</v>
      </c>
      <c r="D460" s="598"/>
      <c r="E460" s="5" t="s">
        <v>847</v>
      </c>
      <c r="F460" s="12">
        <v>1</v>
      </c>
      <c r="G460" s="6" t="s">
        <v>2496</v>
      </c>
      <c r="H460" s="13">
        <f t="shared" si="41"/>
        <v>17.64</v>
      </c>
    </row>
    <row r="461" spans="1:9" ht="12.75" customHeight="1">
      <c r="A461" s="7"/>
      <c r="B461" s="7"/>
      <c r="C461" s="590"/>
      <c r="D461" s="590"/>
      <c r="E461" s="7"/>
      <c r="F461" s="591" t="s">
        <v>317</v>
      </c>
      <c r="G461" s="591"/>
      <c r="H461" s="14">
        <f>SUM(H456:H460)</f>
        <v>132.54</v>
      </c>
    </row>
    <row r="462" spans="1:9" s="506" customFormat="1" ht="28.5" customHeight="1">
      <c r="A462" s="592" t="s">
        <v>785</v>
      </c>
      <c r="B462" s="593"/>
      <c r="C462" s="594" t="s">
        <v>786</v>
      </c>
      <c r="D462" s="594"/>
      <c r="E462" s="594"/>
      <c r="F462" s="594"/>
      <c r="G462" s="594"/>
      <c r="H462" s="595"/>
      <c r="I462" s="505">
        <f>H467</f>
        <v>70.36</v>
      </c>
    </row>
    <row r="463" spans="1:9" ht="25.5">
      <c r="A463" s="3" t="s">
        <v>302</v>
      </c>
      <c r="B463" s="450" t="s">
        <v>303</v>
      </c>
      <c r="C463" s="596" t="s">
        <v>304</v>
      </c>
      <c r="D463" s="597"/>
      <c r="E463" s="3" t="s">
        <v>305</v>
      </c>
      <c r="F463" s="3" t="s">
        <v>306</v>
      </c>
      <c r="G463" s="3" t="s">
        <v>307</v>
      </c>
      <c r="H463" s="4" t="s">
        <v>308</v>
      </c>
    </row>
    <row r="464" spans="1:9" ht="12.75" customHeight="1">
      <c r="A464" s="443">
        <v>88247</v>
      </c>
      <c r="B464" s="5"/>
      <c r="C464" s="598" t="s">
        <v>20283</v>
      </c>
      <c r="D464" s="598"/>
      <c r="E464" s="5" t="s">
        <v>335</v>
      </c>
      <c r="F464" s="12">
        <v>1</v>
      </c>
      <c r="G464" s="6" t="s">
        <v>2886</v>
      </c>
      <c r="H464" s="480">
        <f>ROUND(F464*G464,2)</f>
        <v>14.01</v>
      </c>
    </row>
    <row r="465" spans="1:9" ht="12.75" customHeight="1">
      <c r="A465" s="443">
        <v>88264</v>
      </c>
      <c r="B465" s="5"/>
      <c r="C465" s="598" t="s">
        <v>20301</v>
      </c>
      <c r="D465" s="598"/>
      <c r="E465" s="5" t="s">
        <v>335</v>
      </c>
      <c r="F465" s="12">
        <v>1</v>
      </c>
      <c r="G465" s="6" t="s">
        <v>20302</v>
      </c>
      <c r="H465" s="480">
        <f t="shared" ref="H465:H466" si="42">ROUND(F465*G465,2)</f>
        <v>18.04</v>
      </c>
    </row>
    <row r="466" spans="1:9" ht="12.75" customHeight="1">
      <c r="A466" s="443" t="s">
        <v>787</v>
      </c>
      <c r="B466" s="5"/>
      <c r="C466" s="598" t="s">
        <v>788</v>
      </c>
      <c r="D466" s="598"/>
      <c r="E466" s="5" t="s">
        <v>789</v>
      </c>
      <c r="F466" s="12">
        <v>1</v>
      </c>
      <c r="G466" s="6">
        <v>38.31</v>
      </c>
      <c r="H466" s="480">
        <f t="shared" si="42"/>
        <v>38.31</v>
      </c>
    </row>
    <row r="467" spans="1:9" ht="12.75" customHeight="1">
      <c r="A467" s="7"/>
      <c r="B467" s="7"/>
      <c r="C467" s="590"/>
      <c r="D467" s="590"/>
      <c r="E467" s="7"/>
      <c r="F467" s="591" t="s">
        <v>317</v>
      </c>
      <c r="G467" s="591"/>
      <c r="H467" s="507">
        <f>SUM(H464:H466)</f>
        <v>70.36</v>
      </c>
    </row>
    <row r="468" spans="1:9" s="506" customFormat="1" ht="28.5" customHeight="1">
      <c r="A468" s="592" t="s">
        <v>790</v>
      </c>
      <c r="B468" s="593"/>
      <c r="C468" s="594" t="s">
        <v>252</v>
      </c>
      <c r="D468" s="594"/>
      <c r="E468" s="594"/>
      <c r="F468" s="594"/>
      <c r="G468" s="594"/>
      <c r="H468" s="595"/>
      <c r="I468" s="505">
        <f>H473</f>
        <v>31.78</v>
      </c>
    </row>
    <row r="469" spans="1:9" ht="25.5">
      <c r="A469" s="3" t="s">
        <v>302</v>
      </c>
      <c r="B469" s="450" t="s">
        <v>303</v>
      </c>
      <c r="C469" s="596" t="s">
        <v>304</v>
      </c>
      <c r="D469" s="597"/>
      <c r="E469" s="3" t="s">
        <v>305</v>
      </c>
      <c r="F469" s="3" t="s">
        <v>306</v>
      </c>
      <c r="G469" s="3" t="s">
        <v>307</v>
      </c>
      <c r="H469" s="4" t="s">
        <v>308</v>
      </c>
    </row>
    <row r="470" spans="1:9" ht="12.75" customHeight="1">
      <c r="A470" s="443">
        <v>88248</v>
      </c>
      <c r="B470" s="5"/>
      <c r="C470" s="598" t="s">
        <v>20284</v>
      </c>
      <c r="D470" s="598"/>
      <c r="E470" s="5" t="s">
        <v>335</v>
      </c>
      <c r="F470" s="12">
        <v>0.3</v>
      </c>
      <c r="G470" s="6" t="s">
        <v>1165</v>
      </c>
      <c r="H470" s="480">
        <f t="shared" ref="H470:H472" si="43">ROUND(F470*G470,2)</f>
        <v>4.18</v>
      </c>
    </row>
    <row r="471" spans="1:9" ht="12.75" customHeight="1">
      <c r="A471" s="443">
        <v>88267</v>
      </c>
      <c r="B471" s="5"/>
      <c r="C471" s="598" t="s">
        <v>20306</v>
      </c>
      <c r="D471" s="598"/>
      <c r="E471" s="5" t="s">
        <v>335</v>
      </c>
      <c r="F471" s="12">
        <v>0.3</v>
      </c>
      <c r="G471" s="6" t="s">
        <v>2617</v>
      </c>
      <c r="H471" s="480">
        <f t="shared" si="43"/>
        <v>5.35</v>
      </c>
    </row>
    <row r="472" spans="1:9" ht="12.75" customHeight="1">
      <c r="A472" s="443">
        <v>377</v>
      </c>
      <c r="B472" s="5"/>
      <c r="C472" s="598" t="s">
        <v>1624</v>
      </c>
      <c r="D472" s="598"/>
      <c r="E472" s="5" t="s">
        <v>847</v>
      </c>
      <c r="F472" s="12">
        <v>1</v>
      </c>
      <c r="G472" s="6" t="s">
        <v>1625</v>
      </c>
      <c r="H472" s="480">
        <f t="shared" si="43"/>
        <v>22.25</v>
      </c>
    </row>
    <row r="473" spans="1:9" ht="12.75" customHeight="1">
      <c r="A473" s="7"/>
      <c r="B473" s="7"/>
      <c r="C473" s="590"/>
      <c r="D473" s="590"/>
      <c r="E473" s="7"/>
      <c r="F473" s="591" t="s">
        <v>317</v>
      </c>
      <c r="G473" s="591"/>
      <c r="H473" s="507">
        <f>SUM(H470:H472)</f>
        <v>31.78</v>
      </c>
    </row>
    <row r="474" spans="1:9" ht="27" customHeight="1">
      <c r="A474" s="592" t="s">
        <v>791</v>
      </c>
      <c r="B474" s="593"/>
      <c r="C474" s="619" t="s">
        <v>792</v>
      </c>
      <c r="D474" s="620"/>
      <c r="E474" s="620"/>
      <c r="F474" s="620"/>
      <c r="G474" s="620"/>
      <c r="H474" s="621"/>
      <c r="I474" s="481">
        <f>H480</f>
        <v>192.97</v>
      </c>
    </row>
    <row r="475" spans="1:9" ht="25.5">
      <c r="A475" s="20" t="s">
        <v>302</v>
      </c>
      <c r="B475" s="436" t="s">
        <v>366</v>
      </c>
      <c r="C475" s="622" t="s">
        <v>304</v>
      </c>
      <c r="D475" s="623"/>
      <c r="E475" s="20" t="s">
        <v>305</v>
      </c>
      <c r="F475" s="20" t="s">
        <v>306</v>
      </c>
      <c r="G475" s="20" t="s">
        <v>307</v>
      </c>
      <c r="H475" s="21" t="s">
        <v>308</v>
      </c>
    </row>
    <row r="476" spans="1:9" ht="12.75" customHeight="1">
      <c r="A476" s="22">
        <v>88248</v>
      </c>
      <c r="B476" s="19"/>
      <c r="C476" s="598" t="s">
        <v>20284</v>
      </c>
      <c r="D476" s="598"/>
      <c r="E476" s="5" t="s">
        <v>335</v>
      </c>
      <c r="F476" s="29">
        <v>1</v>
      </c>
      <c r="G476" s="6" t="s">
        <v>1165</v>
      </c>
      <c r="H476" s="480">
        <f t="shared" ref="H476:H479" si="44">ROUND(F476*G476,2)</f>
        <v>13.94</v>
      </c>
    </row>
    <row r="477" spans="1:9" ht="12.75" customHeight="1">
      <c r="A477" s="18">
        <v>88267</v>
      </c>
      <c r="B477" s="48"/>
      <c r="C477" s="598" t="s">
        <v>20306</v>
      </c>
      <c r="D477" s="598"/>
      <c r="E477" s="5" t="s">
        <v>335</v>
      </c>
      <c r="F477" s="29">
        <v>1</v>
      </c>
      <c r="G477" s="6" t="s">
        <v>2617</v>
      </c>
      <c r="H477" s="480">
        <f t="shared" si="44"/>
        <v>17.84</v>
      </c>
    </row>
    <row r="478" spans="1:9" ht="12.75" customHeight="1">
      <c r="A478" s="22">
        <v>86886</v>
      </c>
      <c r="B478" s="437"/>
      <c r="C478" s="598" t="s">
        <v>17285</v>
      </c>
      <c r="D478" s="598"/>
      <c r="E478" s="5" t="s">
        <v>48</v>
      </c>
      <c r="F478" s="29">
        <v>1</v>
      </c>
      <c r="G478" s="6" t="s">
        <v>17286</v>
      </c>
      <c r="H478" s="480">
        <f t="shared" si="44"/>
        <v>33.44</v>
      </c>
    </row>
    <row r="479" spans="1:9" ht="26.25" customHeight="1">
      <c r="A479" s="22" t="s">
        <v>793</v>
      </c>
      <c r="B479" s="437"/>
      <c r="C479" s="615" t="s">
        <v>794</v>
      </c>
      <c r="D479" s="616"/>
      <c r="E479" s="24" t="s">
        <v>310</v>
      </c>
      <c r="F479" s="29">
        <v>1</v>
      </c>
      <c r="G479" s="25">
        <v>127.75</v>
      </c>
      <c r="H479" s="480">
        <f t="shared" si="44"/>
        <v>127.75</v>
      </c>
    </row>
    <row r="480" spans="1:9">
      <c r="A480" s="37"/>
      <c r="B480" s="440"/>
      <c r="C480" s="440"/>
      <c r="D480" s="57"/>
      <c r="E480" s="37"/>
      <c r="F480" s="617" t="s">
        <v>317</v>
      </c>
      <c r="G480" s="618"/>
      <c r="H480" s="58">
        <f>SUM(H476:H479)</f>
        <v>192.97</v>
      </c>
    </row>
    <row r="481" spans="1:9" ht="21" customHeight="1">
      <c r="A481" s="592" t="s">
        <v>795</v>
      </c>
      <c r="B481" s="593"/>
      <c r="C481" s="619" t="s">
        <v>796</v>
      </c>
      <c r="D481" s="620"/>
      <c r="E481" s="620"/>
      <c r="F481" s="620"/>
      <c r="G481" s="620"/>
      <c r="H481" s="621"/>
      <c r="I481" s="481">
        <f>H487</f>
        <v>192.97</v>
      </c>
    </row>
    <row r="482" spans="1:9" ht="25.5">
      <c r="A482" s="20" t="s">
        <v>302</v>
      </c>
      <c r="B482" s="436" t="s">
        <v>366</v>
      </c>
      <c r="C482" s="622" t="s">
        <v>304</v>
      </c>
      <c r="D482" s="623"/>
      <c r="E482" s="20" t="s">
        <v>305</v>
      </c>
      <c r="F482" s="20" t="s">
        <v>306</v>
      </c>
      <c r="G482" s="20" t="s">
        <v>307</v>
      </c>
      <c r="H482" s="21" t="s">
        <v>308</v>
      </c>
    </row>
    <row r="483" spans="1:9" ht="12.75" customHeight="1">
      <c r="A483" s="22">
        <v>88248</v>
      </c>
      <c r="B483" s="19"/>
      <c r="C483" s="598" t="s">
        <v>20284</v>
      </c>
      <c r="D483" s="598"/>
      <c r="E483" s="5" t="s">
        <v>335</v>
      </c>
      <c r="F483" s="29">
        <v>1</v>
      </c>
      <c r="G483" s="6" t="s">
        <v>1165</v>
      </c>
      <c r="H483" s="480">
        <f t="shared" ref="H483:H486" si="45">ROUND(F483*G483,2)</f>
        <v>13.94</v>
      </c>
    </row>
    <row r="484" spans="1:9" ht="12.75" customHeight="1">
      <c r="A484" s="18">
        <v>88267</v>
      </c>
      <c r="B484" s="48"/>
      <c r="C484" s="598" t="s">
        <v>20306</v>
      </c>
      <c r="D484" s="598"/>
      <c r="E484" s="5" t="s">
        <v>335</v>
      </c>
      <c r="F484" s="29">
        <v>1</v>
      </c>
      <c r="G484" s="6" t="s">
        <v>2617</v>
      </c>
      <c r="H484" s="480">
        <f t="shared" si="45"/>
        <v>17.84</v>
      </c>
    </row>
    <row r="485" spans="1:9" ht="12.75" customHeight="1">
      <c r="A485" s="22">
        <v>86886</v>
      </c>
      <c r="B485" s="437"/>
      <c r="C485" s="598" t="s">
        <v>17285</v>
      </c>
      <c r="D485" s="598"/>
      <c r="E485" s="5" t="s">
        <v>48</v>
      </c>
      <c r="F485" s="29">
        <v>1</v>
      </c>
      <c r="G485" s="6" t="s">
        <v>17286</v>
      </c>
      <c r="H485" s="480">
        <f t="shared" si="45"/>
        <v>33.44</v>
      </c>
    </row>
    <row r="486" spans="1:9" ht="26.25" customHeight="1">
      <c r="A486" s="22" t="s">
        <v>793</v>
      </c>
      <c r="B486" s="437"/>
      <c r="C486" s="615" t="s">
        <v>794</v>
      </c>
      <c r="D486" s="616"/>
      <c r="E486" s="24" t="s">
        <v>310</v>
      </c>
      <c r="F486" s="29">
        <v>1</v>
      </c>
      <c r="G486" s="25">
        <v>127.75</v>
      </c>
      <c r="H486" s="480">
        <f t="shared" si="45"/>
        <v>127.75</v>
      </c>
    </row>
    <row r="487" spans="1:9">
      <c r="A487" s="37"/>
      <c r="B487" s="440"/>
      <c r="C487" s="440"/>
      <c r="D487" s="57"/>
      <c r="E487" s="37"/>
      <c r="F487" s="617" t="s">
        <v>317</v>
      </c>
      <c r="G487" s="618"/>
      <c r="H487" s="58">
        <f>SUM(H483:H486)</f>
        <v>192.97</v>
      </c>
    </row>
    <row r="488" spans="1:9" s="506" customFormat="1" ht="44.25" customHeight="1">
      <c r="A488" s="592" t="s">
        <v>797</v>
      </c>
      <c r="B488" s="593"/>
      <c r="C488" s="594" t="s">
        <v>798</v>
      </c>
      <c r="D488" s="594"/>
      <c r="E488" s="594"/>
      <c r="F488" s="594"/>
      <c r="G488" s="594"/>
      <c r="H488" s="595"/>
      <c r="I488" s="505">
        <f>H499</f>
        <v>133.16999999999999</v>
      </c>
    </row>
    <row r="489" spans="1:9" ht="25.5">
      <c r="A489" s="3" t="s">
        <v>302</v>
      </c>
      <c r="B489" s="450" t="s">
        <v>303</v>
      </c>
      <c r="C489" s="596" t="s">
        <v>304</v>
      </c>
      <c r="D489" s="597"/>
      <c r="E489" s="3" t="s">
        <v>305</v>
      </c>
      <c r="F489" s="3" t="s">
        <v>306</v>
      </c>
      <c r="G489" s="3" t="s">
        <v>307</v>
      </c>
      <c r="H489" s="4" t="s">
        <v>308</v>
      </c>
    </row>
    <row r="490" spans="1:9" ht="12.75" customHeight="1">
      <c r="A490" s="508">
        <v>1379</v>
      </c>
      <c r="B490" s="5"/>
      <c r="C490" s="598" t="s">
        <v>3232</v>
      </c>
      <c r="D490" s="598"/>
      <c r="E490" s="5" t="s">
        <v>976</v>
      </c>
      <c r="F490" s="12" t="s">
        <v>799</v>
      </c>
      <c r="G490" s="6" t="s">
        <v>3233</v>
      </c>
      <c r="H490" s="480">
        <f t="shared" ref="H490:H498" si="46">ROUND(F490*G490,2)</f>
        <v>0.4</v>
      </c>
    </row>
    <row r="491" spans="1:9" ht="12.75" customHeight="1">
      <c r="A491" s="508">
        <v>6087</v>
      </c>
      <c r="B491" s="5"/>
      <c r="C491" s="598" t="s">
        <v>275</v>
      </c>
      <c r="D491" s="598"/>
      <c r="E491" s="5" t="s">
        <v>48</v>
      </c>
      <c r="F491" s="12" t="s">
        <v>800</v>
      </c>
      <c r="G491" s="6" t="s">
        <v>3414</v>
      </c>
      <c r="H491" s="480">
        <f t="shared" si="46"/>
        <v>21.5</v>
      </c>
    </row>
    <row r="492" spans="1:9" ht="12.75" customHeight="1">
      <c r="A492" s="508">
        <v>7258</v>
      </c>
      <c r="B492" s="5"/>
      <c r="C492" s="598" t="s">
        <v>9095</v>
      </c>
      <c r="D492" s="598"/>
      <c r="E492" s="5" t="s">
        <v>847</v>
      </c>
      <c r="F492" s="12" t="s">
        <v>801</v>
      </c>
      <c r="G492" s="6" t="s">
        <v>9096</v>
      </c>
      <c r="H492" s="480">
        <f t="shared" si="46"/>
        <v>25.04</v>
      </c>
    </row>
    <row r="493" spans="1:9" ht="12.75" customHeight="1">
      <c r="A493" s="508">
        <v>87335</v>
      </c>
      <c r="B493" s="5"/>
      <c r="C493" s="598" t="s">
        <v>19486</v>
      </c>
      <c r="D493" s="598"/>
      <c r="E493" s="5" t="s">
        <v>49</v>
      </c>
      <c r="F493" s="12" t="s">
        <v>802</v>
      </c>
      <c r="G493" s="6" t="s">
        <v>19487</v>
      </c>
      <c r="H493" s="480">
        <f t="shared" si="46"/>
        <v>7.84</v>
      </c>
    </row>
    <row r="494" spans="1:9" ht="12.75" customHeight="1">
      <c r="A494" s="508">
        <v>88309</v>
      </c>
      <c r="B494" s="5"/>
      <c r="C494" s="598" t="s">
        <v>20348</v>
      </c>
      <c r="D494" s="598"/>
      <c r="E494" s="5" t="s">
        <v>335</v>
      </c>
      <c r="F494" s="12" t="s">
        <v>803</v>
      </c>
      <c r="G494" s="6" t="s">
        <v>20349</v>
      </c>
      <c r="H494" s="480">
        <f t="shared" si="46"/>
        <v>33.1</v>
      </c>
    </row>
    <row r="495" spans="1:9" ht="12.75" customHeight="1">
      <c r="A495" s="508">
        <v>88316</v>
      </c>
      <c r="B495" s="5"/>
      <c r="C495" s="598" t="s">
        <v>606</v>
      </c>
      <c r="D495" s="598"/>
      <c r="E495" s="5" t="s">
        <v>335</v>
      </c>
      <c r="F495" s="12" t="s">
        <v>804</v>
      </c>
      <c r="G495" s="6" t="s">
        <v>4564</v>
      </c>
      <c r="H495" s="480">
        <f t="shared" si="46"/>
        <v>23.31</v>
      </c>
    </row>
    <row r="496" spans="1:9" ht="12.75" customHeight="1">
      <c r="A496" s="508">
        <v>88630</v>
      </c>
      <c r="B496" s="5"/>
      <c r="C496" s="598" t="s">
        <v>19633</v>
      </c>
      <c r="D496" s="598"/>
      <c r="E496" s="5" t="s">
        <v>49</v>
      </c>
      <c r="F496" s="12" t="s">
        <v>805</v>
      </c>
      <c r="G496" s="6" t="s">
        <v>19634</v>
      </c>
      <c r="H496" s="480">
        <f t="shared" si="46"/>
        <v>4.96</v>
      </c>
    </row>
    <row r="497" spans="1:9" ht="12.75" customHeight="1">
      <c r="A497" s="508">
        <v>93358</v>
      </c>
      <c r="B497" s="5"/>
      <c r="C497" s="598" t="s">
        <v>17997</v>
      </c>
      <c r="D497" s="598"/>
      <c r="E497" s="5" t="s">
        <v>49</v>
      </c>
      <c r="F497" s="12" t="s">
        <v>806</v>
      </c>
      <c r="G497" s="6" t="s">
        <v>17998</v>
      </c>
      <c r="H497" s="480">
        <f t="shared" si="46"/>
        <v>12.07</v>
      </c>
    </row>
    <row r="498" spans="1:9" ht="12.75" customHeight="1">
      <c r="A498" s="508">
        <v>94969</v>
      </c>
      <c r="B498" s="5"/>
      <c r="C498" s="598" t="s">
        <v>14093</v>
      </c>
      <c r="D498" s="598"/>
      <c r="E498" s="5" t="s">
        <v>49</v>
      </c>
      <c r="F498" s="12" t="s">
        <v>807</v>
      </c>
      <c r="G498" s="6" t="s">
        <v>14094</v>
      </c>
      <c r="H498" s="480">
        <f t="shared" si="46"/>
        <v>4.95</v>
      </c>
    </row>
    <row r="499" spans="1:9" ht="12.75" customHeight="1">
      <c r="A499" s="7"/>
      <c r="B499" s="7"/>
      <c r="C499" s="590"/>
      <c r="D499" s="590"/>
      <c r="E499" s="7"/>
      <c r="F499" s="591" t="s">
        <v>317</v>
      </c>
      <c r="G499" s="591"/>
      <c r="H499" s="507">
        <f>SUM(H490:H498)</f>
        <v>133.16999999999999</v>
      </c>
    </row>
    <row r="500" spans="1:9" s="506" customFormat="1" ht="28.5" customHeight="1">
      <c r="A500" s="592" t="s">
        <v>808</v>
      </c>
      <c r="B500" s="593"/>
      <c r="C500" s="594" t="s">
        <v>809</v>
      </c>
      <c r="D500" s="594"/>
      <c r="E500" s="594"/>
      <c r="F500" s="594"/>
      <c r="G500" s="594"/>
      <c r="H500" s="595"/>
      <c r="I500" s="505">
        <f>H506</f>
        <v>216.95999999999998</v>
      </c>
    </row>
    <row r="501" spans="1:9" ht="25.5">
      <c r="A501" s="3" t="s">
        <v>302</v>
      </c>
      <c r="B501" s="450" t="s">
        <v>303</v>
      </c>
      <c r="C501" s="596" t="s">
        <v>304</v>
      </c>
      <c r="D501" s="597"/>
      <c r="E501" s="3" t="s">
        <v>305</v>
      </c>
      <c r="F501" s="3" t="s">
        <v>306</v>
      </c>
      <c r="G501" s="3" t="s">
        <v>307</v>
      </c>
      <c r="H501" s="4" t="s">
        <v>308</v>
      </c>
    </row>
    <row r="502" spans="1:9" ht="12.75" customHeight="1">
      <c r="A502" s="508">
        <v>88248</v>
      </c>
      <c r="B502" s="5"/>
      <c r="C502" s="598" t="s">
        <v>20284</v>
      </c>
      <c r="D502" s="598"/>
      <c r="E502" s="5" t="s">
        <v>335</v>
      </c>
      <c r="F502" s="12">
        <v>2</v>
      </c>
      <c r="G502" s="6" t="s">
        <v>1165</v>
      </c>
      <c r="H502" s="480">
        <f t="shared" ref="H502:H505" si="47">ROUND(F502*G502,2)</f>
        <v>27.88</v>
      </c>
    </row>
    <row r="503" spans="1:9" ht="12.75" customHeight="1">
      <c r="A503" s="508">
        <v>88267</v>
      </c>
      <c r="B503" s="5"/>
      <c r="C503" s="598" t="s">
        <v>20306</v>
      </c>
      <c r="D503" s="598"/>
      <c r="E503" s="5" t="s">
        <v>335</v>
      </c>
      <c r="F503" s="12">
        <v>2</v>
      </c>
      <c r="G503" s="6" t="s">
        <v>2617</v>
      </c>
      <c r="H503" s="480">
        <f t="shared" si="47"/>
        <v>35.68</v>
      </c>
    </row>
    <row r="504" spans="1:9" ht="12.75" customHeight="1">
      <c r="A504" s="509" t="s">
        <v>793</v>
      </c>
      <c r="B504" s="5"/>
      <c r="C504" s="598" t="s">
        <v>810</v>
      </c>
      <c r="D504" s="598"/>
      <c r="E504" s="5" t="s">
        <v>789</v>
      </c>
      <c r="F504" s="510">
        <v>1</v>
      </c>
      <c r="G504" s="511">
        <v>89.7</v>
      </c>
      <c r="H504" s="480">
        <f t="shared" si="47"/>
        <v>89.7</v>
      </c>
    </row>
    <row r="505" spans="1:9" ht="12.75" customHeight="1">
      <c r="A505" s="509" t="s">
        <v>793</v>
      </c>
      <c r="B505" s="5"/>
      <c r="C505" s="598" t="s">
        <v>811</v>
      </c>
      <c r="D505" s="598"/>
      <c r="E505" s="5" t="s">
        <v>789</v>
      </c>
      <c r="F505" s="510">
        <v>1</v>
      </c>
      <c r="G505" s="511">
        <v>63.7</v>
      </c>
      <c r="H505" s="480">
        <f t="shared" si="47"/>
        <v>63.7</v>
      </c>
    </row>
    <row r="506" spans="1:9" ht="12.75" customHeight="1">
      <c r="A506" s="7"/>
      <c r="B506" s="7"/>
      <c r="C506" s="590"/>
      <c r="D506" s="590"/>
      <c r="E506" s="7"/>
      <c r="F506" s="591" t="s">
        <v>317</v>
      </c>
      <c r="G506" s="591"/>
      <c r="H506" s="507">
        <f>SUM(H502:H505)</f>
        <v>216.95999999999998</v>
      </c>
    </row>
    <row r="507" spans="1:9" s="506" customFormat="1" ht="28.5" customHeight="1">
      <c r="A507" s="592" t="s">
        <v>812</v>
      </c>
      <c r="B507" s="593"/>
      <c r="C507" s="594" t="s">
        <v>813</v>
      </c>
      <c r="D507" s="594"/>
      <c r="E507" s="594"/>
      <c r="F507" s="594"/>
      <c r="G507" s="594"/>
      <c r="H507" s="595"/>
      <c r="I507" s="505">
        <f>H512</f>
        <v>271.43</v>
      </c>
    </row>
    <row r="508" spans="1:9" ht="25.5">
      <c r="A508" s="3" t="s">
        <v>302</v>
      </c>
      <c r="B508" s="450" t="s">
        <v>303</v>
      </c>
      <c r="C508" s="596" t="s">
        <v>304</v>
      </c>
      <c r="D508" s="597"/>
      <c r="E508" s="3" t="s">
        <v>305</v>
      </c>
      <c r="F508" s="3" t="s">
        <v>306</v>
      </c>
      <c r="G508" s="3" t="s">
        <v>307</v>
      </c>
      <c r="H508" s="4" t="s">
        <v>308</v>
      </c>
    </row>
    <row r="509" spans="1:9" ht="12.75" customHeight="1">
      <c r="A509" s="508">
        <v>88248</v>
      </c>
      <c r="B509" s="5"/>
      <c r="C509" s="598" t="s">
        <v>20284</v>
      </c>
      <c r="D509" s="598"/>
      <c r="E509" s="5" t="s">
        <v>335</v>
      </c>
      <c r="F509" s="12">
        <v>2</v>
      </c>
      <c r="G509" s="6" t="s">
        <v>1165</v>
      </c>
      <c r="H509" s="480">
        <f t="shared" ref="H509:H511" si="48">ROUND(F509*G509,2)</f>
        <v>27.88</v>
      </c>
    </row>
    <row r="510" spans="1:9" ht="12.75" customHeight="1">
      <c r="A510" s="508">
        <v>88267</v>
      </c>
      <c r="B510" s="5"/>
      <c r="C510" s="598" t="s">
        <v>20306</v>
      </c>
      <c r="D510" s="598"/>
      <c r="E510" s="5" t="s">
        <v>335</v>
      </c>
      <c r="F510" s="12">
        <v>2</v>
      </c>
      <c r="G510" s="6" t="s">
        <v>2617</v>
      </c>
      <c r="H510" s="480">
        <f t="shared" si="48"/>
        <v>35.68</v>
      </c>
    </row>
    <row r="511" spans="1:9" ht="12.75" customHeight="1">
      <c r="A511" s="509" t="s">
        <v>793</v>
      </c>
      <c r="B511" s="5"/>
      <c r="C511" s="598" t="s">
        <v>814</v>
      </c>
      <c r="D511" s="598"/>
      <c r="E511" s="5" t="s">
        <v>789</v>
      </c>
      <c r="F511" s="510">
        <v>1</v>
      </c>
      <c r="G511" s="511">
        <v>207.87</v>
      </c>
      <c r="H511" s="480">
        <f t="shared" si="48"/>
        <v>207.87</v>
      </c>
    </row>
    <row r="512" spans="1:9" ht="12.75" customHeight="1">
      <c r="A512" s="7"/>
      <c r="B512" s="7"/>
      <c r="C512" s="590"/>
      <c r="D512" s="590"/>
      <c r="E512" s="7"/>
      <c r="F512" s="591" t="s">
        <v>317</v>
      </c>
      <c r="G512" s="591"/>
      <c r="H512" s="507">
        <f>SUM(H509:H511)</f>
        <v>271.43</v>
      </c>
    </row>
    <row r="513" spans="1:9" s="506" customFormat="1" ht="28.5" customHeight="1">
      <c r="A513" s="592" t="s">
        <v>815</v>
      </c>
      <c r="B513" s="593"/>
      <c r="C513" s="594" t="s">
        <v>816</v>
      </c>
      <c r="D513" s="594"/>
      <c r="E513" s="594"/>
      <c r="F513" s="594"/>
      <c r="G513" s="594"/>
      <c r="H513" s="595"/>
      <c r="I513" s="505">
        <f>H518</f>
        <v>8392.24</v>
      </c>
    </row>
    <row r="514" spans="1:9" ht="25.5">
      <c r="A514" s="3" t="s">
        <v>302</v>
      </c>
      <c r="B514" s="450" t="s">
        <v>303</v>
      </c>
      <c r="C514" s="596" t="s">
        <v>304</v>
      </c>
      <c r="D514" s="597"/>
      <c r="E514" s="3" t="s">
        <v>305</v>
      </c>
      <c r="F514" s="3" t="s">
        <v>306</v>
      </c>
      <c r="G514" s="3" t="s">
        <v>307</v>
      </c>
      <c r="H514" s="4" t="s">
        <v>308</v>
      </c>
    </row>
    <row r="515" spans="1:9" ht="12.75" customHeight="1">
      <c r="A515" s="508">
        <v>88248</v>
      </c>
      <c r="B515" s="5"/>
      <c r="C515" s="598" t="s">
        <v>20284</v>
      </c>
      <c r="D515" s="598"/>
      <c r="E515" s="5" t="s">
        <v>335</v>
      </c>
      <c r="F515" s="12">
        <v>8</v>
      </c>
      <c r="G515" s="6" t="s">
        <v>1165</v>
      </c>
      <c r="H515" s="480">
        <f t="shared" ref="H515:H517" si="49">ROUND(F515*G515,2)</f>
        <v>111.52</v>
      </c>
    </row>
    <row r="516" spans="1:9" ht="12.75" customHeight="1">
      <c r="A516" s="508">
        <v>88267</v>
      </c>
      <c r="B516" s="5"/>
      <c r="C516" s="598" t="s">
        <v>20306</v>
      </c>
      <c r="D516" s="598"/>
      <c r="E516" s="5" t="s">
        <v>335</v>
      </c>
      <c r="F516" s="12">
        <v>8</v>
      </c>
      <c r="G516" s="6" t="s">
        <v>2617</v>
      </c>
      <c r="H516" s="480">
        <f t="shared" si="49"/>
        <v>142.72</v>
      </c>
    </row>
    <row r="517" spans="1:9" ht="12.75" customHeight="1">
      <c r="A517" s="509" t="s">
        <v>793</v>
      </c>
      <c r="B517" s="5"/>
      <c r="C517" s="598" t="s">
        <v>817</v>
      </c>
      <c r="D517" s="598"/>
      <c r="E517" s="5" t="s">
        <v>789</v>
      </c>
      <c r="F517" s="510">
        <v>1</v>
      </c>
      <c r="G517" s="511">
        <v>8138</v>
      </c>
      <c r="H517" s="480">
        <f t="shared" si="49"/>
        <v>8138</v>
      </c>
    </row>
    <row r="518" spans="1:9" ht="12.75" customHeight="1">
      <c r="A518" s="7"/>
      <c r="B518" s="7"/>
      <c r="C518" s="590"/>
      <c r="D518" s="590"/>
      <c r="E518" s="7"/>
      <c r="F518" s="591" t="s">
        <v>317</v>
      </c>
      <c r="G518" s="591"/>
      <c r="H518" s="507">
        <f>SUM(H515:H517)</f>
        <v>8392.24</v>
      </c>
    </row>
    <row r="519" spans="1:9" s="506" customFormat="1" ht="28.5" customHeight="1">
      <c r="A519" s="592" t="s">
        <v>818</v>
      </c>
      <c r="B519" s="593"/>
      <c r="C519" s="594" t="s">
        <v>298</v>
      </c>
      <c r="D519" s="594"/>
      <c r="E519" s="594"/>
      <c r="F519" s="594"/>
      <c r="G519" s="594"/>
      <c r="H519" s="595"/>
      <c r="I519" s="505">
        <f>H524</f>
        <v>1117.51</v>
      </c>
    </row>
    <row r="520" spans="1:9" ht="25.5">
      <c r="A520" s="3" t="s">
        <v>302</v>
      </c>
      <c r="B520" s="450" t="s">
        <v>303</v>
      </c>
      <c r="C520" s="596" t="s">
        <v>304</v>
      </c>
      <c r="D520" s="597"/>
      <c r="E520" s="3" t="s">
        <v>305</v>
      </c>
      <c r="F520" s="3" t="s">
        <v>306</v>
      </c>
      <c r="G520" s="3" t="s">
        <v>307</v>
      </c>
      <c r="H520" s="4" t="s">
        <v>308</v>
      </c>
    </row>
    <row r="521" spans="1:9" ht="12.75" customHeight="1">
      <c r="A521" s="508">
        <v>88248</v>
      </c>
      <c r="B521" s="5"/>
      <c r="C521" s="598" t="s">
        <v>20284</v>
      </c>
      <c r="D521" s="598"/>
      <c r="E521" s="5" t="s">
        <v>335</v>
      </c>
      <c r="F521" s="12">
        <v>8</v>
      </c>
      <c r="G521" s="6" t="s">
        <v>1165</v>
      </c>
      <c r="H521" s="480">
        <f t="shared" ref="H521:H523" si="50">ROUND(F521*G521,2)</f>
        <v>111.52</v>
      </c>
    </row>
    <row r="522" spans="1:9" ht="12.75" customHeight="1">
      <c r="A522" s="508">
        <v>88267</v>
      </c>
      <c r="B522" s="5"/>
      <c r="C522" s="598" t="s">
        <v>20306</v>
      </c>
      <c r="D522" s="598"/>
      <c r="E522" s="5" t="s">
        <v>335</v>
      </c>
      <c r="F522" s="12">
        <v>8</v>
      </c>
      <c r="G522" s="6" t="s">
        <v>2617</v>
      </c>
      <c r="H522" s="480">
        <f t="shared" si="50"/>
        <v>142.72</v>
      </c>
    </row>
    <row r="523" spans="1:9" ht="12.75" customHeight="1">
      <c r="A523" s="509" t="s">
        <v>793</v>
      </c>
      <c r="B523" s="5"/>
      <c r="C523" s="598" t="s">
        <v>819</v>
      </c>
      <c r="D523" s="598"/>
      <c r="E523" s="5" t="s">
        <v>789</v>
      </c>
      <c r="F523" s="510">
        <v>1</v>
      </c>
      <c r="G523" s="511">
        <v>863.26499999999999</v>
      </c>
      <c r="H523" s="480">
        <f t="shared" si="50"/>
        <v>863.27</v>
      </c>
    </row>
    <row r="524" spans="1:9" ht="12.75" customHeight="1">
      <c r="A524" s="7"/>
      <c r="B524" s="7"/>
      <c r="C524" s="590"/>
      <c r="D524" s="590"/>
      <c r="E524" s="7"/>
      <c r="F524" s="591" t="s">
        <v>317</v>
      </c>
      <c r="G524" s="591"/>
      <c r="H524" s="507">
        <f>SUM(H521:H523)</f>
        <v>1117.51</v>
      </c>
    </row>
    <row r="525" spans="1:9" s="506" customFormat="1" ht="28.5" customHeight="1">
      <c r="A525" s="592" t="s">
        <v>820</v>
      </c>
      <c r="B525" s="593"/>
      <c r="C525" s="594" t="s">
        <v>292</v>
      </c>
      <c r="D525" s="594"/>
      <c r="E525" s="594"/>
      <c r="F525" s="594"/>
      <c r="G525" s="594"/>
      <c r="H525" s="595"/>
      <c r="I525" s="505">
        <f>H540</f>
        <v>1395.63</v>
      </c>
    </row>
    <row r="526" spans="1:9" ht="25.5">
      <c r="A526" s="3" t="s">
        <v>302</v>
      </c>
      <c r="B526" s="450" t="s">
        <v>303</v>
      </c>
      <c r="C526" s="596" t="s">
        <v>304</v>
      </c>
      <c r="D526" s="597"/>
      <c r="E526" s="3" t="s">
        <v>305</v>
      </c>
      <c r="F526" s="3" t="s">
        <v>306</v>
      </c>
      <c r="G526" s="3" t="s">
        <v>307</v>
      </c>
      <c r="H526" s="4" t="s">
        <v>308</v>
      </c>
    </row>
    <row r="527" spans="1:9" ht="12.75" customHeight="1">
      <c r="A527" s="508">
        <v>33</v>
      </c>
      <c r="B527" s="5"/>
      <c r="C527" s="598" t="s">
        <v>1012</v>
      </c>
      <c r="D527" s="598"/>
      <c r="E527" s="5" t="s">
        <v>976</v>
      </c>
      <c r="F527" s="12" t="s">
        <v>821</v>
      </c>
      <c r="G527" s="6" t="s">
        <v>935</v>
      </c>
      <c r="H527" s="480">
        <f t="shared" ref="H527:H539" si="51">ROUND(F527*G527,2)</f>
        <v>70.650000000000006</v>
      </c>
    </row>
    <row r="528" spans="1:9" ht="12.75" customHeight="1">
      <c r="A528" s="508">
        <v>337</v>
      </c>
      <c r="B528" s="5"/>
      <c r="C528" s="598" t="s">
        <v>1510</v>
      </c>
      <c r="D528" s="598"/>
      <c r="E528" s="5" t="s">
        <v>976</v>
      </c>
      <c r="F528" s="12" t="s">
        <v>822</v>
      </c>
      <c r="G528" s="6" t="s">
        <v>1511</v>
      </c>
      <c r="H528" s="480">
        <f t="shared" si="51"/>
        <v>2.2000000000000002</v>
      </c>
    </row>
    <row r="529" spans="1:9" ht="12.75" customHeight="1">
      <c r="A529" s="508">
        <v>370</v>
      </c>
      <c r="B529" s="5"/>
      <c r="C529" s="598" t="s">
        <v>1517</v>
      </c>
      <c r="D529" s="598"/>
      <c r="E529" s="5" t="s">
        <v>868</v>
      </c>
      <c r="F529" s="12" t="s">
        <v>823</v>
      </c>
      <c r="G529" s="6" t="s">
        <v>1518</v>
      </c>
      <c r="H529" s="480">
        <f t="shared" si="51"/>
        <v>16.25</v>
      </c>
    </row>
    <row r="530" spans="1:9" ht="12.75" customHeight="1">
      <c r="A530" s="508">
        <v>1106</v>
      </c>
      <c r="B530" s="5"/>
      <c r="C530" s="598" t="s">
        <v>2736</v>
      </c>
      <c r="D530" s="598"/>
      <c r="E530" s="5" t="s">
        <v>976</v>
      </c>
      <c r="F530" s="12" t="s">
        <v>824</v>
      </c>
      <c r="G530" s="6" t="s">
        <v>2737</v>
      </c>
      <c r="H530" s="480">
        <f t="shared" si="51"/>
        <v>6.69</v>
      </c>
    </row>
    <row r="531" spans="1:9" ht="12.75" customHeight="1">
      <c r="A531" s="508">
        <v>1379</v>
      </c>
      <c r="B531" s="5"/>
      <c r="C531" s="598" t="s">
        <v>3232</v>
      </c>
      <c r="D531" s="598"/>
      <c r="E531" s="5" t="s">
        <v>976</v>
      </c>
      <c r="F531" s="12" t="s">
        <v>825</v>
      </c>
      <c r="G531" s="6" t="s">
        <v>3233</v>
      </c>
      <c r="H531" s="480">
        <f t="shared" si="51"/>
        <v>35.43</v>
      </c>
    </row>
    <row r="532" spans="1:9" ht="27" customHeight="1">
      <c r="A532" s="508">
        <v>4718</v>
      </c>
      <c r="B532" s="5"/>
      <c r="C532" s="598" t="s">
        <v>7243</v>
      </c>
      <c r="D532" s="598"/>
      <c r="E532" s="5" t="s">
        <v>868</v>
      </c>
      <c r="F532" s="12" t="s">
        <v>826</v>
      </c>
      <c r="G532" s="6" t="s">
        <v>7242</v>
      </c>
      <c r="H532" s="480">
        <f t="shared" si="51"/>
        <v>22.45</v>
      </c>
    </row>
    <row r="533" spans="1:9" ht="12.75" customHeight="1">
      <c r="A533" s="508">
        <v>4721</v>
      </c>
      <c r="B533" s="5"/>
      <c r="C533" s="598" t="s">
        <v>7241</v>
      </c>
      <c r="D533" s="598"/>
      <c r="E533" s="5" t="s">
        <v>868</v>
      </c>
      <c r="F533" s="12" t="s">
        <v>827</v>
      </c>
      <c r="G533" s="6" t="s">
        <v>7242</v>
      </c>
      <c r="H533" s="480">
        <f t="shared" si="51"/>
        <v>2.68</v>
      </c>
    </row>
    <row r="534" spans="1:9" ht="12.75" customHeight="1">
      <c r="A534" s="508">
        <v>7258</v>
      </c>
      <c r="B534" s="5"/>
      <c r="C534" s="598" t="s">
        <v>9095</v>
      </c>
      <c r="D534" s="598"/>
      <c r="E534" s="5" t="s">
        <v>847</v>
      </c>
      <c r="F534" s="12" t="s">
        <v>828</v>
      </c>
      <c r="G534" s="6" t="s">
        <v>9096</v>
      </c>
      <c r="H534" s="480">
        <f t="shared" si="51"/>
        <v>476.19</v>
      </c>
    </row>
    <row r="535" spans="1:9" ht="12.75" customHeight="1">
      <c r="A535" s="508">
        <v>88245</v>
      </c>
      <c r="B535" s="5"/>
      <c r="C535" s="598" t="s">
        <v>20280</v>
      </c>
      <c r="D535" s="598"/>
      <c r="E535" s="5" t="s">
        <v>335</v>
      </c>
      <c r="F535" s="12" t="s">
        <v>829</v>
      </c>
      <c r="G535" s="6" t="s">
        <v>20281</v>
      </c>
      <c r="H535" s="480">
        <f t="shared" si="51"/>
        <v>16.96</v>
      </c>
    </row>
    <row r="536" spans="1:9" ht="12.75" customHeight="1">
      <c r="A536" s="508">
        <v>88309</v>
      </c>
      <c r="B536" s="5"/>
      <c r="C536" s="598" t="s">
        <v>20348</v>
      </c>
      <c r="D536" s="598"/>
      <c r="E536" s="5" t="s">
        <v>335</v>
      </c>
      <c r="F536" s="12" t="s">
        <v>830</v>
      </c>
      <c r="G536" s="6" t="s">
        <v>20349</v>
      </c>
      <c r="H536" s="480">
        <f t="shared" si="51"/>
        <v>202.75</v>
      </c>
    </row>
    <row r="537" spans="1:9" ht="12.75" customHeight="1">
      <c r="A537" s="508">
        <v>88313</v>
      </c>
      <c r="B537" s="5"/>
      <c r="C537" s="598" t="s">
        <v>20353</v>
      </c>
      <c r="D537" s="598"/>
      <c r="E537" s="5" t="s">
        <v>335</v>
      </c>
      <c r="F537" s="12" t="s">
        <v>831</v>
      </c>
      <c r="G537" s="6" t="s">
        <v>20354</v>
      </c>
      <c r="H537" s="480">
        <f t="shared" si="51"/>
        <v>310.99</v>
      </c>
    </row>
    <row r="538" spans="1:9" ht="12.75" customHeight="1">
      <c r="A538" s="508">
        <v>88316</v>
      </c>
      <c r="B538" s="5"/>
      <c r="C538" s="598" t="s">
        <v>606</v>
      </c>
      <c r="D538" s="598"/>
      <c r="E538" s="5" t="s">
        <v>335</v>
      </c>
      <c r="F538" s="12" t="s">
        <v>832</v>
      </c>
      <c r="G538" s="6" t="s">
        <v>4564</v>
      </c>
      <c r="H538" s="480">
        <f t="shared" si="51"/>
        <v>232.23</v>
      </c>
    </row>
    <row r="539" spans="1:9" ht="12.75" customHeight="1">
      <c r="A539" s="508">
        <v>88830</v>
      </c>
      <c r="B539" s="5"/>
      <c r="C539" s="598" t="s">
        <v>10882</v>
      </c>
      <c r="D539" s="598"/>
      <c r="E539" s="5" t="s">
        <v>607</v>
      </c>
      <c r="F539" s="12" t="s">
        <v>833</v>
      </c>
      <c r="G539" s="6" t="s">
        <v>2467</v>
      </c>
      <c r="H539" s="480">
        <f t="shared" si="51"/>
        <v>0.16</v>
      </c>
    </row>
    <row r="540" spans="1:9" ht="12.75" customHeight="1">
      <c r="A540" s="7"/>
      <c r="B540" s="7"/>
      <c r="C540" s="590"/>
      <c r="D540" s="590"/>
      <c r="E540" s="7"/>
      <c r="F540" s="591" t="s">
        <v>317</v>
      </c>
      <c r="G540" s="591"/>
      <c r="H540" s="507">
        <f>SUM(H527:H539)</f>
        <v>1395.63</v>
      </c>
    </row>
    <row r="541" spans="1:9" s="506" customFormat="1" ht="28.5" customHeight="1">
      <c r="A541" s="592" t="s">
        <v>834</v>
      </c>
      <c r="B541" s="593"/>
      <c r="C541" s="594" t="s">
        <v>835</v>
      </c>
      <c r="D541" s="594"/>
      <c r="E541" s="594"/>
      <c r="F541" s="594"/>
      <c r="G541" s="594"/>
      <c r="H541" s="595"/>
      <c r="I541" s="505">
        <f>H546</f>
        <v>541.1</v>
      </c>
    </row>
    <row r="542" spans="1:9" ht="25.5">
      <c r="A542" s="3" t="s">
        <v>302</v>
      </c>
      <c r="B542" s="450" t="s">
        <v>303</v>
      </c>
      <c r="C542" s="596" t="s">
        <v>304</v>
      </c>
      <c r="D542" s="597"/>
      <c r="E542" s="3" t="s">
        <v>305</v>
      </c>
      <c r="F542" s="3" t="s">
        <v>306</v>
      </c>
      <c r="G542" s="3" t="s">
        <v>307</v>
      </c>
      <c r="H542" s="4" t="s">
        <v>308</v>
      </c>
    </row>
    <row r="543" spans="1:9" ht="12.75" customHeight="1">
      <c r="A543" s="508">
        <v>88247</v>
      </c>
      <c r="B543" s="5"/>
      <c r="C543" s="598" t="s">
        <v>20283</v>
      </c>
      <c r="D543" s="598"/>
      <c r="E543" s="5" t="s">
        <v>335</v>
      </c>
      <c r="F543" s="12">
        <v>2</v>
      </c>
      <c r="G543" s="6" t="s">
        <v>2886</v>
      </c>
      <c r="H543" s="480">
        <f t="shared" ref="H543:H545" si="52">ROUND(F543*G543,2)</f>
        <v>28.02</v>
      </c>
    </row>
    <row r="544" spans="1:9" ht="12.75" customHeight="1">
      <c r="A544" s="508">
        <v>88264</v>
      </c>
      <c r="B544" s="5"/>
      <c r="C544" s="598" t="s">
        <v>20301</v>
      </c>
      <c r="D544" s="598"/>
      <c r="E544" s="5" t="s">
        <v>335</v>
      </c>
      <c r="F544" s="12">
        <v>2</v>
      </c>
      <c r="G544" s="6" t="s">
        <v>20302</v>
      </c>
      <c r="H544" s="480">
        <f t="shared" si="52"/>
        <v>36.08</v>
      </c>
    </row>
    <row r="545" spans="1:9" ht="12.75" customHeight="1">
      <c r="A545" s="509" t="s">
        <v>793</v>
      </c>
      <c r="B545" s="5"/>
      <c r="C545" s="598" t="s">
        <v>835</v>
      </c>
      <c r="D545" s="598"/>
      <c r="E545" s="5" t="s">
        <v>789</v>
      </c>
      <c r="F545" s="510">
        <v>1</v>
      </c>
      <c r="G545" s="512">
        <v>477</v>
      </c>
      <c r="H545" s="480">
        <f t="shared" si="52"/>
        <v>477</v>
      </c>
    </row>
    <row r="546" spans="1:9" ht="12.75" customHeight="1">
      <c r="A546" s="7"/>
      <c r="B546" s="7"/>
      <c r="C546" s="590"/>
      <c r="D546" s="590"/>
      <c r="E546" s="7"/>
      <c r="F546" s="591" t="s">
        <v>317</v>
      </c>
      <c r="G546" s="591"/>
      <c r="H546" s="507">
        <f>SUM(H543:H545)</f>
        <v>541.1</v>
      </c>
    </row>
    <row r="547" spans="1:9" s="506" customFormat="1" ht="28.5" customHeight="1">
      <c r="A547" s="592" t="s">
        <v>836</v>
      </c>
      <c r="B547" s="593"/>
      <c r="C547" s="594" t="s">
        <v>837</v>
      </c>
      <c r="D547" s="594"/>
      <c r="E547" s="594"/>
      <c r="F547" s="594"/>
      <c r="G547" s="594"/>
      <c r="H547" s="595"/>
      <c r="I547" s="505">
        <f>H550</f>
        <v>21.2</v>
      </c>
    </row>
    <row r="548" spans="1:9" ht="25.5">
      <c r="A548" s="3" t="s">
        <v>302</v>
      </c>
      <c r="B548" s="450" t="s">
        <v>303</v>
      </c>
      <c r="C548" s="596" t="s">
        <v>304</v>
      </c>
      <c r="D548" s="597"/>
      <c r="E548" s="3" t="s">
        <v>305</v>
      </c>
      <c r="F548" s="3" t="s">
        <v>306</v>
      </c>
      <c r="G548" s="3" t="s">
        <v>307</v>
      </c>
      <c r="H548" s="4" t="s">
        <v>308</v>
      </c>
    </row>
    <row r="549" spans="1:9" ht="12.75" customHeight="1">
      <c r="A549" s="508">
        <v>88316</v>
      </c>
      <c r="B549" s="5"/>
      <c r="C549" s="598" t="s">
        <v>606</v>
      </c>
      <c r="D549" s="598"/>
      <c r="E549" s="5" t="s">
        <v>335</v>
      </c>
      <c r="F549" s="12">
        <v>1.5</v>
      </c>
      <c r="G549" s="6" t="s">
        <v>4564</v>
      </c>
      <c r="H549" s="480">
        <f t="shared" ref="H549" si="53">ROUND(F549*G549,2)</f>
        <v>21.2</v>
      </c>
    </row>
    <row r="550" spans="1:9" ht="12.75" customHeight="1">
      <c r="A550" s="7"/>
      <c r="B550" s="7"/>
      <c r="C550" s="590"/>
      <c r="D550" s="590"/>
      <c r="E550" s="7"/>
      <c r="F550" s="591" t="s">
        <v>317</v>
      </c>
      <c r="G550" s="591"/>
      <c r="H550" s="507">
        <f>SUM(H549:H549)</f>
        <v>21.2</v>
      </c>
    </row>
    <row r="551" spans="1:9">
      <c r="A551" s="60"/>
      <c r="B551" s="62"/>
      <c r="C551" s="62"/>
      <c r="D551" s="63"/>
      <c r="E551" s="62"/>
      <c r="F551" s="601"/>
      <c r="G551" s="601"/>
      <c r="H551" s="166"/>
    </row>
    <row r="552" spans="1:9" ht="16.5" customHeight="1">
      <c r="A552" s="592" t="s">
        <v>20569</v>
      </c>
      <c r="B552" s="593"/>
      <c r="C552" s="594" t="s">
        <v>20571</v>
      </c>
      <c r="D552" s="594"/>
      <c r="E552" s="594"/>
      <c r="F552" s="594"/>
      <c r="G552" s="594"/>
      <c r="H552" s="595"/>
    </row>
    <row r="553" spans="1:9" ht="25.5">
      <c r="A553" s="540" t="s">
        <v>302</v>
      </c>
      <c r="B553" s="539" t="s">
        <v>303</v>
      </c>
      <c r="C553" s="596" t="s">
        <v>304</v>
      </c>
      <c r="D553" s="597"/>
      <c r="E553" s="540" t="s">
        <v>305</v>
      </c>
      <c r="F553" s="540" t="s">
        <v>306</v>
      </c>
      <c r="G553" s="540" t="s">
        <v>307</v>
      </c>
      <c r="H553" s="4" t="s">
        <v>308</v>
      </c>
    </row>
    <row r="554" spans="1:9">
      <c r="A554" s="508">
        <v>88247</v>
      </c>
      <c r="B554" s="5"/>
      <c r="C554" s="598" t="s">
        <v>20283</v>
      </c>
      <c r="D554" s="598"/>
      <c r="E554" s="5" t="s">
        <v>335</v>
      </c>
      <c r="F554" s="12">
        <v>0.5</v>
      </c>
      <c r="G554" s="6" t="s">
        <v>2886</v>
      </c>
      <c r="H554" s="480">
        <f>ROUND(F554*G554,2)</f>
        <v>7.01</v>
      </c>
    </row>
    <row r="555" spans="1:9">
      <c r="A555" s="508">
        <v>88264</v>
      </c>
      <c r="B555" s="5"/>
      <c r="C555" s="598" t="s">
        <v>20301</v>
      </c>
      <c r="D555" s="598"/>
      <c r="E555" s="5" t="s">
        <v>335</v>
      </c>
      <c r="F555" s="12">
        <f>F554</f>
        <v>0.5</v>
      </c>
      <c r="G555" s="6" t="s">
        <v>20302</v>
      </c>
      <c r="H555" s="480">
        <f>ROUND(F555*G555,2)</f>
        <v>9.02</v>
      </c>
    </row>
    <row r="556" spans="1:9">
      <c r="A556" s="509" t="s">
        <v>793</v>
      </c>
      <c r="B556" s="5"/>
      <c r="C556" s="599" t="str">
        <f>C552</f>
        <v>CAIXA DE INSPENSÃO, PVC DE  30CM, COM TAMPA DE PVC</v>
      </c>
      <c r="D556" s="600"/>
      <c r="E556" s="5" t="s">
        <v>789</v>
      </c>
      <c r="F556" s="510">
        <v>1</v>
      </c>
      <c r="G556" s="512">
        <v>26.73</v>
      </c>
      <c r="H556" s="480">
        <f>ROUND(F556*G556,2)</f>
        <v>26.73</v>
      </c>
    </row>
    <row r="557" spans="1:9">
      <c r="A557" s="7"/>
      <c r="B557" s="7"/>
      <c r="C557" s="590"/>
      <c r="D557" s="590"/>
      <c r="E557" s="7"/>
      <c r="F557" s="591" t="s">
        <v>317</v>
      </c>
      <c r="G557" s="591"/>
      <c r="H557" s="507">
        <f>SUM(H554:H556)</f>
        <v>42.760000000000005</v>
      </c>
    </row>
    <row r="558" spans="1:9">
      <c r="A558" s="592" t="s">
        <v>20580</v>
      </c>
      <c r="B558" s="593"/>
      <c r="C558" s="594" t="s">
        <v>20582</v>
      </c>
      <c r="D558" s="594"/>
      <c r="E558" s="594"/>
      <c r="F558" s="594"/>
      <c r="G558" s="594"/>
      <c r="H558" s="595"/>
    </row>
    <row r="559" spans="1:9" ht="25.5">
      <c r="A559" s="540" t="s">
        <v>302</v>
      </c>
      <c r="B559" s="539" t="s">
        <v>303</v>
      </c>
      <c r="C559" s="596" t="s">
        <v>304</v>
      </c>
      <c r="D559" s="597"/>
      <c r="E559" s="540" t="s">
        <v>305</v>
      </c>
      <c r="F559" s="540" t="s">
        <v>306</v>
      </c>
      <c r="G559" s="540" t="s">
        <v>307</v>
      </c>
      <c r="H559" s="4" t="s">
        <v>308</v>
      </c>
    </row>
    <row r="560" spans="1:9">
      <c r="A560" s="508">
        <v>88247</v>
      </c>
      <c r="B560" s="5"/>
      <c r="C560" s="598" t="s">
        <v>20283</v>
      </c>
      <c r="D560" s="598"/>
      <c r="E560" s="5" t="s">
        <v>335</v>
      </c>
      <c r="F560" s="12">
        <v>0.3</v>
      </c>
      <c r="G560" s="6" t="s">
        <v>2886</v>
      </c>
      <c r="H560" s="480">
        <f>ROUND(F560*G560,2)</f>
        <v>4.2</v>
      </c>
    </row>
    <row r="561" spans="1:8">
      <c r="A561" s="508">
        <v>88264</v>
      </c>
      <c r="B561" s="5"/>
      <c r="C561" s="598" t="s">
        <v>20301</v>
      </c>
      <c r="D561" s="598"/>
      <c r="E561" s="5" t="s">
        <v>335</v>
      </c>
      <c r="F561" s="12">
        <f>F560</f>
        <v>0.3</v>
      </c>
      <c r="G561" s="6" t="s">
        <v>20302</v>
      </c>
      <c r="H561" s="480">
        <f>ROUND(F561*G561,2)</f>
        <v>5.41</v>
      </c>
    </row>
    <row r="562" spans="1:8">
      <c r="A562" s="509" t="s">
        <v>793</v>
      </c>
      <c r="B562" s="5"/>
      <c r="C562" s="598" t="str">
        <f>C558</f>
        <v>CONECTOR OLHAL PARA CABO - HASTE</v>
      </c>
      <c r="D562" s="598"/>
      <c r="E562" s="5" t="s">
        <v>789</v>
      </c>
      <c r="F562" s="510">
        <v>1</v>
      </c>
      <c r="G562" s="512">
        <v>7.74</v>
      </c>
      <c r="H562" s="480">
        <f>ROUND(F562*G562,2)</f>
        <v>7.74</v>
      </c>
    </row>
    <row r="563" spans="1:8">
      <c r="A563" s="7"/>
      <c r="B563" s="7"/>
      <c r="C563" s="590"/>
      <c r="D563" s="590"/>
      <c r="E563" s="7"/>
      <c r="F563" s="591" t="s">
        <v>317</v>
      </c>
      <c r="G563" s="591"/>
      <c r="H563" s="507">
        <f>SUM(H560:H562)</f>
        <v>17.350000000000001</v>
      </c>
    </row>
    <row r="564" spans="1:8">
      <c r="A564" s="592" t="s">
        <v>20583</v>
      </c>
      <c r="B564" s="593"/>
      <c r="C564" s="594" t="s">
        <v>20585</v>
      </c>
      <c r="D564" s="594"/>
      <c r="E564" s="594"/>
      <c r="F564" s="594"/>
      <c r="G564" s="594"/>
      <c r="H564" s="595"/>
    </row>
    <row r="565" spans="1:8" ht="25.5">
      <c r="A565" s="540" t="s">
        <v>302</v>
      </c>
      <c r="B565" s="539" t="s">
        <v>303</v>
      </c>
      <c r="C565" s="596" t="s">
        <v>304</v>
      </c>
      <c r="D565" s="597"/>
      <c r="E565" s="540" t="s">
        <v>305</v>
      </c>
      <c r="F565" s="540" t="s">
        <v>306</v>
      </c>
      <c r="G565" s="540" t="s">
        <v>307</v>
      </c>
      <c r="H565" s="4" t="s">
        <v>308</v>
      </c>
    </row>
    <row r="566" spans="1:8">
      <c r="A566" s="508">
        <v>88247</v>
      </c>
      <c r="B566" s="5"/>
      <c r="C566" s="598" t="s">
        <v>20283</v>
      </c>
      <c r="D566" s="598"/>
      <c r="E566" s="5" t="s">
        <v>335</v>
      </c>
      <c r="F566" s="12">
        <v>0.35</v>
      </c>
      <c r="G566" s="6" t="s">
        <v>2886</v>
      </c>
      <c r="H566" s="480">
        <f>ROUND(F566*G566,2)</f>
        <v>4.9000000000000004</v>
      </c>
    </row>
    <row r="567" spans="1:8">
      <c r="A567" s="508">
        <v>88264</v>
      </c>
      <c r="B567" s="5"/>
      <c r="C567" s="598" t="s">
        <v>20301</v>
      </c>
      <c r="D567" s="598"/>
      <c r="E567" s="5" t="s">
        <v>335</v>
      </c>
      <c r="F567" s="12">
        <f>F566</f>
        <v>0.35</v>
      </c>
      <c r="G567" s="6" t="s">
        <v>20302</v>
      </c>
      <c r="H567" s="480">
        <f>ROUND(F567*G567,2)</f>
        <v>6.31</v>
      </c>
    </row>
    <row r="568" spans="1:8">
      <c r="A568" s="509" t="s">
        <v>793</v>
      </c>
      <c r="B568" s="5"/>
      <c r="C568" s="598" t="str">
        <f>C564</f>
        <v>GRAMPO CABO-HASTE</v>
      </c>
      <c r="D568" s="598"/>
      <c r="E568" s="5" t="s">
        <v>789</v>
      </c>
      <c r="F568" s="510">
        <v>1</v>
      </c>
      <c r="G568" s="512">
        <v>18</v>
      </c>
      <c r="H568" s="480">
        <f>ROUND(F568*G568,2)</f>
        <v>18</v>
      </c>
    </row>
    <row r="569" spans="1:8">
      <c r="A569" s="7"/>
      <c r="B569" s="7"/>
      <c r="C569" s="590"/>
      <c r="D569" s="590"/>
      <c r="E569" s="7"/>
      <c r="F569" s="591" t="s">
        <v>317</v>
      </c>
      <c r="G569" s="591"/>
      <c r="H569" s="507">
        <f>SUM(H566:H568)</f>
        <v>29.21</v>
      </c>
    </row>
    <row r="570" spans="1:8">
      <c r="A570" s="592" t="s">
        <v>20586</v>
      </c>
      <c r="B570" s="593"/>
      <c r="C570" s="594" t="s">
        <v>20588</v>
      </c>
      <c r="D570" s="594"/>
      <c r="E570" s="594"/>
      <c r="F570" s="594"/>
      <c r="G570" s="594"/>
      <c r="H570" s="595"/>
    </row>
    <row r="571" spans="1:8" ht="25.5">
      <c r="A571" s="540" t="s">
        <v>302</v>
      </c>
      <c r="B571" s="539" t="s">
        <v>303</v>
      </c>
      <c r="C571" s="596" t="s">
        <v>304</v>
      </c>
      <c r="D571" s="597"/>
      <c r="E571" s="540" t="s">
        <v>305</v>
      </c>
      <c r="F571" s="540" t="s">
        <v>306</v>
      </c>
      <c r="G571" s="540" t="s">
        <v>307</v>
      </c>
      <c r="H571" s="4" t="s">
        <v>308</v>
      </c>
    </row>
    <row r="572" spans="1:8">
      <c r="A572" s="508">
        <v>88247</v>
      </c>
      <c r="B572" s="5"/>
      <c r="C572" s="598" t="s">
        <v>20283</v>
      </c>
      <c r="D572" s="598"/>
      <c r="E572" s="5" t="s">
        <v>335</v>
      </c>
      <c r="F572" s="12">
        <v>0.3</v>
      </c>
      <c r="G572" s="6" t="s">
        <v>2886</v>
      </c>
      <c r="H572" s="480">
        <f>ROUND(F572*G572,2)</f>
        <v>4.2</v>
      </c>
    </row>
    <row r="573" spans="1:8">
      <c r="A573" s="508">
        <v>88264</v>
      </c>
      <c r="B573" s="5"/>
      <c r="C573" s="598" t="s">
        <v>20301</v>
      </c>
      <c r="D573" s="598"/>
      <c r="E573" s="5" t="s">
        <v>335</v>
      </c>
      <c r="F573" s="12">
        <f>F572</f>
        <v>0.3</v>
      </c>
      <c r="G573" s="6" t="s">
        <v>20302</v>
      </c>
      <c r="H573" s="480">
        <f>ROUND(F573*G573,2)</f>
        <v>5.41</v>
      </c>
    </row>
    <row r="574" spans="1:8">
      <c r="A574" s="509" t="s">
        <v>793</v>
      </c>
      <c r="B574" s="5"/>
      <c r="C574" s="598" t="str">
        <f>C570</f>
        <v>EMENDA PARA CABO 35MM2</v>
      </c>
      <c r="D574" s="598"/>
      <c r="E574" s="5" t="s">
        <v>789</v>
      </c>
      <c r="F574" s="510">
        <v>1</v>
      </c>
      <c r="G574" s="512">
        <v>22.3</v>
      </c>
      <c r="H574" s="480">
        <f>ROUND(F574*G574,2)</f>
        <v>22.3</v>
      </c>
    </row>
    <row r="575" spans="1:8">
      <c r="A575" s="7"/>
      <c r="B575" s="7"/>
      <c r="C575" s="590"/>
      <c r="D575" s="590"/>
      <c r="E575" s="7"/>
      <c r="F575" s="591" t="s">
        <v>317</v>
      </c>
      <c r="G575" s="591"/>
      <c r="H575" s="507">
        <f>SUM(H572:H574)</f>
        <v>31.91</v>
      </c>
    </row>
    <row r="576" spans="1:8">
      <c r="A576" s="592" t="s">
        <v>20589</v>
      </c>
      <c r="B576" s="593"/>
      <c r="C576" s="594" t="s">
        <v>20591</v>
      </c>
      <c r="D576" s="594"/>
      <c r="E576" s="594"/>
      <c r="F576" s="594"/>
      <c r="G576" s="594"/>
      <c r="H576" s="595"/>
    </row>
    <row r="577" spans="1:8" ht="25.5">
      <c r="A577" s="540" t="s">
        <v>302</v>
      </c>
      <c r="B577" s="539" t="s">
        <v>303</v>
      </c>
      <c r="C577" s="596" t="s">
        <v>304</v>
      </c>
      <c r="D577" s="597"/>
      <c r="E577" s="540" t="s">
        <v>305</v>
      </c>
      <c r="F577" s="540" t="s">
        <v>306</v>
      </c>
      <c r="G577" s="540" t="s">
        <v>307</v>
      </c>
      <c r="H577" s="4" t="s">
        <v>308</v>
      </c>
    </row>
    <row r="578" spans="1:8">
      <c r="A578" s="508">
        <v>88247</v>
      </c>
      <c r="B578" s="5"/>
      <c r="C578" s="598" t="s">
        <v>20283</v>
      </c>
      <c r="D578" s="598"/>
      <c r="E578" s="5" t="s">
        <v>335</v>
      </c>
      <c r="F578" s="12">
        <v>0.5</v>
      </c>
      <c r="G578" s="6" t="s">
        <v>2886</v>
      </c>
      <c r="H578" s="480">
        <f>ROUND(F578*G578,2)</f>
        <v>7.01</v>
      </c>
    </row>
    <row r="579" spans="1:8">
      <c r="A579" s="508">
        <v>88264</v>
      </c>
      <c r="B579" s="5"/>
      <c r="C579" s="598" t="s">
        <v>20301</v>
      </c>
      <c r="D579" s="598"/>
      <c r="E579" s="5" t="s">
        <v>335</v>
      </c>
      <c r="F579" s="12">
        <f>F578</f>
        <v>0.5</v>
      </c>
      <c r="G579" s="6" t="s">
        <v>20302</v>
      </c>
      <c r="H579" s="480">
        <f>ROUND(F579*G579,2)</f>
        <v>9.02</v>
      </c>
    </row>
    <row r="580" spans="1:8">
      <c r="A580" s="509" t="s">
        <v>793</v>
      </c>
      <c r="B580" s="5"/>
      <c r="C580" s="598" t="str">
        <f>C576</f>
        <v>CAIXA SUSPENSA DE MEDIÇÃO PARA INSPENSÃO DE ATERRAMENTO</v>
      </c>
      <c r="D580" s="598"/>
      <c r="E580" s="5" t="s">
        <v>789</v>
      </c>
      <c r="F580" s="510">
        <v>1</v>
      </c>
      <c r="G580" s="512">
        <v>26.32</v>
      </c>
      <c r="H580" s="480">
        <f>ROUND(F580*G580,2)</f>
        <v>26.32</v>
      </c>
    </row>
    <row r="581" spans="1:8">
      <c r="A581" s="7"/>
      <c r="B581" s="7"/>
      <c r="C581" s="590"/>
      <c r="D581" s="590"/>
      <c r="E581" s="7"/>
      <c r="F581" s="591" t="s">
        <v>317</v>
      </c>
      <c r="G581" s="591"/>
      <c r="H581" s="507">
        <f>SUM(H578:H580)</f>
        <v>42.35</v>
      </c>
    </row>
    <row r="582" spans="1:8">
      <c r="A582" s="592" t="s">
        <v>20592</v>
      </c>
      <c r="B582" s="593"/>
      <c r="C582" s="594" t="s">
        <v>20594</v>
      </c>
      <c r="D582" s="594"/>
      <c r="E582" s="594"/>
      <c r="F582" s="594"/>
      <c r="G582" s="594"/>
      <c r="H582" s="595"/>
    </row>
    <row r="583" spans="1:8" ht="25.5">
      <c r="A583" s="540" t="s">
        <v>302</v>
      </c>
      <c r="B583" s="539" t="s">
        <v>303</v>
      </c>
      <c r="C583" s="596" t="s">
        <v>304</v>
      </c>
      <c r="D583" s="597"/>
      <c r="E583" s="540" t="s">
        <v>305</v>
      </c>
      <c r="F583" s="540" t="s">
        <v>306</v>
      </c>
      <c r="G583" s="540" t="s">
        <v>307</v>
      </c>
      <c r="H583" s="4" t="s">
        <v>308</v>
      </c>
    </row>
    <row r="584" spans="1:8">
      <c r="A584" s="508">
        <v>88247</v>
      </c>
      <c r="B584" s="5"/>
      <c r="C584" s="598" t="s">
        <v>20283</v>
      </c>
      <c r="D584" s="598"/>
      <c r="E584" s="5" t="s">
        <v>335</v>
      </c>
      <c r="F584" s="12">
        <v>0.2</v>
      </c>
      <c r="G584" s="6" t="s">
        <v>2886</v>
      </c>
      <c r="H584" s="480">
        <f>ROUND(F584*G584,2)</f>
        <v>2.8</v>
      </c>
    </row>
    <row r="585" spans="1:8">
      <c r="A585" s="508">
        <v>88264</v>
      </c>
      <c r="B585" s="5"/>
      <c r="C585" s="598" t="s">
        <v>20301</v>
      </c>
      <c r="D585" s="598"/>
      <c r="E585" s="5" t="s">
        <v>335</v>
      </c>
      <c r="F585" s="12">
        <f>F584</f>
        <v>0.2</v>
      </c>
      <c r="G585" s="6" t="s">
        <v>20302</v>
      </c>
      <c r="H585" s="480">
        <f>ROUND(F585*G585,2)</f>
        <v>3.61</v>
      </c>
    </row>
    <row r="586" spans="1:8">
      <c r="A586" s="509" t="s">
        <v>793</v>
      </c>
      <c r="B586" s="5"/>
      <c r="C586" s="598" t="str">
        <f>C582</f>
        <v>ABRAÇADEIRA TIPO D 1.1/4 POL</v>
      </c>
      <c r="D586" s="598"/>
      <c r="E586" s="5" t="s">
        <v>789</v>
      </c>
      <c r="F586" s="510">
        <v>1</v>
      </c>
      <c r="G586" s="512">
        <v>3.55</v>
      </c>
      <c r="H586" s="480">
        <f>ROUND(F586*G586,2)</f>
        <v>3.55</v>
      </c>
    </row>
    <row r="587" spans="1:8">
      <c r="A587" s="7"/>
      <c r="B587" s="7"/>
      <c r="C587" s="590"/>
      <c r="D587" s="590"/>
      <c r="E587" s="7"/>
      <c r="F587" s="591" t="s">
        <v>317</v>
      </c>
      <c r="G587" s="591"/>
      <c r="H587" s="507">
        <f>SUM(H584:H586)</f>
        <v>9.9600000000000009</v>
      </c>
    </row>
    <row r="588" spans="1:8">
      <c r="A588" s="592" t="s">
        <v>20595</v>
      </c>
      <c r="B588" s="593"/>
      <c r="C588" s="594" t="s">
        <v>20597</v>
      </c>
      <c r="D588" s="594"/>
      <c r="E588" s="594"/>
      <c r="F588" s="594"/>
      <c r="G588" s="594"/>
      <c r="H588" s="595"/>
    </row>
    <row r="589" spans="1:8" ht="25.5">
      <c r="A589" s="540" t="s">
        <v>302</v>
      </c>
      <c r="B589" s="539" t="s">
        <v>303</v>
      </c>
      <c r="C589" s="596" t="s">
        <v>304</v>
      </c>
      <c r="D589" s="597"/>
      <c r="E589" s="540" t="s">
        <v>305</v>
      </c>
      <c r="F589" s="540" t="s">
        <v>306</v>
      </c>
      <c r="G589" s="540" t="s">
        <v>307</v>
      </c>
      <c r="H589" s="4" t="s">
        <v>308</v>
      </c>
    </row>
    <row r="590" spans="1:8">
      <c r="A590" s="508">
        <v>88247</v>
      </c>
      <c r="B590" s="5"/>
      <c r="C590" s="598" t="s">
        <v>20283</v>
      </c>
      <c r="D590" s="598"/>
      <c r="E590" s="5" t="s">
        <v>335</v>
      </c>
      <c r="F590" s="12">
        <v>1</v>
      </c>
      <c r="G590" s="6" t="s">
        <v>2886</v>
      </c>
      <c r="H590" s="480">
        <f>ROUND(F590*G590,2)</f>
        <v>14.01</v>
      </c>
    </row>
    <row r="591" spans="1:8">
      <c r="A591" s="508">
        <v>88264</v>
      </c>
      <c r="B591" s="5"/>
      <c r="C591" s="598" t="s">
        <v>20301</v>
      </c>
      <c r="D591" s="598"/>
      <c r="E591" s="5" t="s">
        <v>335</v>
      </c>
      <c r="F591" s="12">
        <v>1</v>
      </c>
      <c r="G591" s="6" t="s">
        <v>20302</v>
      </c>
      <c r="H591" s="480">
        <f>ROUND(F591*G591,2)</f>
        <v>18.04</v>
      </c>
    </row>
    <row r="592" spans="1:8">
      <c r="A592" s="509" t="s">
        <v>793</v>
      </c>
      <c r="B592" s="5"/>
      <c r="C592" s="598" t="str">
        <f>C588</f>
        <v xml:space="preserve">CAIXA DE EQUALIZAÇÃO </v>
      </c>
      <c r="D592" s="598"/>
      <c r="E592" s="5" t="s">
        <v>789</v>
      </c>
      <c r="F592" s="510">
        <v>1</v>
      </c>
      <c r="G592" s="512">
        <v>223.1</v>
      </c>
      <c r="H592" s="480">
        <f>ROUND(F592*G592,2)</f>
        <v>223.1</v>
      </c>
    </row>
    <row r="593" spans="1:8">
      <c r="A593" s="7"/>
      <c r="B593" s="7"/>
      <c r="C593" s="590"/>
      <c r="D593" s="590"/>
      <c r="E593" s="7"/>
      <c r="F593" s="591" t="s">
        <v>317</v>
      </c>
      <c r="G593" s="591"/>
      <c r="H593" s="507">
        <f>SUM(H590:H592)</f>
        <v>255.14999999999998</v>
      </c>
    </row>
  </sheetData>
  <mergeCells count="648">
    <mergeCell ref="A4:D4"/>
    <mergeCell ref="A10:H10"/>
    <mergeCell ref="A1:D1"/>
    <mergeCell ref="A2:D2"/>
    <mergeCell ref="A3:D3"/>
    <mergeCell ref="C5:E5"/>
    <mergeCell ref="E1:H4"/>
    <mergeCell ref="A12:B12"/>
    <mergeCell ref="C12:H12"/>
    <mergeCell ref="C13:D13"/>
    <mergeCell ref="C14:D14"/>
    <mergeCell ref="C15:D15"/>
    <mergeCell ref="C16:D16"/>
    <mergeCell ref="C17:D17"/>
    <mergeCell ref="C18:D18"/>
    <mergeCell ref="C19:D19"/>
    <mergeCell ref="F19:G19"/>
    <mergeCell ref="C20:D20"/>
    <mergeCell ref="A21:B21"/>
    <mergeCell ref="C21:H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F35:G35"/>
    <mergeCell ref="C36:D36"/>
    <mergeCell ref="A37:B37"/>
    <mergeCell ref="C37:H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F75:G75"/>
    <mergeCell ref="A77:B77"/>
    <mergeCell ref="C77:H77"/>
    <mergeCell ref="C78:D78"/>
    <mergeCell ref="C79:D79"/>
    <mergeCell ref="C80:D80"/>
    <mergeCell ref="C81:D81"/>
    <mergeCell ref="C82:D82"/>
    <mergeCell ref="C83:D83"/>
    <mergeCell ref="C84:D84"/>
    <mergeCell ref="F84:G84"/>
    <mergeCell ref="A86:B86"/>
    <mergeCell ref="C86:H86"/>
    <mergeCell ref="C87:D87"/>
    <mergeCell ref="C88:D88"/>
    <mergeCell ref="C89:D89"/>
    <mergeCell ref="C90:D90"/>
    <mergeCell ref="C91:D91"/>
    <mergeCell ref="F91:G91"/>
    <mergeCell ref="A93:B93"/>
    <mergeCell ref="C93:F93"/>
    <mergeCell ref="C94:D94"/>
    <mergeCell ref="C95:D95"/>
    <mergeCell ref="C96:D96"/>
    <mergeCell ref="C97:D97"/>
    <mergeCell ref="C98:D98"/>
    <mergeCell ref="C99:D99"/>
    <mergeCell ref="C100:D100"/>
    <mergeCell ref="F101:G101"/>
    <mergeCell ref="A103:B103"/>
    <mergeCell ref="C103:F103"/>
    <mergeCell ref="C104:D104"/>
    <mergeCell ref="C105:D105"/>
    <mergeCell ref="C106:D106"/>
    <mergeCell ref="C107:D107"/>
    <mergeCell ref="C108:D108"/>
    <mergeCell ref="C109:D109"/>
    <mergeCell ref="C110:D110"/>
    <mergeCell ref="F111:G111"/>
    <mergeCell ref="B113:H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F137:G137"/>
    <mergeCell ref="B139:H139"/>
    <mergeCell ref="C140:D140"/>
    <mergeCell ref="C141:D141"/>
    <mergeCell ref="C142:D142"/>
    <mergeCell ref="C143:D143"/>
    <mergeCell ref="A145:B145"/>
    <mergeCell ref="C145:H145"/>
    <mergeCell ref="C146:D146"/>
    <mergeCell ref="C147:D147"/>
    <mergeCell ref="C148:D148"/>
    <mergeCell ref="C149:D149"/>
    <mergeCell ref="C150:D150"/>
    <mergeCell ref="C151:D151"/>
    <mergeCell ref="F152:G152"/>
    <mergeCell ref="A154:B154"/>
    <mergeCell ref="C154:H154"/>
    <mergeCell ref="C155:D155"/>
    <mergeCell ref="C156:D156"/>
    <mergeCell ref="C157:D157"/>
    <mergeCell ref="C158:D158"/>
    <mergeCell ref="C159:D159"/>
    <mergeCell ref="A185:B185"/>
    <mergeCell ref="C185:H185"/>
    <mergeCell ref="C169:D169"/>
    <mergeCell ref="F169:G169"/>
    <mergeCell ref="C160:D160"/>
    <mergeCell ref="F161:G161"/>
    <mergeCell ref="A163:B163"/>
    <mergeCell ref="C163:H163"/>
    <mergeCell ref="C164:D164"/>
    <mergeCell ref="C165:D165"/>
    <mergeCell ref="C166:D166"/>
    <mergeCell ref="C167:D167"/>
    <mergeCell ref="C168:D168"/>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F199:G199"/>
    <mergeCell ref="A201:B201"/>
    <mergeCell ref="C201:H201"/>
    <mergeCell ref="C202:D202"/>
    <mergeCell ref="C203:D203"/>
    <mergeCell ref="C204:D204"/>
    <mergeCell ref="C205:D205"/>
    <mergeCell ref="C206:D206"/>
    <mergeCell ref="C207:D207"/>
    <mergeCell ref="C208:D208"/>
    <mergeCell ref="F208:G208"/>
    <mergeCell ref="A210:B210"/>
    <mergeCell ref="C210:H210"/>
    <mergeCell ref="C211:D211"/>
    <mergeCell ref="C212:D212"/>
    <mergeCell ref="C213:D213"/>
    <mergeCell ref="C214:D214"/>
    <mergeCell ref="C215:D215"/>
    <mergeCell ref="C216:D216"/>
    <mergeCell ref="C217:D217"/>
    <mergeCell ref="F217:G217"/>
    <mergeCell ref="A219:B219"/>
    <mergeCell ref="C219:H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F232:G232"/>
    <mergeCell ref="A234:B234"/>
    <mergeCell ref="C234:H234"/>
    <mergeCell ref="C235:D235"/>
    <mergeCell ref="C236:D236"/>
    <mergeCell ref="C237:D237"/>
    <mergeCell ref="C238:D238"/>
    <mergeCell ref="C239:D239"/>
    <mergeCell ref="C240:D240"/>
    <mergeCell ref="F240:G240"/>
    <mergeCell ref="A242:B242"/>
    <mergeCell ref="C242:H242"/>
    <mergeCell ref="C243:D243"/>
    <mergeCell ref="C244:D244"/>
    <mergeCell ref="C245:D245"/>
    <mergeCell ref="C246:D246"/>
    <mergeCell ref="F246:G246"/>
    <mergeCell ref="A248:B248"/>
    <mergeCell ref="C248:H248"/>
    <mergeCell ref="C249:D249"/>
    <mergeCell ref="C250:D250"/>
    <mergeCell ref="C251:D251"/>
    <mergeCell ref="C252:D252"/>
    <mergeCell ref="C253:D253"/>
    <mergeCell ref="C254:D254"/>
    <mergeCell ref="F255:G255"/>
    <mergeCell ref="A257:B257"/>
    <mergeCell ref="C257:F257"/>
    <mergeCell ref="C258:D258"/>
    <mergeCell ref="C259:D259"/>
    <mergeCell ref="C260:D260"/>
    <mergeCell ref="C261:D261"/>
    <mergeCell ref="C262:D262"/>
    <mergeCell ref="C263:D263"/>
    <mergeCell ref="C264:D264"/>
    <mergeCell ref="C265:D265"/>
    <mergeCell ref="F266:G266"/>
    <mergeCell ref="A268:B268"/>
    <mergeCell ref="C268:F268"/>
    <mergeCell ref="C269:D269"/>
    <mergeCell ref="C270:D270"/>
    <mergeCell ref="C271:D271"/>
    <mergeCell ref="C272:D272"/>
    <mergeCell ref="C273:D273"/>
    <mergeCell ref="F274:G274"/>
    <mergeCell ref="A277:B277"/>
    <mergeCell ref="C277:D277"/>
    <mergeCell ref="C278:D278"/>
    <mergeCell ref="C279:D279"/>
    <mergeCell ref="C280:D280"/>
    <mergeCell ref="C281:D281"/>
    <mergeCell ref="C282:D282"/>
    <mergeCell ref="C283:D283"/>
    <mergeCell ref="C284:D284"/>
    <mergeCell ref="C285:D285"/>
    <mergeCell ref="C286:D286"/>
    <mergeCell ref="F287:G287"/>
    <mergeCell ref="A289:B289"/>
    <mergeCell ref="C289:G289"/>
    <mergeCell ref="C290:D290"/>
    <mergeCell ref="C291:D291"/>
    <mergeCell ref="C292:D292"/>
    <mergeCell ref="C293:D293"/>
    <mergeCell ref="F294:G294"/>
    <mergeCell ref="A296:B296"/>
    <mergeCell ref="C296:H296"/>
    <mergeCell ref="C297:D297"/>
    <mergeCell ref="C298:D298"/>
    <mergeCell ref="C299:D299"/>
    <mergeCell ref="C300:D300"/>
    <mergeCell ref="C301:D301"/>
    <mergeCell ref="C302:D302"/>
    <mergeCell ref="F303:G303"/>
    <mergeCell ref="A305:B305"/>
    <mergeCell ref="C305:H305"/>
    <mergeCell ref="C306:D306"/>
    <mergeCell ref="C307:D307"/>
    <mergeCell ref="C308:D308"/>
    <mergeCell ref="F309:G309"/>
    <mergeCell ref="A311:B311"/>
    <mergeCell ref="C311:H311"/>
    <mergeCell ref="C312:D312"/>
    <mergeCell ref="C313:D313"/>
    <mergeCell ref="C314:D314"/>
    <mergeCell ref="C315:D315"/>
    <mergeCell ref="C316:D316"/>
    <mergeCell ref="C317:D317"/>
    <mergeCell ref="C318:D318"/>
    <mergeCell ref="C319:D319"/>
    <mergeCell ref="F320:G320"/>
    <mergeCell ref="A322:B322"/>
    <mergeCell ref="C322:H322"/>
    <mergeCell ref="C323:D323"/>
    <mergeCell ref="C324:D324"/>
    <mergeCell ref="C325:D325"/>
    <mergeCell ref="F326:G326"/>
    <mergeCell ref="A328:B328"/>
    <mergeCell ref="C328:H328"/>
    <mergeCell ref="C329:D329"/>
    <mergeCell ref="C330:D330"/>
    <mergeCell ref="C331:D331"/>
    <mergeCell ref="C332:D332"/>
    <mergeCell ref="F332:G332"/>
    <mergeCell ref="A334:B334"/>
    <mergeCell ref="C334:G334"/>
    <mergeCell ref="C335:D335"/>
    <mergeCell ref="C336:D336"/>
    <mergeCell ref="C337:D337"/>
    <mergeCell ref="C338:D338"/>
    <mergeCell ref="C339:D339"/>
    <mergeCell ref="C340:D340"/>
    <mergeCell ref="C341:D341"/>
    <mergeCell ref="C342:D342"/>
    <mergeCell ref="F343:G343"/>
    <mergeCell ref="A345:B345"/>
    <mergeCell ref="C345:G345"/>
    <mergeCell ref="C346:D346"/>
    <mergeCell ref="C347:D347"/>
    <mergeCell ref="C348:D348"/>
    <mergeCell ref="C349:D349"/>
    <mergeCell ref="C350:D350"/>
    <mergeCell ref="C351:D351"/>
    <mergeCell ref="C352:D352"/>
    <mergeCell ref="C353:D353"/>
    <mergeCell ref="F354:G354"/>
    <mergeCell ref="A356:B356"/>
    <mergeCell ref="C356:F356"/>
    <mergeCell ref="C357:D357"/>
    <mergeCell ref="C358:D358"/>
    <mergeCell ref="C359:D359"/>
    <mergeCell ref="C360:D360"/>
    <mergeCell ref="F361:G361"/>
    <mergeCell ref="A363:B363"/>
    <mergeCell ref="C363:H363"/>
    <mergeCell ref="C364:D364"/>
    <mergeCell ref="C365:D365"/>
    <mergeCell ref="C366:D366"/>
    <mergeCell ref="C367:D367"/>
    <mergeCell ref="C368:D368"/>
    <mergeCell ref="F369:G369"/>
    <mergeCell ref="A371:B371"/>
    <mergeCell ref="C371:H371"/>
    <mergeCell ref="C372:D372"/>
    <mergeCell ref="C373:D373"/>
    <mergeCell ref="C374:D374"/>
    <mergeCell ref="C375:D375"/>
    <mergeCell ref="F376:G376"/>
    <mergeCell ref="A377:B377"/>
    <mergeCell ref="C377:D377"/>
    <mergeCell ref="A378:B378"/>
    <mergeCell ref="C378:H378"/>
    <mergeCell ref="C379:D379"/>
    <mergeCell ref="C380:D380"/>
    <mergeCell ref="C381:D381"/>
    <mergeCell ref="C382:D382"/>
    <mergeCell ref="C383:D383"/>
    <mergeCell ref="C384:D384"/>
    <mergeCell ref="C385:D385"/>
    <mergeCell ref="C386:D386"/>
    <mergeCell ref="C387:D387"/>
    <mergeCell ref="C388:D388"/>
    <mergeCell ref="F389:G389"/>
    <mergeCell ref="A391:B391"/>
    <mergeCell ref="C391:D391"/>
    <mergeCell ref="C392:D392"/>
    <mergeCell ref="C393:D393"/>
    <mergeCell ref="C394:D394"/>
    <mergeCell ref="C395:D395"/>
    <mergeCell ref="C396:D396"/>
    <mergeCell ref="C397:D397"/>
    <mergeCell ref="C398:D398"/>
    <mergeCell ref="F399:G399"/>
    <mergeCell ref="A401:B401"/>
    <mergeCell ref="C401:D401"/>
    <mergeCell ref="C402:D402"/>
    <mergeCell ref="C403:D403"/>
    <mergeCell ref="C404:D404"/>
    <mergeCell ref="C405:D405"/>
    <mergeCell ref="C406:D406"/>
    <mergeCell ref="C407:D407"/>
    <mergeCell ref="C408:D408"/>
    <mergeCell ref="F409:G409"/>
    <mergeCell ref="A411:B411"/>
    <mergeCell ref="C411:F411"/>
    <mergeCell ref="C412:D412"/>
    <mergeCell ref="C413:D413"/>
    <mergeCell ref="C414:D414"/>
    <mergeCell ref="C415:D415"/>
    <mergeCell ref="C416:D416"/>
    <mergeCell ref="C417:D417"/>
    <mergeCell ref="C418:D418"/>
    <mergeCell ref="F419:G419"/>
    <mergeCell ref="A421:B421"/>
    <mergeCell ref="C421:F421"/>
    <mergeCell ref="C422:D422"/>
    <mergeCell ref="C423:D423"/>
    <mergeCell ref="C424:D424"/>
    <mergeCell ref="C425:D425"/>
    <mergeCell ref="C426:D426"/>
    <mergeCell ref="C427:D427"/>
    <mergeCell ref="C428:D428"/>
    <mergeCell ref="F429:G429"/>
    <mergeCell ref="C430:D430"/>
    <mergeCell ref="A431:B431"/>
    <mergeCell ref="C431:H431"/>
    <mergeCell ref="C432:D432"/>
    <mergeCell ref="C433:D433"/>
    <mergeCell ref="C434:D434"/>
    <mergeCell ref="C435:D435"/>
    <mergeCell ref="C436:D436"/>
    <mergeCell ref="C437:D437"/>
    <mergeCell ref="F438:G438"/>
    <mergeCell ref="B441:H441"/>
    <mergeCell ref="A442:B442"/>
    <mergeCell ref="C442:D442"/>
    <mergeCell ref="A443:B443"/>
    <mergeCell ref="C443:D443"/>
    <mergeCell ref="A444:B444"/>
    <mergeCell ref="C444:D444"/>
    <mergeCell ref="A445:B445"/>
    <mergeCell ref="C445:D445"/>
    <mergeCell ref="A446:B446"/>
    <mergeCell ref="C446:D446"/>
    <mergeCell ref="F447:G447"/>
    <mergeCell ref="A448:B448"/>
    <mergeCell ref="C448:H448"/>
    <mergeCell ref="C449:D449"/>
    <mergeCell ref="C450:D450"/>
    <mergeCell ref="C451:D451"/>
    <mergeCell ref="C452:D452"/>
    <mergeCell ref="F452:G452"/>
    <mergeCell ref="A454:B454"/>
    <mergeCell ref="C454:H454"/>
    <mergeCell ref="C455:D455"/>
    <mergeCell ref="C456:D456"/>
    <mergeCell ref="C457:D457"/>
    <mergeCell ref="C458:D458"/>
    <mergeCell ref="C459:D459"/>
    <mergeCell ref="C460:D460"/>
    <mergeCell ref="C461:D461"/>
    <mergeCell ref="F461:G461"/>
    <mergeCell ref="A462:B462"/>
    <mergeCell ref="C462:H462"/>
    <mergeCell ref="C463:D463"/>
    <mergeCell ref="C464:D464"/>
    <mergeCell ref="C465:D465"/>
    <mergeCell ref="C466:D466"/>
    <mergeCell ref="C467:D467"/>
    <mergeCell ref="F467:G467"/>
    <mergeCell ref="A468:B468"/>
    <mergeCell ref="C468:H468"/>
    <mergeCell ref="C469:D469"/>
    <mergeCell ref="C470:D470"/>
    <mergeCell ref="C471:D471"/>
    <mergeCell ref="C472:D472"/>
    <mergeCell ref="C473:D473"/>
    <mergeCell ref="F473:G473"/>
    <mergeCell ref="A474:B474"/>
    <mergeCell ref="C474:H474"/>
    <mergeCell ref="C475:D475"/>
    <mergeCell ref="C476:D476"/>
    <mergeCell ref="C477:D477"/>
    <mergeCell ref="C478:D478"/>
    <mergeCell ref="C479:D479"/>
    <mergeCell ref="F480:G480"/>
    <mergeCell ref="A481:B481"/>
    <mergeCell ref="C481:H481"/>
    <mergeCell ref="C482:D482"/>
    <mergeCell ref="C483:D483"/>
    <mergeCell ref="C484:D484"/>
    <mergeCell ref="C485:D485"/>
    <mergeCell ref="C486:D486"/>
    <mergeCell ref="F487:G487"/>
    <mergeCell ref="A488:B488"/>
    <mergeCell ref="C488:H488"/>
    <mergeCell ref="C489:D489"/>
    <mergeCell ref="C490:D490"/>
    <mergeCell ref="C491:D491"/>
    <mergeCell ref="C492:D492"/>
    <mergeCell ref="C493:D493"/>
    <mergeCell ref="C494:D494"/>
    <mergeCell ref="C495:D495"/>
    <mergeCell ref="C496:D496"/>
    <mergeCell ref="C497:D497"/>
    <mergeCell ref="C498:D498"/>
    <mergeCell ref="C499:D499"/>
    <mergeCell ref="F499:G499"/>
    <mergeCell ref="A500:B500"/>
    <mergeCell ref="C500:H500"/>
    <mergeCell ref="C501:D501"/>
    <mergeCell ref="C502:D502"/>
    <mergeCell ref="C503:D503"/>
    <mergeCell ref="C504:D504"/>
    <mergeCell ref="C505:D505"/>
    <mergeCell ref="C506:D506"/>
    <mergeCell ref="F506:G506"/>
    <mergeCell ref="A507:B507"/>
    <mergeCell ref="C507:H507"/>
    <mergeCell ref="C508:D508"/>
    <mergeCell ref="C509:D509"/>
    <mergeCell ref="C510:D510"/>
    <mergeCell ref="C511:D511"/>
    <mergeCell ref="C512:D512"/>
    <mergeCell ref="F512:G512"/>
    <mergeCell ref="A513:B513"/>
    <mergeCell ref="C513:H513"/>
    <mergeCell ref="C514:D514"/>
    <mergeCell ref="C515:D515"/>
    <mergeCell ref="C516:D516"/>
    <mergeCell ref="C517:D517"/>
    <mergeCell ref="C518:D518"/>
    <mergeCell ref="F518:G518"/>
    <mergeCell ref="A519:B519"/>
    <mergeCell ref="C519:H519"/>
    <mergeCell ref="C520:D520"/>
    <mergeCell ref="C521:D521"/>
    <mergeCell ref="C522:D522"/>
    <mergeCell ref="C523:D523"/>
    <mergeCell ref="C524:D524"/>
    <mergeCell ref="F524:G524"/>
    <mergeCell ref="A525:B525"/>
    <mergeCell ref="C525:H525"/>
    <mergeCell ref="C526:D526"/>
    <mergeCell ref="C527:D527"/>
    <mergeCell ref="C528:D528"/>
    <mergeCell ref="C529:D529"/>
    <mergeCell ref="C530:D530"/>
    <mergeCell ref="C531:D531"/>
    <mergeCell ref="C532:D532"/>
    <mergeCell ref="C533:D533"/>
    <mergeCell ref="C534:D534"/>
    <mergeCell ref="C535:D535"/>
    <mergeCell ref="C536:D536"/>
    <mergeCell ref="C537:D537"/>
    <mergeCell ref="F550:G550"/>
    <mergeCell ref="C538:D538"/>
    <mergeCell ref="C539:D539"/>
    <mergeCell ref="C540:D540"/>
    <mergeCell ref="F540:G540"/>
    <mergeCell ref="A541:B541"/>
    <mergeCell ref="C541:H541"/>
    <mergeCell ref="C542:D542"/>
    <mergeCell ref="C543:D543"/>
    <mergeCell ref="C544:D544"/>
    <mergeCell ref="F551:G551"/>
    <mergeCell ref="A171:B171"/>
    <mergeCell ref="C171:H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F183:G183"/>
    <mergeCell ref="C545:D545"/>
    <mergeCell ref="C546:D546"/>
    <mergeCell ref="F546:G546"/>
    <mergeCell ref="A547:B547"/>
    <mergeCell ref="C547:H547"/>
    <mergeCell ref="C548:D548"/>
    <mergeCell ref="C549:D549"/>
    <mergeCell ref="C550:D550"/>
    <mergeCell ref="A552:B552"/>
    <mergeCell ref="C552:H552"/>
    <mergeCell ref="C553:D553"/>
    <mergeCell ref="C554:D554"/>
    <mergeCell ref="C555:D555"/>
    <mergeCell ref="C556:D556"/>
    <mergeCell ref="C557:D557"/>
    <mergeCell ref="F557:G557"/>
    <mergeCell ref="A558:B558"/>
    <mergeCell ref="C558:H558"/>
    <mergeCell ref="C559:D559"/>
    <mergeCell ref="C560:D560"/>
    <mergeCell ref="C561:D561"/>
    <mergeCell ref="C562:D562"/>
    <mergeCell ref="C563:D563"/>
    <mergeCell ref="F563:G563"/>
    <mergeCell ref="A564:B564"/>
    <mergeCell ref="C564:H564"/>
    <mergeCell ref="C565:D565"/>
    <mergeCell ref="C566:D566"/>
    <mergeCell ref="C567:D567"/>
    <mergeCell ref="C568:D568"/>
    <mergeCell ref="C569:D569"/>
    <mergeCell ref="F569:G569"/>
    <mergeCell ref="A570:B570"/>
    <mergeCell ref="C570:H570"/>
    <mergeCell ref="C571:D571"/>
    <mergeCell ref="C572:D572"/>
    <mergeCell ref="C573:D573"/>
    <mergeCell ref="C574:D574"/>
    <mergeCell ref="C575:D575"/>
    <mergeCell ref="F575:G575"/>
    <mergeCell ref="A576:B576"/>
    <mergeCell ref="C576:H576"/>
    <mergeCell ref="C577:D577"/>
    <mergeCell ref="C578:D578"/>
    <mergeCell ref="C579:D579"/>
    <mergeCell ref="C580:D580"/>
    <mergeCell ref="C581:D581"/>
    <mergeCell ref="F581:G581"/>
    <mergeCell ref="A582:B582"/>
    <mergeCell ref="C582:H582"/>
    <mergeCell ref="C583:D583"/>
    <mergeCell ref="C584:D584"/>
    <mergeCell ref="C585:D585"/>
    <mergeCell ref="C586:D586"/>
    <mergeCell ref="C587:D587"/>
    <mergeCell ref="F587:G587"/>
    <mergeCell ref="A588:B588"/>
    <mergeCell ref="C588:H588"/>
    <mergeCell ref="C589:D589"/>
    <mergeCell ref="C590:D590"/>
    <mergeCell ref="C591:D591"/>
    <mergeCell ref="C592:D592"/>
    <mergeCell ref="C593:D593"/>
    <mergeCell ref="F593:G593"/>
  </mergeCells>
  <printOptions horizontalCentered="1"/>
  <pageMargins left="0.43307086614173229" right="0.51181102362204722" top="0.28999999999999998" bottom="0.35" header="0.22" footer="0.28000000000000003"/>
  <pageSetup scale="71" orientation="portrait" horizontalDpi="300" r:id="rId1"/>
  <drawing r:id="rId2"/>
</worksheet>
</file>

<file path=xl/worksheets/sheet6.xml><?xml version="1.0" encoding="utf-8"?>
<worksheet xmlns="http://schemas.openxmlformats.org/spreadsheetml/2006/main" xmlns:r="http://schemas.openxmlformats.org/officeDocument/2006/relationships">
  <dimension ref="A1:BBY38"/>
  <sheetViews>
    <sheetView view="pageBreakPreview" topLeftCell="A28" zoomScaleSheetLayoutView="100" workbookViewId="0">
      <selection activeCell="G8" sqref="G8"/>
    </sheetView>
  </sheetViews>
  <sheetFormatPr defaultRowHeight="12.75"/>
  <cols>
    <col min="2" max="2" width="24.140625" customWidth="1"/>
    <col min="3" max="3" width="33.5703125" customWidth="1"/>
    <col min="4" max="4" width="23.140625" customWidth="1"/>
    <col min="5" max="5" width="22.7109375" customWidth="1"/>
  </cols>
  <sheetData>
    <row r="1" spans="1:1429" ht="15.75">
      <c r="A1" s="703" t="s">
        <v>420</v>
      </c>
      <c r="B1" s="703"/>
      <c r="C1" s="703"/>
      <c r="D1" s="703"/>
      <c r="E1" s="706"/>
      <c r="F1" s="706"/>
      <c r="G1" s="703"/>
      <c r="H1" s="703"/>
      <c r="I1" s="703"/>
      <c r="J1" s="706"/>
      <c r="K1" s="706"/>
      <c r="L1" s="706"/>
      <c r="M1" s="706"/>
      <c r="N1" s="703"/>
      <c r="O1" s="703"/>
      <c r="P1" s="703"/>
      <c r="Q1" s="703"/>
      <c r="R1" s="706"/>
      <c r="S1" s="706"/>
      <c r="T1" s="706"/>
      <c r="U1" s="706"/>
      <c r="V1" s="703"/>
      <c r="W1" s="703"/>
      <c r="X1" s="703"/>
      <c r="Y1" s="703"/>
      <c r="Z1" s="706"/>
      <c r="AA1" s="706"/>
      <c r="AB1" s="706"/>
      <c r="AC1" s="706"/>
      <c r="AD1" s="703"/>
      <c r="AE1" s="703"/>
      <c r="AF1" s="703"/>
      <c r="AG1" s="703"/>
      <c r="AH1" s="706"/>
      <c r="AI1" s="706"/>
      <c r="AJ1" s="706"/>
      <c r="AK1" s="706"/>
      <c r="AL1" s="703"/>
      <c r="AM1" s="703"/>
      <c r="AN1" s="703"/>
      <c r="AO1" s="703"/>
      <c r="AP1" s="706"/>
      <c r="AQ1" s="706"/>
      <c r="AR1" s="706"/>
      <c r="AS1" s="706"/>
      <c r="AT1" s="703"/>
      <c r="AU1" s="703"/>
      <c r="AV1" s="703"/>
      <c r="AW1" s="703"/>
      <c r="AX1" s="706"/>
      <c r="AY1" s="706"/>
      <c r="AZ1" s="706"/>
      <c r="BA1" s="706"/>
      <c r="BB1" s="703"/>
      <c r="BC1" s="703"/>
      <c r="BD1" s="703"/>
      <c r="BE1" s="703"/>
      <c r="BF1" s="706"/>
      <c r="BG1" s="706"/>
      <c r="BH1" s="706"/>
      <c r="BI1" s="706"/>
      <c r="BJ1" s="703"/>
      <c r="BK1" s="703"/>
      <c r="BL1" s="703"/>
      <c r="BM1" s="703"/>
      <c r="BN1" s="706"/>
      <c r="BO1" s="706"/>
      <c r="BP1" s="706"/>
      <c r="BQ1" s="706"/>
      <c r="BR1" s="703"/>
      <c r="BS1" s="703"/>
      <c r="BT1" s="703"/>
      <c r="BU1" s="703"/>
      <c r="BV1" s="706"/>
      <c r="BW1" s="706"/>
      <c r="BX1" s="706"/>
      <c r="BY1" s="706"/>
      <c r="BZ1" s="703"/>
      <c r="CA1" s="703"/>
      <c r="CB1" s="703"/>
      <c r="CC1" s="703"/>
      <c r="CD1" s="706"/>
      <c r="CE1" s="706"/>
      <c r="CF1" s="706"/>
      <c r="CG1" s="706"/>
      <c r="CH1" s="703"/>
      <c r="CI1" s="703"/>
      <c r="CJ1" s="703"/>
      <c r="CK1" s="703"/>
      <c r="CL1" s="706"/>
      <c r="CM1" s="706"/>
      <c r="CN1" s="706"/>
      <c r="CO1" s="706"/>
      <c r="CP1" s="703"/>
      <c r="CQ1" s="703"/>
      <c r="CR1" s="703"/>
      <c r="CS1" s="703"/>
      <c r="CT1" s="706"/>
      <c r="CU1" s="706"/>
      <c r="CV1" s="706"/>
      <c r="CW1" s="706"/>
      <c r="CX1" s="703"/>
      <c r="CY1" s="703"/>
      <c r="CZ1" s="703"/>
      <c r="DA1" s="703"/>
      <c r="DB1" s="706"/>
      <c r="DC1" s="706"/>
      <c r="DD1" s="706"/>
      <c r="DE1" s="706"/>
      <c r="DF1" s="703"/>
      <c r="DG1" s="703"/>
      <c r="DH1" s="703"/>
      <c r="DI1" s="703"/>
      <c r="DJ1" s="706"/>
      <c r="DK1" s="706"/>
      <c r="DL1" s="706"/>
      <c r="DM1" s="706"/>
      <c r="DN1" s="703"/>
      <c r="DO1" s="703"/>
      <c r="DP1" s="703"/>
      <c r="DQ1" s="703"/>
      <c r="DR1" s="706"/>
      <c r="DS1" s="706"/>
      <c r="DT1" s="706"/>
      <c r="DU1" s="706"/>
      <c r="DV1" s="703"/>
      <c r="DW1" s="703"/>
      <c r="DX1" s="703"/>
      <c r="DY1" s="703"/>
      <c r="DZ1" s="706"/>
      <c r="EA1" s="706"/>
      <c r="EB1" s="706"/>
      <c r="EC1" s="706"/>
      <c r="ED1" s="703"/>
      <c r="EE1" s="703"/>
      <c r="EF1" s="703"/>
      <c r="EG1" s="703"/>
      <c r="EH1" s="706"/>
      <c r="EI1" s="706"/>
      <c r="EJ1" s="706"/>
      <c r="EK1" s="706"/>
      <c r="EL1" s="703"/>
      <c r="EM1" s="703"/>
      <c r="EN1" s="703"/>
      <c r="EO1" s="703"/>
      <c r="EP1" s="706"/>
      <c r="EQ1" s="706"/>
      <c r="ER1" s="706"/>
      <c r="ES1" s="706"/>
      <c r="ET1" s="703"/>
      <c r="EU1" s="703"/>
      <c r="EV1" s="703"/>
      <c r="EW1" s="703"/>
      <c r="EX1" s="706"/>
      <c r="EY1" s="706"/>
      <c r="EZ1" s="706"/>
      <c r="FA1" s="706"/>
      <c r="FB1" s="703"/>
      <c r="FC1" s="703"/>
      <c r="FD1" s="703"/>
      <c r="FE1" s="703"/>
      <c r="FF1" s="706"/>
      <c r="FG1" s="706"/>
      <c r="FH1" s="706"/>
      <c r="FI1" s="706"/>
      <c r="FJ1" s="703"/>
      <c r="FK1" s="703"/>
      <c r="FL1" s="703"/>
      <c r="FM1" s="703"/>
      <c r="FN1" s="706"/>
      <c r="FO1" s="706"/>
      <c r="FP1" s="706"/>
      <c r="FQ1" s="706"/>
      <c r="FR1" s="703"/>
      <c r="FS1" s="703"/>
      <c r="FT1" s="703"/>
      <c r="FU1" s="703"/>
      <c r="FV1" s="706"/>
      <c r="FW1" s="706"/>
      <c r="FX1" s="706"/>
      <c r="FY1" s="706"/>
      <c r="FZ1" s="703"/>
      <c r="GA1" s="703"/>
      <c r="GB1" s="703"/>
      <c r="GC1" s="703"/>
      <c r="GD1" s="706"/>
      <c r="GE1" s="706"/>
      <c r="GF1" s="706"/>
      <c r="GG1" s="706"/>
      <c r="GH1" s="703"/>
      <c r="GI1" s="703"/>
      <c r="GJ1" s="703"/>
      <c r="GK1" s="703"/>
      <c r="GL1" s="706"/>
      <c r="GM1" s="706"/>
      <c r="GN1" s="706"/>
      <c r="GO1" s="706"/>
      <c r="GP1" s="703"/>
      <c r="GQ1" s="703"/>
      <c r="GR1" s="703"/>
      <c r="GS1" s="703"/>
      <c r="GT1" s="706"/>
      <c r="GU1" s="706"/>
      <c r="GV1" s="706"/>
      <c r="GW1" s="706"/>
      <c r="GX1" s="703"/>
      <c r="GY1" s="703"/>
      <c r="GZ1" s="703"/>
      <c r="HA1" s="703"/>
      <c r="HB1" s="706"/>
      <c r="HC1" s="706"/>
      <c r="HD1" s="706"/>
      <c r="HE1" s="706"/>
      <c r="HF1" s="703"/>
      <c r="HG1" s="703"/>
      <c r="HH1" s="703"/>
      <c r="HI1" s="703"/>
      <c r="HJ1" s="706"/>
      <c r="HK1" s="706"/>
      <c r="HL1" s="706"/>
      <c r="HM1" s="706"/>
      <c r="HN1" s="703"/>
      <c r="HO1" s="703"/>
      <c r="HP1" s="703"/>
      <c r="HQ1" s="703"/>
      <c r="HR1" s="706"/>
      <c r="HS1" s="706"/>
      <c r="HT1" s="706"/>
      <c r="HU1" s="706"/>
      <c r="HV1" s="703"/>
      <c r="HW1" s="703"/>
      <c r="HX1" s="703"/>
      <c r="HY1" s="703"/>
      <c r="HZ1" s="706"/>
      <c r="IA1" s="706"/>
      <c r="IB1" s="706"/>
      <c r="IC1" s="706"/>
      <c r="ID1" s="703"/>
      <c r="IE1" s="703"/>
      <c r="IF1" s="703"/>
      <c r="IG1" s="703"/>
      <c r="IH1" s="706"/>
      <c r="II1" s="706"/>
      <c r="IJ1" s="706"/>
      <c r="IK1" s="706"/>
      <c r="IL1" s="703"/>
      <c r="IM1" s="703"/>
      <c r="IN1" s="703"/>
      <c r="IO1" s="703"/>
      <c r="IP1" s="706"/>
      <c r="IQ1" s="706"/>
      <c r="IR1" s="706"/>
      <c r="IS1" s="706"/>
      <c r="IT1" s="703"/>
      <c r="IU1" s="703"/>
      <c r="IV1" s="703"/>
      <c r="IW1" s="703"/>
      <c r="IX1" s="706"/>
      <c r="IY1" s="706"/>
      <c r="IZ1" s="706"/>
      <c r="JA1" s="706"/>
      <c r="JB1" s="703"/>
      <c r="JC1" s="703"/>
      <c r="JD1" s="703"/>
      <c r="JE1" s="703"/>
      <c r="JF1" s="706"/>
      <c r="JG1" s="706"/>
      <c r="JH1" s="706"/>
      <c r="JI1" s="706"/>
      <c r="JJ1" s="703"/>
      <c r="JK1" s="703"/>
      <c r="JL1" s="703"/>
      <c r="JM1" s="703"/>
      <c r="JN1" s="706"/>
      <c r="JO1" s="706"/>
      <c r="JP1" s="706"/>
      <c r="JQ1" s="706"/>
      <c r="JR1" s="703"/>
      <c r="JS1" s="703"/>
      <c r="JT1" s="703"/>
      <c r="JU1" s="703"/>
      <c r="JV1" s="706"/>
      <c r="JW1" s="706"/>
      <c r="JX1" s="706"/>
      <c r="JY1" s="706"/>
      <c r="JZ1" s="703"/>
      <c r="KA1" s="703"/>
      <c r="KB1" s="703"/>
      <c r="KC1" s="703"/>
      <c r="KD1" s="706"/>
      <c r="KE1" s="706"/>
      <c r="KF1" s="706"/>
      <c r="KG1" s="706"/>
      <c r="KH1" s="703"/>
      <c r="KI1" s="703"/>
      <c r="KJ1" s="703"/>
      <c r="KK1" s="703"/>
      <c r="KL1" s="706"/>
      <c r="KM1" s="706"/>
      <c r="KN1" s="706"/>
      <c r="KO1" s="706"/>
      <c r="KP1" s="703"/>
      <c r="KQ1" s="703"/>
      <c r="KR1" s="703"/>
      <c r="KS1" s="703"/>
      <c r="KT1" s="706"/>
      <c r="KU1" s="706"/>
      <c r="KV1" s="706"/>
      <c r="KW1" s="706"/>
      <c r="KX1" s="703"/>
      <c r="KY1" s="703"/>
      <c r="KZ1" s="703"/>
      <c r="LA1" s="703"/>
      <c r="LB1" s="706"/>
      <c r="LC1" s="706"/>
      <c r="LD1" s="706"/>
      <c r="LE1" s="706"/>
      <c r="LF1" s="703"/>
      <c r="LG1" s="703"/>
      <c r="LH1" s="703"/>
      <c r="LI1" s="703"/>
      <c r="LJ1" s="706"/>
      <c r="LK1" s="706"/>
      <c r="LL1" s="706"/>
      <c r="LM1" s="706"/>
      <c r="LN1" s="703"/>
      <c r="LO1" s="703"/>
      <c r="LP1" s="703"/>
      <c r="LQ1" s="703"/>
      <c r="LR1" s="706"/>
      <c r="LS1" s="706"/>
      <c r="LT1" s="706"/>
      <c r="LU1" s="706"/>
      <c r="LV1" s="703"/>
      <c r="LW1" s="703"/>
      <c r="LX1" s="703"/>
      <c r="LY1" s="703"/>
      <c r="LZ1" s="706"/>
      <c r="MA1" s="706"/>
      <c r="MB1" s="706"/>
      <c r="MC1" s="706"/>
      <c r="MD1" s="703"/>
      <c r="ME1" s="703"/>
      <c r="MF1" s="703"/>
      <c r="MG1" s="703"/>
      <c r="MH1" s="706"/>
      <c r="MI1" s="706"/>
      <c r="MJ1" s="706"/>
      <c r="MK1" s="706"/>
      <c r="ML1" s="703"/>
      <c r="MM1" s="703"/>
      <c r="MN1" s="703"/>
      <c r="MO1" s="703"/>
      <c r="MP1" s="706"/>
      <c r="MQ1" s="706"/>
      <c r="MR1" s="706"/>
      <c r="MS1" s="706"/>
      <c r="MT1" s="703"/>
      <c r="MU1" s="703"/>
      <c r="MV1" s="703"/>
      <c r="MW1" s="703"/>
      <c r="MX1" s="706"/>
      <c r="MY1" s="706"/>
      <c r="MZ1" s="706"/>
      <c r="NA1" s="706"/>
      <c r="NB1" s="703"/>
      <c r="NC1" s="703"/>
      <c r="ND1" s="703"/>
      <c r="NE1" s="703"/>
      <c r="NF1" s="706"/>
      <c r="NG1" s="706"/>
      <c r="NH1" s="706"/>
      <c r="NI1" s="706"/>
      <c r="NJ1" s="703"/>
      <c r="NK1" s="703"/>
      <c r="NL1" s="703"/>
      <c r="NM1" s="703"/>
      <c r="NN1" s="706"/>
      <c r="NO1" s="706"/>
      <c r="NP1" s="706"/>
      <c r="NQ1" s="706"/>
      <c r="NR1" s="703"/>
      <c r="NS1" s="703"/>
      <c r="NT1" s="703"/>
      <c r="NU1" s="703"/>
      <c r="NV1" s="706"/>
      <c r="NW1" s="706"/>
      <c r="NX1" s="706"/>
      <c r="NY1" s="706"/>
      <c r="NZ1" s="703"/>
      <c r="OA1" s="703"/>
      <c r="OB1" s="703"/>
      <c r="OC1" s="703"/>
      <c r="OD1" s="706"/>
      <c r="OE1" s="706"/>
      <c r="OF1" s="706"/>
      <c r="OG1" s="706"/>
      <c r="OH1" s="703"/>
      <c r="OI1" s="703"/>
      <c r="OJ1" s="703"/>
      <c r="OK1" s="703"/>
      <c r="OL1" s="706"/>
      <c r="OM1" s="706"/>
      <c r="ON1" s="706"/>
      <c r="OO1" s="706"/>
      <c r="OP1" s="703"/>
      <c r="OQ1" s="703"/>
      <c r="OR1" s="703"/>
      <c r="OS1" s="703"/>
      <c r="OT1" s="706"/>
      <c r="OU1" s="706"/>
      <c r="OV1" s="706"/>
      <c r="OW1" s="706"/>
      <c r="OX1" s="703"/>
      <c r="OY1" s="703"/>
      <c r="OZ1" s="703"/>
      <c r="PA1" s="703"/>
      <c r="PB1" s="706"/>
      <c r="PC1" s="706"/>
      <c r="PD1" s="706"/>
      <c r="PE1" s="706"/>
      <c r="PF1" s="703"/>
      <c r="PG1" s="703"/>
      <c r="PH1" s="703"/>
      <c r="PI1" s="703"/>
      <c r="PJ1" s="706"/>
      <c r="PK1" s="706"/>
      <c r="PL1" s="706"/>
      <c r="PM1" s="706"/>
      <c r="PN1" s="703"/>
      <c r="PO1" s="703"/>
      <c r="PP1" s="703"/>
      <c r="PQ1" s="703"/>
      <c r="PR1" s="706"/>
      <c r="PS1" s="706"/>
      <c r="PT1" s="706"/>
      <c r="PU1" s="706"/>
      <c r="PV1" s="703"/>
      <c r="PW1" s="703"/>
      <c r="PX1" s="703"/>
      <c r="PY1" s="703"/>
      <c r="PZ1" s="706"/>
      <c r="QA1" s="706"/>
      <c r="QB1" s="706"/>
      <c r="QC1" s="706"/>
      <c r="QD1" s="703"/>
      <c r="QE1" s="703"/>
      <c r="QF1" s="703"/>
      <c r="QG1" s="703"/>
      <c r="QH1" s="706"/>
      <c r="QI1" s="706"/>
      <c r="QJ1" s="706"/>
      <c r="QK1" s="706"/>
      <c r="QL1" s="703"/>
      <c r="QM1" s="703"/>
      <c r="QN1" s="703"/>
      <c r="QO1" s="703"/>
      <c r="QP1" s="706"/>
      <c r="QQ1" s="706"/>
      <c r="QR1" s="706"/>
      <c r="QS1" s="706"/>
      <c r="QT1" s="703"/>
      <c r="QU1" s="703"/>
      <c r="QV1" s="703"/>
      <c r="QW1" s="703"/>
      <c r="QX1" s="706"/>
      <c r="QY1" s="706"/>
      <c r="QZ1" s="706"/>
      <c r="RA1" s="706"/>
      <c r="RB1" s="703"/>
      <c r="RC1" s="703"/>
      <c r="RD1" s="703"/>
      <c r="RE1" s="703"/>
      <c r="RF1" s="706"/>
      <c r="RG1" s="706"/>
      <c r="RH1" s="706"/>
      <c r="RI1" s="706"/>
      <c r="RJ1" s="703"/>
      <c r="RK1" s="703"/>
      <c r="RL1" s="703"/>
      <c r="RM1" s="703"/>
      <c r="RN1" s="706"/>
      <c r="RO1" s="706"/>
      <c r="RP1" s="706"/>
      <c r="RQ1" s="706"/>
      <c r="RR1" s="703"/>
      <c r="RS1" s="703"/>
      <c r="RT1" s="703"/>
      <c r="RU1" s="703"/>
      <c r="RV1" s="706"/>
      <c r="RW1" s="706"/>
      <c r="RX1" s="706"/>
      <c r="RY1" s="706"/>
      <c r="RZ1" s="703"/>
      <c r="SA1" s="703"/>
      <c r="SB1" s="703"/>
      <c r="SC1" s="703"/>
      <c r="SD1" s="706"/>
      <c r="SE1" s="706"/>
      <c r="SF1" s="706"/>
      <c r="SG1" s="706"/>
      <c r="SH1" s="703"/>
      <c r="SI1" s="703"/>
      <c r="SJ1" s="703"/>
      <c r="SK1" s="703"/>
      <c r="SL1" s="706"/>
      <c r="SM1" s="706"/>
      <c r="SN1" s="706"/>
      <c r="SO1" s="706"/>
      <c r="SP1" s="703"/>
      <c r="SQ1" s="703"/>
      <c r="SR1" s="703"/>
      <c r="SS1" s="703"/>
      <c r="ST1" s="706"/>
      <c r="SU1" s="706"/>
      <c r="SV1" s="706"/>
      <c r="SW1" s="706"/>
      <c r="SX1" s="703"/>
      <c r="SY1" s="703"/>
      <c r="SZ1" s="703"/>
      <c r="TA1" s="703"/>
      <c r="TB1" s="706"/>
      <c r="TC1" s="706"/>
      <c r="TD1" s="706"/>
      <c r="TE1" s="706"/>
      <c r="TF1" s="703"/>
      <c r="TG1" s="703"/>
      <c r="TH1" s="703"/>
      <c r="TI1" s="703"/>
      <c r="TJ1" s="706"/>
      <c r="TK1" s="706"/>
      <c r="TL1" s="706"/>
      <c r="TM1" s="706"/>
      <c r="TN1" s="703"/>
      <c r="TO1" s="703"/>
      <c r="TP1" s="703"/>
      <c r="TQ1" s="703"/>
      <c r="TR1" s="706"/>
      <c r="TS1" s="706"/>
      <c r="TT1" s="706"/>
      <c r="TU1" s="706"/>
      <c r="TV1" s="703"/>
      <c r="TW1" s="703"/>
      <c r="TX1" s="703"/>
      <c r="TY1" s="703"/>
      <c r="TZ1" s="706"/>
      <c r="UA1" s="706"/>
      <c r="UB1" s="706"/>
      <c r="UC1" s="706"/>
      <c r="UD1" s="703"/>
      <c r="UE1" s="703"/>
      <c r="UF1" s="703"/>
      <c r="UG1" s="703"/>
      <c r="UH1" s="706"/>
      <c r="UI1" s="706"/>
      <c r="UJ1" s="706"/>
      <c r="UK1" s="706"/>
      <c r="UL1" s="703"/>
      <c r="UM1" s="703"/>
      <c r="UN1" s="703"/>
      <c r="UO1" s="703"/>
      <c r="UP1" s="706"/>
      <c r="UQ1" s="706"/>
      <c r="UR1" s="706"/>
      <c r="US1" s="706"/>
      <c r="UT1" s="703"/>
      <c r="UU1" s="703"/>
      <c r="UV1" s="703"/>
      <c r="UW1" s="703"/>
      <c r="UX1" s="706"/>
      <c r="UY1" s="706"/>
      <c r="UZ1" s="706"/>
      <c r="VA1" s="706"/>
      <c r="VB1" s="703"/>
      <c r="VC1" s="703"/>
      <c r="VD1" s="703"/>
      <c r="VE1" s="703"/>
      <c r="VF1" s="706"/>
      <c r="VG1" s="706"/>
      <c r="VH1" s="706"/>
      <c r="VI1" s="706"/>
      <c r="VJ1" s="703"/>
      <c r="VK1" s="703"/>
      <c r="VL1" s="703"/>
      <c r="VM1" s="703"/>
      <c r="VN1" s="706"/>
      <c r="VO1" s="706"/>
      <c r="VP1" s="706"/>
      <c r="VQ1" s="706"/>
      <c r="VR1" s="703"/>
      <c r="VS1" s="703"/>
      <c r="VT1" s="703"/>
      <c r="VU1" s="703"/>
      <c r="VV1" s="706"/>
      <c r="VW1" s="706"/>
      <c r="VX1" s="706"/>
      <c r="VY1" s="706"/>
      <c r="VZ1" s="703"/>
      <c r="WA1" s="703"/>
      <c r="WB1" s="703"/>
      <c r="WC1" s="703"/>
      <c r="WD1" s="706"/>
      <c r="WE1" s="706"/>
      <c r="WF1" s="706"/>
      <c r="WG1" s="706"/>
      <c r="WH1" s="703"/>
      <c r="WI1" s="703"/>
      <c r="WJ1" s="703"/>
      <c r="WK1" s="703"/>
      <c r="WL1" s="706"/>
      <c r="WM1" s="706"/>
      <c r="WN1" s="706"/>
      <c r="WO1" s="706"/>
      <c r="WP1" s="703"/>
      <c r="WQ1" s="703"/>
      <c r="WR1" s="703"/>
      <c r="WS1" s="703"/>
      <c r="WT1" s="706"/>
      <c r="WU1" s="706"/>
      <c r="WV1" s="706"/>
      <c r="WW1" s="706"/>
      <c r="WX1" s="703"/>
      <c r="WY1" s="703"/>
      <c r="WZ1" s="703"/>
      <c r="XA1" s="703"/>
      <c r="XB1" s="706"/>
      <c r="XC1" s="706"/>
      <c r="XD1" s="706"/>
      <c r="XE1" s="706"/>
      <c r="XF1" s="703"/>
      <c r="XG1" s="703"/>
      <c r="XH1" s="703"/>
      <c r="XI1" s="703"/>
      <c r="XJ1" s="706"/>
      <c r="XK1" s="706"/>
      <c r="XL1" s="706"/>
      <c r="XM1" s="706"/>
      <c r="XN1" s="703"/>
      <c r="XO1" s="703"/>
      <c r="XP1" s="703"/>
      <c r="XQ1" s="703"/>
      <c r="XR1" s="706"/>
      <c r="XS1" s="706"/>
      <c r="XT1" s="706"/>
      <c r="XU1" s="706"/>
      <c r="XV1" s="703"/>
      <c r="XW1" s="703"/>
      <c r="XX1" s="703"/>
      <c r="XY1" s="703"/>
      <c r="XZ1" s="706"/>
      <c r="YA1" s="706"/>
      <c r="YB1" s="706"/>
      <c r="YC1" s="706"/>
      <c r="YD1" s="703"/>
      <c r="YE1" s="703"/>
      <c r="YF1" s="703"/>
      <c r="YG1" s="703"/>
      <c r="YH1" s="706"/>
      <c r="YI1" s="706"/>
      <c r="YJ1" s="706"/>
      <c r="YK1" s="706"/>
      <c r="YL1" s="703"/>
      <c r="YM1" s="703"/>
      <c r="YN1" s="703"/>
      <c r="YO1" s="703"/>
      <c r="YP1" s="706"/>
      <c r="YQ1" s="706"/>
      <c r="YR1" s="706"/>
      <c r="YS1" s="706"/>
      <c r="YT1" s="703"/>
      <c r="YU1" s="703"/>
      <c r="YV1" s="703"/>
      <c r="YW1" s="703"/>
      <c r="YX1" s="706"/>
      <c r="YY1" s="706"/>
      <c r="YZ1" s="706"/>
      <c r="ZA1" s="706"/>
      <c r="ZB1" s="703"/>
      <c r="ZC1" s="703"/>
      <c r="ZD1" s="703"/>
      <c r="ZE1" s="703"/>
      <c r="ZF1" s="706"/>
      <c r="ZG1" s="706"/>
      <c r="ZH1" s="706"/>
      <c r="ZI1" s="706"/>
      <c r="ZJ1" s="703"/>
      <c r="ZK1" s="703"/>
      <c r="ZL1" s="703"/>
      <c r="ZM1" s="703"/>
      <c r="ZN1" s="706"/>
      <c r="ZO1" s="706"/>
      <c r="ZP1" s="706"/>
      <c r="ZQ1" s="706"/>
      <c r="ZR1" s="703"/>
      <c r="ZS1" s="703"/>
      <c r="ZT1" s="703"/>
      <c r="ZU1" s="703"/>
      <c r="ZV1" s="706"/>
      <c r="ZW1" s="706"/>
      <c r="ZX1" s="706"/>
      <c r="ZY1" s="706"/>
      <c r="ZZ1" s="703"/>
      <c r="AAA1" s="703"/>
      <c r="AAB1" s="703"/>
      <c r="AAC1" s="703"/>
      <c r="AAD1" s="706"/>
      <c r="AAE1" s="706"/>
      <c r="AAF1" s="706"/>
      <c r="AAG1" s="706"/>
      <c r="AAH1" s="703"/>
      <c r="AAI1" s="703"/>
      <c r="AAJ1" s="703"/>
      <c r="AAK1" s="703"/>
      <c r="AAL1" s="706"/>
      <c r="AAM1" s="706"/>
      <c r="AAN1" s="706"/>
      <c r="AAO1" s="706"/>
      <c r="AAP1" s="703"/>
      <c r="AAQ1" s="703"/>
      <c r="AAR1" s="703"/>
      <c r="AAS1" s="703"/>
      <c r="AAT1" s="706"/>
      <c r="AAU1" s="706"/>
      <c r="AAV1" s="706"/>
      <c r="AAW1" s="706"/>
      <c r="AAX1" s="703"/>
      <c r="AAY1" s="703"/>
      <c r="AAZ1" s="703"/>
      <c r="ABA1" s="703"/>
      <c r="ABB1" s="706"/>
      <c r="ABC1" s="706"/>
      <c r="ABD1" s="706"/>
      <c r="ABE1" s="706"/>
      <c r="ABF1" s="703"/>
      <c r="ABG1" s="703"/>
      <c r="ABH1" s="703"/>
      <c r="ABI1" s="703"/>
      <c r="ABJ1" s="706"/>
      <c r="ABK1" s="706"/>
      <c r="ABL1" s="706"/>
      <c r="ABM1" s="706"/>
      <c r="ABN1" s="703"/>
      <c r="ABO1" s="703"/>
      <c r="ABP1" s="703"/>
      <c r="ABQ1" s="703"/>
      <c r="ABR1" s="706"/>
      <c r="ABS1" s="706"/>
      <c r="ABT1" s="706"/>
      <c r="ABU1" s="706"/>
      <c r="ABV1" s="703"/>
      <c r="ABW1" s="703"/>
      <c r="ABX1" s="703"/>
      <c r="ABY1" s="703"/>
      <c r="ABZ1" s="706"/>
      <c r="ACA1" s="706"/>
      <c r="ACB1" s="706"/>
      <c r="ACC1" s="706"/>
      <c r="ACD1" s="703"/>
      <c r="ACE1" s="703"/>
      <c r="ACF1" s="703"/>
      <c r="ACG1" s="703"/>
      <c r="ACH1" s="706"/>
      <c r="ACI1" s="706"/>
      <c r="ACJ1" s="706"/>
      <c r="ACK1" s="706"/>
      <c r="ACL1" s="703"/>
      <c r="ACM1" s="703"/>
      <c r="ACN1" s="703"/>
      <c r="ACO1" s="703"/>
      <c r="ACP1" s="706"/>
      <c r="ACQ1" s="706"/>
      <c r="ACR1" s="706"/>
      <c r="ACS1" s="706"/>
      <c r="ACT1" s="703"/>
      <c r="ACU1" s="703"/>
      <c r="ACV1" s="703"/>
      <c r="ACW1" s="703"/>
      <c r="ACX1" s="706"/>
      <c r="ACY1" s="706"/>
      <c r="ACZ1" s="706"/>
      <c r="ADA1" s="706"/>
      <c r="ADB1" s="703"/>
      <c r="ADC1" s="703"/>
      <c r="ADD1" s="703"/>
      <c r="ADE1" s="703"/>
      <c r="ADF1" s="706"/>
      <c r="ADG1" s="706"/>
      <c r="ADH1" s="706"/>
      <c r="ADI1" s="706"/>
      <c r="ADJ1" s="703"/>
      <c r="ADK1" s="703"/>
      <c r="ADL1" s="703"/>
      <c r="ADM1" s="703"/>
      <c r="ADN1" s="706"/>
      <c r="ADO1" s="706"/>
      <c r="ADP1" s="706"/>
      <c r="ADQ1" s="706"/>
      <c r="ADR1" s="703"/>
      <c r="ADS1" s="703"/>
      <c r="ADT1" s="703"/>
      <c r="ADU1" s="703"/>
      <c r="ADV1" s="706"/>
      <c r="ADW1" s="706"/>
      <c r="ADX1" s="706"/>
      <c r="ADY1" s="706"/>
      <c r="ADZ1" s="703"/>
      <c r="AEA1" s="703"/>
      <c r="AEB1" s="703"/>
      <c r="AEC1" s="703"/>
      <c r="AED1" s="706"/>
      <c r="AEE1" s="706"/>
      <c r="AEF1" s="706"/>
      <c r="AEG1" s="706"/>
      <c r="AEH1" s="703"/>
      <c r="AEI1" s="703"/>
      <c r="AEJ1" s="703"/>
      <c r="AEK1" s="703"/>
      <c r="AEL1" s="706"/>
      <c r="AEM1" s="706"/>
      <c r="AEN1" s="706"/>
      <c r="AEO1" s="706"/>
      <c r="AEP1" s="703"/>
      <c r="AEQ1" s="703"/>
      <c r="AER1" s="703"/>
      <c r="AES1" s="703"/>
      <c r="AET1" s="706"/>
      <c r="AEU1" s="706"/>
      <c r="AEV1" s="706"/>
      <c r="AEW1" s="706"/>
      <c r="AEX1" s="703"/>
      <c r="AEY1" s="703"/>
      <c r="AEZ1" s="703"/>
      <c r="AFA1" s="703"/>
      <c r="AFB1" s="706"/>
      <c r="AFC1" s="706"/>
      <c r="AFD1" s="706"/>
      <c r="AFE1" s="706"/>
      <c r="AFF1" s="703"/>
      <c r="AFG1" s="703"/>
      <c r="AFH1" s="703"/>
      <c r="AFI1" s="703"/>
      <c r="AFJ1" s="706"/>
      <c r="AFK1" s="706"/>
      <c r="AFL1" s="706"/>
      <c r="AFM1" s="706"/>
      <c r="AFN1" s="703"/>
      <c r="AFO1" s="703"/>
      <c r="AFP1" s="703"/>
      <c r="AFQ1" s="703"/>
      <c r="AFR1" s="706"/>
      <c r="AFS1" s="706"/>
      <c r="AFT1" s="706"/>
      <c r="AFU1" s="706"/>
      <c r="AFV1" s="703"/>
      <c r="AFW1" s="703"/>
      <c r="AFX1" s="703"/>
      <c r="AFY1" s="703"/>
      <c r="AFZ1" s="706"/>
      <c r="AGA1" s="706"/>
      <c r="AGB1" s="706"/>
      <c r="AGC1" s="706"/>
      <c r="AGD1" s="703"/>
      <c r="AGE1" s="703"/>
      <c r="AGF1" s="703"/>
      <c r="AGG1" s="703"/>
      <c r="AGH1" s="706"/>
      <c r="AGI1" s="706"/>
      <c r="AGJ1" s="706"/>
      <c r="AGK1" s="706"/>
      <c r="AGL1" s="703"/>
      <c r="AGM1" s="703"/>
      <c r="AGN1" s="703"/>
      <c r="AGO1" s="703"/>
      <c r="AGP1" s="706"/>
      <c r="AGQ1" s="706"/>
      <c r="AGR1" s="706"/>
      <c r="AGS1" s="706"/>
      <c r="AGT1" s="703"/>
      <c r="AGU1" s="703"/>
      <c r="AGV1" s="703"/>
      <c r="AGW1" s="703"/>
      <c r="AGX1" s="706"/>
      <c r="AGY1" s="706"/>
      <c r="AGZ1" s="706"/>
      <c r="AHA1" s="706"/>
      <c r="AHB1" s="703"/>
      <c r="AHC1" s="703"/>
      <c r="AHD1" s="703"/>
      <c r="AHE1" s="703"/>
      <c r="AHF1" s="706"/>
      <c r="AHG1" s="706"/>
      <c r="AHH1" s="706"/>
      <c r="AHI1" s="706"/>
      <c r="AHJ1" s="703"/>
      <c r="AHK1" s="703"/>
      <c r="AHL1" s="703"/>
      <c r="AHM1" s="703"/>
      <c r="AHN1" s="706"/>
      <c r="AHO1" s="706"/>
      <c r="AHP1" s="706"/>
      <c r="AHQ1" s="706"/>
      <c r="AHR1" s="703"/>
      <c r="AHS1" s="703"/>
      <c r="AHT1" s="703"/>
      <c r="AHU1" s="703"/>
      <c r="AHV1" s="706"/>
      <c r="AHW1" s="706"/>
      <c r="AHX1" s="706"/>
      <c r="AHY1" s="706"/>
      <c r="AHZ1" s="703"/>
      <c r="AIA1" s="703"/>
      <c r="AIB1" s="703"/>
      <c r="AIC1" s="703"/>
      <c r="AID1" s="706"/>
      <c r="AIE1" s="706"/>
      <c r="AIF1" s="706"/>
      <c r="AIG1" s="706"/>
      <c r="AIH1" s="703"/>
      <c r="AII1" s="703"/>
      <c r="AIJ1" s="703"/>
      <c r="AIK1" s="703"/>
      <c r="AIL1" s="706"/>
      <c r="AIM1" s="706"/>
      <c r="AIN1" s="706"/>
      <c r="AIO1" s="706"/>
      <c r="AIP1" s="703"/>
      <c r="AIQ1" s="703"/>
      <c r="AIR1" s="703"/>
      <c r="AIS1" s="703"/>
      <c r="AIT1" s="706"/>
      <c r="AIU1" s="706"/>
      <c r="AIV1" s="706"/>
      <c r="AIW1" s="706"/>
      <c r="AIX1" s="703"/>
      <c r="AIY1" s="703"/>
      <c r="AIZ1" s="703"/>
      <c r="AJA1" s="703"/>
      <c r="AJB1" s="706"/>
      <c r="AJC1" s="706"/>
      <c r="AJD1" s="706"/>
      <c r="AJE1" s="706"/>
      <c r="AJF1" s="703"/>
      <c r="AJG1" s="703"/>
      <c r="AJH1" s="703"/>
      <c r="AJI1" s="703"/>
      <c r="AJJ1" s="706"/>
      <c r="AJK1" s="706"/>
      <c r="AJL1" s="706"/>
      <c r="AJM1" s="706"/>
      <c r="AJN1" s="703"/>
      <c r="AJO1" s="703"/>
      <c r="AJP1" s="703"/>
      <c r="AJQ1" s="703"/>
      <c r="AJR1" s="706"/>
      <c r="AJS1" s="706"/>
      <c r="AJT1" s="706"/>
      <c r="AJU1" s="706"/>
      <c r="AJV1" s="703"/>
      <c r="AJW1" s="703"/>
      <c r="AJX1" s="703"/>
      <c r="AJY1" s="703"/>
      <c r="AJZ1" s="706"/>
      <c r="AKA1" s="706"/>
      <c r="AKB1" s="706"/>
      <c r="AKC1" s="706"/>
      <c r="AKD1" s="703"/>
      <c r="AKE1" s="703"/>
      <c r="AKF1" s="703"/>
      <c r="AKG1" s="703"/>
      <c r="AKH1" s="706"/>
      <c r="AKI1" s="706"/>
      <c r="AKJ1" s="706"/>
      <c r="AKK1" s="706"/>
      <c r="AKL1" s="703"/>
      <c r="AKM1" s="703"/>
      <c r="AKN1" s="703"/>
      <c r="AKO1" s="703"/>
      <c r="AKP1" s="706"/>
      <c r="AKQ1" s="706"/>
      <c r="AKR1" s="706"/>
      <c r="AKS1" s="706"/>
      <c r="AKT1" s="703"/>
      <c r="AKU1" s="703"/>
      <c r="AKV1" s="703"/>
      <c r="AKW1" s="703"/>
      <c r="AKX1" s="706"/>
      <c r="AKY1" s="706"/>
      <c r="AKZ1" s="706"/>
      <c r="ALA1" s="706"/>
      <c r="ALB1" s="703"/>
      <c r="ALC1" s="703"/>
      <c r="ALD1" s="703"/>
      <c r="ALE1" s="703"/>
      <c r="ALF1" s="706"/>
      <c r="ALG1" s="706"/>
      <c r="ALH1" s="706"/>
      <c r="ALI1" s="706"/>
      <c r="ALJ1" s="703"/>
      <c r="ALK1" s="703"/>
      <c r="ALL1" s="703"/>
      <c r="ALM1" s="703"/>
      <c r="ALN1" s="706"/>
      <c r="ALO1" s="706"/>
      <c r="ALP1" s="706"/>
      <c r="ALQ1" s="706"/>
      <c r="ALR1" s="703"/>
      <c r="ALS1" s="703"/>
      <c r="ALT1" s="703"/>
      <c r="ALU1" s="703"/>
      <c r="ALV1" s="706"/>
      <c r="ALW1" s="706"/>
      <c r="ALX1" s="706"/>
      <c r="ALY1" s="706"/>
      <c r="ALZ1" s="703"/>
      <c r="AMA1" s="703"/>
      <c r="AMB1" s="703"/>
      <c r="AMC1" s="703"/>
      <c r="AMD1" s="706"/>
      <c r="AME1" s="706"/>
      <c r="AMF1" s="706"/>
      <c r="AMG1" s="706"/>
      <c r="AMH1" s="703"/>
      <c r="AMI1" s="703"/>
      <c r="AMJ1" s="703"/>
      <c r="AMK1" s="703"/>
      <c r="AML1" s="706"/>
      <c r="AMM1" s="706"/>
      <c r="AMN1" s="706"/>
      <c r="AMO1" s="706"/>
      <c r="AMP1" s="703"/>
      <c r="AMQ1" s="703"/>
      <c r="AMR1" s="703"/>
      <c r="AMS1" s="703"/>
      <c r="AMT1" s="706"/>
      <c r="AMU1" s="706"/>
      <c r="AMV1" s="706"/>
      <c r="AMW1" s="706"/>
      <c r="AMX1" s="703"/>
      <c r="AMY1" s="703"/>
      <c r="AMZ1" s="703"/>
      <c r="ANA1" s="703"/>
      <c r="ANB1" s="706"/>
      <c r="ANC1" s="706"/>
      <c r="AND1" s="706"/>
      <c r="ANE1" s="706"/>
      <c r="ANF1" s="703"/>
      <c r="ANG1" s="703"/>
      <c r="ANH1" s="703"/>
      <c r="ANI1" s="703"/>
      <c r="ANJ1" s="706"/>
      <c r="ANK1" s="706"/>
      <c r="ANL1" s="706"/>
      <c r="ANM1" s="706"/>
      <c r="ANN1" s="703"/>
      <c r="ANO1" s="703"/>
      <c r="ANP1" s="703"/>
      <c r="ANQ1" s="703"/>
      <c r="ANR1" s="706"/>
      <c r="ANS1" s="706"/>
      <c r="ANT1" s="706"/>
      <c r="ANU1" s="706"/>
      <c r="ANV1" s="703"/>
      <c r="ANW1" s="703"/>
      <c r="ANX1" s="703"/>
      <c r="ANY1" s="703"/>
      <c r="ANZ1" s="706"/>
      <c r="AOA1" s="706"/>
      <c r="AOB1" s="706"/>
      <c r="AOC1" s="706"/>
      <c r="AOD1" s="703"/>
      <c r="AOE1" s="703"/>
      <c r="AOF1" s="703"/>
      <c r="AOG1" s="703"/>
      <c r="AOH1" s="706"/>
      <c r="AOI1" s="706"/>
      <c r="AOJ1" s="706"/>
      <c r="AOK1" s="706"/>
      <c r="AOL1" s="703"/>
      <c r="AOM1" s="703"/>
      <c r="AON1" s="703"/>
      <c r="AOO1" s="703"/>
      <c r="AOP1" s="706"/>
      <c r="AOQ1" s="706"/>
      <c r="AOR1" s="706"/>
      <c r="AOS1" s="706"/>
      <c r="AOT1" s="703"/>
      <c r="AOU1" s="703"/>
      <c r="AOV1" s="703"/>
      <c r="AOW1" s="703"/>
      <c r="AOX1" s="706"/>
      <c r="AOY1" s="706"/>
      <c r="AOZ1" s="706"/>
      <c r="APA1" s="706"/>
      <c r="APB1" s="703"/>
      <c r="APC1" s="703"/>
      <c r="APD1" s="703"/>
      <c r="APE1" s="703"/>
      <c r="APF1" s="706"/>
      <c r="APG1" s="706"/>
      <c r="APH1" s="706"/>
      <c r="API1" s="706"/>
      <c r="APJ1" s="703"/>
      <c r="APK1" s="703"/>
      <c r="APL1" s="703"/>
      <c r="APM1" s="703"/>
      <c r="APN1" s="706"/>
      <c r="APO1" s="706"/>
      <c r="APP1" s="706"/>
      <c r="APQ1" s="706"/>
      <c r="APR1" s="703"/>
      <c r="APS1" s="703"/>
      <c r="APT1" s="703"/>
      <c r="APU1" s="703"/>
      <c r="APV1" s="706"/>
      <c r="APW1" s="706"/>
      <c r="APX1" s="706"/>
      <c r="APY1" s="706"/>
      <c r="APZ1" s="703"/>
      <c r="AQA1" s="703"/>
      <c r="AQB1" s="703"/>
      <c r="AQC1" s="703"/>
      <c r="AQD1" s="706"/>
      <c r="AQE1" s="706"/>
      <c r="AQF1" s="706"/>
      <c r="AQG1" s="706"/>
      <c r="AQH1" s="703"/>
      <c r="AQI1" s="703"/>
      <c r="AQJ1" s="703"/>
      <c r="AQK1" s="703"/>
      <c r="AQL1" s="706"/>
      <c r="AQM1" s="706"/>
      <c r="AQN1" s="706"/>
      <c r="AQO1" s="706"/>
      <c r="AQP1" s="703"/>
      <c r="AQQ1" s="703"/>
      <c r="AQR1" s="703"/>
      <c r="AQS1" s="703"/>
      <c r="AQT1" s="706"/>
      <c r="AQU1" s="706"/>
      <c r="AQV1" s="706"/>
      <c r="AQW1" s="706"/>
      <c r="AQX1" s="703"/>
      <c r="AQY1" s="703"/>
      <c r="AQZ1" s="703"/>
      <c r="ARA1" s="703"/>
      <c r="ARB1" s="706"/>
      <c r="ARC1" s="706"/>
      <c r="ARD1" s="706"/>
      <c r="ARE1" s="706"/>
      <c r="ARF1" s="703"/>
      <c r="ARG1" s="703"/>
      <c r="ARH1" s="703"/>
      <c r="ARI1" s="703"/>
      <c r="ARJ1" s="706"/>
      <c r="ARK1" s="706"/>
      <c r="ARL1" s="706"/>
      <c r="ARM1" s="706"/>
      <c r="ARN1" s="703"/>
      <c r="ARO1" s="703"/>
      <c r="ARP1" s="703"/>
      <c r="ARQ1" s="703"/>
      <c r="ARR1" s="706"/>
      <c r="ARS1" s="706"/>
      <c r="ART1" s="706"/>
      <c r="ARU1" s="706"/>
      <c r="ARV1" s="703"/>
      <c r="ARW1" s="703"/>
      <c r="ARX1" s="703"/>
      <c r="ARY1" s="703"/>
      <c r="ARZ1" s="706"/>
      <c r="ASA1" s="706"/>
      <c r="ASB1" s="706"/>
      <c r="ASC1" s="706"/>
      <c r="ASD1" s="703"/>
      <c r="ASE1" s="703"/>
      <c r="ASF1" s="703"/>
      <c r="ASG1" s="703"/>
      <c r="ASH1" s="706"/>
      <c r="ASI1" s="706"/>
      <c r="ASJ1" s="706"/>
      <c r="ASK1" s="706"/>
      <c r="ASL1" s="703"/>
      <c r="ASM1" s="703"/>
      <c r="ASN1" s="703"/>
      <c r="ASO1" s="703"/>
      <c r="ASP1" s="706"/>
      <c r="ASQ1" s="706"/>
      <c r="ASR1" s="706"/>
      <c r="ASS1" s="706"/>
      <c r="AST1" s="703"/>
      <c r="ASU1" s="703"/>
      <c r="ASV1" s="703"/>
      <c r="ASW1" s="703"/>
      <c r="ASX1" s="706"/>
      <c r="ASY1" s="706"/>
      <c r="ASZ1" s="706"/>
      <c r="ATA1" s="706"/>
      <c r="ATB1" s="703"/>
      <c r="ATC1" s="703"/>
      <c r="ATD1" s="703"/>
      <c r="ATE1" s="703"/>
      <c r="ATF1" s="706"/>
      <c r="ATG1" s="706"/>
      <c r="ATH1" s="706"/>
      <c r="ATI1" s="706"/>
      <c r="ATJ1" s="703"/>
      <c r="ATK1" s="703"/>
      <c r="ATL1" s="703"/>
      <c r="ATM1" s="703"/>
      <c r="ATN1" s="706"/>
      <c r="ATO1" s="706"/>
      <c r="ATP1" s="706"/>
      <c r="ATQ1" s="706"/>
      <c r="ATR1" s="703"/>
      <c r="ATS1" s="703"/>
      <c r="ATT1" s="703"/>
      <c r="ATU1" s="703"/>
      <c r="ATV1" s="706"/>
      <c r="ATW1" s="706"/>
      <c r="ATX1" s="706"/>
      <c r="ATY1" s="706"/>
      <c r="ATZ1" s="703"/>
      <c r="AUA1" s="703"/>
      <c r="AUB1" s="703"/>
      <c r="AUC1" s="703"/>
      <c r="AUD1" s="706"/>
      <c r="AUE1" s="706"/>
      <c r="AUF1" s="706"/>
      <c r="AUG1" s="706"/>
      <c r="AUH1" s="703"/>
      <c r="AUI1" s="703"/>
      <c r="AUJ1" s="703"/>
      <c r="AUK1" s="703"/>
      <c r="AUL1" s="706"/>
      <c r="AUM1" s="706"/>
      <c r="AUN1" s="706"/>
      <c r="AUO1" s="706"/>
      <c r="AUP1" s="703"/>
      <c r="AUQ1" s="703"/>
      <c r="AUR1" s="703"/>
      <c r="AUS1" s="703"/>
      <c r="AUT1" s="706"/>
      <c r="AUU1" s="706"/>
      <c r="AUV1" s="706"/>
      <c r="AUW1" s="706"/>
      <c r="AUX1" s="703"/>
      <c r="AUY1" s="703"/>
      <c r="AUZ1" s="703"/>
      <c r="AVA1" s="703"/>
      <c r="AVB1" s="706"/>
      <c r="AVC1" s="706"/>
      <c r="AVD1" s="706"/>
      <c r="AVE1" s="706"/>
      <c r="AVF1" s="703"/>
      <c r="AVG1" s="703"/>
      <c r="AVH1" s="703"/>
      <c r="AVI1" s="703"/>
      <c r="AVJ1" s="706"/>
      <c r="AVK1" s="706"/>
      <c r="AVL1" s="706"/>
      <c r="AVM1" s="706"/>
      <c r="AVN1" s="703"/>
      <c r="AVO1" s="703"/>
      <c r="AVP1" s="703"/>
      <c r="AVQ1" s="703"/>
      <c r="AVR1" s="706"/>
      <c r="AVS1" s="706"/>
      <c r="AVT1" s="706"/>
      <c r="AVU1" s="706"/>
      <c r="AVV1" s="703"/>
      <c r="AVW1" s="703"/>
      <c r="AVX1" s="703"/>
      <c r="AVY1" s="703"/>
      <c r="AVZ1" s="706"/>
      <c r="AWA1" s="706"/>
      <c r="AWB1" s="706"/>
      <c r="AWC1" s="706"/>
      <c r="AWD1" s="703"/>
      <c r="AWE1" s="703"/>
      <c r="AWF1" s="703"/>
      <c r="AWG1" s="703"/>
      <c r="AWH1" s="706"/>
      <c r="AWI1" s="706"/>
      <c r="AWJ1" s="706"/>
      <c r="AWK1" s="706"/>
      <c r="AWL1" s="703"/>
      <c r="AWM1" s="703"/>
      <c r="AWN1" s="703"/>
      <c r="AWO1" s="703"/>
      <c r="AWP1" s="706"/>
      <c r="AWQ1" s="706"/>
      <c r="AWR1" s="706"/>
      <c r="AWS1" s="706"/>
      <c r="AWT1" s="703"/>
      <c r="AWU1" s="703"/>
      <c r="AWV1" s="703"/>
      <c r="AWW1" s="703"/>
      <c r="AWX1" s="706"/>
      <c r="AWY1" s="706"/>
      <c r="AWZ1" s="706"/>
      <c r="AXA1" s="706"/>
      <c r="AXB1" s="703"/>
      <c r="AXC1" s="703"/>
      <c r="AXD1" s="703"/>
      <c r="AXE1" s="703"/>
      <c r="AXF1" s="706"/>
      <c r="AXG1" s="706"/>
      <c r="AXH1" s="706"/>
      <c r="AXI1" s="706"/>
      <c r="AXJ1" s="703"/>
      <c r="AXK1" s="703"/>
      <c r="AXL1" s="703"/>
      <c r="AXM1" s="703"/>
      <c r="AXN1" s="706"/>
      <c r="AXO1" s="706"/>
      <c r="AXP1" s="706"/>
      <c r="AXQ1" s="706"/>
      <c r="AXR1" s="703"/>
      <c r="AXS1" s="703"/>
      <c r="AXT1" s="703"/>
      <c r="AXU1" s="703"/>
      <c r="AXV1" s="706"/>
      <c r="AXW1" s="706"/>
      <c r="AXX1" s="706"/>
      <c r="AXY1" s="706"/>
      <c r="AXZ1" s="703"/>
      <c r="AYA1" s="703"/>
      <c r="AYB1" s="703"/>
      <c r="AYC1" s="703"/>
      <c r="AYD1" s="706"/>
      <c r="AYE1" s="706"/>
      <c r="AYF1" s="706"/>
      <c r="AYG1" s="706"/>
      <c r="AYH1" s="703"/>
      <c r="AYI1" s="703"/>
      <c r="AYJ1" s="703"/>
      <c r="AYK1" s="703"/>
      <c r="AYL1" s="706"/>
      <c r="AYM1" s="706"/>
      <c r="AYN1" s="706"/>
      <c r="AYO1" s="706"/>
      <c r="AYP1" s="703"/>
      <c r="AYQ1" s="703"/>
      <c r="AYR1" s="703"/>
      <c r="AYS1" s="703"/>
      <c r="AYT1" s="706"/>
      <c r="AYU1" s="706"/>
      <c r="AYV1" s="706"/>
      <c r="AYW1" s="706"/>
      <c r="AYX1" s="703"/>
      <c r="AYY1" s="703"/>
      <c r="AYZ1" s="703"/>
      <c r="AZA1" s="703"/>
      <c r="AZB1" s="706"/>
      <c r="AZC1" s="706"/>
      <c r="AZD1" s="706"/>
      <c r="AZE1" s="706"/>
      <c r="AZF1" s="703"/>
      <c r="AZG1" s="703"/>
      <c r="AZH1" s="703"/>
      <c r="AZI1" s="703"/>
      <c r="AZJ1" s="706"/>
      <c r="AZK1" s="706"/>
      <c r="AZL1" s="706"/>
      <c r="AZM1" s="706"/>
      <c r="AZN1" s="703"/>
      <c r="AZO1" s="703"/>
      <c r="AZP1" s="703"/>
      <c r="AZQ1" s="703"/>
      <c r="AZR1" s="706"/>
      <c r="AZS1" s="706"/>
      <c r="AZT1" s="706"/>
      <c r="AZU1" s="706"/>
      <c r="AZV1" s="703"/>
      <c r="AZW1" s="703"/>
      <c r="AZX1" s="703"/>
      <c r="AZY1" s="703"/>
      <c r="AZZ1" s="706"/>
      <c r="BAA1" s="706"/>
      <c r="BAB1" s="706"/>
      <c r="BAC1" s="706"/>
      <c r="BAD1" s="703"/>
      <c r="BAE1" s="703"/>
      <c r="BAF1" s="703"/>
      <c r="BAG1" s="703"/>
      <c r="BAH1" s="706"/>
      <c r="BAI1" s="706"/>
      <c r="BAJ1" s="706"/>
      <c r="BAK1" s="706"/>
      <c r="BAL1" s="703"/>
      <c r="BAM1" s="703"/>
      <c r="BAN1" s="703"/>
      <c r="BAO1" s="703"/>
      <c r="BAP1" s="706"/>
      <c r="BAQ1" s="706"/>
      <c r="BAR1" s="706"/>
      <c r="BAS1" s="706"/>
      <c r="BAT1" s="703"/>
      <c r="BAU1" s="703"/>
      <c r="BAV1" s="703"/>
      <c r="BAW1" s="703"/>
      <c r="BAX1" s="706"/>
      <c r="BAY1" s="706"/>
      <c r="BAZ1" s="706"/>
      <c r="BBA1" s="706"/>
      <c r="BBB1" s="703"/>
      <c r="BBC1" s="703"/>
      <c r="BBD1" s="703"/>
      <c r="BBE1" s="703"/>
      <c r="BBF1" s="706"/>
      <c r="BBG1" s="706"/>
      <c r="BBH1" s="706"/>
      <c r="BBI1" s="706"/>
      <c r="BBJ1" s="703"/>
      <c r="BBK1" s="703"/>
      <c r="BBL1" s="703"/>
      <c r="BBM1" s="703"/>
      <c r="BBN1" s="706"/>
      <c r="BBO1" s="706"/>
      <c r="BBP1" s="706"/>
      <c r="BBQ1" s="706"/>
      <c r="BBR1" s="703"/>
      <c r="BBS1" s="703"/>
      <c r="BBT1" s="703"/>
      <c r="BBU1" s="703"/>
      <c r="BBV1" s="706"/>
      <c r="BBW1" s="706"/>
      <c r="BBX1" s="706"/>
      <c r="BBY1" s="706"/>
    </row>
    <row r="2" spans="1:1429">
      <c r="A2" s="704" t="s">
        <v>421</v>
      </c>
      <c r="B2" s="704"/>
      <c r="C2" s="704"/>
      <c r="D2" s="704"/>
      <c r="E2" s="706"/>
      <c r="F2" s="706"/>
      <c r="G2" s="704"/>
      <c r="H2" s="704"/>
      <c r="I2" s="704"/>
      <c r="J2" s="706"/>
      <c r="K2" s="706"/>
      <c r="L2" s="706"/>
      <c r="M2" s="706"/>
      <c r="N2" s="704"/>
      <c r="O2" s="704"/>
      <c r="P2" s="704"/>
      <c r="Q2" s="704"/>
      <c r="R2" s="706"/>
      <c r="S2" s="706"/>
      <c r="T2" s="706"/>
      <c r="U2" s="706"/>
      <c r="V2" s="704"/>
      <c r="W2" s="704"/>
      <c r="X2" s="704"/>
      <c r="Y2" s="704"/>
      <c r="Z2" s="706"/>
      <c r="AA2" s="706"/>
      <c r="AB2" s="706"/>
      <c r="AC2" s="706"/>
      <c r="AD2" s="704"/>
      <c r="AE2" s="704"/>
      <c r="AF2" s="704"/>
      <c r="AG2" s="704"/>
      <c r="AH2" s="706"/>
      <c r="AI2" s="706"/>
      <c r="AJ2" s="706"/>
      <c r="AK2" s="706"/>
      <c r="AL2" s="704"/>
      <c r="AM2" s="704"/>
      <c r="AN2" s="704"/>
      <c r="AO2" s="704"/>
      <c r="AP2" s="706"/>
      <c r="AQ2" s="706"/>
      <c r="AR2" s="706"/>
      <c r="AS2" s="706"/>
      <c r="AT2" s="704"/>
      <c r="AU2" s="704"/>
      <c r="AV2" s="704"/>
      <c r="AW2" s="704"/>
      <c r="AX2" s="706"/>
      <c r="AY2" s="706"/>
      <c r="AZ2" s="706"/>
      <c r="BA2" s="706"/>
      <c r="BB2" s="704"/>
      <c r="BC2" s="704"/>
      <c r="BD2" s="704"/>
      <c r="BE2" s="704"/>
      <c r="BF2" s="706"/>
      <c r="BG2" s="706"/>
      <c r="BH2" s="706"/>
      <c r="BI2" s="706"/>
      <c r="BJ2" s="704"/>
      <c r="BK2" s="704"/>
      <c r="BL2" s="704"/>
      <c r="BM2" s="704"/>
      <c r="BN2" s="706"/>
      <c r="BO2" s="706"/>
      <c r="BP2" s="706"/>
      <c r="BQ2" s="706"/>
      <c r="BR2" s="704"/>
      <c r="BS2" s="704"/>
      <c r="BT2" s="704"/>
      <c r="BU2" s="704"/>
      <c r="BV2" s="706"/>
      <c r="BW2" s="706"/>
      <c r="BX2" s="706"/>
      <c r="BY2" s="706"/>
      <c r="BZ2" s="704"/>
      <c r="CA2" s="704"/>
      <c r="CB2" s="704"/>
      <c r="CC2" s="704"/>
      <c r="CD2" s="706"/>
      <c r="CE2" s="706"/>
      <c r="CF2" s="706"/>
      <c r="CG2" s="706"/>
      <c r="CH2" s="704"/>
      <c r="CI2" s="704"/>
      <c r="CJ2" s="704"/>
      <c r="CK2" s="704"/>
      <c r="CL2" s="706"/>
      <c r="CM2" s="706"/>
      <c r="CN2" s="706"/>
      <c r="CO2" s="706"/>
      <c r="CP2" s="704"/>
      <c r="CQ2" s="704"/>
      <c r="CR2" s="704"/>
      <c r="CS2" s="704"/>
      <c r="CT2" s="706"/>
      <c r="CU2" s="706"/>
      <c r="CV2" s="706"/>
      <c r="CW2" s="706"/>
      <c r="CX2" s="704"/>
      <c r="CY2" s="704"/>
      <c r="CZ2" s="704"/>
      <c r="DA2" s="704"/>
      <c r="DB2" s="706"/>
      <c r="DC2" s="706"/>
      <c r="DD2" s="706"/>
      <c r="DE2" s="706"/>
      <c r="DF2" s="704"/>
      <c r="DG2" s="704"/>
      <c r="DH2" s="704"/>
      <c r="DI2" s="704"/>
      <c r="DJ2" s="706"/>
      <c r="DK2" s="706"/>
      <c r="DL2" s="706"/>
      <c r="DM2" s="706"/>
      <c r="DN2" s="704"/>
      <c r="DO2" s="704"/>
      <c r="DP2" s="704"/>
      <c r="DQ2" s="704"/>
      <c r="DR2" s="706"/>
      <c r="DS2" s="706"/>
      <c r="DT2" s="706"/>
      <c r="DU2" s="706"/>
      <c r="DV2" s="704"/>
      <c r="DW2" s="704"/>
      <c r="DX2" s="704"/>
      <c r="DY2" s="704"/>
      <c r="DZ2" s="706"/>
      <c r="EA2" s="706"/>
      <c r="EB2" s="706"/>
      <c r="EC2" s="706"/>
      <c r="ED2" s="704"/>
      <c r="EE2" s="704"/>
      <c r="EF2" s="704"/>
      <c r="EG2" s="704"/>
      <c r="EH2" s="706"/>
      <c r="EI2" s="706"/>
      <c r="EJ2" s="706"/>
      <c r="EK2" s="706"/>
      <c r="EL2" s="704"/>
      <c r="EM2" s="704"/>
      <c r="EN2" s="704"/>
      <c r="EO2" s="704"/>
      <c r="EP2" s="706"/>
      <c r="EQ2" s="706"/>
      <c r="ER2" s="706"/>
      <c r="ES2" s="706"/>
      <c r="ET2" s="704"/>
      <c r="EU2" s="704"/>
      <c r="EV2" s="704"/>
      <c r="EW2" s="704"/>
      <c r="EX2" s="706"/>
      <c r="EY2" s="706"/>
      <c r="EZ2" s="706"/>
      <c r="FA2" s="706"/>
      <c r="FB2" s="704"/>
      <c r="FC2" s="704"/>
      <c r="FD2" s="704"/>
      <c r="FE2" s="704"/>
      <c r="FF2" s="706"/>
      <c r="FG2" s="706"/>
      <c r="FH2" s="706"/>
      <c r="FI2" s="706"/>
      <c r="FJ2" s="704"/>
      <c r="FK2" s="704"/>
      <c r="FL2" s="704"/>
      <c r="FM2" s="704"/>
      <c r="FN2" s="706"/>
      <c r="FO2" s="706"/>
      <c r="FP2" s="706"/>
      <c r="FQ2" s="706"/>
      <c r="FR2" s="704"/>
      <c r="FS2" s="704"/>
      <c r="FT2" s="704"/>
      <c r="FU2" s="704"/>
      <c r="FV2" s="706"/>
      <c r="FW2" s="706"/>
      <c r="FX2" s="706"/>
      <c r="FY2" s="706"/>
      <c r="FZ2" s="704"/>
      <c r="GA2" s="704"/>
      <c r="GB2" s="704"/>
      <c r="GC2" s="704"/>
      <c r="GD2" s="706"/>
      <c r="GE2" s="706"/>
      <c r="GF2" s="706"/>
      <c r="GG2" s="706"/>
      <c r="GH2" s="704"/>
      <c r="GI2" s="704"/>
      <c r="GJ2" s="704"/>
      <c r="GK2" s="704"/>
      <c r="GL2" s="706"/>
      <c r="GM2" s="706"/>
      <c r="GN2" s="706"/>
      <c r="GO2" s="706"/>
      <c r="GP2" s="704"/>
      <c r="GQ2" s="704"/>
      <c r="GR2" s="704"/>
      <c r="GS2" s="704"/>
      <c r="GT2" s="706"/>
      <c r="GU2" s="706"/>
      <c r="GV2" s="706"/>
      <c r="GW2" s="706"/>
      <c r="GX2" s="704"/>
      <c r="GY2" s="704"/>
      <c r="GZ2" s="704"/>
      <c r="HA2" s="704"/>
      <c r="HB2" s="706"/>
      <c r="HC2" s="706"/>
      <c r="HD2" s="706"/>
      <c r="HE2" s="706"/>
      <c r="HF2" s="704"/>
      <c r="HG2" s="704"/>
      <c r="HH2" s="704"/>
      <c r="HI2" s="704"/>
      <c r="HJ2" s="706"/>
      <c r="HK2" s="706"/>
      <c r="HL2" s="706"/>
      <c r="HM2" s="706"/>
      <c r="HN2" s="704"/>
      <c r="HO2" s="704"/>
      <c r="HP2" s="704"/>
      <c r="HQ2" s="704"/>
      <c r="HR2" s="706"/>
      <c r="HS2" s="706"/>
      <c r="HT2" s="706"/>
      <c r="HU2" s="706"/>
      <c r="HV2" s="704"/>
      <c r="HW2" s="704"/>
      <c r="HX2" s="704"/>
      <c r="HY2" s="704"/>
      <c r="HZ2" s="706"/>
      <c r="IA2" s="706"/>
      <c r="IB2" s="706"/>
      <c r="IC2" s="706"/>
      <c r="ID2" s="704"/>
      <c r="IE2" s="704"/>
      <c r="IF2" s="704"/>
      <c r="IG2" s="704"/>
      <c r="IH2" s="706"/>
      <c r="II2" s="706"/>
      <c r="IJ2" s="706"/>
      <c r="IK2" s="706"/>
      <c r="IL2" s="704"/>
      <c r="IM2" s="704"/>
      <c r="IN2" s="704"/>
      <c r="IO2" s="704"/>
      <c r="IP2" s="706"/>
      <c r="IQ2" s="706"/>
      <c r="IR2" s="706"/>
      <c r="IS2" s="706"/>
      <c r="IT2" s="704"/>
      <c r="IU2" s="704"/>
      <c r="IV2" s="704"/>
      <c r="IW2" s="704"/>
      <c r="IX2" s="706"/>
      <c r="IY2" s="706"/>
      <c r="IZ2" s="706"/>
      <c r="JA2" s="706"/>
      <c r="JB2" s="704"/>
      <c r="JC2" s="704"/>
      <c r="JD2" s="704"/>
      <c r="JE2" s="704"/>
      <c r="JF2" s="706"/>
      <c r="JG2" s="706"/>
      <c r="JH2" s="706"/>
      <c r="JI2" s="706"/>
      <c r="JJ2" s="704"/>
      <c r="JK2" s="704"/>
      <c r="JL2" s="704"/>
      <c r="JM2" s="704"/>
      <c r="JN2" s="706"/>
      <c r="JO2" s="706"/>
      <c r="JP2" s="706"/>
      <c r="JQ2" s="706"/>
      <c r="JR2" s="704"/>
      <c r="JS2" s="704"/>
      <c r="JT2" s="704"/>
      <c r="JU2" s="704"/>
      <c r="JV2" s="706"/>
      <c r="JW2" s="706"/>
      <c r="JX2" s="706"/>
      <c r="JY2" s="706"/>
      <c r="JZ2" s="704"/>
      <c r="KA2" s="704"/>
      <c r="KB2" s="704"/>
      <c r="KC2" s="704"/>
      <c r="KD2" s="706"/>
      <c r="KE2" s="706"/>
      <c r="KF2" s="706"/>
      <c r="KG2" s="706"/>
      <c r="KH2" s="704"/>
      <c r="KI2" s="704"/>
      <c r="KJ2" s="704"/>
      <c r="KK2" s="704"/>
      <c r="KL2" s="706"/>
      <c r="KM2" s="706"/>
      <c r="KN2" s="706"/>
      <c r="KO2" s="706"/>
      <c r="KP2" s="704"/>
      <c r="KQ2" s="704"/>
      <c r="KR2" s="704"/>
      <c r="KS2" s="704"/>
      <c r="KT2" s="706"/>
      <c r="KU2" s="706"/>
      <c r="KV2" s="706"/>
      <c r="KW2" s="706"/>
      <c r="KX2" s="704"/>
      <c r="KY2" s="704"/>
      <c r="KZ2" s="704"/>
      <c r="LA2" s="704"/>
      <c r="LB2" s="706"/>
      <c r="LC2" s="706"/>
      <c r="LD2" s="706"/>
      <c r="LE2" s="706"/>
      <c r="LF2" s="704"/>
      <c r="LG2" s="704"/>
      <c r="LH2" s="704"/>
      <c r="LI2" s="704"/>
      <c r="LJ2" s="706"/>
      <c r="LK2" s="706"/>
      <c r="LL2" s="706"/>
      <c r="LM2" s="706"/>
      <c r="LN2" s="704"/>
      <c r="LO2" s="704"/>
      <c r="LP2" s="704"/>
      <c r="LQ2" s="704"/>
      <c r="LR2" s="706"/>
      <c r="LS2" s="706"/>
      <c r="LT2" s="706"/>
      <c r="LU2" s="706"/>
      <c r="LV2" s="704"/>
      <c r="LW2" s="704"/>
      <c r="LX2" s="704"/>
      <c r="LY2" s="704"/>
      <c r="LZ2" s="706"/>
      <c r="MA2" s="706"/>
      <c r="MB2" s="706"/>
      <c r="MC2" s="706"/>
      <c r="MD2" s="704"/>
      <c r="ME2" s="704"/>
      <c r="MF2" s="704"/>
      <c r="MG2" s="704"/>
      <c r="MH2" s="706"/>
      <c r="MI2" s="706"/>
      <c r="MJ2" s="706"/>
      <c r="MK2" s="706"/>
      <c r="ML2" s="704"/>
      <c r="MM2" s="704"/>
      <c r="MN2" s="704"/>
      <c r="MO2" s="704"/>
      <c r="MP2" s="706"/>
      <c r="MQ2" s="706"/>
      <c r="MR2" s="706"/>
      <c r="MS2" s="706"/>
      <c r="MT2" s="704"/>
      <c r="MU2" s="704"/>
      <c r="MV2" s="704"/>
      <c r="MW2" s="704"/>
      <c r="MX2" s="706"/>
      <c r="MY2" s="706"/>
      <c r="MZ2" s="706"/>
      <c r="NA2" s="706"/>
      <c r="NB2" s="704"/>
      <c r="NC2" s="704"/>
      <c r="ND2" s="704"/>
      <c r="NE2" s="704"/>
      <c r="NF2" s="706"/>
      <c r="NG2" s="706"/>
      <c r="NH2" s="706"/>
      <c r="NI2" s="706"/>
      <c r="NJ2" s="704"/>
      <c r="NK2" s="704"/>
      <c r="NL2" s="704"/>
      <c r="NM2" s="704"/>
      <c r="NN2" s="706"/>
      <c r="NO2" s="706"/>
      <c r="NP2" s="706"/>
      <c r="NQ2" s="706"/>
      <c r="NR2" s="704"/>
      <c r="NS2" s="704"/>
      <c r="NT2" s="704"/>
      <c r="NU2" s="704"/>
      <c r="NV2" s="706"/>
      <c r="NW2" s="706"/>
      <c r="NX2" s="706"/>
      <c r="NY2" s="706"/>
      <c r="NZ2" s="704"/>
      <c r="OA2" s="704"/>
      <c r="OB2" s="704"/>
      <c r="OC2" s="704"/>
      <c r="OD2" s="706"/>
      <c r="OE2" s="706"/>
      <c r="OF2" s="706"/>
      <c r="OG2" s="706"/>
      <c r="OH2" s="704"/>
      <c r="OI2" s="704"/>
      <c r="OJ2" s="704"/>
      <c r="OK2" s="704"/>
      <c r="OL2" s="706"/>
      <c r="OM2" s="706"/>
      <c r="ON2" s="706"/>
      <c r="OO2" s="706"/>
      <c r="OP2" s="704"/>
      <c r="OQ2" s="704"/>
      <c r="OR2" s="704"/>
      <c r="OS2" s="704"/>
      <c r="OT2" s="706"/>
      <c r="OU2" s="706"/>
      <c r="OV2" s="706"/>
      <c r="OW2" s="706"/>
      <c r="OX2" s="704"/>
      <c r="OY2" s="704"/>
      <c r="OZ2" s="704"/>
      <c r="PA2" s="704"/>
      <c r="PB2" s="706"/>
      <c r="PC2" s="706"/>
      <c r="PD2" s="706"/>
      <c r="PE2" s="706"/>
      <c r="PF2" s="704"/>
      <c r="PG2" s="704"/>
      <c r="PH2" s="704"/>
      <c r="PI2" s="704"/>
      <c r="PJ2" s="706"/>
      <c r="PK2" s="706"/>
      <c r="PL2" s="706"/>
      <c r="PM2" s="706"/>
      <c r="PN2" s="704"/>
      <c r="PO2" s="704"/>
      <c r="PP2" s="704"/>
      <c r="PQ2" s="704"/>
      <c r="PR2" s="706"/>
      <c r="PS2" s="706"/>
      <c r="PT2" s="706"/>
      <c r="PU2" s="706"/>
      <c r="PV2" s="704"/>
      <c r="PW2" s="704"/>
      <c r="PX2" s="704"/>
      <c r="PY2" s="704"/>
      <c r="PZ2" s="706"/>
      <c r="QA2" s="706"/>
      <c r="QB2" s="706"/>
      <c r="QC2" s="706"/>
      <c r="QD2" s="704"/>
      <c r="QE2" s="704"/>
      <c r="QF2" s="704"/>
      <c r="QG2" s="704"/>
      <c r="QH2" s="706"/>
      <c r="QI2" s="706"/>
      <c r="QJ2" s="706"/>
      <c r="QK2" s="706"/>
      <c r="QL2" s="704"/>
      <c r="QM2" s="704"/>
      <c r="QN2" s="704"/>
      <c r="QO2" s="704"/>
      <c r="QP2" s="706"/>
      <c r="QQ2" s="706"/>
      <c r="QR2" s="706"/>
      <c r="QS2" s="706"/>
      <c r="QT2" s="704"/>
      <c r="QU2" s="704"/>
      <c r="QV2" s="704"/>
      <c r="QW2" s="704"/>
      <c r="QX2" s="706"/>
      <c r="QY2" s="706"/>
      <c r="QZ2" s="706"/>
      <c r="RA2" s="706"/>
      <c r="RB2" s="704"/>
      <c r="RC2" s="704"/>
      <c r="RD2" s="704"/>
      <c r="RE2" s="704"/>
      <c r="RF2" s="706"/>
      <c r="RG2" s="706"/>
      <c r="RH2" s="706"/>
      <c r="RI2" s="706"/>
      <c r="RJ2" s="704"/>
      <c r="RK2" s="704"/>
      <c r="RL2" s="704"/>
      <c r="RM2" s="704"/>
      <c r="RN2" s="706"/>
      <c r="RO2" s="706"/>
      <c r="RP2" s="706"/>
      <c r="RQ2" s="706"/>
      <c r="RR2" s="704"/>
      <c r="RS2" s="704"/>
      <c r="RT2" s="704"/>
      <c r="RU2" s="704"/>
      <c r="RV2" s="706"/>
      <c r="RW2" s="706"/>
      <c r="RX2" s="706"/>
      <c r="RY2" s="706"/>
      <c r="RZ2" s="704"/>
      <c r="SA2" s="704"/>
      <c r="SB2" s="704"/>
      <c r="SC2" s="704"/>
      <c r="SD2" s="706"/>
      <c r="SE2" s="706"/>
      <c r="SF2" s="706"/>
      <c r="SG2" s="706"/>
      <c r="SH2" s="704"/>
      <c r="SI2" s="704"/>
      <c r="SJ2" s="704"/>
      <c r="SK2" s="704"/>
      <c r="SL2" s="706"/>
      <c r="SM2" s="706"/>
      <c r="SN2" s="706"/>
      <c r="SO2" s="706"/>
      <c r="SP2" s="704"/>
      <c r="SQ2" s="704"/>
      <c r="SR2" s="704"/>
      <c r="SS2" s="704"/>
      <c r="ST2" s="706"/>
      <c r="SU2" s="706"/>
      <c r="SV2" s="706"/>
      <c r="SW2" s="706"/>
      <c r="SX2" s="704"/>
      <c r="SY2" s="704"/>
      <c r="SZ2" s="704"/>
      <c r="TA2" s="704"/>
      <c r="TB2" s="706"/>
      <c r="TC2" s="706"/>
      <c r="TD2" s="706"/>
      <c r="TE2" s="706"/>
      <c r="TF2" s="704"/>
      <c r="TG2" s="704"/>
      <c r="TH2" s="704"/>
      <c r="TI2" s="704"/>
      <c r="TJ2" s="706"/>
      <c r="TK2" s="706"/>
      <c r="TL2" s="706"/>
      <c r="TM2" s="706"/>
      <c r="TN2" s="704"/>
      <c r="TO2" s="704"/>
      <c r="TP2" s="704"/>
      <c r="TQ2" s="704"/>
      <c r="TR2" s="706"/>
      <c r="TS2" s="706"/>
      <c r="TT2" s="706"/>
      <c r="TU2" s="706"/>
      <c r="TV2" s="704"/>
      <c r="TW2" s="704"/>
      <c r="TX2" s="704"/>
      <c r="TY2" s="704"/>
      <c r="TZ2" s="706"/>
      <c r="UA2" s="706"/>
      <c r="UB2" s="706"/>
      <c r="UC2" s="706"/>
      <c r="UD2" s="704"/>
      <c r="UE2" s="704"/>
      <c r="UF2" s="704"/>
      <c r="UG2" s="704"/>
      <c r="UH2" s="706"/>
      <c r="UI2" s="706"/>
      <c r="UJ2" s="706"/>
      <c r="UK2" s="706"/>
      <c r="UL2" s="704"/>
      <c r="UM2" s="704"/>
      <c r="UN2" s="704"/>
      <c r="UO2" s="704"/>
      <c r="UP2" s="706"/>
      <c r="UQ2" s="706"/>
      <c r="UR2" s="706"/>
      <c r="US2" s="706"/>
      <c r="UT2" s="704"/>
      <c r="UU2" s="704"/>
      <c r="UV2" s="704"/>
      <c r="UW2" s="704"/>
      <c r="UX2" s="706"/>
      <c r="UY2" s="706"/>
      <c r="UZ2" s="706"/>
      <c r="VA2" s="706"/>
      <c r="VB2" s="704"/>
      <c r="VC2" s="704"/>
      <c r="VD2" s="704"/>
      <c r="VE2" s="704"/>
      <c r="VF2" s="706"/>
      <c r="VG2" s="706"/>
      <c r="VH2" s="706"/>
      <c r="VI2" s="706"/>
      <c r="VJ2" s="704"/>
      <c r="VK2" s="704"/>
      <c r="VL2" s="704"/>
      <c r="VM2" s="704"/>
      <c r="VN2" s="706"/>
      <c r="VO2" s="706"/>
      <c r="VP2" s="706"/>
      <c r="VQ2" s="706"/>
      <c r="VR2" s="704"/>
      <c r="VS2" s="704"/>
      <c r="VT2" s="704"/>
      <c r="VU2" s="704"/>
      <c r="VV2" s="706"/>
      <c r="VW2" s="706"/>
      <c r="VX2" s="706"/>
      <c r="VY2" s="706"/>
      <c r="VZ2" s="704"/>
      <c r="WA2" s="704"/>
      <c r="WB2" s="704"/>
      <c r="WC2" s="704"/>
      <c r="WD2" s="706"/>
      <c r="WE2" s="706"/>
      <c r="WF2" s="706"/>
      <c r="WG2" s="706"/>
      <c r="WH2" s="704"/>
      <c r="WI2" s="704"/>
      <c r="WJ2" s="704"/>
      <c r="WK2" s="704"/>
      <c r="WL2" s="706"/>
      <c r="WM2" s="706"/>
      <c r="WN2" s="706"/>
      <c r="WO2" s="706"/>
      <c r="WP2" s="704"/>
      <c r="WQ2" s="704"/>
      <c r="WR2" s="704"/>
      <c r="WS2" s="704"/>
      <c r="WT2" s="706"/>
      <c r="WU2" s="706"/>
      <c r="WV2" s="706"/>
      <c r="WW2" s="706"/>
      <c r="WX2" s="704"/>
      <c r="WY2" s="704"/>
      <c r="WZ2" s="704"/>
      <c r="XA2" s="704"/>
      <c r="XB2" s="706"/>
      <c r="XC2" s="706"/>
      <c r="XD2" s="706"/>
      <c r="XE2" s="706"/>
      <c r="XF2" s="704"/>
      <c r="XG2" s="704"/>
      <c r="XH2" s="704"/>
      <c r="XI2" s="704"/>
      <c r="XJ2" s="706"/>
      <c r="XK2" s="706"/>
      <c r="XL2" s="706"/>
      <c r="XM2" s="706"/>
      <c r="XN2" s="704"/>
      <c r="XO2" s="704"/>
      <c r="XP2" s="704"/>
      <c r="XQ2" s="704"/>
      <c r="XR2" s="706"/>
      <c r="XS2" s="706"/>
      <c r="XT2" s="706"/>
      <c r="XU2" s="706"/>
      <c r="XV2" s="704"/>
      <c r="XW2" s="704"/>
      <c r="XX2" s="704"/>
      <c r="XY2" s="704"/>
      <c r="XZ2" s="706"/>
      <c r="YA2" s="706"/>
      <c r="YB2" s="706"/>
      <c r="YC2" s="706"/>
      <c r="YD2" s="704"/>
      <c r="YE2" s="704"/>
      <c r="YF2" s="704"/>
      <c r="YG2" s="704"/>
      <c r="YH2" s="706"/>
      <c r="YI2" s="706"/>
      <c r="YJ2" s="706"/>
      <c r="YK2" s="706"/>
      <c r="YL2" s="704"/>
      <c r="YM2" s="704"/>
      <c r="YN2" s="704"/>
      <c r="YO2" s="704"/>
      <c r="YP2" s="706"/>
      <c r="YQ2" s="706"/>
      <c r="YR2" s="706"/>
      <c r="YS2" s="706"/>
      <c r="YT2" s="704"/>
      <c r="YU2" s="704"/>
      <c r="YV2" s="704"/>
      <c r="YW2" s="704"/>
      <c r="YX2" s="706"/>
      <c r="YY2" s="706"/>
      <c r="YZ2" s="706"/>
      <c r="ZA2" s="706"/>
      <c r="ZB2" s="704"/>
      <c r="ZC2" s="704"/>
      <c r="ZD2" s="704"/>
      <c r="ZE2" s="704"/>
      <c r="ZF2" s="706"/>
      <c r="ZG2" s="706"/>
      <c r="ZH2" s="706"/>
      <c r="ZI2" s="706"/>
      <c r="ZJ2" s="704"/>
      <c r="ZK2" s="704"/>
      <c r="ZL2" s="704"/>
      <c r="ZM2" s="704"/>
      <c r="ZN2" s="706"/>
      <c r="ZO2" s="706"/>
      <c r="ZP2" s="706"/>
      <c r="ZQ2" s="706"/>
      <c r="ZR2" s="704"/>
      <c r="ZS2" s="704"/>
      <c r="ZT2" s="704"/>
      <c r="ZU2" s="704"/>
      <c r="ZV2" s="706"/>
      <c r="ZW2" s="706"/>
      <c r="ZX2" s="706"/>
      <c r="ZY2" s="706"/>
      <c r="ZZ2" s="704"/>
      <c r="AAA2" s="704"/>
      <c r="AAB2" s="704"/>
      <c r="AAC2" s="704"/>
      <c r="AAD2" s="706"/>
      <c r="AAE2" s="706"/>
      <c r="AAF2" s="706"/>
      <c r="AAG2" s="706"/>
      <c r="AAH2" s="704"/>
      <c r="AAI2" s="704"/>
      <c r="AAJ2" s="704"/>
      <c r="AAK2" s="704"/>
      <c r="AAL2" s="706"/>
      <c r="AAM2" s="706"/>
      <c r="AAN2" s="706"/>
      <c r="AAO2" s="706"/>
      <c r="AAP2" s="704"/>
      <c r="AAQ2" s="704"/>
      <c r="AAR2" s="704"/>
      <c r="AAS2" s="704"/>
      <c r="AAT2" s="706"/>
      <c r="AAU2" s="706"/>
      <c r="AAV2" s="706"/>
      <c r="AAW2" s="706"/>
      <c r="AAX2" s="704"/>
      <c r="AAY2" s="704"/>
      <c r="AAZ2" s="704"/>
      <c r="ABA2" s="704"/>
      <c r="ABB2" s="706"/>
      <c r="ABC2" s="706"/>
      <c r="ABD2" s="706"/>
      <c r="ABE2" s="706"/>
      <c r="ABF2" s="704"/>
      <c r="ABG2" s="704"/>
      <c r="ABH2" s="704"/>
      <c r="ABI2" s="704"/>
      <c r="ABJ2" s="706"/>
      <c r="ABK2" s="706"/>
      <c r="ABL2" s="706"/>
      <c r="ABM2" s="706"/>
      <c r="ABN2" s="704"/>
      <c r="ABO2" s="704"/>
      <c r="ABP2" s="704"/>
      <c r="ABQ2" s="704"/>
      <c r="ABR2" s="706"/>
      <c r="ABS2" s="706"/>
      <c r="ABT2" s="706"/>
      <c r="ABU2" s="706"/>
      <c r="ABV2" s="704"/>
      <c r="ABW2" s="704"/>
      <c r="ABX2" s="704"/>
      <c r="ABY2" s="704"/>
      <c r="ABZ2" s="706"/>
      <c r="ACA2" s="706"/>
      <c r="ACB2" s="706"/>
      <c r="ACC2" s="706"/>
      <c r="ACD2" s="704"/>
      <c r="ACE2" s="704"/>
      <c r="ACF2" s="704"/>
      <c r="ACG2" s="704"/>
      <c r="ACH2" s="706"/>
      <c r="ACI2" s="706"/>
      <c r="ACJ2" s="706"/>
      <c r="ACK2" s="706"/>
      <c r="ACL2" s="704"/>
      <c r="ACM2" s="704"/>
      <c r="ACN2" s="704"/>
      <c r="ACO2" s="704"/>
      <c r="ACP2" s="706"/>
      <c r="ACQ2" s="706"/>
      <c r="ACR2" s="706"/>
      <c r="ACS2" s="706"/>
      <c r="ACT2" s="704"/>
      <c r="ACU2" s="704"/>
      <c r="ACV2" s="704"/>
      <c r="ACW2" s="704"/>
      <c r="ACX2" s="706"/>
      <c r="ACY2" s="706"/>
      <c r="ACZ2" s="706"/>
      <c r="ADA2" s="706"/>
      <c r="ADB2" s="704"/>
      <c r="ADC2" s="704"/>
      <c r="ADD2" s="704"/>
      <c r="ADE2" s="704"/>
      <c r="ADF2" s="706"/>
      <c r="ADG2" s="706"/>
      <c r="ADH2" s="706"/>
      <c r="ADI2" s="706"/>
      <c r="ADJ2" s="704"/>
      <c r="ADK2" s="704"/>
      <c r="ADL2" s="704"/>
      <c r="ADM2" s="704"/>
      <c r="ADN2" s="706"/>
      <c r="ADO2" s="706"/>
      <c r="ADP2" s="706"/>
      <c r="ADQ2" s="706"/>
      <c r="ADR2" s="704"/>
      <c r="ADS2" s="704"/>
      <c r="ADT2" s="704"/>
      <c r="ADU2" s="704"/>
      <c r="ADV2" s="706"/>
      <c r="ADW2" s="706"/>
      <c r="ADX2" s="706"/>
      <c r="ADY2" s="706"/>
      <c r="ADZ2" s="704"/>
      <c r="AEA2" s="704"/>
      <c r="AEB2" s="704"/>
      <c r="AEC2" s="704"/>
      <c r="AED2" s="706"/>
      <c r="AEE2" s="706"/>
      <c r="AEF2" s="706"/>
      <c r="AEG2" s="706"/>
      <c r="AEH2" s="704"/>
      <c r="AEI2" s="704"/>
      <c r="AEJ2" s="704"/>
      <c r="AEK2" s="704"/>
      <c r="AEL2" s="706"/>
      <c r="AEM2" s="706"/>
      <c r="AEN2" s="706"/>
      <c r="AEO2" s="706"/>
      <c r="AEP2" s="704"/>
      <c r="AEQ2" s="704"/>
      <c r="AER2" s="704"/>
      <c r="AES2" s="704"/>
      <c r="AET2" s="706"/>
      <c r="AEU2" s="706"/>
      <c r="AEV2" s="706"/>
      <c r="AEW2" s="706"/>
      <c r="AEX2" s="704"/>
      <c r="AEY2" s="704"/>
      <c r="AEZ2" s="704"/>
      <c r="AFA2" s="704"/>
      <c r="AFB2" s="706"/>
      <c r="AFC2" s="706"/>
      <c r="AFD2" s="706"/>
      <c r="AFE2" s="706"/>
      <c r="AFF2" s="704"/>
      <c r="AFG2" s="704"/>
      <c r="AFH2" s="704"/>
      <c r="AFI2" s="704"/>
      <c r="AFJ2" s="706"/>
      <c r="AFK2" s="706"/>
      <c r="AFL2" s="706"/>
      <c r="AFM2" s="706"/>
      <c r="AFN2" s="704"/>
      <c r="AFO2" s="704"/>
      <c r="AFP2" s="704"/>
      <c r="AFQ2" s="704"/>
      <c r="AFR2" s="706"/>
      <c r="AFS2" s="706"/>
      <c r="AFT2" s="706"/>
      <c r="AFU2" s="706"/>
      <c r="AFV2" s="704"/>
      <c r="AFW2" s="704"/>
      <c r="AFX2" s="704"/>
      <c r="AFY2" s="704"/>
      <c r="AFZ2" s="706"/>
      <c r="AGA2" s="706"/>
      <c r="AGB2" s="706"/>
      <c r="AGC2" s="706"/>
      <c r="AGD2" s="704"/>
      <c r="AGE2" s="704"/>
      <c r="AGF2" s="704"/>
      <c r="AGG2" s="704"/>
      <c r="AGH2" s="706"/>
      <c r="AGI2" s="706"/>
      <c r="AGJ2" s="706"/>
      <c r="AGK2" s="706"/>
      <c r="AGL2" s="704"/>
      <c r="AGM2" s="704"/>
      <c r="AGN2" s="704"/>
      <c r="AGO2" s="704"/>
      <c r="AGP2" s="706"/>
      <c r="AGQ2" s="706"/>
      <c r="AGR2" s="706"/>
      <c r="AGS2" s="706"/>
      <c r="AGT2" s="704"/>
      <c r="AGU2" s="704"/>
      <c r="AGV2" s="704"/>
      <c r="AGW2" s="704"/>
      <c r="AGX2" s="706"/>
      <c r="AGY2" s="706"/>
      <c r="AGZ2" s="706"/>
      <c r="AHA2" s="706"/>
      <c r="AHB2" s="704"/>
      <c r="AHC2" s="704"/>
      <c r="AHD2" s="704"/>
      <c r="AHE2" s="704"/>
      <c r="AHF2" s="706"/>
      <c r="AHG2" s="706"/>
      <c r="AHH2" s="706"/>
      <c r="AHI2" s="706"/>
      <c r="AHJ2" s="704"/>
      <c r="AHK2" s="704"/>
      <c r="AHL2" s="704"/>
      <c r="AHM2" s="704"/>
      <c r="AHN2" s="706"/>
      <c r="AHO2" s="706"/>
      <c r="AHP2" s="706"/>
      <c r="AHQ2" s="706"/>
      <c r="AHR2" s="704"/>
      <c r="AHS2" s="704"/>
      <c r="AHT2" s="704"/>
      <c r="AHU2" s="704"/>
      <c r="AHV2" s="706"/>
      <c r="AHW2" s="706"/>
      <c r="AHX2" s="706"/>
      <c r="AHY2" s="706"/>
      <c r="AHZ2" s="704"/>
      <c r="AIA2" s="704"/>
      <c r="AIB2" s="704"/>
      <c r="AIC2" s="704"/>
      <c r="AID2" s="706"/>
      <c r="AIE2" s="706"/>
      <c r="AIF2" s="706"/>
      <c r="AIG2" s="706"/>
      <c r="AIH2" s="704"/>
      <c r="AII2" s="704"/>
      <c r="AIJ2" s="704"/>
      <c r="AIK2" s="704"/>
      <c r="AIL2" s="706"/>
      <c r="AIM2" s="706"/>
      <c r="AIN2" s="706"/>
      <c r="AIO2" s="706"/>
      <c r="AIP2" s="704"/>
      <c r="AIQ2" s="704"/>
      <c r="AIR2" s="704"/>
      <c r="AIS2" s="704"/>
      <c r="AIT2" s="706"/>
      <c r="AIU2" s="706"/>
      <c r="AIV2" s="706"/>
      <c r="AIW2" s="706"/>
      <c r="AIX2" s="704"/>
      <c r="AIY2" s="704"/>
      <c r="AIZ2" s="704"/>
      <c r="AJA2" s="704"/>
      <c r="AJB2" s="706"/>
      <c r="AJC2" s="706"/>
      <c r="AJD2" s="706"/>
      <c r="AJE2" s="706"/>
      <c r="AJF2" s="704"/>
      <c r="AJG2" s="704"/>
      <c r="AJH2" s="704"/>
      <c r="AJI2" s="704"/>
      <c r="AJJ2" s="706"/>
      <c r="AJK2" s="706"/>
      <c r="AJL2" s="706"/>
      <c r="AJM2" s="706"/>
      <c r="AJN2" s="704"/>
      <c r="AJO2" s="704"/>
      <c r="AJP2" s="704"/>
      <c r="AJQ2" s="704"/>
      <c r="AJR2" s="706"/>
      <c r="AJS2" s="706"/>
      <c r="AJT2" s="706"/>
      <c r="AJU2" s="706"/>
      <c r="AJV2" s="704"/>
      <c r="AJW2" s="704"/>
      <c r="AJX2" s="704"/>
      <c r="AJY2" s="704"/>
      <c r="AJZ2" s="706"/>
      <c r="AKA2" s="706"/>
      <c r="AKB2" s="706"/>
      <c r="AKC2" s="706"/>
      <c r="AKD2" s="704"/>
      <c r="AKE2" s="704"/>
      <c r="AKF2" s="704"/>
      <c r="AKG2" s="704"/>
      <c r="AKH2" s="706"/>
      <c r="AKI2" s="706"/>
      <c r="AKJ2" s="706"/>
      <c r="AKK2" s="706"/>
      <c r="AKL2" s="704"/>
      <c r="AKM2" s="704"/>
      <c r="AKN2" s="704"/>
      <c r="AKO2" s="704"/>
      <c r="AKP2" s="706"/>
      <c r="AKQ2" s="706"/>
      <c r="AKR2" s="706"/>
      <c r="AKS2" s="706"/>
      <c r="AKT2" s="704"/>
      <c r="AKU2" s="704"/>
      <c r="AKV2" s="704"/>
      <c r="AKW2" s="704"/>
      <c r="AKX2" s="706"/>
      <c r="AKY2" s="706"/>
      <c r="AKZ2" s="706"/>
      <c r="ALA2" s="706"/>
      <c r="ALB2" s="704"/>
      <c r="ALC2" s="704"/>
      <c r="ALD2" s="704"/>
      <c r="ALE2" s="704"/>
      <c r="ALF2" s="706"/>
      <c r="ALG2" s="706"/>
      <c r="ALH2" s="706"/>
      <c r="ALI2" s="706"/>
      <c r="ALJ2" s="704"/>
      <c r="ALK2" s="704"/>
      <c r="ALL2" s="704"/>
      <c r="ALM2" s="704"/>
      <c r="ALN2" s="706"/>
      <c r="ALO2" s="706"/>
      <c r="ALP2" s="706"/>
      <c r="ALQ2" s="706"/>
      <c r="ALR2" s="704"/>
      <c r="ALS2" s="704"/>
      <c r="ALT2" s="704"/>
      <c r="ALU2" s="704"/>
      <c r="ALV2" s="706"/>
      <c r="ALW2" s="706"/>
      <c r="ALX2" s="706"/>
      <c r="ALY2" s="706"/>
      <c r="ALZ2" s="704"/>
      <c r="AMA2" s="704"/>
      <c r="AMB2" s="704"/>
      <c r="AMC2" s="704"/>
      <c r="AMD2" s="706"/>
      <c r="AME2" s="706"/>
      <c r="AMF2" s="706"/>
      <c r="AMG2" s="706"/>
      <c r="AMH2" s="704"/>
      <c r="AMI2" s="704"/>
      <c r="AMJ2" s="704"/>
      <c r="AMK2" s="704"/>
      <c r="AML2" s="706"/>
      <c r="AMM2" s="706"/>
      <c r="AMN2" s="706"/>
      <c r="AMO2" s="706"/>
      <c r="AMP2" s="704"/>
      <c r="AMQ2" s="704"/>
      <c r="AMR2" s="704"/>
      <c r="AMS2" s="704"/>
      <c r="AMT2" s="706"/>
      <c r="AMU2" s="706"/>
      <c r="AMV2" s="706"/>
      <c r="AMW2" s="706"/>
      <c r="AMX2" s="704"/>
      <c r="AMY2" s="704"/>
      <c r="AMZ2" s="704"/>
      <c r="ANA2" s="704"/>
      <c r="ANB2" s="706"/>
      <c r="ANC2" s="706"/>
      <c r="AND2" s="706"/>
      <c r="ANE2" s="706"/>
      <c r="ANF2" s="704"/>
      <c r="ANG2" s="704"/>
      <c r="ANH2" s="704"/>
      <c r="ANI2" s="704"/>
      <c r="ANJ2" s="706"/>
      <c r="ANK2" s="706"/>
      <c r="ANL2" s="706"/>
      <c r="ANM2" s="706"/>
      <c r="ANN2" s="704"/>
      <c r="ANO2" s="704"/>
      <c r="ANP2" s="704"/>
      <c r="ANQ2" s="704"/>
      <c r="ANR2" s="706"/>
      <c r="ANS2" s="706"/>
      <c r="ANT2" s="706"/>
      <c r="ANU2" s="706"/>
      <c r="ANV2" s="704"/>
      <c r="ANW2" s="704"/>
      <c r="ANX2" s="704"/>
      <c r="ANY2" s="704"/>
      <c r="ANZ2" s="706"/>
      <c r="AOA2" s="706"/>
      <c r="AOB2" s="706"/>
      <c r="AOC2" s="706"/>
      <c r="AOD2" s="704"/>
      <c r="AOE2" s="704"/>
      <c r="AOF2" s="704"/>
      <c r="AOG2" s="704"/>
      <c r="AOH2" s="706"/>
      <c r="AOI2" s="706"/>
      <c r="AOJ2" s="706"/>
      <c r="AOK2" s="706"/>
      <c r="AOL2" s="704"/>
      <c r="AOM2" s="704"/>
      <c r="AON2" s="704"/>
      <c r="AOO2" s="704"/>
      <c r="AOP2" s="706"/>
      <c r="AOQ2" s="706"/>
      <c r="AOR2" s="706"/>
      <c r="AOS2" s="706"/>
      <c r="AOT2" s="704"/>
      <c r="AOU2" s="704"/>
      <c r="AOV2" s="704"/>
      <c r="AOW2" s="704"/>
      <c r="AOX2" s="706"/>
      <c r="AOY2" s="706"/>
      <c r="AOZ2" s="706"/>
      <c r="APA2" s="706"/>
      <c r="APB2" s="704"/>
      <c r="APC2" s="704"/>
      <c r="APD2" s="704"/>
      <c r="APE2" s="704"/>
      <c r="APF2" s="706"/>
      <c r="APG2" s="706"/>
      <c r="APH2" s="706"/>
      <c r="API2" s="706"/>
      <c r="APJ2" s="704"/>
      <c r="APK2" s="704"/>
      <c r="APL2" s="704"/>
      <c r="APM2" s="704"/>
      <c r="APN2" s="706"/>
      <c r="APO2" s="706"/>
      <c r="APP2" s="706"/>
      <c r="APQ2" s="706"/>
      <c r="APR2" s="704"/>
      <c r="APS2" s="704"/>
      <c r="APT2" s="704"/>
      <c r="APU2" s="704"/>
      <c r="APV2" s="706"/>
      <c r="APW2" s="706"/>
      <c r="APX2" s="706"/>
      <c r="APY2" s="706"/>
      <c r="APZ2" s="704"/>
      <c r="AQA2" s="704"/>
      <c r="AQB2" s="704"/>
      <c r="AQC2" s="704"/>
      <c r="AQD2" s="706"/>
      <c r="AQE2" s="706"/>
      <c r="AQF2" s="706"/>
      <c r="AQG2" s="706"/>
      <c r="AQH2" s="704"/>
      <c r="AQI2" s="704"/>
      <c r="AQJ2" s="704"/>
      <c r="AQK2" s="704"/>
      <c r="AQL2" s="706"/>
      <c r="AQM2" s="706"/>
      <c r="AQN2" s="706"/>
      <c r="AQO2" s="706"/>
      <c r="AQP2" s="704"/>
      <c r="AQQ2" s="704"/>
      <c r="AQR2" s="704"/>
      <c r="AQS2" s="704"/>
      <c r="AQT2" s="706"/>
      <c r="AQU2" s="706"/>
      <c r="AQV2" s="706"/>
      <c r="AQW2" s="706"/>
      <c r="AQX2" s="704"/>
      <c r="AQY2" s="704"/>
      <c r="AQZ2" s="704"/>
      <c r="ARA2" s="704"/>
      <c r="ARB2" s="706"/>
      <c r="ARC2" s="706"/>
      <c r="ARD2" s="706"/>
      <c r="ARE2" s="706"/>
      <c r="ARF2" s="704"/>
      <c r="ARG2" s="704"/>
      <c r="ARH2" s="704"/>
      <c r="ARI2" s="704"/>
      <c r="ARJ2" s="706"/>
      <c r="ARK2" s="706"/>
      <c r="ARL2" s="706"/>
      <c r="ARM2" s="706"/>
      <c r="ARN2" s="704"/>
      <c r="ARO2" s="704"/>
      <c r="ARP2" s="704"/>
      <c r="ARQ2" s="704"/>
      <c r="ARR2" s="706"/>
      <c r="ARS2" s="706"/>
      <c r="ART2" s="706"/>
      <c r="ARU2" s="706"/>
      <c r="ARV2" s="704"/>
      <c r="ARW2" s="704"/>
      <c r="ARX2" s="704"/>
      <c r="ARY2" s="704"/>
      <c r="ARZ2" s="706"/>
      <c r="ASA2" s="706"/>
      <c r="ASB2" s="706"/>
      <c r="ASC2" s="706"/>
      <c r="ASD2" s="704"/>
      <c r="ASE2" s="704"/>
      <c r="ASF2" s="704"/>
      <c r="ASG2" s="704"/>
      <c r="ASH2" s="706"/>
      <c r="ASI2" s="706"/>
      <c r="ASJ2" s="706"/>
      <c r="ASK2" s="706"/>
      <c r="ASL2" s="704"/>
      <c r="ASM2" s="704"/>
      <c r="ASN2" s="704"/>
      <c r="ASO2" s="704"/>
      <c r="ASP2" s="706"/>
      <c r="ASQ2" s="706"/>
      <c r="ASR2" s="706"/>
      <c r="ASS2" s="706"/>
      <c r="AST2" s="704"/>
      <c r="ASU2" s="704"/>
      <c r="ASV2" s="704"/>
      <c r="ASW2" s="704"/>
      <c r="ASX2" s="706"/>
      <c r="ASY2" s="706"/>
      <c r="ASZ2" s="706"/>
      <c r="ATA2" s="706"/>
      <c r="ATB2" s="704"/>
      <c r="ATC2" s="704"/>
      <c r="ATD2" s="704"/>
      <c r="ATE2" s="704"/>
      <c r="ATF2" s="706"/>
      <c r="ATG2" s="706"/>
      <c r="ATH2" s="706"/>
      <c r="ATI2" s="706"/>
      <c r="ATJ2" s="704"/>
      <c r="ATK2" s="704"/>
      <c r="ATL2" s="704"/>
      <c r="ATM2" s="704"/>
      <c r="ATN2" s="706"/>
      <c r="ATO2" s="706"/>
      <c r="ATP2" s="706"/>
      <c r="ATQ2" s="706"/>
      <c r="ATR2" s="704"/>
      <c r="ATS2" s="704"/>
      <c r="ATT2" s="704"/>
      <c r="ATU2" s="704"/>
      <c r="ATV2" s="706"/>
      <c r="ATW2" s="706"/>
      <c r="ATX2" s="706"/>
      <c r="ATY2" s="706"/>
      <c r="ATZ2" s="704"/>
      <c r="AUA2" s="704"/>
      <c r="AUB2" s="704"/>
      <c r="AUC2" s="704"/>
      <c r="AUD2" s="706"/>
      <c r="AUE2" s="706"/>
      <c r="AUF2" s="706"/>
      <c r="AUG2" s="706"/>
      <c r="AUH2" s="704"/>
      <c r="AUI2" s="704"/>
      <c r="AUJ2" s="704"/>
      <c r="AUK2" s="704"/>
      <c r="AUL2" s="706"/>
      <c r="AUM2" s="706"/>
      <c r="AUN2" s="706"/>
      <c r="AUO2" s="706"/>
      <c r="AUP2" s="704"/>
      <c r="AUQ2" s="704"/>
      <c r="AUR2" s="704"/>
      <c r="AUS2" s="704"/>
      <c r="AUT2" s="706"/>
      <c r="AUU2" s="706"/>
      <c r="AUV2" s="706"/>
      <c r="AUW2" s="706"/>
      <c r="AUX2" s="704"/>
      <c r="AUY2" s="704"/>
      <c r="AUZ2" s="704"/>
      <c r="AVA2" s="704"/>
      <c r="AVB2" s="706"/>
      <c r="AVC2" s="706"/>
      <c r="AVD2" s="706"/>
      <c r="AVE2" s="706"/>
      <c r="AVF2" s="704"/>
      <c r="AVG2" s="704"/>
      <c r="AVH2" s="704"/>
      <c r="AVI2" s="704"/>
      <c r="AVJ2" s="706"/>
      <c r="AVK2" s="706"/>
      <c r="AVL2" s="706"/>
      <c r="AVM2" s="706"/>
      <c r="AVN2" s="704"/>
      <c r="AVO2" s="704"/>
      <c r="AVP2" s="704"/>
      <c r="AVQ2" s="704"/>
      <c r="AVR2" s="706"/>
      <c r="AVS2" s="706"/>
      <c r="AVT2" s="706"/>
      <c r="AVU2" s="706"/>
      <c r="AVV2" s="704"/>
      <c r="AVW2" s="704"/>
      <c r="AVX2" s="704"/>
      <c r="AVY2" s="704"/>
      <c r="AVZ2" s="706"/>
      <c r="AWA2" s="706"/>
      <c r="AWB2" s="706"/>
      <c r="AWC2" s="706"/>
      <c r="AWD2" s="704"/>
      <c r="AWE2" s="704"/>
      <c r="AWF2" s="704"/>
      <c r="AWG2" s="704"/>
      <c r="AWH2" s="706"/>
      <c r="AWI2" s="706"/>
      <c r="AWJ2" s="706"/>
      <c r="AWK2" s="706"/>
      <c r="AWL2" s="704"/>
      <c r="AWM2" s="704"/>
      <c r="AWN2" s="704"/>
      <c r="AWO2" s="704"/>
      <c r="AWP2" s="706"/>
      <c r="AWQ2" s="706"/>
      <c r="AWR2" s="706"/>
      <c r="AWS2" s="706"/>
      <c r="AWT2" s="704"/>
      <c r="AWU2" s="704"/>
      <c r="AWV2" s="704"/>
      <c r="AWW2" s="704"/>
      <c r="AWX2" s="706"/>
      <c r="AWY2" s="706"/>
      <c r="AWZ2" s="706"/>
      <c r="AXA2" s="706"/>
      <c r="AXB2" s="704"/>
      <c r="AXC2" s="704"/>
      <c r="AXD2" s="704"/>
      <c r="AXE2" s="704"/>
      <c r="AXF2" s="706"/>
      <c r="AXG2" s="706"/>
      <c r="AXH2" s="706"/>
      <c r="AXI2" s="706"/>
      <c r="AXJ2" s="704"/>
      <c r="AXK2" s="704"/>
      <c r="AXL2" s="704"/>
      <c r="AXM2" s="704"/>
      <c r="AXN2" s="706"/>
      <c r="AXO2" s="706"/>
      <c r="AXP2" s="706"/>
      <c r="AXQ2" s="706"/>
      <c r="AXR2" s="704"/>
      <c r="AXS2" s="704"/>
      <c r="AXT2" s="704"/>
      <c r="AXU2" s="704"/>
      <c r="AXV2" s="706"/>
      <c r="AXW2" s="706"/>
      <c r="AXX2" s="706"/>
      <c r="AXY2" s="706"/>
      <c r="AXZ2" s="704"/>
      <c r="AYA2" s="704"/>
      <c r="AYB2" s="704"/>
      <c r="AYC2" s="704"/>
      <c r="AYD2" s="706"/>
      <c r="AYE2" s="706"/>
      <c r="AYF2" s="706"/>
      <c r="AYG2" s="706"/>
      <c r="AYH2" s="704"/>
      <c r="AYI2" s="704"/>
      <c r="AYJ2" s="704"/>
      <c r="AYK2" s="704"/>
      <c r="AYL2" s="706"/>
      <c r="AYM2" s="706"/>
      <c r="AYN2" s="706"/>
      <c r="AYO2" s="706"/>
      <c r="AYP2" s="704"/>
      <c r="AYQ2" s="704"/>
      <c r="AYR2" s="704"/>
      <c r="AYS2" s="704"/>
      <c r="AYT2" s="706"/>
      <c r="AYU2" s="706"/>
      <c r="AYV2" s="706"/>
      <c r="AYW2" s="706"/>
      <c r="AYX2" s="704"/>
      <c r="AYY2" s="704"/>
      <c r="AYZ2" s="704"/>
      <c r="AZA2" s="704"/>
      <c r="AZB2" s="706"/>
      <c r="AZC2" s="706"/>
      <c r="AZD2" s="706"/>
      <c r="AZE2" s="706"/>
      <c r="AZF2" s="704"/>
      <c r="AZG2" s="704"/>
      <c r="AZH2" s="704"/>
      <c r="AZI2" s="704"/>
      <c r="AZJ2" s="706"/>
      <c r="AZK2" s="706"/>
      <c r="AZL2" s="706"/>
      <c r="AZM2" s="706"/>
      <c r="AZN2" s="704"/>
      <c r="AZO2" s="704"/>
      <c r="AZP2" s="704"/>
      <c r="AZQ2" s="704"/>
      <c r="AZR2" s="706"/>
      <c r="AZS2" s="706"/>
      <c r="AZT2" s="706"/>
      <c r="AZU2" s="706"/>
      <c r="AZV2" s="704"/>
      <c r="AZW2" s="704"/>
      <c r="AZX2" s="704"/>
      <c r="AZY2" s="704"/>
      <c r="AZZ2" s="706"/>
      <c r="BAA2" s="706"/>
      <c r="BAB2" s="706"/>
      <c r="BAC2" s="706"/>
      <c r="BAD2" s="704"/>
      <c r="BAE2" s="704"/>
      <c r="BAF2" s="704"/>
      <c r="BAG2" s="704"/>
      <c r="BAH2" s="706"/>
      <c r="BAI2" s="706"/>
      <c r="BAJ2" s="706"/>
      <c r="BAK2" s="706"/>
      <c r="BAL2" s="704"/>
      <c r="BAM2" s="704"/>
      <c r="BAN2" s="704"/>
      <c r="BAO2" s="704"/>
      <c r="BAP2" s="706"/>
      <c r="BAQ2" s="706"/>
      <c r="BAR2" s="706"/>
      <c r="BAS2" s="706"/>
      <c r="BAT2" s="704"/>
      <c r="BAU2" s="704"/>
      <c r="BAV2" s="704"/>
      <c r="BAW2" s="704"/>
      <c r="BAX2" s="706"/>
      <c r="BAY2" s="706"/>
      <c r="BAZ2" s="706"/>
      <c r="BBA2" s="706"/>
      <c r="BBB2" s="704"/>
      <c r="BBC2" s="704"/>
      <c r="BBD2" s="704"/>
      <c r="BBE2" s="704"/>
      <c r="BBF2" s="706"/>
      <c r="BBG2" s="706"/>
      <c r="BBH2" s="706"/>
      <c r="BBI2" s="706"/>
      <c r="BBJ2" s="704"/>
      <c r="BBK2" s="704"/>
      <c r="BBL2" s="704"/>
      <c r="BBM2" s="704"/>
      <c r="BBN2" s="706"/>
      <c r="BBO2" s="706"/>
      <c r="BBP2" s="706"/>
      <c r="BBQ2" s="706"/>
      <c r="BBR2" s="704"/>
      <c r="BBS2" s="704"/>
      <c r="BBT2" s="704"/>
      <c r="BBU2" s="704"/>
      <c r="BBV2" s="706"/>
      <c r="BBW2" s="706"/>
      <c r="BBX2" s="706"/>
      <c r="BBY2" s="706"/>
    </row>
    <row r="3" spans="1:1429">
      <c r="A3" s="704" t="s">
        <v>422</v>
      </c>
      <c r="B3" s="704"/>
      <c r="C3" s="704"/>
      <c r="D3" s="704"/>
      <c r="E3" s="706"/>
      <c r="F3" s="706"/>
      <c r="G3" s="704"/>
      <c r="H3" s="704"/>
      <c r="I3" s="704"/>
      <c r="J3" s="706"/>
      <c r="K3" s="706"/>
      <c r="L3" s="706"/>
      <c r="M3" s="706"/>
      <c r="N3" s="704"/>
      <c r="O3" s="704"/>
      <c r="P3" s="704"/>
      <c r="Q3" s="704"/>
      <c r="R3" s="706"/>
      <c r="S3" s="706"/>
      <c r="T3" s="706"/>
      <c r="U3" s="706"/>
      <c r="V3" s="704"/>
      <c r="W3" s="704"/>
      <c r="X3" s="704"/>
      <c r="Y3" s="704"/>
      <c r="Z3" s="706"/>
      <c r="AA3" s="706"/>
      <c r="AB3" s="706"/>
      <c r="AC3" s="706"/>
      <c r="AD3" s="704"/>
      <c r="AE3" s="704"/>
      <c r="AF3" s="704"/>
      <c r="AG3" s="704"/>
      <c r="AH3" s="706"/>
      <c r="AI3" s="706"/>
      <c r="AJ3" s="706"/>
      <c r="AK3" s="706"/>
      <c r="AL3" s="704"/>
      <c r="AM3" s="704"/>
      <c r="AN3" s="704"/>
      <c r="AO3" s="704"/>
      <c r="AP3" s="706"/>
      <c r="AQ3" s="706"/>
      <c r="AR3" s="706"/>
      <c r="AS3" s="706"/>
      <c r="AT3" s="704"/>
      <c r="AU3" s="704"/>
      <c r="AV3" s="704"/>
      <c r="AW3" s="704"/>
      <c r="AX3" s="706"/>
      <c r="AY3" s="706"/>
      <c r="AZ3" s="706"/>
      <c r="BA3" s="706"/>
      <c r="BB3" s="704"/>
      <c r="BC3" s="704"/>
      <c r="BD3" s="704"/>
      <c r="BE3" s="704"/>
      <c r="BF3" s="706"/>
      <c r="BG3" s="706"/>
      <c r="BH3" s="706"/>
      <c r="BI3" s="706"/>
      <c r="BJ3" s="704"/>
      <c r="BK3" s="704"/>
      <c r="BL3" s="704"/>
      <c r="BM3" s="704"/>
      <c r="BN3" s="706"/>
      <c r="BO3" s="706"/>
      <c r="BP3" s="706"/>
      <c r="BQ3" s="706"/>
      <c r="BR3" s="704"/>
      <c r="BS3" s="704"/>
      <c r="BT3" s="704"/>
      <c r="BU3" s="704"/>
      <c r="BV3" s="706"/>
      <c r="BW3" s="706"/>
      <c r="BX3" s="706"/>
      <c r="BY3" s="706"/>
      <c r="BZ3" s="704"/>
      <c r="CA3" s="704"/>
      <c r="CB3" s="704"/>
      <c r="CC3" s="704"/>
      <c r="CD3" s="706"/>
      <c r="CE3" s="706"/>
      <c r="CF3" s="706"/>
      <c r="CG3" s="706"/>
      <c r="CH3" s="704"/>
      <c r="CI3" s="704"/>
      <c r="CJ3" s="704"/>
      <c r="CK3" s="704"/>
      <c r="CL3" s="706"/>
      <c r="CM3" s="706"/>
      <c r="CN3" s="706"/>
      <c r="CO3" s="706"/>
      <c r="CP3" s="704"/>
      <c r="CQ3" s="704"/>
      <c r="CR3" s="704"/>
      <c r="CS3" s="704"/>
      <c r="CT3" s="706"/>
      <c r="CU3" s="706"/>
      <c r="CV3" s="706"/>
      <c r="CW3" s="706"/>
      <c r="CX3" s="704"/>
      <c r="CY3" s="704"/>
      <c r="CZ3" s="704"/>
      <c r="DA3" s="704"/>
      <c r="DB3" s="706"/>
      <c r="DC3" s="706"/>
      <c r="DD3" s="706"/>
      <c r="DE3" s="706"/>
      <c r="DF3" s="704"/>
      <c r="DG3" s="704"/>
      <c r="DH3" s="704"/>
      <c r="DI3" s="704"/>
      <c r="DJ3" s="706"/>
      <c r="DK3" s="706"/>
      <c r="DL3" s="706"/>
      <c r="DM3" s="706"/>
      <c r="DN3" s="704"/>
      <c r="DO3" s="704"/>
      <c r="DP3" s="704"/>
      <c r="DQ3" s="704"/>
      <c r="DR3" s="706"/>
      <c r="DS3" s="706"/>
      <c r="DT3" s="706"/>
      <c r="DU3" s="706"/>
      <c r="DV3" s="704"/>
      <c r="DW3" s="704"/>
      <c r="DX3" s="704"/>
      <c r="DY3" s="704"/>
      <c r="DZ3" s="706"/>
      <c r="EA3" s="706"/>
      <c r="EB3" s="706"/>
      <c r="EC3" s="706"/>
      <c r="ED3" s="704"/>
      <c r="EE3" s="704"/>
      <c r="EF3" s="704"/>
      <c r="EG3" s="704"/>
      <c r="EH3" s="706"/>
      <c r="EI3" s="706"/>
      <c r="EJ3" s="706"/>
      <c r="EK3" s="706"/>
      <c r="EL3" s="704"/>
      <c r="EM3" s="704"/>
      <c r="EN3" s="704"/>
      <c r="EO3" s="704"/>
      <c r="EP3" s="706"/>
      <c r="EQ3" s="706"/>
      <c r="ER3" s="706"/>
      <c r="ES3" s="706"/>
      <c r="ET3" s="704"/>
      <c r="EU3" s="704"/>
      <c r="EV3" s="704"/>
      <c r="EW3" s="704"/>
      <c r="EX3" s="706"/>
      <c r="EY3" s="706"/>
      <c r="EZ3" s="706"/>
      <c r="FA3" s="706"/>
      <c r="FB3" s="704"/>
      <c r="FC3" s="704"/>
      <c r="FD3" s="704"/>
      <c r="FE3" s="704"/>
      <c r="FF3" s="706"/>
      <c r="FG3" s="706"/>
      <c r="FH3" s="706"/>
      <c r="FI3" s="706"/>
      <c r="FJ3" s="704"/>
      <c r="FK3" s="704"/>
      <c r="FL3" s="704"/>
      <c r="FM3" s="704"/>
      <c r="FN3" s="706"/>
      <c r="FO3" s="706"/>
      <c r="FP3" s="706"/>
      <c r="FQ3" s="706"/>
      <c r="FR3" s="704"/>
      <c r="FS3" s="704"/>
      <c r="FT3" s="704"/>
      <c r="FU3" s="704"/>
      <c r="FV3" s="706"/>
      <c r="FW3" s="706"/>
      <c r="FX3" s="706"/>
      <c r="FY3" s="706"/>
      <c r="FZ3" s="704"/>
      <c r="GA3" s="704"/>
      <c r="GB3" s="704"/>
      <c r="GC3" s="704"/>
      <c r="GD3" s="706"/>
      <c r="GE3" s="706"/>
      <c r="GF3" s="706"/>
      <c r="GG3" s="706"/>
      <c r="GH3" s="704"/>
      <c r="GI3" s="704"/>
      <c r="GJ3" s="704"/>
      <c r="GK3" s="704"/>
      <c r="GL3" s="706"/>
      <c r="GM3" s="706"/>
      <c r="GN3" s="706"/>
      <c r="GO3" s="706"/>
      <c r="GP3" s="704"/>
      <c r="GQ3" s="704"/>
      <c r="GR3" s="704"/>
      <c r="GS3" s="704"/>
      <c r="GT3" s="706"/>
      <c r="GU3" s="706"/>
      <c r="GV3" s="706"/>
      <c r="GW3" s="706"/>
      <c r="GX3" s="704"/>
      <c r="GY3" s="704"/>
      <c r="GZ3" s="704"/>
      <c r="HA3" s="704"/>
      <c r="HB3" s="706"/>
      <c r="HC3" s="706"/>
      <c r="HD3" s="706"/>
      <c r="HE3" s="706"/>
      <c r="HF3" s="704"/>
      <c r="HG3" s="704"/>
      <c r="HH3" s="704"/>
      <c r="HI3" s="704"/>
      <c r="HJ3" s="706"/>
      <c r="HK3" s="706"/>
      <c r="HL3" s="706"/>
      <c r="HM3" s="706"/>
      <c r="HN3" s="704"/>
      <c r="HO3" s="704"/>
      <c r="HP3" s="704"/>
      <c r="HQ3" s="704"/>
      <c r="HR3" s="706"/>
      <c r="HS3" s="706"/>
      <c r="HT3" s="706"/>
      <c r="HU3" s="706"/>
      <c r="HV3" s="704"/>
      <c r="HW3" s="704"/>
      <c r="HX3" s="704"/>
      <c r="HY3" s="704"/>
      <c r="HZ3" s="706"/>
      <c r="IA3" s="706"/>
      <c r="IB3" s="706"/>
      <c r="IC3" s="706"/>
      <c r="ID3" s="704"/>
      <c r="IE3" s="704"/>
      <c r="IF3" s="704"/>
      <c r="IG3" s="704"/>
      <c r="IH3" s="706"/>
      <c r="II3" s="706"/>
      <c r="IJ3" s="706"/>
      <c r="IK3" s="706"/>
      <c r="IL3" s="704"/>
      <c r="IM3" s="704"/>
      <c r="IN3" s="704"/>
      <c r="IO3" s="704"/>
      <c r="IP3" s="706"/>
      <c r="IQ3" s="706"/>
      <c r="IR3" s="706"/>
      <c r="IS3" s="706"/>
      <c r="IT3" s="704"/>
      <c r="IU3" s="704"/>
      <c r="IV3" s="704"/>
      <c r="IW3" s="704"/>
      <c r="IX3" s="706"/>
      <c r="IY3" s="706"/>
      <c r="IZ3" s="706"/>
      <c r="JA3" s="706"/>
      <c r="JB3" s="704"/>
      <c r="JC3" s="704"/>
      <c r="JD3" s="704"/>
      <c r="JE3" s="704"/>
      <c r="JF3" s="706"/>
      <c r="JG3" s="706"/>
      <c r="JH3" s="706"/>
      <c r="JI3" s="706"/>
      <c r="JJ3" s="704"/>
      <c r="JK3" s="704"/>
      <c r="JL3" s="704"/>
      <c r="JM3" s="704"/>
      <c r="JN3" s="706"/>
      <c r="JO3" s="706"/>
      <c r="JP3" s="706"/>
      <c r="JQ3" s="706"/>
      <c r="JR3" s="704"/>
      <c r="JS3" s="704"/>
      <c r="JT3" s="704"/>
      <c r="JU3" s="704"/>
      <c r="JV3" s="706"/>
      <c r="JW3" s="706"/>
      <c r="JX3" s="706"/>
      <c r="JY3" s="706"/>
      <c r="JZ3" s="704"/>
      <c r="KA3" s="704"/>
      <c r="KB3" s="704"/>
      <c r="KC3" s="704"/>
      <c r="KD3" s="706"/>
      <c r="KE3" s="706"/>
      <c r="KF3" s="706"/>
      <c r="KG3" s="706"/>
      <c r="KH3" s="704"/>
      <c r="KI3" s="704"/>
      <c r="KJ3" s="704"/>
      <c r="KK3" s="704"/>
      <c r="KL3" s="706"/>
      <c r="KM3" s="706"/>
      <c r="KN3" s="706"/>
      <c r="KO3" s="706"/>
      <c r="KP3" s="704"/>
      <c r="KQ3" s="704"/>
      <c r="KR3" s="704"/>
      <c r="KS3" s="704"/>
      <c r="KT3" s="706"/>
      <c r="KU3" s="706"/>
      <c r="KV3" s="706"/>
      <c r="KW3" s="706"/>
      <c r="KX3" s="704"/>
      <c r="KY3" s="704"/>
      <c r="KZ3" s="704"/>
      <c r="LA3" s="704"/>
      <c r="LB3" s="706"/>
      <c r="LC3" s="706"/>
      <c r="LD3" s="706"/>
      <c r="LE3" s="706"/>
      <c r="LF3" s="704"/>
      <c r="LG3" s="704"/>
      <c r="LH3" s="704"/>
      <c r="LI3" s="704"/>
      <c r="LJ3" s="706"/>
      <c r="LK3" s="706"/>
      <c r="LL3" s="706"/>
      <c r="LM3" s="706"/>
      <c r="LN3" s="704"/>
      <c r="LO3" s="704"/>
      <c r="LP3" s="704"/>
      <c r="LQ3" s="704"/>
      <c r="LR3" s="706"/>
      <c r="LS3" s="706"/>
      <c r="LT3" s="706"/>
      <c r="LU3" s="706"/>
      <c r="LV3" s="704"/>
      <c r="LW3" s="704"/>
      <c r="LX3" s="704"/>
      <c r="LY3" s="704"/>
      <c r="LZ3" s="706"/>
      <c r="MA3" s="706"/>
      <c r="MB3" s="706"/>
      <c r="MC3" s="706"/>
      <c r="MD3" s="704"/>
      <c r="ME3" s="704"/>
      <c r="MF3" s="704"/>
      <c r="MG3" s="704"/>
      <c r="MH3" s="706"/>
      <c r="MI3" s="706"/>
      <c r="MJ3" s="706"/>
      <c r="MK3" s="706"/>
      <c r="ML3" s="704"/>
      <c r="MM3" s="704"/>
      <c r="MN3" s="704"/>
      <c r="MO3" s="704"/>
      <c r="MP3" s="706"/>
      <c r="MQ3" s="706"/>
      <c r="MR3" s="706"/>
      <c r="MS3" s="706"/>
      <c r="MT3" s="704"/>
      <c r="MU3" s="704"/>
      <c r="MV3" s="704"/>
      <c r="MW3" s="704"/>
      <c r="MX3" s="706"/>
      <c r="MY3" s="706"/>
      <c r="MZ3" s="706"/>
      <c r="NA3" s="706"/>
      <c r="NB3" s="704"/>
      <c r="NC3" s="704"/>
      <c r="ND3" s="704"/>
      <c r="NE3" s="704"/>
      <c r="NF3" s="706"/>
      <c r="NG3" s="706"/>
      <c r="NH3" s="706"/>
      <c r="NI3" s="706"/>
      <c r="NJ3" s="704"/>
      <c r="NK3" s="704"/>
      <c r="NL3" s="704"/>
      <c r="NM3" s="704"/>
      <c r="NN3" s="706"/>
      <c r="NO3" s="706"/>
      <c r="NP3" s="706"/>
      <c r="NQ3" s="706"/>
      <c r="NR3" s="704"/>
      <c r="NS3" s="704"/>
      <c r="NT3" s="704"/>
      <c r="NU3" s="704"/>
      <c r="NV3" s="706"/>
      <c r="NW3" s="706"/>
      <c r="NX3" s="706"/>
      <c r="NY3" s="706"/>
      <c r="NZ3" s="704"/>
      <c r="OA3" s="704"/>
      <c r="OB3" s="704"/>
      <c r="OC3" s="704"/>
      <c r="OD3" s="706"/>
      <c r="OE3" s="706"/>
      <c r="OF3" s="706"/>
      <c r="OG3" s="706"/>
      <c r="OH3" s="704"/>
      <c r="OI3" s="704"/>
      <c r="OJ3" s="704"/>
      <c r="OK3" s="704"/>
      <c r="OL3" s="706"/>
      <c r="OM3" s="706"/>
      <c r="ON3" s="706"/>
      <c r="OO3" s="706"/>
      <c r="OP3" s="704"/>
      <c r="OQ3" s="704"/>
      <c r="OR3" s="704"/>
      <c r="OS3" s="704"/>
      <c r="OT3" s="706"/>
      <c r="OU3" s="706"/>
      <c r="OV3" s="706"/>
      <c r="OW3" s="706"/>
      <c r="OX3" s="704"/>
      <c r="OY3" s="704"/>
      <c r="OZ3" s="704"/>
      <c r="PA3" s="704"/>
      <c r="PB3" s="706"/>
      <c r="PC3" s="706"/>
      <c r="PD3" s="706"/>
      <c r="PE3" s="706"/>
      <c r="PF3" s="704"/>
      <c r="PG3" s="704"/>
      <c r="PH3" s="704"/>
      <c r="PI3" s="704"/>
      <c r="PJ3" s="706"/>
      <c r="PK3" s="706"/>
      <c r="PL3" s="706"/>
      <c r="PM3" s="706"/>
      <c r="PN3" s="704"/>
      <c r="PO3" s="704"/>
      <c r="PP3" s="704"/>
      <c r="PQ3" s="704"/>
      <c r="PR3" s="706"/>
      <c r="PS3" s="706"/>
      <c r="PT3" s="706"/>
      <c r="PU3" s="706"/>
      <c r="PV3" s="704"/>
      <c r="PW3" s="704"/>
      <c r="PX3" s="704"/>
      <c r="PY3" s="704"/>
      <c r="PZ3" s="706"/>
      <c r="QA3" s="706"/>
      <c r="QB3" s="706"/>
      <c r="QC3" s="706"/>
      <c r="QD3" s="704"/>
      <c r="QE3" s="704"/>
      <c r="QF3" s="704"/>
      <c r="QG3" s="704"/>
      <c r="QH3" s="706"/>
      <c r="QI3" s="706"/>
      <c r="QJ3" s="706"/>
      <c r="QK3" s="706"/>
      <c r="QL3" s="704"/>
      <c r="QM3" s="704"/>
      <c r="QN3" s="704"/>
      <c r="QO3" s="704"/>
      <c r="QP3" s="706"/>
      <c r="QQ3" s="706"/>
      <c r="QR3" s="706"/>
      <c r="QS3" s="706"/>
      <c r="QT3" s="704"/>
      <c r="QU3" s="704"/>
      <c r="QV3" s="704"/>
      <c r="QW3" s="704"/>
      <c r="QX3" s="706"/>
      <c r="QY3" s="706"/>
      <c r="QZ3" s="706"/>
      <c r="RA3" s="706"/>
      <c r="RB3" s="704"/>
      <c r="RC3" s="704"/>
      <c r="RD3" s="704"/>
      <c r="RE3" s="704"/>
      <c r="RF3" s="706"/>
      <c r="RG3" s="706"/>
      <c r="RH3" s="706"/>
      <c r="RI3" s="706"/>
      <c r="RJ3" s="704"/>
      <c r="RK3" s="704"/>
      <c r="RL3" s="704"/>
      <c r="RM3" s="704"/>
      <c r="RN3" s="706"/>
      <c r="RO3" s="706"/>
      <c r="RP3" s="706"/>
      <c r="RQ3" s="706"/>
      <c r="RR3" s="704"/>
      <c r="RS3" s="704"/>
      <c r="RT3" s="704"/>
      <c r="RU3" s="704"/>
      <c r="RV3" s="706"/>
      <c r="RW3" s="706"/>
      <c r="RX3" s="706"/>
      <c r="RY3" s="706"/>
      <c r="RZ3" s="704"/>
      <c r="SA3" s="704"/>
      <c r="SB3" s="704"/>
      <c r="SC3" s="704"/>
      <c r="SD3" s="706"/>
      <c r="SE3" s="706"/>
      <c r="SF3" s="706"/>
      <c r="SG3" s="706"/>
      <c r="SH3" s="704"/>
      <c r="SI3" s="704"/>
      <c r="SJ3" s="704"/>
      <c r="SK3" s="704"/>
      <c r="SL3" s="706"/>
      <c r="SM3" s="706"/>
      <c r="SN3" s="706"/>
      <c r="SO3" s="706"/>
      <c r="SP3" s="704"/>
      <c r="SQ3" s="704"/>
      <c r="SR3" s="704"/>
      <c r="SS3" s="704"/>
      <c r="ST3" s="706"/>
      <c r="SU3" s="706"/>
      <c r="SV3" s="706"/>
      <c r="SW3" s="706"/>
      <c r="SX3" s="704"/>
      <c r="SY3" s="704"/>
      <c r="SZ3" s="704"/>
      <c r="TA3" s="704"/>
      <c r="TB3" s="706"/>
      <c r="TC3" s="706"/>
      <c r="TD3" s="706"/>
      <c r="TE3" s="706"/>
      <c r="TF3" s="704"/>
      <c r="TG3" s="704"/>
      <c r="TH3" s="704"/>
      <c r="TI3" s="704"/>
      <c r="TJ3" s="706"/>
      <c r="TK3" s="706"/>
      <c r="TL3" s="706"/>
      <c r="TM3" s="706"/>
      <c r="TN3" s="704"/>
      <c r="TO3" s="704"/>
      <c r="TP3" s="704"/>
      <c r="TQ3" s="704"/>
      <c r="TR3" s="706"/>
      <c r="TS3" s="706"/>
      <c r="TT3" s="706"/>
      <c r="TU3" s="706"/>
      <c r="TV3" s="704"/>
      <c r="TW3" s="704"/>
      <c r="TX3" s="704"/>
      <c r="TY3" s="704"/>
      <c r="TZ3" s="706"/>
      <c r="UA3" s="706"/>
      <c r="UB3" s="706"/>
      <c r="UC3" s="706"/>
      <c r="UD3" s="704"/>
      <c r="UE3" s="704"/>
      <c r="UF3" s="704"/>
      <c r="UG3" s="704"/>
      <c r="UH3" s="706"/>
      <c r="UI3" s="706"/>
      <c r="UJ3" s="706"/>
      <c r="UK3" s="706"/>
      <c r="UL3" s="704"/>
      <c r="UM3" s="704"/>
      <c r="UN3" s="704"/>
      <c r="UO3" s="704"/>
      <c r="UP3" s="706"/>
      <c r="UQ3" s="706"/>
      <c r="UR3" s="706"/>
      <c r="US3" s="706"/>
      <c r="UT3" s="704"/>
      <c r="UU3" s="704"/>
      <c r="UV3" s="704"/>
      <c r="UW3" s="704"/>
      <c r="UX3" s="706"/>
      <c r="UY3" s="706"/>
      <c r="UZ3" s="706"/>
      <c r="VA3" s="706"/>
      <c r="VB3" s="704"/>
      <c r="VC3" s="704"/>
      <c r="VD3" s="704"/>
      <c r="VE3" s="704"/>
      <c r="VF3" s="706"/>
      <c r="VG3" s="706"/>
      <c r="VH3" s="706"/>
      <c r="VI3" s="706"/>
      <c r="VJ3" s="704"/>
      <c r="VK3" s="704"/>
      <c r="VL3" s="704"/>
      <c r="VM3" s="704"/>
      <c r="VN3" s="706"/>
      <c r="VO3" s="706"/>
      <c r="VP3" s="706"/>
      <c r="VQ3" s="706"/>
      <c r="VR3" s="704"/>
      <c r="VS3" s="704"/>
      <c r="VT3" s="704"/>
      <c r="VU3" s="704"/>
      <c r="VV3" s="706"/>
      <c r="VW3" s="706"/>
      <c r="VX3" s="706"/>
      <c r="VY3" s="706"/>
      <c r="VZ3" s="704"/>
      <c r="WA3" s="704"/>
      <c r="WB3" s="704"/>
      <c r="WC3" s="704"/>
      <c r="WD3" s="706"/>
      <c r="WE3" s="706"/>
      <c r="WF3" s="706"/>
      <c r="WG3" s="706"/>
      <c r="WH3" s="704"/>
      <c r="WI3" s="704"/>
      <c r="WJ3" s="704"/>
      <c r="WK3" s="704"/>
      <c r="WL3" s="706"/>
      <c r="WM3" s="706"/>
      <c r="WN3" s="706"/>
      <c r="WO3" s="706"/>
      <c r="WP3" s="704"/>
      <c r="WQ3" s="704"/>
      <c r="WR3" s="704"/>
      <c r="WS3" s="704"/>
      <c r="WT3" s="706"/>
      <c r="WU3" s="706"/>
      <c r="WV3" s="706"/>
      <c r="WW3" s="706"/>
      <c r="WX3" s="704"/>
      <c r="WY3" s="704"/>
      <c r="WZ3" s="704"/>
      <c r="XA3" s="704"/>
      <c r="XB3" s="706"/>
      <c r="XC3" s="706"/>
      <c r="XD3" s="706"/>
      <c r="XE3" s="706"/>
      <c r="XF3" s="704"/>
      <c r="XG3" s="704"/>
      <c r="XH3" s="704"/>
      <c r="XI3" s="704"/>
      <c r="XJ3" s="706"/>
      <c r="XK3" s="706"/>
      <c r="XL3" s="706"/>
      <c r="XM3" s="706"/>
      <c r="XN3" s="704"/>
      <c r="XO3" s="704"/>
      <c r="XP3" s="704"/>
      <c r="XQ3" s="704"/>
      <c r="XR3" s="706"/>
      <c r="XS3" s="706"/>
      <c r="XT3" s="706"/>
      <c r="XU3" s="706"/>
      <c r="XV3" s="704"/>
      <c r="XW3" s="704"/>
      <c r="XX3" s="704"/>
      <c r="XY3" s="704"/>
      <c r="XZ3" s="706"/>
      <c r="YA3" s="706"/>
      <c r="YB3" s="706"/>
      <c r="YC3" s="706"/>
      <c r="YD3" s="704"/>
      <c r="YE3" s="704"/>
      <c r="YF3" s="704"/>
      <c r="YG3" s="704"/>
      <c r="YH3" s="706"/>
      <c r="YI3" s="706"/>
      <c r="YJ3" s="706"/>
      <c r="YK3" s="706"/>
      <c r="YL3" s="704"/>
      <c r="YM3" s="704"/>
      <c r="YN3" s="704"/>
      <c r="YO3" s="704"/>
      <c r="YP3" s="706"/>
      <c r="YQ3" s="706"/>
      <c r="YR3" s="706"/>
      <c r="YS3" s="706"/>
      <c r="YT3" s="704"/>
      <c r="YU3" s="704"/>
      <c r="YV3" s="704"/>
      <c r="YW3" s="704"/>
      <c r="YX3" s="706"/>
      <c r="YY3" s="706"/>
      <c r="YZ3" s="706"/>
      <c r="ZA3" s="706"/>
      <c r="ZB3" s="704"/>
      <c r="ZC3" s="704"/>
      <c r="ZD3" s="704"/>
      <c r="ZE3" s="704"/>
      <c r="ZF3" s="706"/>
      <c r="ZG3" s="706"/>
      <c r="ZH3" s="706"/>
      <c r="ZI3" s="706"/>
      <c r="ZJ3" s="704"/>
      <c r="ZK3" s="704"/>
      <c r="ZL3" s="704"/>
      <c r="ZM3" s="704"/>
      <c r="ZN3" s="706"/>
      <c r="ZO3" s="706"/>
      <c r="ZP3" s="706"/>
      <c r="ZQ3" s="706"/>
      <c r="ZR3" s="704"/>
      <c r="ZS3" s="704"/>
      <c r="ZT3" s="704"/>
      <c r="ZU3" s="704"/>
      <c r="ZV3" s="706"/>
      <c r="ZW3" s="706"/>
      <c r="ZX3" s="706"/>
      <c r="ZY3" s="706"/>
      <c r="ZZ3" s="704"/>
      <c r="AAA3" s="704"/>
      <c r="AAB3" s="704"/>
      <c r="AAC3" s="704"/>
      <c r="AAD3" s="706"/>
      <c r="AAE3" s="706"/>
      <c r="AAF3" s="706"/>
      <c r="AAG3" s="706"/>
      <c r="AAH3" s="704"/>
      <c r="AAI3" s="704"/>
      <c r="AAJ3" s="704"/>
      <c r="AAK3" s="704"/>
      <c r="AAL3" s="706"/>
      <c r="AAM3" s="706"/>
      <c r="AAN3" s="706"/>
      <c r="AAO3" s="706"/>
      <c r="AAP3" s="704"/>
      <c r="AAQ3" s="704"/>
      <c r="AAR3" s="704"/>
      <c r="AAS3" s="704"/>
      <c r="AAT3" s="706"/>
      <c r="AAU3" s="706"/>
      <c r="AAV3" s="706"/>
      <c r="AAW3" s="706"/>
      <c r="AAX3" s="704"/>
      <c r="AAY3" s="704"/>
      <c r="AAZ3" s="704"/>
      <c r="ABA3" s="704"/>
      <c r="ABB3" s="706"/>
      <c r="ABC3" s="706"/>
      <c r="ABD3" s="706"/>
      <c r="ABE3" s="706"/>
      <c r="ABF3" s="704"/>
      <c r="ABG3" s="704"/>
      <c r="ABH3" s="704"/>
      <c r="ABI3" s="704"/>
      <c r="ABJ3" s="706"/>
      <c r="ABK3" s="706"/>
      <c r="ABL3" s="706"/>
      <c r="ABM3" s="706"/>
      <c r="ABN3" s="704"/>
      <c r="ABO3" s="704"/>
      <c r="ABP3" s="704"/>
      <c r="ABQ3" s="704"/>
      <c r="ABR3" s="706"/>
      <c r="ABS3" s="706"/>
      <c r="ABT3" s="706"/>
      <c r="ABU3" s="706"/>
      <c r="ABV3" s="704"/>
      <c r="ABW3" s="704"/>
      <c r="ABX3" s="704"/>
      <c r="ABY3" s="704"/>
      <c r="ABZ3" s="706"/>
      <c r="ACA3" s="706"/>
      <c r="ACB3" s="706"/>
      <c r="ACC3" s="706"/>
      <c r="ACD3" s="704"/>
      <c r="ACE3" s="704"/>
      <c r="ACF3" s="704"/>
      <c r="ACG3" s="704"/>
      <c r="ACH3" s="706"/>
      <c r="ACI3" s="706"/>
      <c r="ACJ3" s="706"/>
      <c r="ACK3" s="706"/>
      <c r="ACL3" s="704"/>
      <c r="ACM3" s="704"/>
      <c r="ACN3" s="704"/>
      <c r="ACO3" s="704"/>
      <c r="ACP3" s="706"/>
      <c r="ACQ3" s="706"/>
      <c r="ACR3" s="706"/>
      <c r="ACS3" s="706"/>
      <c r="ACT3" s="704"/>
      <c r="ACU3" s="704"/>
      <c r="ACV3" s="704"/>
      <c r="ACW3" s="704"/>
      <c r="ACX3" s="706"/>
      <c r="ACY3" s="706"/>
      <c r="ACZ3" s="706"/>
      <c r="ADA3" s="706"/>
      <c r="ADB3" s="704"/>
      <c r="ADC3" s="704"/>
      <c r="ADD3" s="704"/>
      <c r="ADE3" s="704"/>
      <c r="ADF3" s="706"/>
      <c r="ADG3" s="706"/>
      <c r="ADH3" s="706"/>
      <c r="ADI3" s="706"/>
      <c r="ADJ3" s="704"/>
      <c r="ADK3" s="704"/>
      <c r="ADL3" s="704"/>
      <c r="ADM3" s="704"/>
      <c r="ADN3" s="706"/>
      <c r="ADO3" s="706"/>
      <c r="ADP3" s="706"/>
      <c r="ADQ3" s="706"/>
      <c r="ADR3" s="704"/>
      <c r="ADS3" s="704"/>
      <c r="ADT3" s="704"/>
      <c r="ADU3" s="704"/>
      <c r="ADV3" s="706"/>
      <c r="ADW3" s="706"/>
      <c r="ADX3" s="706"/>
      <c r="ADY3" s="706"/>
      <c r="ADZ3" s="704"/>
      <c r="AEA3" s="704"/>
      <c r="AEB3" s="704"/>
      <c r="AEC3" s="704"/>
      <c r="AED3" s="706"/>
      <c r="AEE3" s="706"/>
      <c r="AEF3" s="706"/>
      <c r="AEG3" s="706"/>
      <c r="AEH3" s="704"/>
      <c r="AEI3" s="704"/>
      <c r="AEJ3" s="704"/>
      <c r="AEK3" s="704"/>
      <c r="AEL3" s="706"/>
      <c r="AEM3" s="706"/>
      <c r="AEN3" s="706"/>
      <c r="AEO3" s="706"/>
      <c r="AEP3" s="704"/>
      <c r="AEQ3" s="704"/>
      <c r="AER3" s="704"/>
      <c r="AES3" s="704"/>
      <c r="AET3" s="706"/>
      <c r="AEU3" s="706"/>
      <c r="AEV3" s="706"/>
      <c r="AEW3" s="706"/>
      <c r="AEX3" s="704"/>
      <c r="AEY3" s="704"/>
      <c r="AEZ3" s="704"/>
      <c r="AFA3" s="704"/>
      <c r="AFB3" s="706"/>
      <c r="AFC3" s="706"/>
      <c r="AFD3" s="706"/>
      <c r="AFE3" s="706"/>
      <c r="AFF3" s="704"/>
      <c r="AFG3" s="704"/>
      <c r="AFH3" s="704"/>
      <c r="AFI3" s="704"/>
      <c r="AFJ3" s="706"/>
      <c r="AFK3" s="706"/>
      <c r="AFL3" s="706"/>
      <c r="AFM3" s="706"/>
      <c r="AFN3" s="704"/>
      <c r="AFO3" s="704"/>
      <c r="AFP3" s="704"/>
      <c r="AFQ3" s="704"/>
      <c r="AFR3" s="706"/>
      <c r="AFS3" s="706"/>
      <c r="AFT3" s="706"/>
      <c r="AFU3" s="706"/>
      <c r="AFV3" s="704"/>
      <c r="AFW3" s="704"/>
      <c r="AFX3" s="704"/>
      <c r="AFY3" s="704"/>
      <c r="AFZ3" s="706"/>
      <c r="AGA3" s="706"/>
      <c r="AGB3" s="706"/>
      <c r="AGC3" s="706"/>
      <c r="AGD3" s="704"/>
      <c r="AGE3" s="704"/>
      <c r="AGF3" s="704"/>
      <c r="AGG3" s="704"/>
      <c r="AGH3" s="706"/>
      <c r="AGI3" s="706"/>
      <c r="AGJ3" s="706"/>
      <c r="AGK3" s="706"/>
      <c r="AGL3" s="704"/>
      <c r="AGM3" s="704"/>
      <c r="AGN3" s="704"/>
      <c r="AGO3" s="704"/>
      <c r="AGP3" s="706"/>
      <c r="AGQ3" s="706"/>
      <c r="AGR3" s="706"/>
      <c r="AGS3" s="706"/>
      <c r="AGT3" s="704"/>
      <c r="AGU3" s="704"/>
      <c r="AGV3" s="704"/>
      <c r="AGW3" s="704"/>
      <c r="AGX3" s="706"/>
      <c r="AGY3" s="706"/>
      <c r="AGZ3" s="706"/>
      <c r="AHA3" s="706"/>
      <c r="AHB3" s="704"/>
      <c r="AHC3" s="704"/>
      <c r="AHD3" s="704"/>
      <c r="AHE3" s="704"/>
      <c r="AHF3" s="706"/>
      <c r="AHG3" s="706"/>
      <c r="AHH3" s="706"/>
      <c r="AHI3" s="706"/>
      <c r="AHJ3" s="704"/>
      <c r="AHK3" s="704"/>
      <c r="AHL3" s="704"/>
      <c r="AHM3" s="704"/>
      <c r="AHN3" s="706"/>
      <c r="AHO3" s="706"/>
      <c r="AHP3" s="706"/>
      <c r="AHQ3" s="706"/>
      <c r="AHR3" s="704"/>
      <c r="AHS3" s="704"/>
      <c r="AHT3" s="704"/>
      <c r="AHU3" s="704"/>
      <c r="AHV3" s="706"/>
      <c r="AHW3" s="706"/>
      <c r="AHX3" s="706"/>
      <c r="AHY3" s="706"/>
      <c r="AHZ3" s="704"/>
      <c r="AIA3" s="704"/>
      <c r="AIB3" s="704"/>
      <c r="AIC3" s="704"/>
      <c r="AID3" s="706"/>
      <c r="AIE3" s="706"/>
      <c r="AIF3" s="706"/>
      <c r="AIG3" s="706"/>
      <c r="AIH3" s="704"/>
      <c r="AII3" s="704"/>
      <c r="AIJ3" s="704"/>
      <c r="AIK3" s="704"/>
      <c r="AIL3" s="706"/>
      <c r="AIM3" s="706"/>
      <c r="AIN3" s="706"/>
      <c r="AIO3" s="706"/>
      <c r="AIP3" s="704"/>
      <c r="AIQ3" s="704"/>
      <c r="AIR3" s="704"/>
      <c r="AIS3" s="704"/>
      <c r="AIT3" s="706"/>
      <c r="AIU3" s="706"/>
      <c r="AIV3" s="706"/>
      <c r="AIW3" s="706"/>
      <c r="AIX3" s="704"/>
      <c r="AIY3" s="704"/>
      <c r="AIZ3" s="704"/>
      <c r="AJA3" s="704"/>
      <c r="AJB3" s="706"/>
      <c r="AJC3" s="706"/>
      <c r="AJD3" s="706"/>
      <c r="AJE3" s="706"/>
      <c r="AJF3" s="704"/>
      <c r="AJG3" s="704"/>
      <c r="AJH3" s="704"/>
      <c r="AJI3" s="704"/>
      <c r="AJJ3" s="706"/>
      <c r="AJK3" s="706"/>
      <c r="AJL3" s="706"/>
      <c r="AJM3" s="706"/>
      <c r="AJN3" s="704"/>
      <c r="AJO3" s="704"/>
      <c r="AJP3" s="704"/>
      <c r="AJQ3" s="704"/>
      <c r="AJR3" s="706"/>
      <c r="AJS3" s="706"/>
      <c r="AJT3" s="706"/>
      <c r="AJU3" s="706"/>
      <c r="AJV3" s="704"/>
      <c r="AJW3" s="704"/>
      <c r="AJX3" s="704"/>
      <c r="AJY3" s="704"/>
      <c r="AJZ3" s="706"/>
      <c r="AKA3" s="706"/>
      <c r="AKB3" s="706"/>
      <c r="AKC3" s="706"/>
      <c r="AKD3" s="704"/>
      <c r="AKE3" s="704"/>
      <c r="AKF3" s="704"/>
      <c r="AKG3" s="704"/>
      <c r="AKH3" s="706"/>
      <c r="AKI3" s="706"/>
      <c r="AKJ3" s="706"/>
      <c r="AKK3" s="706"/>
      <c r="AKL3" s="704"/>
      <c r="AKM3" s="704"/>
      <c r="AKN3" s="704"/>
      <c r="AKO3" s="704"/>
      <c r="AKP3" s="706"/>
      <c r="AKQ3" s="706"/>
      <c r="AKR3" s="706"/>
      <c r="AKS3" s="706"/>
      <c r="AKT3" s="704"/>
      <c r="AKU3" s="704"/>
      <c r="AKV3" s="704"/>
      <c r="AKW3" s="704"/>
      <c r="AKX3" s="706"/>
      <c r="AKY3" s="706"/>
      <c r="AKZ3" s="706"/>
      <c r="ALA3" s="706"/>
      <c r="ALB3" s="704"/>
      <c r="ALC3" s="704"/>
      <c r="ALD3" s="704"/>
      <c r="ALE3" s="704"/>
      <c r="ALF3" s="706"/>
      <c r="ALG3" s="706"/>
      <c r="ALH3" s="706"/>
      <c r="ALI3" s="706"/>
      <c r="ALJ3" s="704"/>
      <c r="ALK3" s="704"/>
      <c r="ALL3" s="704"/>
      <c r="ALM3" s="704"/>
      <c r="ALN3" s="706"/>
      <c r="ALO3" s="706"/>
      <c r="ALP3" s="706"/>
      <c r="ALQ3" s="706"/>
      <c r="ALR3" s="704"/>
      <c r="ALS3" s="704"/>
      <c r="ALT3" s="704"/>
      <c r="ALU3" s="704"/>
      <c r="ALV3" s="706"/>
      <c r="ALW3" s="706"/>
      <c r="ALX3" s="706"/>
      <c r="ALY3" s="706"/>
      <c r="ALZ3" s="704"/>
      <c r="AMA3" s="704"/>
      <c r="AMB3" s="704"/>
      <c r="AMC3" s="704"/>
      <c r="AMD3" s="706"/>
      <c r="AME3" s="706"/>
      <c r="AMF3" s="706"/>
      <c r="AMG3" s="706"/>
      <c r="AMH3" s="704"/>
      <c r="AMI3" s="704"/>
      <c r="AMJ3" s="704"/>
      <c r="AMK3" s="704"/>
      <c r="AML3" s="706"/>
      <c r="AMM3" s="706"/>
      <c r="AMN3" s="706"/>
      <c r="AMO3" s="706"/>
      <c r="AMP3" s="704"/>
      <c r="AMQ3" s="704"/>
      <c r="AMR3" s="704"/>
      <c r="AMS3" s="704"/>
      <c r="AMT3" s="706"/>
      <c r="AMU3" s="706"/>
      <c r="AMV3" s="706"/>
      <c r="AMW3" s="706"/>
      <c r="AMX3" s="704"/>
      <c r="AMY3" s="704"/>
      <c r="AMZ3" s="704"/>
      <c r="ANA3" s="704"/>
      <c r="ANB3" s="706"/>
      <c r="ANC3" s="706"/>
      <c r="AND3" s="706"/>
      <c r="ANE3" s="706"/>
      <c r="ANF3" s="704"/>
      <c r="ANG3" s="704"/>
      <c r="ANH3" s="704"/>
      <c r="ANI3" s="704"/>
      <c r="ANJ3" s="706"/>
      <c r="ANK3" s="706"/>
      <c r="ANL3" s="706"/>
      <c r="ANM3" s="706"/>
      <c r="ANN3" s="704"/>
      <c r="ANO3" s="704"/>
      <c r="ANP3" s="704"/>
      <c r="ANQ3" s="704"/>
      <c r="ANR3" s="706"/>
      <c r="ANS3" s="706"/>
      <c r="ANT3" s="706"/>
      <c r="ANU3" s="706"/>
      <c r="ANV3" s="704"/>
      <c r="ANW3" s="704"/>
      <c r="ANX3" s="704"/>
      <c r="ANY3" s="704"/>
      <c r="ANZ3" s="706"/>
      <c r="AOA3" s="706"/>
      <c r="AOB3" s="706"/>
      <c r="AOC3" s="706"/>
      <c r="AOD3" s="704"/>
      <c r="AOE3" s="704"/>
      <c r="AOF3" s="704"/>
      <c r="AOG3" s="704"/>
      <c r="AOH3" s="706"/>
      <c r="AOI3" s="706"/>
      <c r="AOJ3" s="706"/>
      <c r="AOK3" s="706"/>
      <c r="AOL3" s="704"/>
      <c r="AOM3" s="704"/>
      <c r="AON3" s="704"/>
      <c r="AOO3" s="704"/>
      <c r="AOP3" s="706"/>
      <c r="AOQ3" s="706"/>
      <c r="AOR3" s="706"/>
      <c r="AOS3" s="706"/>
      <c r="AOT3" s="704"/>
      <c r="AOU3" s="704"/>
      <c r="AOV3" s="704"/>
      <c r="AOW3" s="704"/>
      <c r="AOX3" s="706"/>
      <c r="AOY3" s="706"/>
      <c r="AOZ3" s="706"/>
      <c r="APA3" s="706"/>
      <c r="APB3" s="704"/>
      <c r="APC3" s="704"/>
      <c r="APD3" s="704"/>
      <c r="APE3" s="704"/>
      <c r="APF3" s="706"/>
      <c r="APG3" s="706"/>
      <c r="APH3" s="706"/>
      <c r="API3" s="706"/>
      <c r="APJ3" s="704"/>
      <c r="APK3" s="704"/>
      <c r="APL3" s="704"/>
      <c r="APM3" s="704"/>
      <c r="APN3" s="706"/>
      <c r="APO3" s="706"/>
      <c r="APP3" s="706"/>
      <c r="APQ3" s="706"/>
      <c r="APR3" s="704"/>
      <c r="APS3" s="704"/>
      <c r="APT3" s="704"/>
      <c r="APU3" s="704"/>
      <c r="APV3" s="706"/>
      <c r="APW3" s="706"/>
      <c r="APX3" s="706"/>
      <c r="APY3" s="706"/>
      <c r="APZ3" s="704"/>
      <c r="AQA3" s="704"/>
      <c r="AQB3" s="704"/>
      <c r="AQC3" s="704"/>
      <c r="AQD3" s="706"/>
      <c r="AQE3" s="706"/>
      <c r="AQF3" s="706"/>
      <c r="AQG3" s="706"/>
      <c r="AQH3" s="704"/>
      <c r="AQI3" s="704"/>
      <c r="AQJ3" s="704"/>
      <c r="AQK3" s="704"/>
      <c r="AQL3" s="706"/>
      <c r="AQM3" s="706"/>
      <c r="AQN3" s="706"/>
      <c r="AQO3" s="706"/>
      <c r="AQP3" s="704"/>
      <c r="AQQ3" s="704"/>
      <c r="AQR3" s="704"/>
      <c r="AQS3" s="704"/>
      <c r="AQT3" s="706"/>
      <c r="AQU3" s="706"/>
      <c r="AQV3" s="706"/>
      <c r="AQW3" s="706"/>
      <c r="AQX3" s="704"/>
      <c r="AQY3" s="704"/>
      <c r="AQZ3" s="704"/>
      <c r="ARA3" s="704"/>
      <c r="ARB3" s="706"/>
      <c r="ARC3" s="706"/>
      <c r="ARD3" s="706"/>
      <c r="ARE3" s="706"/>
      <c r="ARF3" s="704"/>
      <c r="ARG3" s="704"/>
      <c r="ARH3" s="704"/>
      <c r="ARI3" s="704"/>
      <c r="ARJ3" s="706"/>
      <c r="ARK3" s="706"/>
      <c r="ARL3" s="706"/>
      <c r="ARM3" s="706"/>
      <c r="ARN3" s="704"/>
      <c r="ARO3" s="704"/>
      <c r="ARP3" s="704"/>
      <c r="ARQ3" s="704"/>
      <c r="ARR3" s="706"/>
      <c r="ARS3" s="706"/>
      <c r="ART3" s="706"/>
      <c r="ARU3" s="706"/>
      <c r="ARV3" s="704"/>
      <c r="ARW3" s="704"/>
      <c r="ARX3" s="704"/>
      <c r="ARY3" s="704"/>
      <c r="ARZ3" s="706"/>
      <c r="ASA3" s="706"/>
      <c r="ASB3" s="706"/>
      <c r="ASC3" s="706"/>
      <c r="ASD3" s="704"/>
      <c r="ASE3" s="704"/>
      <c r="ASF3" s="704"/>
      <c r="ASG3" s="704"/>
      <c r="ASH3" s="706"/>
      <c r="ASI3" s="706"/>
      <c r="ASJ3" s="706"/>
      <c r="ASK3" s="706"/>
      <c r="ASL3" s="704"/>
      <c r="ASM3" s="704"/>
      <c r="ASN3" s="704"/>
      <c r="ASO3" s="704"/>
      <c r="ASP3" s="706"/>
      <c r="ASQ3" s="706"/>
      <c r="ASR3" s="706"/>
      <c r="ASS3" s="706"/>
      <c r="AST3" s="704"/>
      <c r="ASU3" s="704"/>
      <c r="ASV3" s="704"/>
      <c r="ASW3" s="704"/>
      <c r="ASX3" s="706"/>
      <c r="ASY3" s="706"/>
      <c r="ASZ3" s="706"/>
      <c r="ATA3" s="706"/>
      <c r="ATB3" s="704"/>
      <c r="ATC3" s="704"/>
      <c r="ATD3" s="704"/>
      <c r="ATE3" s="704"/>
      <c r="ATF3" s="706"/>
      <c r="ATG3" s="706"/>
      <c r="ATH3" s="706"/>
      <c r="ATI3" s="706"/>
      <c r="ATJ3" s="704"/>
      <c r="ATK3" s="704"/>
      <c r="ATL3" s="704"/>
      <c r="ATM3" s="704"/>
      <c r="ATN3" s="706"/>
      <c r="ATO3" s="706"/>
      <c r="ATP3" s="706"/>
      <c r="ATQ3" s="706"/>
      <c r="ATR3" s="704"/>
      <c r="ATS3" s="704"/>
      <c r="ATT3" s="704"/>
      <c r="ATU3" s="704"/>
      <c r="ATV3" s="706"/>
      <c r="ATW3" s="706"/>
      <c r="ATX3" s="706"/>
      <c r="ATY3" s="706"/>
      <c r="ATZ3" s="704"/>
      <c r="AUA3" s="704"/>
      <c r="AUB3" s="704"/>
      <c r="AUC3" s="704"/>
      <c r="AUD3" s="706"/>
      <c r="AUE3" s="706"/>
      <c r="AUF3" s="706"/>
      <c r="AUG3" s="706"/>
      <c r="AUH3" s="704"/>
      <c r="AUI3" s="704"/>
      <c r="AUJ3" s="704"/>
      <c r="AUK3" s="704"/>
      <c r="AUL3" s="706"/>
      <c r="AUM3" s="706"/>
      <c r="AUN3" s="706"/>
      <c r="AUO3" s="706"/>
      <c r="AUP3" s="704"/>
      <c r="AUQ3" s="704"/>
      <c r="AUR3" s="704"/>
      <c r="AUS3" s="704"/>
      <c r="AUT3" s="706"/>
      <c r="AUU3" s="706"/>
      <c r="AUV3" s="706"/>
      <c r="AUW3" s="706"/>
      <c r="AUX3" s="704"/>
      <c r="AUY3" s="704"/>
      <c r="AUZ3" s="704"/>
      <c r="AVA3" s="704"/>
      <c r="AVB3" s="706"/>
      <c r="AVC3" s="706"/>
      <c r="AVD3" s="706"/>
      <c r="AVE3" s="706"/>
      <c r="AVF3" s="704"/>
      <c r="AVG3" s="704"/>
      <c r="AVH3" s="704"/>
      <c r="AVI3" s="704"/>
      <c r="AVJ3" s="706"/>
      <c r="AVK3" s="706"/>
      <c r="AVL3" s="706"/>
      <c r="AVM3" s="706"/>
      <c r="AVN3" s="704"/>
      <c r="AVO3" s="704"/>
      <c r="AVP3" s="704"/>
      <c r="AVQ3" s="704"/>
      <c r="AVR3" s="706"/>
      <c r="AVS3" s="706"/>
      <c r="AVT3" s="706"/>
      <c r="AVU3" s="706"/>
      <c r="AVV3" s="704"/>
      <c r="AVW3" s="704"/>
      <c r="AVX3" s="704"/>
      <c r="AVY3" s="704"/>
      <c r="AVZ3" s="706"/>
      <c r="AWA3" s="706"/>
      <c r="AWB3" s="706"/>
      <c r="AWC3" s="706"/>
      <c r="AWD3" s="704"/>
      <c r="AWE3" s="704"/>
      <c r="AWF3" s="704"/>
      <c r="AWG3" s="704"/>
      <c r="AWH3" s="706"/>
      <c r="AWI3" s="706"/>
      <c r="AWJ3" s="706"/>
      <c r="AWK3" s="706"/>
      <c r="AWL3" s="704"/>
      <c r="AWM3" s="704"/>
      <c r="AWN3" s="704"/>
      <c r="AWO3" s="704"/>
      <c r="AWP3" s="706"/>
      <c r="AWQ3" s="706"/>
      <c r="AWR3" s="706"/>
      <c r="AWS3" s="706"/>
      <c r="AWT3" s="704"/>
      <c r="AWU3" s="704"/>
      <c r="AWV3" s="704"/>
      <c r="AWW3" s="704"/>
      <c r="AWX3" s="706"/>
      <c r="AWY3" s="706"/>
      <c r="AWZ3" s="706"/>
      <c r="AXA3" s="706"/>
      <c r="AXB3" s="704"/>
      <c r="AXC3" s="704"/>
      <c r="AXD3" s="704"/>
      <c r="AXE3" s="704"/>
      <c r="AXF3" s="706"/>
      <c r="AXG3" s="706"/>
      <c r="AXH3" s="706"/>
      <c r="AXI3" s="706"/>
      <c r="AXJ3" s="704"/>
      <c r="AXK3" s="704"/>
      <c r="AXL3" s="704"/>
      <c r="AXM3" s="704"/>
      <c r="AXN3" s="706"/>
      <c r="AXO3" s="706"/>
      <c r="AXP3" s="706"/>
      <c r="AXQ3" s="706"/>
      <c r="AXR3" s="704"/>
      <c r="AXS3" s="704"/>
      <c r="AXT3" s="704"/>
      <c r="AXU3" s="704"/>
      <c r="AXV3" s="706"/>
      <c r="AXW3" s="706"/>
      <c r="AXX3" s="706"/>
      <c r="AXY3" s="706"/>
      <c r="AXZ3" s="704"/>
      <c r="AYA3" s="704"/>
      <c r="AYB3" s="704"/>
      <c r="AYC3" s="704"/>
      <c r="AYD3" s="706"/>
      <c r="AYE3" s="706"/>
      <c r="AYF3" s="706"/>
      <c r="AYG3" s="706"/>
      <c r="AYH3" s="704"/>
      <c r="AYI3" s="704"/>
      <c r="AYJ3" s="704"/>
      <c r="AYK3" s="704"/>
      <c r="AYL3" s="706"/>
      <c r="AYM3" s="706"/>
      <c r="AYN3" s="706"/>
      <c r="AYO3" s="706"/>
      <c r="AYP3" s="704"/>
      <c r="AYQ3" s="704"/>
      <c r="AYR3" s="704"/>
      <c r="AYS3" s="704"/>
      <c r="AYT3" s="706"/>
      <c r="AYU3" s="706"/>
      <c r="AYV3" s="706"/>
      <c r="AYW3" s="706"/>
      <c r="AYX3" s="704"/>
      <c r="AYY3" s="704"/>
      <c r="AYZ3" s="704"/>
      <c r="AZA3" s="704"/>
      <c r="AZB3" s="706"/>
      <c r="AZC3" s="706"/>
      <c r="AZD3" s="706"/>
      <c r="AZE3" s="706"/>
      <c r="AZF3" s="704"/>
      <c r="AZG3" s="704"/>
      <c r="AZH3" s="704"/>
      <c r="AZI3" s="704"/>
      <c r="AZJ3" s="706"/>
      <c r="AZK3" s="706"/>
      <c r="AZL3" s="706"/>
      <c r="AZM3" s="706"/>
      <c r="AZN3" s="704"/>
      <c r="AZO3" s="704"/>
      <c r="AZP3" s="704"/>
      <c r="AZQ3" s="704"/>
      <c r="AZR3" s="706"/>
      <c r="AZS3" s="706"/>
      <c r="AZT3" s="706"/>
      <c r="AZU3" s="706"/>
      <c r="AZV3" s="704"/>
      <c r="AZW3" s="704"/>
      <c r="AZX3" s="704"/>
      <c r="AZY3" s="704"/>
      <c r="AZZ3" s="706"/>
      <c r="BAA3" s="706"/>
      <c r="BAB3" s="706"/>
      <c r="BAC3" s="706"/>
      <c r="BAD3" s="704"/>
      <c r="BAE3" s="704"/>
      <c r="BAF3" s="704"/>
      <c r="BAG3" s="704"/>
      <c r="BAH3" s="706"/>
      <c r="BAI3" s="706"/>
      <c r="BAJ3" s="706"/>
      <c r="BAK3" s="706"/>
      <c r="BAL3" s="704"/>
      <c r="BAM3" s="704"/>
      <c r="BAN3" s="704"/>
      <c r="BAO3" s="704"/>
      <c r="BAP3" s="706"/>
      <c r="BAQ3" s="706"/>
      <c r="BAR3" s="706"/>
      <c r="BAS3" s="706"/>
      <c r="BAT3" s="704"/>
      <c r="BAU3" s="704"/>
      <c r="BAV3" s="704"/>
      <c r="BAW3" s="704"/>
      <c r="BAX3" s="706"/>
      <c r="BAY3" s="706"/>
      <c r="BAZ3" s="706"/>
      <c r="BBA3" s="706"/>
      <c r="BBB3" s="704"/>
      <c r="BBC3" s="704"/>
      <c r="BBD3" s="704"/>
      <c r="BBE3" s="704"/>
      <c r="BBF3" s="706"/>
      <c r="BBG3" s="706"/>
      <c r="BBH3" s="706"/>
      <c r="BBI3" s="706"/>
      <c r="BBJ3" s="704"/>
      <c r="BBK3" s="704"/>
      <c r="BBL3" s="704"/>
      <c r="BBM3" s="704"/>
      <c r="BBN3" s="706"/>
      <c r="BBO3" s="706"/>
      <c r="BBP3" s="706"/>
      <c r="BBQ3" s="706"/>
      <c r="BBR3" s="704"/>
      <c r="BBS3" s="704"/>
      <c r="BBT3" s="704"/>
      <c r="BBU3" s="704"/>
      <c r="BBV3" s="706"/>
      <c r="BBW3" s="706"/>
      <c r="BBX3" s="706"/>
      <c r="BBY3" s="706"/>
    </row>
    <row r="4" spans="1:1429">
      <c r="A4" s="699"/>
      <c r="B4" s="699"/>
      <c r="C4" s="699"/>
      <c r="D4" s="699"/>
      <c r="E4" s="706"/>
      <c r="F4" s="706"/>
      <c r="G4" s="699"/>
      <c r="H4" s="699"/>
      <c r="I4" s="699"/>
      <c r="J4" s="706"/>
      <c r="K4" s="706"/>
      <c r="L4" s="706"/>
      <c r="M4" s="706"/>
      <c r="N4" s="699"/>
      <c r="O4" s="699"/>
      <c r="P4" s="699"/>
      <c r="Q4" s="699"/>
      <c r="R4" s="706"/>
      <c r="S4" s="706"/>
      <c r="T4" s="706"/>
      <c r="U4" s="706"/>
      <c r="V4" s="699"/>
      <c r="W4" s="699"/>
      <c r="X4" s="699"/>
      <c r="Y4" s="699"/>
      <c r="Z4" s="706"/>
      <c r="AA4" s="706"/>
      <c r="AB4" s="706"/>
      <c r="AC4" s="706"/>
      <c r="AD4" s="699"/>
      <c r="AE4" s="699"/>
      <c r="AF4" s="699"/>
      <c r="AG4" s="699"/>
      <c r="AH4" s="706"/>
      <c r="AI4" s="706"/>
      <c r="AJ4" s="706"/>
      <c r="AK4" s="706"/>
      <c r="AL4" s="699"/>
      <c r="AM4" s="699"/>
      <c r="AN4" s="699"/>
      <c r="AO4" s="699"/>
      <c r="AP4" s="706"/>
      <c r="AQ4" s="706"/>
      <c r="AR4" s="706"/>
      <c r="AS4" s="706"/>
      <c r="AT4" s="699"/>
      <c r="AU4" s="699"/>
      <c r="AV4" s="699"/>
      <c r="AW4" s="699"/>
      <c r="AX4" s="706"/>
      <c r="AY4" s="706"/>
      <c r="AZ4" s="706"/>
      <c r="BA4" s="706"/>
      <c r="BB4" s="699"/>
      <c r="BC4" s="699"/>
      <c r="BD4" s="699"/>
      <c r="BE4" s="699"/>
      <c r="BF4" s="706"/>
      <c r="BG4" s="706"/>
      <c r="BH4" s="706"/>
      <c r="BI4" s="706"/>
      <c r="BJ4" s="699"/>
      <c r="BK4" s="699"/>
      <c r="BL4" s="699"/>
      <c r="BM4" s="699"/>
      <c r="BN4" s="706"/>
      <c r="BO4" s="706"/>
      <c r="BP4" s="706"/>
      <c r="BQ4" s="706"/>
      <c r="BR4" s="699"/>
      <c r="BS4" s="699"/>
      <c r="BT4" s="699"/>
      <c r="BU4" s="699"/>
      <c r="BV4" s="706"/>
      <c r="BW4" s="706"/>
      <c r="BX4" s="706"/>
      <c r="BY4" s="706"/>
      <c r="BZ4" s="699"/>
      <c r="CA4" s="699"/>
      <c r="CB4" s="699"/>
      <c r="CC4" s="699"/>
      <c r="CD4" s="706"/>
      <c r="CE4" s="706"/>
      <c r="CF4" s="706"/>
      <c r="CG4" s="706"/>
      <c r="CH4" s="699"/>
      <c r="CI4" s="699"/>
      <c r="CJ4" s="699"/>
      <c r="CK4" s="699"/>
      <c r="CL4" s="706"/>
      <c r="CM4" s="706"/>
      <c r="CN4" s="706"/>
      <c r="CO4" s="706"/>
      <c r="CP4" s="699"/>
      <c r="CQ4" s="699"/>
      <c r="CR4" s="699"/>
      <c r="CS4" s="699"/>
      <c r="CT4" s="706"/>
      <c r="CU4" s="706"/>
      <c r="CV4" s="706"/>
      <c r="CW4" s="706"/>
      <c r="CX4" s="699"/>
      <c r="CY4" s="699"/>
      <c r="CZ4" s="699"/>
      <c r="DA4" s="699"/>
      <c r="DB4" s="706"/>
      <c r="DC4" s="706"/>
      <c r="DD4" s="706"/>
      <c r="DE4" s="706"/>
      <c r="DF4" s="699"/>
      <c r="DG4" s="699"/>
      <c r="DH4" s="699"/>
      <c r="DI4" s="699"/>
      <c r="DJ4" s="706"/>
      <c r="DK4" s="706"/>
      <c r="DL4" s="706"/>
      <c r="DM4" s="706"/>
      <c r="DN4" s="699"/>
      <c r="DO4" s="699"/>
      <c r="DP4" s="699"/>
      <c r="DQ4" s="699"/>
      <c r="DR4" s="706"/>
      <c r="DS4" s="706"/>
      <c r="DT4" s="706"/>
      <c r="DU4" s="706"/>
      <c r="DV4" s="699"/>
      <c r="DW4" s="699"/>
      <c r="DX4" s="699"/>
      <c r="DY4" s="699"/>
      <c r="DZ4" s="706"/>
      <c r="EA4" s="706"/>
      <c r="EB4" s="706"/>
      <c r="EC4" s="706"/>
      <c r="ED4" s="699"/>
      <c r="EE4" s="699"/>
      <c r="EF4" s="699"/>
      <c r="EG4" s="699"/>
      <c r="EH4" s="706"/>
      <c r="EI4" s="706"/>
      <c r="EJ4" s="706"/>
      <c r="EK4" s="706"/>
      <c r="EL4" s="699"/>
      <c r="EM4" s="699"/>
      <c r="EN4" s="699"/>
      <c r="EO4" s="699"/>
      <c r="EP4" s="706"/>
      <c r="EQ4" s="706"/>
      <c r="ER4" s="706"/>
      <c r="ES4" s="706"/>
      <c r="ET4" s="699"/>
      <c r="EU4" s="699"/>
      <c r="EV4" s="699"/>
      <c r="EW4" s="699"/>
      <c r="EX4" s="706"/>
      <c r="EY4" s="706"/>
      <c r="EZ4" s="706"/>
      <c r="FA4" s="706"/>
      <c r="FB4" s="699"/>
      <c r="FC4" s="699"/>
      <c r="FD4" s="699"/>
      <c r="FE4" s="699"/>
      <c r="FF4" s="706"/>
      <c r="FG4" s="706"/>
      <c r="FH4" s="706"/>
      <c r="FI4" s="706"/>
      <c r="FJ4" s="699"/>
      <c r="FK4" s="699"/>
      <c r="FL4" s="699"/>
      <c r="FM4" s="699"/>
      <c r="FN4" s="706"/>
      <c r="FO4" s="706"/>
      <c r="FP4" s="706"/>
      <c r="FQ4" s="706"/>
      <c r="FR4" s="699"/>
      <c r="FS4" s="699"/>
      <c r="FT4" s="699"/>
      <c r="FU4" s="699"/>
      <c r="FV4" s="706"/>
      <c r="FW4" s="706"/>
      <c r="FX4" s="706"/>
      <c r="FY4" s="706"/>
      <c r="FZ4" s="699"/>
      <c r="GA4" s="699"/>
      <c r="GB4" s="699"/>
      <c r="GC4" s="699"/>
      <c r="GD4" s="706"/>
      <c r="GE4" s="706"/>
      <c r="GF4" s="706"/>
      <c r="GG4" s="706"/>
      <c r="GH4" s="699"/>
      <c r="GI4" s="699"/>
      <c r="GJ4" s="699"/>
      <c r="GK4" s="699"/>
      <c r="GL4" s="706"/>
      <c r="GM4" s="706"/>
      <c r="GN4" s="706"/>
      <c r="GO4" s="706"/>
      <c r="GP4" s="699"/>
      <c r="GQ4" s="699"/>
      <c r="GR4" s="699"/>
      <c r="GS4" s="699"/>
      <c r="GT4" s="706"/>
      <c r="GU4" s="706"/>
      <c r="GV4" s="706"/>
      <c r="GW4" s="706"/>
      <c r="GX4" s="699"/>
      <c r="GY4" s="699"/>
      <c r="GZ4" s="699"/>
      <c r="HA4" s="699"/>
      <c r="HB4" s="706"/>
      <c r="HC4" s="706"/>
      <c r="HD4" s="706"/>
      <c r="HE4" s="706"/>
      <c r="HF4" s="699"/>
      <c r="HG4" s="699"/>
      <c r="HH4" s="699"/>
      <c r="HI4" s="699"/>
      <c r="HJ4" s="706"/>
      <c r="HK4" s="706"/>
      <c r="HL4" s="706"/>
      <c r="HM4" s="706"/>
      <c r="HN4" s="699"/>
      <c r="HO4" s="699"/>
      <c r="HP4" s="699"/>
      <c r="HQ4" s="699"/>
      <c r="HR4" s="706"/>
      <c r="HS4" s="706"/>
      <c r="HT4" s="706"/>
      <c r="HU4" s="706"/>
      <c r="HV4" s="699"/>
      <c r="HW4" s="699"/>
      <c r="HX4" s="699"/>
      <c r="HY4" s="699"/>
      <c r="HZ4" s="706"/>
      <c r="IA4" s="706"/>
      <c r="IB4" s="706"/>
      <c r="IC4" s="706"/>
      <c r="ID4" s="699"/>
      <c r="IE4" s="699"/>
      <c r="IF4" s="699"/>
      <c r="IG4" s="699"/>
      <c r="IH4" s="706"/>
      <c r="II4" s="706"/>
      <c r="IJ4" s="706"/>
      <c r="IK4" s="706"/>
      <c r="IL4" s="699"/>
      <c r="IM4" s="699"/>
      <c r="IN4" s="699"/>
      <c r="IO4" s="699"/>
      <c r="IP4" s="706"/>
      <c r="IQ4" s="706"/>
      <c r="IR4" s="706"/>
      <c r="IS4" s="706"/>
      <c r="IT4" s="699"/>
      <c r="IU4" s="699"/>
      <c r="IV4" s="699"/>
      <c r="IW4" s="699"/>
      <c r="IX4" s="706"/>
      <c r="IY4" s="706"/>
      <c r="IZ4" s="706"/>
      <c r="JA4" s="706"/>
      <c r="JB4" s="699"/>
      <c r="JC4" s="699"/>
      <c r="JD4" s="699"/>
      <c r="JE4" s="699"/>
      <c r="JF4" s="706"/>
      <c r="JG4" s="706"/>
      <c r="JH4" s="706"/>
      <c r="JI4" s="706"/>
      <c r="JJ4" s="699"/>
      <c r="JK4" s="699"/>
      <c r="JL4" s="699"/>
      <c r="JM4" s="699"/>
      <c r="JN4" s="706"/>
      <c r="JO4" s="706"/>
      <c r="JP4" s="706"/>
      <c r="JQ4" s="706"/>
      <c r="JR4" s="699"/>
      <c r="JS4" s="699"/>
      <c r="JT4" s="699"/>
      <c r="JU4" s="699"/>
      <c r="JV4" s="706"/>
      <c r="JW4" s="706"/>
      <c r="JX4" s="706"/>
      <c r="JY4" s="706"/>
      <c r="JZ4" s="699"/>
      <c r="KA4" s="699"/>
      <c r="KB4" s="699"/>
      <c r="KC4" s="699"/>
      <c r="KD4" s="706"/>
      <c r="KE4" s="706"/>
      <c r="KF4" s="706"/>
      <c r="KG4" s="706"/>
      <c r="KH4" s="699"/>
      <c r="KI4" s="699"/>
      <c r="KJ4" s="699"/>
      <c r="KK4" s="699"/>
      <c r="KL4" s="706"/>
      <c r="KM4" s="706"/>
      <c r="KN4" s="706"/>
      <c r="KO4" s="706"/>
      <c r="KP4" s="699"/>
      <c r="KQ4" s="699"/>
      <c r="KR4" s="699"/>
      <c r="KS4" s="699"/>
      <c r="KT4" s="706"/>
      <c r="KU4" s="706"/>
      <c r="KV4" s="706"/>
      <c r="KW4" s="706"/>
      <c r="KX4" s="699"/>
      <c r="KY4" s="699"/>
      <c r="KZ4" s="699"/>
      <c r="LA4" s="699"/>
      <c r="LB4" s="706"/>
      <c r="LC4" s="706"/>
      <c r="LD4" s="706"/>
      <c r="LE4" s="706"/>
      <c r="LF4" s="699"/>
      <c r="LG4" s="699"/>
      <c r="LH4" s="699"/>
      <c r="LI4" s="699"/>
      <c r="LJ4" s="706"/>
      <c r="LK4" s="706"/>
      <c r="LL4" s="706"/>
      <c r="LM4" s="706"/>
      <c r="LN4" s="699"/>
      <c r="LO4" s="699"/>
      <c r="LP4" s="699"/>
      <c r="LQ4" s="699"/>
      <c r="LR4" s="706"/>
      <c r="LS4" s="706"/>
      <c r="LT4" s="706"/>
      <c r="LU4" s="706"/>
      <c r="LV4" s="699"/>
      <c r="LW4" s="699"/>
      <c r="LX4" s="699"/>
      <c r="LY4" s="699"/>
      <c r="LZ4" s="706"/>
      <c r="MA4" s="706"/>
      <c r="MB4" s="706"/>
      <c r="MC4" s="706"/>
      <c r="MD4" s="699"/>
      <c r="ME4" s="699"/>
      <c r="MF4" s="699"/>
      <c r="MG4" s="699"/>
      <c r="MH4" s="706"/>
      <c r="MI4" s="706"/>
      <c r="MJ4" s="706"/>
      <c r="MK4" s="706"/>
      <c r="ML4" s="699"/>
      <c r="MM4" s="699"/>
      <c r="MN4" s="699"/>
      <c r="MO4" s="699"/>
      <c r="MP4" s="706"/>
      <c r="MQ4" s="706"/>
      <c r="MR4" s="706"/>
      <c r="MS4" s="706"/>
      <c r="MT4" s="699"/>
      <c r="MU4" s="699"/>
      <c r="MV4" s="699"/>
      <c r="MW4" s="699"/>
      <c r="MX4" s="706"/>
      <c r="MY4" s="706"/>
      <c r="MZ4" s="706"/>
      <c r="NA4" s="706"/>
      <c r="NB4" s="699"/>
      <c r="NC4" s="699"/>
      <c r="ND4" s="699"/>
      <c r="NE4" s="699"/>
      <c r="NF4" s="706"/>
      <c r="NG4" s="706"/>
      <c r="NH4" s="706"/>
      <c r="NI4" s="706"/>
      <c r="NJ4" s="699"/>
      <c r="NK4" s="699"/>
      <c r="NL4" s="699"/>
      <c r="NM4" s="699"/>
      <c r="NN4" s="706"/>
      <c r="NO4" s="706"/>
      <c r="NP4" s="706"/>
      <c r="NQ4" s="706"/>
      <c r="NR4" s="699"/>
      <c r="NS4" s="699"/>
      <c r="NT4" s="699"/>
      <c r="NU4" s="699"/>
      <c r="NV4" s="706"/>
      <c r="NW4" s="706"/>
      <c r="NX4" s="706"/>
      <c r="NY4" s="706"/>
      <c r="NZ4" s="699"/>
      <c r="OA4" s="699"/>
      <c r="OB4" s="699"/>
      <c r="OC4" s="699"/>
      <c r="OD4" s="706"/>
      <c r="OE4" s="706"/>
      <c r="OF4" s="706"/>
      <c r="OG4" s="706"/>
      <c r="OH4" s="699"/>
      <c r="OI4" s="699"/>
      <c r="OJ4" s="699"/>
      <c r="OK4" s="699"/>
      <c r="OL4" s="706"/>
      <c r="OM4" s="706"/>
      <c r="ON4" s="706"/>
      <c r="OO4" s="706"/>
      <c r="OP4" s="699"/>
      <c r="OQ4" s="699"/>
      <c r="OR4" s="699"/>
      <c r="OS4" s="699"/>
      <c r="OT4" s="706"/>
      <c r="OU4" s="706"/>
      <c r="OV4" s="706"/>
      <c r="OW4" s="706"/>
      <c r="OX4" s="699"/>
      <c r="OY4" s="699"/>
      <c r="OZ4" s="699"/>
      <c r="PA4" s="699"/>
      <c r="PB4" s="706"/>
      <c r="PC4" s="706"/>
      <c r="PD4" s="706"/>
      <c r="PE4" s="706"/>
      <c r="PF4" s="699"/>
      <c r="PG4" s="699"/>
      <c r="PH4" s="699"/>
      <c r="PI4" s="699"/>
      <c r="PJ4" s="706"/>
      <c r="PK4" s="706"/>
      <c r="PL4" s="706"/>
      <c r="PM4" s="706"/>
      <c r="PN4" s="699"/>
      <c r="PO4" s="699"/>
      <c r="PP4" s="699"/>
      <c r="PQ4" s="699"/>
      <c r="PR4" s="706"/>
      <c r="PS4" s="706"/>
      <c r="PT4" s="706"/>
      <c r="PU4" s="706"/>
      <c r="PV4" s="699"/>
      <c r="PW4" s="699"/>
      <c r="PX4" s="699"/>
      <c r="PY4" s="699"/>
      <c r="PZ4" s="706"/>
      <c r="QA4" s="706"/>
      <c r="QB4" s="706"/>
      <c r="QC4" s="706"/>
      <c r="QD4" s="699"/>
      <c r="QE4" s="699"/>
      <c r="QF4" s="699"/>
      <c r="QG4" s="699"/>
      <c r="QH4" s="706"/>
      <c r="QI4" s="706"/>
      <c r="QJ4" s="706"/>
      <c r="QK4" s="706"/>
      <c r="QL4" s="699"/>
      <c r="QM4" s="699"/>
      <c r="QN4" s="699"/>
      <c r="QO4" s="699"/>
      <c r="QP4" s="706"/>
      <c r="QQ4" s="706"/>
      <c r="QR4" s="706"/>
      <c r="QS4" s="706"/>
      <c r="QT4" s="699"/>
      <c r="QU4" s="699"/>
      <c r="QV4" s="699"/>
      <c r="QW4" s="699"/>
      <c r="QX4" s="706"/>
      <c r="QY4" s="706"/>
      <c r="QZ4" s="706"/>
      <c r="RA4" s="706"/>
      <c r="RB4" s="699"/>
      <c r="RC4" s="699"/>
      <c r="RD4" s="699"/>
      <c r="RE4" s="699"/>
      <c r="RF4" s="706"/>
      <c r="RG4" s="706"/>
      <c r="RH4" s="706"/>
      <c r="RI4" s="706"/>
      <c r="RJ4" s="699"/>
      <c r="RK4" s="699"/>
      <c r="RL4" s="699"/>
      <c r="RM4" s="699"/>
      <c r="RN4" s="706"/>
      <c r="RO4" s="706"/>
      <c r="RP4" s="706"/>
      <c r="RQ4" s="706"/>
      <c r="RR4" s="699"/>
      <c r="RS4" s="699"/>
      <c r="RT4" s="699"/>
      <c r="RU4" s="699"/>
      <c r="RV4" s="706"/>
      <c r="RW4" s="706"/>
      <c r="RX4" s="706"/>
      <c r="RY4" s="706"/>
      <c r="RZ4" s="699"/>
      <c r="SA4" s="699"/>
      <c r="SB4" s="699"/>
      <c r="SC4" s="699"/>
      <c r="SD4" s="706"/>
      <c r="SE4" s="706"/>
      <c r="SF4" s="706"/>
      <c r="SG4" s="706"/>
      <c r="SH4" s="699"/>
      <c r="SI4" s="699"/>
      <c r="SJ4" s="699"/>
      <c r="SK4" s="699"/>
      <c r="SL4" s="706"/>
      <c r="SM4" s="706"/>
      <c r="SN4" s="706"/>
      <c r="SO4" s="706"/>
      <c r="SP4" s="699"/>
      <c r="SQ4" s="699"/>
      <c r="SR4" s="699"/>
      <c r="SS4" s="699"/>
      <c r="ST4" s="706"/>
      <c r="SU4" s="706"/>
      <c r="SV4" s="706"/>
      <c r="SW4" s="706"/>
      <c r="SX4" s="699"/>
      <c r="SY4" s="699"/>
      <c r="SZ4" s="699"/>
      <c r="TA4" s="699"/>
      <c r="TB4" s="706"/>
      <c r="TC4" s="706"/>
      <c r="TD4" s="706"/>
      <c r="TE4" s="706"/>
      <c r="TF4" s="699"/>
      <c r="TG4" s="699"/>
      <c r="TH4" s="699"/>
      <c r="TI4" s="699"/>
      <c r="TJ4" s="706"/>
      <c r="TK4" s="706"/>
      <c r="TL4" s="706"/>
      <c r="TM4" s="706"/>
      <c r="TN4" s="699"/>
      <c r="TO4" s="699"/>
      <c r="TP4" s="699"/>
      <c r="TQ4" s="699"/>
      <c r="TR4" s="706"/>
      <c r="TS4" s="706"/>
      <c r="TT4" s="706"/>
      <c r="TU4" s="706"/>
      <c r="TV4" s="699"/>
      <c r="TW4" s="699"/>
      <c r="TX4" s="699"/>
      <c r="TY4" s="699"/>
      <c r="TZ4" s="706"/>
      <c r="UA4" s="706"/>
      <c r="UB4" s="706"/>
      <c r="UC4" s="706"/>
      <c r="UD4" s="699"/>
      <c r="UE4" s="699"/>
      <c r="UF4" s="699"/>
      <c r="UG4" s="699"/>
      <c r="UH4" s="706"/>
      <c r="UI4" s="706"/>
      <c r="UJ4" s="706"/>
      <c r="UK4" s="706"/>
      <c r="UL4" s="699"/>
      <c r="UM4" s="699"/>
      <c r="UN4" s="699"/>
      <c r="UO4" s="699"/>
      <c r="UP4" s="706"/>
      <c r="UQ4" s="706"/>
      <c r="UR4" s="706"/>
      <c r="US4" s="706"/>
      <c r="UT4" s="699"/>
      <c r="UU4" s="699"/>
      <c r="UV4" s="699"/>
      <c r="UW4" s="699"/>
      <c r="UX4" s="706"/>
      <c r="UY4" s="706"/>
      <c r="UZ4" s="706"/>
      <c r="VA4" s="706"/>
      <c r="VB4" s="699"/>
      <c r="VC4" s="699"/>
      <c r="VD4" s="699"/>
      <c r="VE4" s="699"/>
      <c r="VF4" s="706"/>
      <c r="VG4" s="706"/>
      <c r="VH4" s="706"/>
      <c r="VI4" s="706"/>
      <c r="VJ4" s="699"/>
      <c r="VK4" s="699"/>
      <c r="VL4" s="699"/>
      <c r="VM4" s="699"/>
      <c r="VN4" s="706"/>
      <c r="VO4" s="706"/>
      <c r="VP4" s="706"/>
      <c r="VQ4" s="706"/>
      <c r="VR4" s="699"/>
      <c r="VS4" s="699"/>
      <c r="VT4" s="699"/>
      <c r="VU4" s="699"/>
      <c r="VV4" s="706"/>
      <c r="VW4" s="706"/>
      <c r="VX4" s="706"/>
      <c r="VY4" s="706"/>
      <c r="VZ4" s="699"/>
      <c r="WA4" s="699"/>
      <c r="WB4" s="699"/>
      <c r="WC4" s="699"/>
      <c r="WD4" s="706"/>
      <c r="WE4" s="706"/>
      <c r="WF4" s="706"/>
      <c r="WG4" s="706"/>
      <c r="WH4" s="699"/>
      <c r="WI4" s="699"/>
      <c r="WJ4" s="699"/>
      <c r="WK4" s="699"/>
      <c r="WL4" s="706"/>
      <c r="WM4" s="706"/>
      <c r="WN4" s="706"/>
      <c r="WO4" s="706"/>
      <c r="WP4" s="699"/>
      <c r="WQ4" s="699"/>
      <c r="WR4" s="699"/>
      <c r="WS4" s="699"/>
      <c r="WT4" s="706"/>
      <c r="WU4" s="706"/>
      <c r="WV4" s="706"/>
      <c r="WW4" s="706"/>
      <c r="WX4" s="699"/>
      <c r="WY4" s="699"/>
      <c r="WZ4" s="699"/>
      <c r="XA4" s="699"/>
      <c r="XB4" s="706"/>
      <c r="XC4" s="706"/>
      <c r="XD4" s="706"/>
      <c r="XE4" s="706"/>
      <c r="XF4" s="699"/>
      <c r="XG4" s="699"/>
      <c r="XH4" s="699"/>
      <c r="XI4" s="699"/>
      <c r="XJ4" s="706"/>
      <c r="XK4" s="706"/>
      <c r="XL4" s="706"/>
      <c r="XM4" s="706"/>
      <c r="XN4" s="699"/>
      <c r="XO4" s="699"/>
      <c r="XP4" s="699"/>
      <c r="XQ4" s="699"/>
      <c r="XR4" s="706"/>
      <c r="XS4" s="706"/>
      <c r="XT4" s="706"/>
      <c r="XU4" s="706"/>
      <c r="XV4" s="699"/>
      <c r="XW4" s="699"/>
      <c r="XX4" s="699"/>
      <c r="XY4" s="699"/>
      <c r="XZ4" s="706"/>
      <c r="YA4" s="706"/>
      <c r="YB4" s="706"/>
      <c r="YC4" s="706"/>
      <c r="YD4" s="699"/>
      <c r="YE4" s="699"/>
      <c r="YF4" s="699"/>
      <c r="YG4" s="699"/>
      <c r="YH4" s="706"/>
      <c r="YI4" s="706"/>
      <c r="YJ4" s="706"/>
      <c r="YK4" s="706"/>
      <c r="YL4" s="699"/>
      <c r="YM4" s="699"/>
      <c r="YN4" s="699"/>
      <c r="YO4" s="699"/>
      <c r="YP4" s="706"/>
      <c r="YQ4" s="706"/>
      <c r="YR4" s="706"/>
      <c r="YS4" s="706"/>
      <c r="YT4" s="699"/>
      <c r="YU4" s="699"/>
      <c r="YV4" s="699"/>
      <c r="YW4" s="699"/>
      <c r="YX4" s="706"/>
      <c r="YY4" s="706"/>
      <c r="YZ4" s="706"/>
      <c r="ZA4" s="706"/>
      <c r="ZB4" s="699"/>
      <c r="ZC4" s="699"/>
      <c r="ZD4" s="699"/>
      <c r="ZE4" s="699"/>
      <c r="ZF4" s="706"/>
      <c r="ZG4" s="706"/>
      <c r="ZH4" s="706"/>
      <c r="ZI4" s="706"/>
      <c r="ZJ4" s="699"/>
      <c r="ZK4" s="699"/>
      <c r="ZL4" s="699"/>
      <c r="ZM4" s="699"/>
      <c r="ZN4" s="706"/>
      <c r="ZO4" s="706"/>
      <c r="ZP4" s="706"/>
      <c r="ZQ4" s="706"/>
      <c r="ZR4" s="699"/>
      <c r="ZS4" s="699"/>
      <c r="ZT4" s="699"/>
      <c r="ZU4" s="699"/>
      <c r="ZV4" s="706"/>
      <c r="ZW4" s="706"/>
      <c r="ZX4" s="706"/>
      <c r="ZY4" s="706"/>
      <c r="ZZ4" s="699"/>
      <c r="AAA4" s="699"/>
      <c r="AAB4" s="699"/>
      <c r="AAC4" s="699"/>
      <c r="AAD4" s="706"/>
      <c r="AAE4" s="706"/>
      <c r="AAF4" s="706"/>
      <c r="AAG4" s="706"/>
      <c r="AAH4" s="699"/>
      <c r="AAI4" s="699"/>
      <c r="AAJ4" s="699"/>
      <c r="AAK4" s="699"/>
      <c r="AAL4" s="706"/>
      <c r="AAM4" s="706"/>
      <c r="AAN4" s="706"/>
      <c r="AAO4" s="706"/>
      <c r="AAP4" s="699"/>
      <c r="AAQ4" s="699"/>
      <c r="AAR4" s="699"/>
      <c r="AAS4" s="699"/>
      <c r="AAT4" s="706"/>
      <c r="AAU4" s="706"/>
      <c r="AAV4" s="706"/>
      <c r="AAW4" s="706"/>
      <c r="AAX4" s="699"/>
      <c r="AAY4" s="699"/>
      <c r="AAZ4" s="699"/>
      <c r="ABA4" s="699"/>
      <c r="ABB4" s="706"/>
      <c r="ABC4" s="706"/>
      <c r="ABD4" s="706"/>
      <c r="ABE4" s="706"/>
      <c r="ABF4" s="699"/>
      <c r="ABG4" s="699"/>
      <c r="ABH4" s="699"/>
      <c r="ABI4" s="699"/>
      <c r="ABJ4" s="706"/>
      <c r="ABK4" s="706"/>
      <c r="ABL4" s="706"/>
      <c r="ABM4" s="706"/>
      <c r="ABN4" s="699"/>
      <c r="ABO4" s="699"/>
      <c r="ABP4" s="699"/>
      <c r="ABQ4" s="699"/>
      <c r="ABR4" s="706"/>
      <c r="ABS4" s="706"/>
      <c r="ABT4" s="706"/>
      <c r="ABU4" s="706"/>
      <c r="ABV4" s="699"/>
      <c r="ABW4" s="699"/>
      <c r="ABX4" s="699"/>
      <c r="ABY4" s="699"/>
      <c r="ABZ4" s="706"/>
      <c r="ACA4" s="706"/>
      <c r="ACB4" s="706"/>
      <c r="ACC4" s="706"/>
      <c r="ACD4" s="699"/>
      <c r="ACE4" s="699"/>
      <c r="ACF4" s="699"/>
      <c r="ACG4" s="699"/>
      <c r="ACH4" s="706"/>
      <c r="ACI4" s="706"/>
      <c r="ACJ4" s="706"/>
      <c r="ACK4" s="706"/>
      <c r="ACL4" s="699"/>
      <c r="ACM4" s="699"/>
      <c r="ACN4" s="699"/>
      <c r="ACO4" s="699"/>
      <c r="ACP4" s="706"/>
      <c r="ACQ4" s="706"/>
      <c r="ACR4" s="706"/>
      <c r="ACS4" s="706"/>
      <c r="ACT4" s="699"/>
      <c r="ACU4" s="699"/>
      <c r="ACV4" s="699"/>
      <c r="ACW4" s="699"/>
      <c r="ACX4" s="706"/>
      <c r="ACY4" s="706"/>
      <c r="ACZ4" s="706"/>
      <c r="ADA4" s="706"/>
      <c r="ADB4" s="699"/>
      <c r="ADC4" s="699"/>
      <c r="ADD4" s="699"/>
      <c r="ADE4" s="699"/>
      <c r="ADF4" s="706"/>
      <c r="ADG4" s="706"/>
      <c r="ADH4" s="706"/>
      <c r="ADI4" s="706"/>
      <c r="ADJ4" s="699"/>
      <c r="ADK4" s="699"/>
      <c r="ADL4" s="699"/>
      <c r="ADM4" s="699"/>
      <c r="ADN4" s="706"/>
      <c r="ADO4" s="706"/>
      <c r="ADP4" s="706"/>
      <c r="ADQ4" s="706"/>
      <c r="ADR4" s="699"/>
      <c r="ADS4" s="699"/>
      <c r="ADT4" s="699"/>
      <c r="ADU4" s="699"/>
      <c r="ADV4" s="706"/>
      <c r="ADW4" s="706"/>
      <c r="ADX4" s="706"/>
      <c r="ADY4" s="706"/>
      <c r="ADZ4" s="699"/>
      <c r="AEA4" s="699"/>
      <c r="AEB4" s="699"/>
      <c r="AEC4" s="699"/>
      <c r="AED4" s="706"/>
      <c r="AEE4" s="706"/>
      <c r="AEF4" s="706"/>
      <c r="AEG4" s="706"/>
      <c r="AEH4" s="699"/>
      <c r="AEI4" s="699"/>
      <c r="AEJ4" s="699"/>
      <c r="AEK4" s="699"/>
      <c r="AEL4" s="706"/>
      <c r="AEM4" s="706"/>
      <c r="AEN4" s="706"/>
      <c r="AEO4" s="706"/>
      <c r="AEP4" s="699"/>
      <c r="AEQ4" s="699"/>
      <c r="AER4" s="699"/>
      <c r="AES4" s="699"/>
      <c r="AET4" s="706"/>
      <c r="AEU4" s="706"/>
      <c r="AEV4" s="706"/>
      <c r="AEW4" s="706"/>
      <c r="AEX4" s="699"/>
      <c r="AEY4" s="699"/>
      <c r="AEZ4" s="699"/>
      <c r="AFA4" s="699"/>
      <c r="AFB4" s="706"/>
      <c r="AFC4" s="706"/>
      <c r="AFD4" s="706"/>
      <c r="AFE4" s="706"/>
      <c r="AFF4" s="699"/>
      <c r="AFG4" s="699"/>
      <c r="AFH4" s="699"/>
      <c r="AFI4" s="699"/>
      <c r="AFJ4" s="706"/>
      <c r="AFK4" s="706"/>
      <c r="AFL4" s="706"/>
      <c r="AFM4" s="706"/>
      <c r="AFN4" s="699"/>
      <c r="AFO4" s="699"/>
      <c r="AFP4" s="699"/>
      <c r="AFQ4" s="699"/>
      <c r="AFR4" s="706"/>
      <c r="AFS4" s="706"/>
      <c r="AFT4" s="706"/>
      <c r="AFU4" s="706"/>
      <c r="AFV4" s="699"/>
      <c r="AFW4" s="699"/>
      <c r="AFX4" s="699"/>
      <c r="AFY4" s="699"/>
      <c r="AFZ4" s="706"/>
      <c r="AGA4" s="706"/>
      <c r="AGB4" s="706"/>
      <c r="AGC4" s="706"/>
      <c r="AGD4" s="699"/>
      <c r="AGE4" s="699"/>
      <c r="AGF4" s="699"/>
      <c r="AGG4" s="699"/>
      <c r="AGH4" s="706"/>
      <c r="AGI4" s="706"/>
      <c r="AGJ4" s="706"/>
      <c r="AGK4" s="706"/>
      <c r="AGL4" s="699"/>
      <c r="AGM4" s="699"/>
      <c r="AGN4" s="699"/>
      <c r="AGO4" s="699"/>
      <c r="AGP4" s="706"/>
      <c r="AGQ4" s="706"/>
      <c r="AGR4" s="706"/>
      <c r="AGS4" s="706"/>
      <c r="AGT4" s="699"/>
      <c r="AGU4" s="699"/>
      <c r="AGV4" s="699"/>
      <c r="AGW4" s="699"/>
      <c r="AGX4" s="706"/>
      <c r="AGY4" s="706"/>
      <c r="AGZ4" s="706"/>
      <c r="AHA4" s="706"/>
      <c r="AHB4" s="699"/>
      <c r="AHC4" s="699"/>
      <c r="AHD4" s="699"/>
      <c r="AHE4" s="699"/>
      <c r="AHF4" s="706"/>
      <c r="AHG4" s="706"/>
      <c r="AHH4" s="706"/>
      <c r="AHI4" s="706"/>
      <c r="AHJ4" s="699"/>
      <c r="AHK4" s="699"/>
      <c r="AHL4" s="699"/>
      <c r="AHM4" s="699"/>
      <c r="AHN4" s="706"/>
      <c r="AHO4" s="706"/>
      <c r="AHP4" s="706"/>
      <c r="AHQ4" s="706"/>
      <c r="AHR4" s="699"/>
      <c r="AHS4" s="699"/>
      <c r="AHT4" s="699"/>
      <c r="AHU4" s="699"/>
      <c r="AHV4" s="706"/>
      <c r="AHW4" s="706"/>
      <c r="AHX4" s="706"/>
      <c r="AHY4" s="706"/>
      <c r="AHZ4" s="699"/>
      <c r="AIA4" s="699"/>
      <c r="AIB4" s="699"/>
      <c r="AIC4" s="699"/>
      <c r="AID4" s="706"/>
      <c r="AIE4" s="706"/>
      <c r="AIF4" s="706"/>
      <c r="AIG4" s="706"/>
      <c r="AIH4" s="699"/>
      <c r="AII4" s="699"/>
      <c r="AIJ4" s="699"/>
      <c r="AIK4" s="699"/>
      <c r="AIL4" s="706"/>
      <c r="AIM4" s="706"/>
      <c r="AIN4" s="706"/>
      <c r="AIO4" s="706"/>
      <c r="AIP4" s="699"/>
      <c r="AIQ4" s="699"/>
      <c r="AIR4" s="699"/>
      <c r="AIS4" s="699"/>
      <c r="AIT4" s="706"/>
      <c r="AIU4" s="706"/>
      <c r="AIV4" s="706"/>
      <c r="AIW4" s="706"/>
      <c r="AIX4" s="699"/>
      <c r="AIY4" s="699"/>
      <c r="AIZ4" s="699"/>
      <c r="AJA4" s="699"/>
      <c r="AJB4" s="706"/>
      <c r="AJC4" s="706"/>
      <c r="AJD4" s="706"/>
      <c r="AJE4" s="706"/>
      <c r="AJF4" s="699"/>
      <c r="AJG4" s="699"/>
      <c r="AJH4" s="699"/>
      <c r="AJI4" s="699"/>
      <c r="AJJ4" s="706"/>
      <c r="AJK4" s="706"/>
      <c r="AJL4" s="706"/>
      <c r="AJM4" s="706"/>
      <c r="AJN4" s="699"/>
      <c r="AJO4" s="699"/>
      <c r="AJP4" s="699"/>
      <c r="AJQ4" s="699"/>
      <c r="AJR4" s="706"/>
      <c r="AJS4" s="706"/>
      <c r="AJT4" s="706"/>
      <c r="AJU4" s="706"/>
      <c r="AJV4" s="699"/>
      <c r="AJW4" s="699"/>
      <c r="AJX4" s="699"/>
      <c r="AJY4" s="699"/>
      <c r="AJZ4" s="706"/>
      <c r="AKA4" s="706"/>
      <c r="AKB4" s="706"/>
      <c r="AKC4" s="706"/>
      <c r="AKD4" s="699"/>
      <c r="AKE4" s="699"/>
      <c r="AKF4" s="699"/>
      <c r="AKG4" s="699"/>
      <c r="AKH4" s="706"/>
      <c r="AKI4" s="706"/>
      <c r="AKJ4" s="706"/>
      <c r="AKK4" s="706"/>
      <c r="AKL4" s="699"/>
      <c r="AKM4" s="699"/>
      <c r="AKN4" s="699"/>
      <c r="AKO4" s="699"/>
      <c r="AKP4" s="706"/>
      <c r="AKQ4" s="706"/>
      <c r="AKR4" s="706"/>
      <c r="AKS4" s="706"/>
      <c r="AKT4" s="699"/>
      <c r="AKU4" s="699"/>
      <c r="AKV4" s="699"/>
      <c r="AKW4" s="699"/>
      <c r="AKX4" s="706"/>
      <c r="AKY4" s="706"/>
      <c r="AKZ4" s="706"/>
      <c r="ALA4" s="706"/>
      <c r="ALB4" s="699"/>
      <c r="ALC4" s="699"/>
      <c r="ALD4" s="699"/>
      <c r="ALE4" s="699"/>
      <c r="ALF4" s="706"/>
      <c r="ALG4" s="706"/>
      <c r="ALH4" s="706"/>
      <c r="ALI4" s="706"/>
      <c r="ALJ4" s="699"/>
      <c r="ALK4" s="699"/>
      <c r="ALL4" s="699"/>
      <c r="ALM4" s="699"/>
      <c r="ALN4" s="706"/>
      <c r="ALO4" s="706"/>
      <c r="ALP4" s="706"/>
      <c r="ALQ4" s="706"/>
      <c r="ALR4" s="699"/>
      <c r="ALS4" s="699"/>
      <c r="ALT4" s="699"/>
      <c r="ALU4" s="699"/>
      <c r="ALV4" s="706"/>
      <c r="ALW4" s="706"/>
      <c r="ALX4" s="706"/>
      <c r="ALY4" s="706"/>
      <c r="ALZ4" s="699"/>
      <c r="AMA4" s="699"/>
      <c r="AMB4" s="699"/>
      <c r="AMC4" s="699"/>
      <c r="AMD4" s="706"/>
      <c r="AME4" s="706"/>
      <c r="AMF4" s="706"/>
      <c r="AMG4" s="706"/>
      <c r="AMH4" s="699"/>
      <c r="AMI4" s="699"/>
      <c r="AMJ4" s="699"/>
      <c r="AMK4" s="699"/>
      <c r="AML4" s="706"/>
      <c r="AMM4" s="706"/>
      <c r="AMN4" s="706"/>
      <c r="AMO4" s="706"/>
      <c r="AMP4" s="699"/>
      <c r="AMQ4" s="699"/>
      <c r="AMR4" s="699"/>
      <c r="AMS4" s="699"/>
      <c r="AMT4" s="706"/>
      <c r="AMU4" s="706"/>
      <c r="AMV4" s="706"/>
      <c r="AMW4" s="706"/>
      <c r="AMX4" s="699"/>
      <c r="AMY4" s="699"/>
      <c r="AMZ4" s="699"/>
      <c r="ANA4" s="699"/>
      <c r="ANB4" s="706"/>
      <c r="ANC4" s="706"/>
      <c r="AND4" s="706"/>
      <c r="ANE4" s="706"/>
      <c r="ANF4" s="699"/>
      <c r="ANG4" s="699"/>
      <c r="ANH4" s="699"/>
      <c r="ANI4" s="699"/>
      <c r="ANJ4" s="706"/>
      <c r="ANK4" s="706"/>
      <c r="ANL4" s="706"/>
      <c r="ANM4" s="706"/>
      <c r="ANN4" s="699"/>
      <c r="ANO4" s="699"/>
      <c r="ANP4" s="699"/>
      <c r="ANQ4" s="699"/>
      <c r="ANR4" s="706"/>
      <c r="ANS4" s="706"/>
      <c r="ANT4" s="706"/>
      <c r="ANU4" s="706"/>
      <c r="ANV4" s="699"/>
      <c r="ANW4" s="699"/>
      <c r="ANX4" s="699"/>
      <c r="ANY4" s="699"/>
      <c r="ANZ4" s="706"/>
      <c r="AOA4" s="706"/>
      <c r="AOB4" s="706"/>
      <c r="AOC4" s="706"/>
      <c r="AOD4" s="699"/>
      <c r="AOE4" s="699"/>
      <c r="AOF4" s="699"/>
      <c r="AOG4" s="699"/>
      <c r="AOH4" s="706"/>
      <c r="AOI4" s="706"/>
      <c r="AOJ4" s="706"/>
      <c r="AOK4" s="706"/>
      <c r="AOL4" s="699"/>
      <c r="AOM4" s="699"/>
      <c r="AON4" s="699"/>
      <c r="AOO4" s="699"/>
      <c r="AOP4" s="706"/>
      <c r="AOQ4" s="706"/>
      <c r="AOR4" s="706"/>
      <c r="AOS4" s="706"/>
      <c r="AOT4" s="699"/>
      <c r="AOU4" s="699"/>
      <c r="AOV4" s="699"/>
      <c r="AOW4" s="699"/>
      <c r="AOX4" s="706"/>
      <c r="AOY4" s="706"/>
      <c r="AOZ4" s="706"/>
      <c r="APA4" s="706"/>
      <c r="APB4" s="699"/>
      <c r="APC4" s="699"/>
      <c r="APD4" s="699"/>
      <c r="APE4" s="699"/>
      <c r="APF4" s="706"/>
      <c r="APG4" s="706"/>
      <c r="APH4" s="706"/>
      <c r="API4" s="706"/>
      <c r="APJ4" s="699"/>
      <c r="APK4" s="699"/>
      <c r="APL4" s="699"/>
      <c r="APM4" s="699"/>
      <c r="APN4" s="706"/>
      <c r="APO4" s="706"/>
      <c r="APP4" s="706"/>
      <c r="APQ4" s="706"/>
      <c r="APR4" s="699"/>
      <c r="APS4" s="699"/>
      <c r="APT4" s="699"/>
      <c r="APU4" s="699"/>
      <c r="APV4" s="706"/>
      <c r="APW4" s="706"/>
      <c r="APX4" s="706"/>
      <c r="APY4" s="706"/>
      <c r="APZ4" s="699"/>
      <c r="AQA4" s="699"/>
      <c r="AQB4" s="699"/>
      <c r="AQC4" s="699"/>
      <c r="AQD4" s="706"/>
      <c r="AQE4" s="706"/>
      <c r="AQF4" s="706"/>
      <c r="AQG4" s="706"/>
      <c r="AQH4" s="699"/>
      <c r="AQI4" s="699"/>
      <c r="AQJ4" s="699"/>
      <c r="AQK4" s="699"/>
      <c r="AQL4" s="706"/>
      <c r="AQM4" s="706"/>
      <c r="AQN4" s="706"/>
      <c r="AQO4" s="706"/>
      <c r="AQP4" s="699"/>
      <c r="AQQ4" s="699"/>
      <c r="AQR4" s="699"/>
      <c r="AQS4" s="699"/>
      <c r="AQT4" s="706"/>
      <c r="AQU4" s="706"/>
      <c r="AQV4" s="706"/>
      <c r="AQW4" s="706"/>
      <c r="AQX4" s="699"/>
      <c r="AQY4" s="699"/>
      <c r="AQZ4" s="699"/>
      <c r="ARA4" s="699"/>
      <c r="ARB4" s="706"/>
      <c r="ARC4" s="706"/>
      <c r="ARD4" s="706"/>
      <c r="ARE4" s="706"/>
      <c r="ARF4" s="699"/>
      <c r="ARG4" s="699"/>
      <c r="ARH4" s="699"/>
      <c r="ARI4" s="699"/>
      <c r="ARJ4" s="706"/>
      <c r="ARK4" s="706"/>
      <c r="ARL4" s="706"/>
      <c r="ARM4" s="706"/>
      <c r="ARN4" s="699"/>
      <c r="ARO4" s="699"/>
      <c r="ARP4" s="699"/>
      <c r="ARQ4" s="699"/>
      <c r="ARR4" s="706"/>
      <c r="ARS4" s="706"/>
      <c r="ART4" s="706"/>
      <c r="ARU4" s="706"/>
      <c r="ARV4" s="699"/>
      <c r="ARW4" s="699"/>
      <c r="ARX4" s="699"/>
      <c r="ARY4" s="699"/>
      <c r="ARZ4" s="706"/>
      <c r="ASA4" s="706"/>
      <c r="ASB4" s="706"/>
      <c r="ASC4" s="706"/>
      <c r="ASD4" s="699"/>
      <c r="ASE4" s="699"/>
      <c r="ASF4" s="699"/>
      <c r="ASG4" s="699"/>
      <c r="ASH4" s="706"/>
      <c r="ASI4" s="706"/>
      <c r="ASJ4" s="706"/>
      <c r="ASK4" s="706"/>
      <c r="ASL4" s="699"/>
      <c r="ASM4" s="699"/>
      <c r="ASN4" s="699"/>
      <c r="ASO4" s="699"/>
      <c r="ASP4" s="706"/>
      <c r="ASQ4" s="706"/>
      <c r="ASR4" s="706"/>
      <c r="ASS4" s="706"/>
      <c r="AST4" s="699"/>
      <c r="ASU4" s="699"/>
      <c r="ASV4" s="699"/>
      <c r="ASW4" s="699"/>
      <c r="ASX4" s="706"/>
      <c r="ASY4" s="706"/>
      <c r="ASZ4" s="706"/>
      <c r="ATA4" s="706"/>
      <c r="ATB4" s="699"/>
      <c r="ATC4" s="699"/>
      <c r="ATD4" s="699"/>
      <c r="ATE4" s="699"/>
      <c r="ATF4" s="706"/>
      <c r="ATG4" s="706"/>
      <c r="ATH4" s="706"/>
      <c r="ATI4" s="706"/>
      <c r="ATJ4" s="699"/>
      <c r="ATK4" s="699"/>
      <c r="ATL4" s="699"/>
      <c r="ATM4" s="699"/>
      <c r="ATN4" s="706"/>
      <c r="ATO4" s="706"/>
      <c r="ATP4" s="706"/>
      <c r="ATQ4" s="706"/>
      <c r="ATR4" s="699"/>
      <c r="ATS4" s="699"/>
      <c r="ATT4" s="699"/>
      <c r="ATU4" s="699"/>
      <c r="ATV4" s="706"/>
      <c r="ATW4" s="706"/>
      <c r="ATX4" s="706"/>
      <c r="ATY4" s="706"/>
      <c r="ATZ4" s="699"/>
      <c r="AUA4" s="699"/>
      <c r="AUB4" s="699"/>
      <c r="AUC4" s="699"/>
      <c r="AUD4" s="706"/>
      <c r="AUE4" s="706"/>
      <c r="AUF4" s="706"/>
      <c r="AUG4" s="706"/>
      <c r="AUH4" s="699"/>
      <c r="AUI4" s="699"/>
      <c r="AUJ4" s="699"/>
      <c r="AUK4" s="699"/>
      <c r="AUL4" s="706"/>
      <c r="AUM4" s="706"/>
      <c r="AUN4" s="706"/>
      <c r="AUO4" s="706"/>
      <c r="AUP4" s="699"/>
      <c r="AUQ4" s="699"/>
      <c r="AUR4" s="699"/>
      <c r="AUS4" s="699"/>
      <c r="AUT4" s="706"/>
      <c r="AUU4" s="706"/>
      <c r="AUV4" s="706"/>
      <c r="AUW4" s="706"/>
      <c r="AUX4" s="699"/>
      <c r="AUY4" s="699"/>
      <c r="AUZ4" s="699"/>
      <c r="AVA4" s="699"/>
      <c r="AVB4" s="706"/>
      <c r="AVC4" s="706"/>
      <c r="AVD4" s="706"/>
      <c r="AVE4" s="706"/>
      <c r="AVF4" s="699"/>
      <c r="AVG4" s="699"/>
      <c r="AVH4" s="699"/>
      <c r="AVI4" s="699"/>
      <c r="AVJ4" s="706"/>
      <c r="AVK4" s="706"/>
      <c r="AVL4" s="706"/>
      <c r="AVM4" s="706"/>
      <c r="AVN4" s="699"/>
      <c r="AVO4" s="699"/>
      <c r="AVP4" s="699"/>
      <c r="AVQ4" s="699"/>
      <c r="AVR4" s="706"/>
      <c r="AVS4" s="706"/>
      <c r="AVT4" s="706"/>
      <c r="AVU4" s="706"/>
      <c r="AVV4" s="699"/>
      <c r="AVW4" s="699"/>
      <c r="AVX4" s="699"/>
      <c r="AVY4" s="699"/>
      <c r="AVZ4" s="706"/>
      <c r="AWA4" s="706"/>
      <c r="AWB4" s="706"/>
      <c r="AWC4" s="706"/>
      <c r="AWD4" s="699"/>
      <c r="AWE4" s="699"/>
      <c r="AWF4" s="699"/>
      <c r="AWG4" s="699"/>
      <c r="AWH4" s="706"/>
      <c r="AWI4" s="706"/>
      <c r="AWJ4" s="706"/>
      <c r="AWK4" s="706"/>
      <c r="AWL4" s="699"/>
      <c r="AWM4" s="699"/>
      <c r="AWN4" s="699"/>
      <c r="AWO4" s="699"/>
      <c r="AWP4" s="706"/>
      <c r="AWQ4" s="706"/>
      <c r="AWR4" s="706"/>
      <c r="AWS4" s="706"/>
      <c r="AWT4" s="699"/>
      <c r="AWU4" s="699"/>
      <c r="AWV4" s="699"/>
      <c r="AWW4" s="699"/>
      <c r="AWX4" s="706"/>
      <c r="AWY4" s="706"/>
      <c r="AWZ4" s="706"/>
      <c r="AXA4" s="706"/>
      <c r="AXB4" s="699"/>
      <c r="AXC4" s="699"/>
      <c r="AXD4" s="699"/>
      <c r="AXE4" s="699"/>
      <c r="AXF4" s="706"/>
      <c r="AXG4" s="706"/>
      <c r="AXH4" s="706"/>
      <c r="AXI4" s="706"/>
      <c r="AXJ4" s="699"/>
      <c r="AXK4" s="699"/>
      <c r="AXL4" s="699"/>
      <c r="AXM4" s="699"/>
      <c r="AXN4" s="706"/>
      <c r="AXO4" s="706"/>
      <c r="AXP4" s="706"/>
      <c r="AXQ4" s="706"/>
      <c r="AXR4" s="699"/>
      <c r="AXS4" s="699"/>
      <c r="AXT4" s="699"/>
      <c r="AXU4" s="699"/>
      <c r="AXV4" s="706"/>
      <c r="AXW4" s="706"/>
      <c r="AXX4" s="706"/>
      <c r="AXY4" s="706"/>
      <c r="AXZ4" s="699"/>
      <c r="AYA4" s="699"/>
      <c r="AYB4" s="699"/>
      <c r="AYC4" s="699"/>
      <c r="AYD4" s="706"/>
      <c r="AYE4" s="706"/>
      <c r="AYF4" s="706"/>
      <c r="AYG4" s="706"/>
      <c r="AYH4" s="699"/>
      <c r="AYI4" s="699"/>
      <c r="AYJ4" s="699"/>
      <c r="AYK4" s="699"/>
      <c r="AYL4" s="706"/>
      <c r="AYM4" s="706"/>
      <c r="AYN4" s="706"/>
      <c r="AYO4" s="706"/>
      <c r="AYP4" s="699"/>
      <c r="AYQ4" s="699"/>
      <c r="AYR4" s="699"/>
      <c r="AYS4" s="699"/>
      <c r="AYT4" s="706"/>
      <c r="AYU4" s="706"/>
      <c r="AYV4" s="706"/>
      <c r="AYW4" s="706"/>
      <c r="AYX4" s="699"/>
      <c r="AYY4" s="699"/>
      <c r="AYZ4" s="699"/>
      <c r="AZA4" s="699"/>
      <c r="AZB4" s="706"/>
      <c r="AZC4" s="706"/>
      <c r="AZD4" s="706"/>
      <c r="AZE4" s="706"/>
      <c r="AZF4" s="699"/>
      <c r="AZG4" s="699"/>
      <c r="AZH4" s="699"/>
      <c r="AZI4" s="699"/>
      <c r="AZJ4" s="706"/>
      <c r="AZK4" s="706"/>
      <c r="AZL4" s="706"/>
      <c r="AZM4" s="706"/>
      <c r="AZN4" s="699"/>
      <c r="AZO4" s="699"/>
      <c r="AZP4" s="699"/>
      <c r="AZQ4" s="699"/>
      <c r="AZR4" s="706"/>
      <c r="AZS4" s="706"/>
      <c r="AZT4" s="706"/>
      <c r="AZU4" s="706"/>
      <c r="AZV4" s="699"/>
      <c r="AZW4" s="699"/>
      <c r="AZX4" s="699"/>
      <c r="AZY4" s="699"/>
      <c r="AZZ4" s="706"/>
      <c r="BAA4" s="706"/>
      <c r="BAB4" s="706"/>
      <c r="BAC4" s="706"/>
      <c r="BAD4" s="699"/>
      <c r="BAE4" s="699"/>
      <c r="BAF4" s="699"/>
      <c r="BAG4" s="699"/>
      <c r="BAH4" s="706"/>
      <c r="BAI4" s="706"/>
      <c r="BAJ4" s="706"/>
      <c r="BAK4" s="706"/>
      <c r="BAL4" s="699"/>
      <c r="BAM4" s="699"/>
      <c r="BAN4" s="699"/>
      <c r="BAO4" s="699"/>
      <c r="BAP4" s="706"/>
      <c r="BAQ4" s="706"/>
      <c r="BAR4" s="706"/>
      <c r="BAS4" s="706"/>
      <c r="BAT4" s="699"/>
      <c r="BAU4" s="699"/>
      <c r="BAV4" s="699"/>
      <c r="BAW4" s="699"/>
      <c r="BAX4" s="706"/>
      <c r="BAY4" s="706"/>
      <c r="BAZ4" s="706"/>
      <c r="BBA4" s="706"/>
      <c r="BBB4" s="699"/>
      <c r="BBC4" s="699"/>
      <c r="BBD4" s="699"/>
      <c r="BBE4" s="699"/>
      <c r="BBF4" s="706"/>
      <c r="BBG4" s="706"/>
      <c r="BBH4" s="706"/>
      <c r="BBI4" s="706"/>
      <c r="BBJ4" s="699"/>
      <c r="BBK4" s="699"/>
      <c r="BBL4" s="699"/>
      <c r="BBM4" s="699"/>
      <c r="BBN4" s="706"/>
      <c r="BBO4" s="706"/>
      <c r="BBP4" s="706"/>
      <c r="BBQ4" s="706"/>
      <c r="BBR4" s="699"/>
      <c r="BBS4" s="699"/>
      <c r="BBT4" s="699"/>
      <c r="BBU4" s="699"/>
      <c r="BBV4" s="706"/>
      <c r="BBW4" s="706"/>
      <c r="BBX4" s="706"/>
      <c r="BBY4" s="706"/>
    </row>
    <row r="5" spans="1:1429" ht="18">
      <c r="A5" s="216"/>
      <c r="B5" s="216"/>
      <c r="C5" s="225" t="s">
        <v>669</v>
      </c>
      <c r="D5" s="225"/>
      <c r="E5" s="225"/>
      <c r="F5" s="215"/>
      <c r="G5" s="216"/>
      <c r="H5" s="705"/>
      <c r="I5" s="705"/>
      <c r="J5" s="705"/>
      <c r="K5" s="215"/>
      <c r="L5" s="215"/>
      <c r="M5" s="215"/>
      <c r="N5" s="216"/>
      <c r="O5" s="216"/>
      <c r="P5" s="705"/>
      <c r="Q5" s="705"/>
      <c r="R5" s="705"/>
      <c r="S5" s="215"/>
      <c r="T5" s="215"/>
      <c r="U5" s="215"/>
      <c r="V5" s="216"/>
      <c r="W5" s="216"/>
      <c r="X5" s="705"/>
      <c r="Y5" s="705"/>
      <c r="Z5" s="705"/>
      <c r="AA5" s="215"/>
      <c r="AB5" s="215"/>
      <c r="AC5" s="215"/>
      <c r="AD5" s="216"/>
      <c r="AE5" s="216"/>
      <c r="AF5" s="705"/>
      <c r="AG5" s="705"/>
      <c r="AH5" s="705"/>
      <c r="AI5" s="215"/>
      <c r="AJ5" s="215"/>
      <c r="AK5" s="215"/>
      <c r="AL5" s="216"/>
      <c r="AM5" s="216"/>
      <c r="AN5" s="705"/>
      <c r="AO5" s="705"/>
      <c r="AP5" s="705"/>
      <c r="AQ5" s="215"/>
      <c r="AR5" s="215"/>
      <c r="AS5" s="215"/>
      <c r="AT5" s="216"/>
      <c r="AU5" s="216"/>
      <c r="AV5" s="705"/>
      <c r="AW5" s="705"/>
      <c r="AX5" s="705"/>
      <c r="AY5" s="215"/>
      <c r="AZ5" s="215"/>
      <c r="BA5" s="215"/>
      <c r="BB5" s="216"/>
      <c r="BC5" s="216"/>
      <c r="BD5" s="705"/>
      <c r="BE5" s="705"/>
      <c r="BF5" s="705"/>
      <c r="BG5" s="215"/>
      <c r="BH5" s="215"/>
      <c r="BI5" s="215"/>
      <c r="BJ5" s="216"/>
      <c r="BK5" s="216"/>
      <c r="BL5" s="705"/>
      <c r="BM5" s="705"/>
      <c r="BN5" s="705"/>
      <c r="BO5" s="215"/>
      <c r="BP5" s="215"/>
      <c r="BQ5" s="215"/>
      <c r="BR5" s="216"/>
      <c r="BS5" s="216"/>
      <c r="BT5" s="705"/>
      <c r="BU5" s="705"/>
      <c r="BV5" s="705"/>
      <c r="BW5" s="215"/>
      <c r="BX5" s="215"/>
      <c r="BY5" s="215"/>
      <c r="BZ5" s="216"/>
      <c r="CA5" s="216"/>
      <c r="CB5" s="705"/>
      <c r="CC5" s="705"/>
      <c r="CD5" s="705"/>
      <c r="CE5" s="215"/>
      <c r="CF5" s="215"/>
      <c r="CG5" s="215"/>
      <c r="CH5" s="216"/>
      <c r="CI5" s="216"/>
      <c r="CJ5" s="705"/>
      <c r="CK5" s="705"/>
      <c r="CL5" s="705"/>
      <c r="CM5" s="215"/>
      <c r="CN5" s="215"/>
      <c r="CO5" s="215"/>
      <c r="CP5" s="216"/>
      <c r="CQ5" s="216"/>
      <c r="CR5" s="705"/>
      <c r="CS5" s="705"/>
      <c r="CT5" s="705"/>
      <c r="CU5" s="215"/>
      <c r="CV5" s="215"/>
      <c r="CW5" s="215"/>
      <c r="CX5" s="216"/>
      <c r="CY5" s="216"/>
      <c r="CZ5" s="705"/>
      <c r="DA5" s="705"/>
      <c r="DB5" s="705"/>
      <c r="DC5" s="215"/>
      <c r="DD5" s="215"/>
      <c r="DE5" s="215"/>
      <c r="DF5" s="216"/>
      <c r="DG5" s="216"/>
      <c r="DH5" s="705"/>
      <c r="DI5" s="705"/>
      <c r="DJ5" s="705"/>
      <c r="DK5" s="215"/>
      <c r="DL5" s="215"/>
      <c r="DM5" s="215"/>
      <c r="DN5" s="216"/>
      <c r="DO5" s="216"/>
      <c r="DP5" s="705"/>
      <c r="DQ5" s="705"/>
      <c r="DR5" s="705"/>
      <c r="DS5" s="215"/>
      <c r="DT5" s="215"/>
      <c r="DU5" s="215"/>
      <c r="DV5" s="216"/>
      <c r="DW5" s="216"/>
      <c r="DX5" s="705"/>
      <c r="DY5" s="705"/>
      <c r="DZ5" s="705"/>
      <c r="EA5" s="215"/>
      <c r="EB5" s="215"/>
      <c r="EC5" s="215"/>
      <c r="ED5" s="216"/>
      <c r="EE5" s="216"/>
      <c r="EF5" s="705"/>
      <c r="EG5" s="705"/>
      <c r="EH5" s="705"/>
      <c r="EI5" s="215"/>
      <c r="EJ5" s="215"/>
      <c r="EK5" s="215"/>
      <c r="EL5" s="216"/>
      <c r="EM5" s="216"/>
      <c r="EN5" s="705"/>
      <c r="EO5" s="705"/>
      <c r="EP5" s="705"/>
      <c r="EQ5" s="215"/>
      <c r="ER5" s="215"/>
      <c r="ES5" s="215"/>
      <c r="ET5" s="216"/>
      <c r="EU5" s="216"/>
      <c r="EV5" s="705"/>
      <c r="EW5" s="705"/>
      <c r="EX5" s="705"/>
      <c r="EY5" s="215"/>
      <c r="EZ5" s="215"/>
      <c r="FA5" s="215"/>
      <c r="FB5" s="216"/>
      <c r="FC5" s="216"/>
      <c r="FD5" s="705"/>
      <c r="FE5" s="705"/>
      <c r="FF5" s="705"/>
      <c r="FG5" s="215"/>
      <c r="FH5" s="215"/>
      <c r="FI5" s="215"/>
      <c r="FJ5" s="216"/>
      <c r="FK5" s="216"/>
      <c r="FL5" s="705"/>
      <c r="FM5" s="705"/>
      <c r="FN5" s="705"/>
      <c r="FO5" s="215"/>
      <c r="FP5" s="215"/>
      <c r="FQ5" s="215"/>
      <c r="FR5" s="216"/>
      <c r="FS5" s="216"/>
      <c r="FT5" s="705"/>
      <c r="FU5" s="705"/>
      <c r="FV5" s="705"/>
      <c r="FW5" s="215"/>
      <c r="FX5" s="215"/>
      <c r="FY5" s="215"/>
      <c r="FZ5" s="216"/>
      <c r="GA5" s="216"/>
      <c r="GB5" s="705"/>
      <c r="GC5" s="705"/>
      <c r="GD5" s="705"/>
      <c r="GE5" s="215"/>
      <c r="GF5" s="215"/>
      <c r="GG5" s="215"/>
      <c r="GH5" s="216"/>
      <c r="GI5" s="216"/>
      <c r="GJ5" s="705"/>
      <c r="GK5" s="705"/>
      <c r="GL5" s="705"/>
      <c r="GM5" s="215"/>
      <c r="GN5" s="215"/>
      <c r="GO5" s="215"/>
      <c r="GP5" s="216"/>
      <c r="GQ5" s="216"/>
      <c r="GR5" s="705"/>
      <c r="GS5" s="705"/>
      <c r="GT5" s="705"/>
      <c r="GU5" s="215"/>
      <c r="GV5" s="215"/>
      <c r="GW5" s="215"/>
      <c r="GX5" s="216"/>
      <c r="GY5" s="216"/>
      <c r="GZ5" s="705"/>
      <c r="HA5" s="705"/>
      <c r="HB5" s="705"/>
      <c r="HC5" s="215"/>
      <c r="HD5" s="215"/>
      <c r="HE5" s="215"/>
      <c r="HF5" s="216"/>
      <c r="HG5" s="216"/>
      <c r="HH5" s="705"/>
      <c r="HI5" s="705"/>
      <c r="HJ5" s="705"/>
      <c r="HK5" s="215"/>
      <c r="HL5" s="215"/>
      <c r="HM5" s="215"/>
      <c r="HN5" s="216"/>
      <c r="HO5" s="216"/>
      <c r="HP5" s="705"/>
      <c r="HQ5" s="705"/>
      <c r="HR5" s="705"/>
      <c r="HS5" s="215"/>
      <c r="HT5" s="215"/>
      <c r="HU5" s="215"/>
      <c r="HV5" s="216"/>
      <c r="HW5" s="216"/>
      <c r="HX5" s="705"/>
      <c r="HY5" s="705"/>
      <c r="HZ5" s="705"/>
      <c r="IA5" s="215"/>
      <c r="IB5" s="215"/>
      <c r="IC5" s="215"/>
      <c r="ID5" s="216"/>
      <c r="IE5" s="216"/>
      <c r="IF5" s="705"/>
      <c r="IG5" s="705"/>
      <c r="IH5" s="705"/>
      <c r="II5" s="215"/>
      <c r="IJ5" s="215"/>
      <c r="IK5" s="215"/>
      <c r="IL5" s="216"/>
      <c r="IM5" s="216"/>
      <c r="IN5" s="705"/>
      <c r="IO5" s="705"/>
      <c r="IP5" s="705"/>
      <c r="IQ5" s="215"/>
      <c r="IR5" s="215"/>
      <c r="IS5" s="215"/>
      <c r="IT5" s="216"/>
      <c r="IU5" s="216"/>
      <c r="IV5" s="705"/>
      <c r="IW5" s="705"/>
      <c r="IX5" s="705"/>
      <c r="IY5" s="215"/>
      <c r="IZ5" s="215"/>
      <c r="JA5" s="215"/>
      <c r="JB5" s="216"/>
      <c r="JC5" s="216"/>
      <c r="JD5" s="705"/>
      <c r="JE5" s="705"/>
      <c r="JF5" s="705"/>
      <c r="JG5" s="215"/>
      <c r="JH5" s="215"/>
      <c r="JI5" s="215"/>
      <c r="JJ5" s="216"/>
      <c r="JK5" s="216"/>
      <c r="JL5" s="705"/>
      <c r="JM5" s="705"/>
      <c r="JN5" s="705"/>
      <c r="JO5" s="215"/>
      <c r="JP5" s="215"/>
      <c r="JQ5" s="215"/>
      <c r="JR5" s="216"/>
      <c r="JS5" s="216"/>
      <c r="JT5" s="705"/>
      <c r="JU5" s="705"/>
      <c r="JV5" s="705"/>
      <c r="JW5" s="215"/>
      <c r="JX5" s="215"/>
      <c r="JY5" s="215"/>
      <c r="JZ5" s="216"/>
      <c r="KA5" s="216"/>
      <c r="KB5" s="705"/>
      <c r="KC5" s="705"/>
      <c r="KD5" s="705"/>
      <c r="KE5" s="215"/>
      <c r="KF5" s="215"/>
      <c r="KG5" s="215"/>
      <c r="KH5" s="216"/>
      <c r="KI5" s="216"/>
      <c r="KJ5" s="705"/>
      <c r="KK5" s="705"/>
      <c r="KL5" s="705"/>
      <c r="KM5" s="215"/>
      <c r="KN5" s="215"/>
      <c r="KO5" s="215"/>
      <c r="KP5" s="216"/>
      <c r="KQ5" s="216"/>
      <c r="KR5" s="705"/>
      <c r="KS5" s="705"/>
      <c r="KT5" s="705"/>
      <c r="KU5" s="215"/>
      <c r="KV5" s="215"/>
      <c r="KW5" s="215"/>
      <c r="KX5" s="216"/>
      <c r="KY5" s="216"/>
      <c r="KZ5" s="705"/>
      <c r="LA5" s="705"/>
      <c r="LB5" s="705"/>
      <c r="LC5" s="215"/>
      <c r="LD5" s="215"/>
      <c r="LE5" s="215"/>
      <c r="LF5" s="216"/>
      <c r="LG5" s="216"/>
      <c r="LH5" s="705"/>
      <c r="LI5" s="705"/>
      <c r="LJ5" s="705"/>
      <c r="LK5" s="215"/>
      <c r="LL5" s="215"/>
      <c r="LM5" s="215"/>
      <c r="LN5" s="216"/>
      <c r="LO5" s="216"/>
      <c r="LP5" s="705"/>
      <c r="LQ5" s="705"/>
      <c r="LR5" s="705"/>
      <c r="LS5" s="215"/>
      <c r="LT5" s="215"/>
      <c r="LU5" s="215"/>
      <c r="LV5" s="216"/>
      <c r="LW5" s="216"/>
      <c r="LX5" s="705"/>
      <c r="LY5" s="705"/>
      <c r="LZ5" s="705"/>
      <c r="MA5" s="215"/>
      <c r="MB5" s="215"/>
      <c r="MC5" s="215"/>
      <c r="MD5" s="216"/>
      <c r="ME5" s="216"/>
      <c r="MF5" s="705"/>
      <c r="MG5" s="705"/>
      <c r="MH5" s="705"/>
      <c r="MI5" s="215"/>
      <c r="MJ5" s="215"/>
      <c r="MK5" s="215"/>
      <c r="ML5" s="216"/>
      <c r="MM5" s="216"/>
      <c r="MN5" s="705"/>
      <c r="MO5" s="705"/>
      <c r="MP5" s="705"/>
      <c r="MQ5" s="215"/>
      <c r="MR5" s="215"/>
      <c r="MS5" s="215"/>
      <c r="MT5" s="216"/>
      <c r="MU5" s="216"/>
      <c r="MV5" s="705"/>
      <c r="MW5" s="705"/>
      <c r="MX5" s="705"/>
      <c r="MY5" s="215"/>
      <c r="MZ5" s="215"/>
      <c r="NA5" s="215"/>
      <c r="NB5" s="216"/>
      <c r="NC5" s="216"/>
      <c r="ND5" s="705"/>
      <c r="NE5" s="705"/>
      <c r="NF5" s="705"/>
      <c r="NG5" s="215"/>
      <c r="NH5" s="215"/>
      <c r="NI5" s="215"/>
      <c r="NJ5" s="216"/>
      <c r="NK5" s="216"/>
      <c r="NL5" s="705"/>
      <c r="NM5" s="705"/>
      <c r="NN5" s="705"/>
      <c r="NO5" s="215"/>
      <c r="NP5" s="215"/>
      <c r="NQ5" s="215"/>
      <c r="NR5" s="216"/>
      <c r="NS5" s="216"/>
      <c r="NT5" s="705"/>
      <c r="NU5" s="705"/>
      <c r="NV5" s="705"/>
      <c r="NW5" s="215"/>
      <c r="NX5" s="215"/>
      <c r="NY5" s="215"/>
      <c r="NZ5" s="216"/>
      <c r="OA5" s="216"/>
      <c r="OB5" s="705"/>
      <c r="OC5" s="705"/>
      <c r="OD5" s="705"/>
      <c r="OE5" s="215"/>
      <c r="OF5" s="215"/>
      <c r="OG5" s="215"/>
      <c r="OH5" s="216"/>
      <c r="OI5" s="216"/>
      <c r="OJ5" s="705"/>
      <c r="OK5" s="705"/>
      <c r="OL5" s="705"/>
      <c r="OM5" s="215"/>
      <c r="ON5" s="215"/>
      <c r="OO5" s="215"/>
      <c r="OP5" s="216"/>
      <c r="OQ5" s="216"/>
      <c r="OR5" s="705"/>
      <c r="OS5" s="705"/>
      <c r="OT5" s="705"/>
      <c r="OU5" s="215"/>
      <c r="OV5" s="215"/>
      <c r="OW5" s="215"/>
      <c r="OX5" s="216"/>
      <c r="OY5" s="216"/>
      <c r="OZ5" s="705"/>
      <c r="PA5" s="705"/>
      <c r="PB5" s="705"/>
      <c r="PC5" s="215"/>
      <c r="PD5" s="215"/>
      <c r="PE5" s="215"/>
      <c r="PF5" s="216"/>
      <c r="PG5" s="216"/>
      <c r="PH5" s="705"/>
      <c r="PI5" s="705"/>
      <c r="PJ5" s="705"/>
      <c r="PK5" s="215"/>
      <c r="PL5" s="215"/>
      <c r="PM5" s="215"/>
      <c r="PN5" s="216"/>
      <c r="PO5" s="216"/>
      <c r="PP5" s="705"/>
      <c r="PQ5" s="705"/>
      <c r="PR5" s="705"/>
      <c r="PS5" s="215"/>
      <c r="PT5" s="215"/>
      <c r="PU5" s="215"/>
      <c r="PV5" s="216"/>
      <c r="PW5" s="216"/>
      <c r="PX5" s="705"/>
      <c r="PY5" s="705"/>
      <c r="PZ5" s="705"/>
      <c r="QA5" s="215"/>
      <c r="QB5" s="215"/>
      <c r="QC5" s="215"/>
      <c r="QD5" s="216"/>
      <c r="QE5" s="216"/>
      <c r="QF5" s="705"/>
      <c r="QG5" s="705"/>
      <c r="QH5" s="705"/>
      <c r="QI5" s="215"/>
      <c r="QJ5" s="215"/>
      <c r="QK5" s="215"/>
      <c r="QL5" s="216"/>
      <c r="QM5" s="216"/>
      <c r="QN5" s="705"/>
      <c r="QO5" s="705"/>
      <c r="QP5" s="705"/>
      <c r="QQ5" s="215"/>
      <c r="QR5" s="215"/>
      <c r="QS5" s="215"/>
      <c r="QT5" s="216"/>
      <c r="QU5" s="216"/>
      <c r="QV5" s="705"/>
      <c r="QW5" s="705"/>
      <c r="QX5" s="705"/>
      <c r="QY5" s="215"/>
      <c r="QZ5" s="215"/>
      <c r="RA5" s="215"/>
      <c r="RB5" s="216"/>
      <c r="RC5" s="216"/>
      <c r="RD5" s="705"/>
      <c r="RE5" s="705"/>
      <c r="RF5" s="705"/>
      <c r="RG5" s="215"/>
      <c r="RH5" s="215"/>
      <c r="RI5" s="215"/>
      <c r="RJ5" s="216"/>
      <c r="RK5" s="216"/>
      <c r="RL5" s="705"/>
      <c r="RM5" s="705"/>
      <c r="RN5" s="705"/>
      <c r="RO5" s="215"/>
      <c r="RP5" s="215"/>
      <c r="RQ5" s="215"/>
      <c r="RR5" s="216"/>
      <c r="RS5" s="216"/>
      <c r="RT5" s="705"/>
      <c r="RU5" s="705"/>
      <c r="RV5" s="705"/>
      <c r="RW5" s="215"/>
      <c r="RX5" s="215"/>
      <c r="RY5" s="215"/>
      <c r="RZ5" s="216"/>
      <c r="SA5" s="216"/>
      <c r="SB5" s="705"/>
      <c r="SC5" s="705"/>
      <c r="SD5" s="705"/>
      <c r="SE5" s="215"/>
      <c r="SF5" s="215"/>
      <c r="SG5" s="215"/>
      <c r="SH5" s="216"/>
      <c r="SI5" s="216"/>
      <c r="SJ5" s="705"/>
      <c r="SK5" s="705"/>
      <c r="SL5" s="705"/>
      <c r="SM5" s="215"/>
      <c r="SN5" s="215"/>
      <c r="SO5" s="215"/>
      <c r="SP5" s="216"/>
      <c r="SQ5" s="216"/>
      <c r="SR5" s="705"/>
      <c r="SS5" s="705"/>
      <c r="ST5" s="705"/>
      <c r="SU5" s="215"/>
      <c r="SV5" s="215"/>
      <c r="SW5" s="215"/>
      <c r="SX5" s="216"/>
      <c r="SY5" s="216"/>
      <c r="SZ5" s="705"/>
      <c r="TA5" s="705"/>
      <c r="TB5" s="705"/>
      <c r="TC5" s="215"/>
      <c r="TD5" s="215"/>
      <c r="TE5" s="215"/>
      <c r="TF5" s="216"/>
      <c r="TG5" s="216"/>
      <c r="TH5" s="705"/>
      <c r="TI5" s="705"/>
      <c r="TJ5" s="705"/>
      <c r="TK5" s="215"/>
      <c r="TL5" s="215"/>
      <c r="TM5" s="215"/>
      <c r="TN5" s="216"/>
      <c r="TO5" s="216"/>
      <c r="TP5" s="705"/>
      <c r="TQ5" s="705"/>
      <c r="TR5" s="705"/>
      <c r="TS5" s="215"/>
      <c r="TT5" s="215"/>
      <c r="TU5" s="215"/>
      <c r="TV5" s="216"/>
      <c r="TW5" s="216"/>
      <c r="TX5" s="705"/>
      <c r="TY5" s="705"/>
      <c r="TZ5" s="705"/>
      <c r="UA5" s="215"/>
      <c r="UB5" s="215"/>
      <c r="UC5" s="215"/>
      <c r="UD5" s="216"/>
      <c r="UE5" s="216"/>
      <c r="UF5" s="705"/>
      <c r="UG5" s="705"/>
      <c r="UH5" s="705"/>
      <c r="UI5" s="215"/>
      <c r="UJ5" s="215"/>
      <c r="UK5" s="215"/>
      <c r="UL5" s="216"/>
      <c r="UM5" s="216"/>
      <c r="UN5" s="705"/>
      <c r="UO5" s="705"/>
      <c r="UP5" s="705"/>
      <c r="UQ5" s="215"/>
      <c r="UR5" s="215"/>
      <c r="US5" s="215"/>
      <c r="UT5" s="216"/>
      <c r="UU5" s="216"/>
      <c r="UV5" s="705"/>
      <c r="UW5" s="705"/>
      <c r="UX5" s="705"/>
      <c r="UY5" s="215"/>
      <c r="UZ5" s="215"/>
      <c r="VA5" s="215"/>
      <c r="VB5" s="216"/>
      <c r="VC5" s="216"/>
      <c r="VD5" s="705"/>
      <c r="VE5" s="705"/>
      <c r="VF5" s="705"/>
      <c r="VG5" s="215"/>
      <c r="VH5" s="215"/>
      <c r="VI5" s="215"/>
      <c r="VJ5" s="216"/>
      <c r="VK5" s="216"/>
      <c r="VL5" s="705"/>
      <c r="VM5" s="705"/>
      <c r="VN5" s="705"/>
      <c r="VO5" s="215"/>
      <c r="VP5" s="215"/>
      <c r="VQ5" s="215"/>
      <c r="VR5" s="216"/>
      <c r="VS5" s="216"/>
      <c r="VT5" s="705"/>
      <c r="VU5" s="705"/>
      <c r="VV5" s="705"/>
      <c r="VW5" s="215"/>
      <c r="VX5" s="215"/>
      <c r="VY5" s="215"/>
      <c r="VZ5" s="216"/>
      <c r="WA5" s="216"/>
      <c r="WB5" s="705"/>
      <c r="WC5" s="705"/>
      <c r="WD5" s="705"/>
      <c r="WE5" s="215"/>
      <c r="WF5" s="215"/>
      <c r="WG5" s="215"/>
      <c r="WH5" s="216"/>
      <c r="WI5" s="216"/>
      <c r="WJ5" s="705"/>
      <c r="WK5" s="705"/>
      <c r="WL5" s="705"/>
      <c r="WM5" s="215"/>
      <c r="WN5" s="215"/>
      <c r="WO5" s="215"/>
      <c r="WP5" s="216"/>
      <c r="WQ5" s="216"/>
      <c r="WR5" s="705"/>
      <c r="WS5" s="705"/>
      <c r="WT5" s="705"/>
      <c r="WU5" s="215"/>
      <c r="WV5" s="215"/>
      <c r="WW5" s="215"/>
      <c r="WX5" s="216"/>
      <c r="WY5" s="216"/>
      <c r="WZ5" s="705"/>
      <c r="XA5" s="705"/>
      <c r="XB5" s="705"/>
      <c r="XC5" s="215"/>
      <c r="XD5" s="215"/>
      <c r="XE5" s="215"/>
      <c r="XF5" s="216"/>
      <c r="XG5" s="216"/>
      <c r="XH5" s="705"/>
      <c r="XI5" s="705"/>
      <c r="XJ5" s="705"/>
      <c r="XK5" s="215"/>
      <c r="XL5" s="215"/>
      <c r="XM5" s="215"/>
      <c r="XN5" s="216"/>
      <c r="XO5" s="216"/>
      <c r="XP5" s="705"/>
      <c r="XQ5" s="705"/>
      <c r="XR5" s="705"/>
      <c r="XS5" s="215"/>
      <c r="XT5" s="215"/>
      <c r="XU5" s="215"/>
      <c r="XV5" s="216"/>
      <c r="XW5" s="216"/>
      <c r="XX5" s="705"/>
      <c r="XY5" s="705"/>
      <c r="XZ5" s="705"/>
      <c r="YA5" s="215"/>
      <c r="YB5" s="215"/>
      <c r="YC5" s="215"/>
      <c r="YD5" s="216"/>
      <c r="YE5" s="216"/>
      <c r="YF5" s="705"/>
      <c r="YG5" s="705"/>
      <c r="YH5" s="705"/>
      <c r="YI5" s="215"/>
      <c r="YJ5" s="215"/>
      <c r="YK5" s="215"/>
      <c r="YL5" s="216"/>
      <c r="YM5" s="216"/>
      <c r="YN5" s="705"/>
      <c r="YO5" s="705"/>
      <c r="YP5" s="705"/>
      <c r="YQ5" s="215"/>
      <c r="YR5" s="215"/>
      <c r="YS5" s="215"/>
      <c r="YT5" s="216"/>
      <c r="YU5" s="216"/>
      <c r="YV5" s="705"/>
      <c r="YW5" s="705"/>
      <c r="YX5" s="705"/>
      <c r="YY5" s="215"/>
      <c r="YZ5" s="215"/>
      <c r="ZA5" s="215"/>
      <c r="ZB5" s="216"/>
      <c r="ZC5" s="216"/>
      <c r="ZD5" s="705"/>
      <c r="ZE5" s="705"/>
      <c r="ZF5" s="705"/>
      <c r="ZG5" s="215"/>
      <c r="ZH5" s="215"/>
      <c r="ZI5" s="215"/>
      <c r="ZJ5" s="216"/>
      <c r="ZK5" s="216"/>
      <c r="ZL5" s="705"/>
      <c r="ZM5" s="705"/>
      <c r="ZN5" s="705"/>
      <c r="ZO5" s="215"/>
      <c r="ZP5" s="215"/>
      <c r="ZQ5" s="215"/>
      <c r="ZR5" s="216"/>
      <c r="ZS5" s="216"/>
      <c r="ZT5" s="705"/>
      <c r="ZU5" s="705"/>
      <c r="ZV5" s="705"/>
      <c r="ZW5" s="215"/>
      <c r="ZX5" s="215"/>
      <c r="ZY5" s="215"/>
      <c r="ZZ5" s="216"/>
      <c r="AAA5" s="216"/>
      <c r="AAB5" s="705"/>
      <c r="AAC5" s="705"/>
      <c r="AAD5" s="705"/>
      <c r="AAE5" s="215"/>
      <c r="AAF5" s="215"/>
      <c r="AAG5" s="215"/>
      <c r="AAH5" s="216"/>
      <c r="AAI5" s="216"/>
      <c r="AAJ5" s="705"/>
      <c r="AAK5" s="705"/>
      <c r="AAL5" s="705"/>
      <c r="AAM5" s="215"/>
      <c r="AAN5" s="215"/>
      <c r="AAO5" s="215"/>
      <c r="AAP5" s="216"/>
      <c r="AAQ5" s="216"/>
      <c r="AAR5" s="705"/>
      <c r="AAS5" s="705"/>
      <c r="AAT5" s="705"/>
      <c r="AAU5" s="215"/>
      <c r="AAV5" s="215"/>
      <c r="AAW5" s="215"/>
      <c r="AAX5" s="216"/>
      <c r="AAY5" s="216"/>
      <c r="AAZ5" s="705"/>
      <c r="ABA5" s="705"/>
      <c r="ABB5" s="705"/>
      <c r="ABC5" s="215"/>
      <c r="ABD5" s="215"/>
      <c r="ABE5" s="215"/>
      <c r="ABF5" s="216"/>
      <c r="ABG5" s="216"/>
      <c r="ABH5" s="705"/>
      <c r="ABI5" s="705"/>
      <c r="ABJ5" s="705"/>
      <c r="ABK5" s="215"/>
      <c r="ABL5" s="215"/>
      <c r="ABM5" s="215"/>
      <c r="ABN5" s="216"/>
      <c r="ABO5" s="216"/>
      <c r="ABP5" s="705"/>
      <c r="ABQ5" s="705"/>
      <c r="ABR5" s="705"/>
      <c r="ABS5" s="215"/>
      <c r="ABT5" s="215"/>
      <c r="ABU5" s="215"/>
      <c r="ABV5" s="216"/>
      <c r="ABW5" s="216"/>
      <c r="ABX5" s="705"/>
      <c r="ABY5" s="705"/>
      <c r="ABZ5" s="705"/>
      <c r="ACA5" s="215"/>
      <c r="ACB5" s="215"/>
      <c r="ACC5" s="215"/>
      <c r="ACD5" s="216"/>
      <c r="ACE5" s="216"/>
      <c r="ACF5" s="705"/>
      <c r="ACG5" s="705"/>
      <c r="ACH5" s="705"/>
      <c r="ACI5" s="215"/>
      <c r="ACJ5" s="215"/>
      <c r="ACK5" s="215"/>
      <c r="ACL5" s="216"/>
      <c r="ACM5" s="216"/>
      <c r="ACN5" s="705"/>
      <c r="ACO5" s="705"/>
      <c r="ACP5" s="705"/>
      <c r="ACQ5" s="215"/>
      <c r="ACR5" s="215"/>
      <c r="ACS5" s="215"/>
      <c r="ACT5" s="216"/>
      <c r="ACU5" s="216"/>
      <c r="ACV5" s="705"/>
      <c r="ACW5" s="705"/>
      <c r="ACX5" s="705"/>
      <c r="ACY5" s="215"/>
      <c r="ACZ5" s="215"/>
      <c r="ADA5" s="215"/>
      <c r="ADB5" s="216"/>
      <c r="ADC5" s="216"/>
      <c r="ADD5" s="705"/>
      <c r="ADE5" s="705"/>
      <c r="ADF5" s="705"/>
      <c r="ADG5" s="215"/>
      <c r="ADH5" s="215"/>
      <c r="ADI5" s="215"/>
      <c r="ADJ5" s="216"/>
      <c r="ADK5" s="216"/>
      <c r="ADL5" s="705"/>
      <c r="ADM5" s="705"/>
      <c r="ADN5" s="705"/>
      <c r="ADO5" s="215"/>
      <c r="ADP5" s="215"/>
      <c r="ADQ5" s="215"/>
      <c r="ADR5" s="216"/>
      <c r="ADS5" s="216"/>
      <c r="ADT5" s="705"/>
      <c r="ADU5" s="705"/>
      <c r="ADV5" s="705"/>
      <c r="ADW5" s="215"/>
      <c r="ADX5" s="215"/>
      <c r="ADY5" s="215"/>
      <c r="ADZ5" s="216"/>
      <c r="AEA5" s="216"/>
      <c r="AEB5" s="705"/>
      <c r="AEC5" s="705"/>
      <c r="AED5" s="705"/>
      <c r="AEE5" s="215"/>
      <c r="AEF5" s="215"/>
      <c r="AEG5" s="215"/>
      <c r="AEH5" s="216"/>
      <c r="AEI5" s="216"/>
      <c r="AEJ5" s="705"/>
      <c r="AEK5" s="705"/>
      <c r="AEL5" s="705"/>
      <c r="AEM5" s="215"/>
      <c r="AEN5" s="215"/>
      <c r="AEO5" s="215"/>
      <c r="AEP5" s="216"/>
      <c r="AEQ5" s="216"/>
      <c r="AER5" s="705"/>
      <c r="AES5" s="705"/>
      <c r="AET5" s="705"/>
      <c r="AEU5" s="215"/>
      <c r="AEV5" s="215"/>
      <c r="AEW5" s="215"/>
      <c r="AEX5" s="216"/>
      <c r="AEY5" s="216"/>
      <c r="AEZ5" s="705"/>
      <c r="AFA5" s="705"/>
      <c r="AFB5" s="705"/>
      <c r="AFC5" s="215"/>
      <c r="AFD5" s="215"/>
      <c r="AFE5" s="215"/>
      <c r="AFF5" s="216"/>
      <c r="AFG5" s="216"/>
      <c r="AFH5" s="705"/>
      <c r="AFI5" s="705"/>
      <c r="AFJ5" s="705"/>
      <c r="AFK5" s="215"/>
      <c r="AFL5" s="215"/>
      <c r="AFM5" s="215"/>
      <c r="AFN5" s="216"/>
      <c r="AFO5" s="216"/>
      <c r="AFP5" s="705"/>
      <c r="AFQ5" s="705"/>
      <c r="AFR5" s="705"/>
      <c r="AFS5" s="215"/>
      <c r="AFT5" s="215"/>
      <c r="AFU5" s="215"/>
      <c r="AFV5" s="216"/>
      <c r="AFW5" s="216"/>
      <c r="AFX5" s="705"/>
      <c r="AFY5" s="705"/>
      <c r="AFZ5" s="705"/>
      <c r="AGA5" s="215"/>
      <c r="AGB5" s="215"/>
      <c r="AGC5" s="215"/>
      <c r="AGD5" s="216"/>
      <c r="AGE5" s="216"/>
      <c r="AGF5" s="705"/>
      <c r="AGG5" s="705"/>
      <c r="AGH5" s="705"/>
      <c r="AGI5" s="215"/>
      <c r="AGJ5" s="215"/>
      <c r="AGK5" s="215"/>
      <c r="AGL5" s="216"/>
      <c r="AGM5" s="216"/>
      <c r="AGN5" s="705"/>
      <c r="AGO5" s="705"/>
      <c r="AGP5" s="705"/>
      <c r="AGQ5" s="215"/>
      <c r="AGR5" s="215"/>
      <c r="AGS5" s="215"/>
      <c r="AGT5" s="216"/>
      <c r="AGU5" s="216"/>
      <c r="AGV5" s="705"/>
      <c r="AGW5" s="705"/>
      <c r="AGX5" s="705"/>
      <c r="AGY5" s="215"/>
      <c r="AGZ5" s="215"/>
      <c r="AHA5" s="215"/>
      <c r="AHB5" s="216"/>
      <c r="AHC5" s="216"/>
      <c r="AHD5" s="705"/>
      <c r="AHE5" s="705"/>
      <c r="AHF5" s="705"/>
      <c r="AHG5" s="215"/>
      <c r="AHH5" s="215"/>
      <c r="AHI5" s="215"/>
      <c r="AHJ5" s="216"/>
      <c r="AHK5" s="216"/>
      <c r="AHL5" s="705"/>
      <c r="AHM5" s="705"/>
      <c r="AHN5" s="705"/>
      <c r="AHO5" s="215"/>
      <c r="AHP5" s="215"/>
      <c r="AHQ5" s="215"/>
      <c r="AHR5" s="216"/>
      <c r="AHS5" s="216"/>
      <c r="AHT5" s="705"/>
      <c r="AHU5" s="705"/>
      <c r="AHV5" s="705"/>
      <c r="AHW5" s="215"/>
      <c r="AHX5" s="215"/>
      <c r="AHY5" s="215"/>
      <c r="AHZ5" s="216"/>
      <c r="AIA5" s="216"/>
      <c r="AIB5" s="705"/>
      <c r="AIC5" s="705"/>
      <c r="AID5" s="705"/>
      <c r="AIE5" s="215"/>
      <c r="AIF5" s="215"/>
      <c r="AIG5" s="215"/>
      <c r="AIH5" s="216"/>
      <c r="AII5" s="216"/>
      <c r="AIJ5" s="705"/>
      <c r="AIK5" s="705"/>
      <c r="AIL5" s="705"/>
      <c r="AIM5" s="215"/>
      <c r="AIN5" s="215"/>
      <c r="AIO5" s="215"/>
      <c r="AIP5" s="216"/>
      <c r="AIQ5" s="216"/>
      <c r="AIR5" s="705"/>
      <c r="AIS5" s="705"/>
      <c r="AIT5" s="705"/>
      <c r="AIU5" s="215"/>
      <c r="AIV5" s="215"/>
      <c r="AIW5" s="215"/>
      <c r="AIX5" s="216"/>
      <c r="AIY5" s="216"/>
      <c r="AIZ5" s="705"/>
      <c r="AJA5" s="705"/>
      <c r="AJB5" s="705"/>
      <c r="AJC5" s="215"/>
      <c r="AJD5" s="215"/>
      <c r="AJE5" s="215"/>
      <c r="AJF5" s="216"/>
      <c r="AJG5" s="216"/>
      <c r="AJH5" s="705"/>
      <c r="AJI5" s="705"/>
      <c r="AJJ5" s="705"/>
      <c r="AJK5" s="215"/>
      <c r="AJL5" s="215"/>
      <c r="AJM5" s="215"/>
      <c r="AJN5" s="216"/>
      <c r="AJO5" s="216"/>
      <c r="AJP5" s="705"/>
      <c r="AJQ5" s="705"/>
      <c r="AJR5" s="705"/>
      <c r="AJS5" s="215"/>
      <c r="AJT5" s="215"/>
      <c r="AJU5" s="215"/>
      <c r="AJV5" s="216"/>
      <c r="AJW5" s="216"/>
      <c r="AJX5" s="705"/>
      <c r="AJY5" s="705"/>
      <c r="AJZ5" s="705"/>
      <c r="AKA5" s="215"/>
      <c r="AKB5" s="215"/>
      <c r="AKC5" s="215"/>
      <c r="AKD5" s="216"/>
      <c r="AKE5" s="216"/>
      <c r="AKF5" s="705"/>
      <c r="AKG5" s="705"/>
      <c r="AKH5" s="705"/>
      <c r="AKI5" s="215"/>
      <c r="AKJ5" s="215"/>
      <c r="AKK5" s="215"/>
      <c r="AKL5" s="216"/>
      <c r="AKM5" s="216"/>
      <c r="AKN5" s="705"/>
      <c r="AKO5" s="705"/>
      <c r="AKP5" s="705"/>
      <c r="AKQ5" s="215"/>
      <c r="AKR5" s="215"/>
      <c r="AKS5" s="215"/>
      <c r="AKT5" s="216"/>
      <c r="AKU5" s="216"/>
      <c r="AKV5" s="705"/>
      <c r="AKW5" s="705"/>
      <c r="AKX5" s="705"/>
      <c r="AKY5" s="215"/>
      <c r="AKZ5" s="215"/>
      <c r="ALA5" s="215"/>
      <c r="ALB5" s="216"/>
      <c r="ALC5" s="216"/>
      <c r="ALD5" s="705"/>
      <c r="ALE5" s="705"/>
      <c r="ALF5" s="705"/>
      <c r="ALG5" s="215"/>
      <c r="ALH5" s="215"/>
      <c r="ALI5" s="215"/>
      <c r="ALJ5" s="216"/>
      <c r="ALK5" s="216"/>
      <c r="ALL5" s="705"/>
      <c r="ALM5" s="705"/>
      <c r="ALN5" s="705"/>
      <c r="ALO5" s="215"/>
      <c r="ALP5" s="215"/>
      <c r="ALQ5" s="215"/>
      <c r="ALR5" s="216"/>
      <c r="ALS5" s="216"/>
      <c r="ALT5" s="705"/>
      <c r="ALU5" s="705"/>
      <c r="ALV5" s="705"/>
      <c r="ALW5" s="215"/>
      <c r="ALX5" s="215"/>
      <c r="ALY5" s="215"/>
      <c r="ALZ5" s="216"/>
      <c r="AMA5" s="216"/>
      <c r="AMB5" s="705"/>
      <c r="AMC5" s="705"/>
      <c r="AMD5" s="705"/>
      <c r="AME5" s="215"/>
      <c r="AMF5" s="215"/>
      <c r="AMG5" s="215"/>
      <c r="AMH5" s="216"/>
      <c r="AMI5" s="216"/>
      <c r="AMJ5" s="705"/>
      <c r="AMK5" s="705"/>
      <c r="AML5" s="705"/>
      <c r="AMM5" s="215"/>
      <c r="AMN5" s="215"/>
      <c r="AMO5" s="215"/>
      <c r="AMP5" s="216"/>
      <c r="AMQ5" s="216"/>
      <c r="AMR5" s="705"/>
      <c r="AMS5" s="705"/>
      <c r="AMT5" s="705"/>
      <c r="AMU5" s="215"/>
      <c r="AMV5" s="215"/>
      <c r="AMW5" s="215"/>
      <c r="AMX5" s="216"/>
      <c r="AMY5" s="216"/>
      <c r="AMZ5" s="705"/>
      <c r="ANA5" s="705"/>
      <c r="ANB5" s="705"/>
      <c r="ANC5" s="215"/>
      <c r="AND5" s="215"/>
      <c r="ANE5" s="215"/>
      <c r="ANF5" s="216"/>
      <c r="ANG5" s="216"/>
      <c r="ANH5" s="705"/>
      <c r="ANI5" s="705"/>
      <c r="ANJ5" s="705"/>
      <c r="ANK5" s="215"/>
      <c r="ANL5" s="215"/>
      <c r="ANM5" s="215"/>
      <c r="ANN5" s="216"/>
      <c r="ANO5" s="216"/>
      <c r="ANP5" s="705"/>
      <c r="ANQ5" s="705"/>
      <c r="ANR5" s="705"/>
      <c r="ANS5" s="215"/>
      <c r="ANT5" s="215"/>
      <c r="ANU5" s="215"/>
      <c r="ANV5" s="216"/>
      <c r="ANW5" s="216"/>
      <c r="ANX5" s="705"/>
      <c r="ANY5" s="705"/>
      <c r="ANZ5" s="705"/>
      <c r="AOA5" s="215"/>
      <c r="AOB5" s="215"/>
      <c r="AOC5" s="215"/>
      <c r="AOD5" s="216"/>
      <c r="AOE5" s="216"/>
      <c r="AOF5" s="705"/>
      <c r="AOG5" s="705"/>
      <c r="AOH5" s="705"/>
      <c r="AOI5" s="215"/>
      <c r="AOJ5" s="215"/>
      <c r="AOK5" s="215"/>
      <c r="AOL5" s="216"/>
      <c r="AOM5" s="216"/>
      <c r="AON5" s="705"/>
      <c r="AOO5" s="705"/>
      <c r="AOP5" s="705"/>
      <c r="AOQ5" s="215"/>
      <c r="AOR5" s="215"/>
      <c r="AOS5" s="215"/>
      <c r="AOT5" s="216"/>
      <c r="AOU5" s="216"/>
      <c r="AOV5" s="705"/>
      <c r="AOW5" s="705"/>
      <c r="AOX5" s="705"/>
      <c r="AOY5" s="215"/>
      <c r="AOZ5" s="215"/>
      <c r="APA5" s="215"/>
      <c r="APB5" s="216"/>
      <c r="APC5" s="216"/>
      <c r="APD5" s="705"/>
      <c r="APE5" s="705"/>
      <c r="APF5" s="705"/>
      <c r="APG5" s="215"/>
      <c r="APH5" s="215"/>
      <c r="API5" s="215"/>
      <c r="APJ5" s="216"/>
      <c r="APK5" s="216"/>
      <c r="APL5" s="705"/>
      <c r="APM5" s="705"/>
      <c r="APN5" s="705"/>
      <c r="APO5" s="215"/>
      <c r="APP5" s="215"/>
      <c r="APQ5" s="215"/>
      <c r="APR5" s="216"/>
      <c r="APS5" s="216"/>
      <c r="APT5" s="705"/>
      <c r="APU5" s="705"/>
      <c r="APV5" s="705"/>
      <c r="APW5" s="215"/>
      <c r="APX5" s="215"/>
      <c r="APY5" s="215"/>
      <c r="APZ5" s="216"/>
      <c r="AQA5" s="216"/>
      <c r="AQB5" s="705"/>
      <c r="AQC5" s="705"/>
      <c r="AQD5" s="705"/>
      <c r="AQE5" s="215"/>
      <c r="AQF5" s="215"/>
      <c r="AQG5" s="215"/>
      <c r="AQH5" s="216"/>
      <c r="AQI5" s="216"/>
      <c r="AQJ5" s="705"/>
      <c r="AQK5" s="705"/>
      <c r="AQL5" s="705"/>
      <c r="AQM5" s="215"/>
      <c r="AQN5" s="215"/>
      <c r="AQO5" s="215"/>
      <c r="AQP5" s="216"/>
      <c r="AQQ5" s="216"/>
      <c r="AQR5" s="705"/>
      <c r="AQS5" s="705"/>
      <c r="AQT5" s="705"/>
      <c r="AQU5" s="215"/>
      <c r="AQV5" s="215"/>
      <c r="AQW5" s="215"/>
      <c r="AQX5" s="216"/>
      <c r="AQY5" s="216"/>
      <c r="AQZ5" s="705"/>
      <c r="ARA5" s="705"/>
      <c r="ARB5" s="705"/>
      <c r="ARC5" s="215"/>
      <c r="ARD5" s="215"/>
      <c r="ARE5" s="215"/>
      <c r="ARF5" s="216"/>
      <c r="ARG5" s="216"/>
      <c r="ARH5" s="705"/>
      <c r="ARI5" s="705"/>
      <c r="ARJ5" s="705"/>
      <c r="ARK5" s="215"/>
      <c r="ARL5" s="215"/>
      <c r="ARM5" s="215"/>
      <c r="ARN5" s="216"/>
      <c r="ARO5" s="216"/>
      <c r="ARP5" s="705"/>
      <c r="ARQ5" s="705"/>
      <c r="ARR5" s="705"/>
      <c r="ARS5" s="215"/>
      <c r="ART5" s="215"/>
      <c r="ARU5" s="215"/>
      <c r="ARV5" s="216"/>
      <c r="ARW5" s="216"/>
      <c r="ARX5" s="705"/>
      <c r="ARY5" s="705"/>
      <c r="ARZ5" s="705"/>
      <c r="ASA5" s="215"/>
      <c r="ASB5" s="215"/>
      <c r="ASC5" s="215"/>
      <c r="ASD5" s="216"/>
      <c r="ASE5" s="216"/>
      <c r="ASF5" s="705"/>
      <c r="ASG5" s="705"/>
      <c r="ASH5" s="705"/>
      <c r="ASI5" s="215"/>
      <c r="ASJ5" s="215"/>
      <c r="ASK5" s="215"/>
      <c r="ASL5" s="216"/>
      <c r="ASM5" s="216"/>
      <c r="ASN5" s="705"/>
      <c r="ASO5" s="705"/>
      <c r="ASP5" s="705"/>
      <c r="ASQ5" s="215"/>
      <c r="ASR5" s="215"/>
      <c r="ASS5" s="215"/>
      <c r="AST5" s="216"/>
      <c r="ASU5" s="216"/>
      <c r="ASV5" s="705"/>
      <c r="ASW5" s="705"/>
      <c r="ASX5" s="705"/>
      <c r="ASY5" s="215"/>
      <c r="ASZ5" s="215"/>
      <c r="ATA5" s="215"/>
      <c r="ATB5" s="216"/>
      <c r="ATC5" s="216"/>
      <c r="ATD5" s="705"/>
      <c r="ATE5" s="705"/>
      <c r="ATF5" s="705"/>
      <c r="ATG5" s="215"/>
      <c r="ATH5" s="215"/>
      <c r="ATI5" s="215"/>
      <c r="ATJ5" s="216"/>
      <c r="ATK5" s="216"/>
      <c r="ATL5" s="705"/>
      <c r="ATM5" s="705"/>
      <c r="ATN5" s="705"/>
      <c r="ATO5" s="215"/>
      <c r="ATP5" s="215"/>
      <c r="ATQ5" s="215"/>
      <c r="ATR5" s="216"/>
      <c r="ATS5" s="216"/>
      <c r="ATT5" s="705"/>
      <c r="ATU5" s="705"/>
      <c r="ATV5" s="705"/>
      <c r="ATW5" s="215"/>
      <c r="ATX5" s="215"/>
      <c r="ATY5" s="215"/>
      <c r="ATZ5" s="216"/>
      <c r="AUA5" s="216"/>
      <c r="AUB5" s="705"/>
      <c r="AUC5" s="705"/>
      <c r="AUD5" s="705"/>
      <c r="AUE5" s="215"/>
      <c r="AUF5" s="215"/>
      <c r="AUG5" s="215"/>
      <c r="AUH5" s="216"/>
      <c r="AUI5" s="216"/>
      <c r="AUJ5" s="705"/>
      <c r="AUK5" s="705"/>
      <c r="AUL5" s="705"/>
      <c r="AUM5" s="215"/>
      <c r="AUN5" s="215"/>
      <c r="AUO5" s="215"/>
      <c r="AUP5" s="216"/>
      <c r="AUQ5" s="216"/>
      <c r="AUR5" s="705"/>
      <c r="AUS5" s="705"/>
      <c r="AUT5" s="705"/>
      <c r="AUU5" s="215"/>
      <c r="AUV5" s="215"/>
      <c r="AUW5" s="215"/>
      <c r="AUX5" s="216"/>
      <c r="AUY5" s="216"/>
      <c r="AUZ5" s="705"/>
      <c r="AVA5" s="705"/>
      <c r="AVB5" s="705"/>
      <c r="AVC5" s="215"/>
      <c r="AVD5" s="215"/>
      <c r="AVE5" s="215"/>
      <c r="AVF5" s="216"/>
      <c r="AVG5" s="216"/>
      <c r="AVH5" s="705"/>
      <c r="AVI5" s="705"/>
      <c r="AVJ5" s="705"/>
      <c r="AVK5" s="215"/>
      <c r="AVL5" s="215"/>
      <c r="AVM5" s="215"/>
      <c r="AVN5" s="216"/>
      <c r="AVO5" s="216"/>
      <c r="AVP5" s="705"/>
      <c r="AVQ5" s="705"/>
      <c r="AVR5" s="705"/>
      <c r="AVS5" s="215"/>
      <c r="AVT5" s="215"/>
      <c r="AVU5" s="215"/>
      <c r="AVV5" s="216"/>
      <c r="AVW5" s="216"/>
      <c r="AVX5" s="705"/>
      <c r="AVY5" s="705"/>
      <c r="AVZ5" s="705"/>
      <c r="AWA5" s="215"/>
      <c r="AWB5" s="215"/>
      <c r="AWC5" s="215"/>
      <c r="AWD5" s="216"/>
      <c r="AWE5" s="216"/>
      <c r="AWF5" s="705"/>
      <c r="AWG5" s="705"/>
      <c r="AWH5" s="705"/>
      <c r="AWI5" s="215"/>
      <c r="AWJ5" s="215"/>
      <c r="AWK5" s="215"/>
      <c r="AWL5" s="216"/>
      <c r="AWM5" s="216"/>
      <c r="AWN5" s="705"/>
      <c r="AWO5" s="705"/>
      <c r="AWP5" s="705"/>
      <c r="AWQ5" s="215"/>
      <c r="AWR5" s="215"/>
      <c r="AWS5" s="215"/>
      <c r="AWT5" s="216"/>
      <c r="AWU5" s="216"/>
      <c r="AWV5" s="705"/>
      <c r="AWW5" s="705"/>
      <c r="AWX5" s="705"/>
      <c r="AWY5" s="215"/>
      <c r="AWZ5" s="215"/>
      <c r="AXA5" s="215"/>
      <c r="AXB5" s="216"/>
      <c r="AXC5" s="216"/>
      <c r="AXD5" s="705"/>
      <c r="AXE5" s="705"/>
      <c r="AXF5" s="705"/>
      <c r="AXG5" s="215"/>
      <c r="AXH5" s="215"/>
      <c r="AXI5" s="215"/>
      <c r="AXJ5" s="216"/>
      <c r="AXK5" s="216"/>
      <c r="AXL5" s="705"/>
      <c r="AXM5" s="705"/>
      <c r="AXN5" s="705"/>
      <c r="AXO5" s="215"/>
      <c r="AXP5" s="215"/>
      <c r="AXQ5" s="215"/>
      <c r="AXR5" s="216"/>
      <c r="AXS5" s="216"/>
      <c r="AXT5" s="705"/>
      <c r="AXU5" s="705"/>
      <c r="AXV5" s="705"/>
      <c r="AXW5" s="215"/>
      <c r="AXX5" s="215"/>
      <c r="AXY5" s="215"/>
      <c r="AXZ5" s="216"/>
      <c r="AYA5" s="216"/>
      <c r="AYB5" s="705"/>
      <c r="AYC5" s="705"/>
      <c r="AYD5" s="705"/>
      <c r="AYE5" s="215"/>
      <c r="AYF5" s="215"/>
      <c r="AYG5" s="215"/>
      <c r="AYH5" s="216"/>
      <c r="AYI5" s="216"/>
      <c r="AYJ5" s="705"/>
      <c r="AYK5" s="705"/>
      <c r="AYL5" s="705"/>
      <c r="AYM5" s="215"/>
      <c r="AYN5" s="215"/>
      <c r="AYO5" s="215"/>
      <c r="AYP5" s="216"/>
      <c r="AYQ5" s="216"/>
      <c r="AYR5" s="705"/>
      <c r="AYS5" s="705"/>
      <c r="AYT5" s="705"/>
      <c r="AYU5" s="215"/>
      <c r="AYV5" s="215"/>
      <c r="AYW5" s="215"/>
      <c r="AYX5" s="216"/>
      <c r="AYY5" s="216"/>
      <c r="AYZ5" s="705"/>
      <c r="AZA5" s="705"/>
      <c r="AZB5" s="705"/>
      <c r="AZC5" s="215"/>
      <c r="AZD5" s="215"/>
      <c r="AZE5" s="215"/>
      <c r="AZF5" s="216"/>
      <c r="AZG5" s="216"/>
      <c r="AZH5" s="705"/>
      <c r="AZI5" s="705"/>
      <c r="AZJ5" s="705"/>
      <c r="AZK5" s="215"/>
      <c r="AZL5" s="215"/>
      <c r="AZM5" s="215"/>
      <c r="AZN5" s="216"/>
      <c r="AZO5" s="216"/>
      <c r="AZP5" s="705"/>
      <c r="AZQ5" s="705"/>
      <c r="AZR5" s="705"/>
      <c r="AZS5" s="215"/>
      <c r="AZT5" s="215"/>
      <c r="AZU5" s="215"/>
      <c r="AZV5" s="216"/>
      <c r="AZW5" s="216"/>
      <c r="AZX5" s="705"/>
      <c r="AZY5" s="705"/>
      <c r="AZZ5" s="705"/>
      <c r="BAA5" s="215"/>
      <c r="BAB5" s="215"/>
      <c r="BAC5" s="215"/>
      <c r="BAD5" s="216"/>
      <c r="BAE5" s="216"/>
      <c r="BAF5" s="705"/>
      <c r="BAG5" s="705"/>
      <c r="BAH5" s="705"/>
      <c r="BAI5" s="215"/>
      <c r="BAJ5" s="215"/>
      <c r="BAK5" s="215"/>
      <c r="BAL5" s="216"/>
      <c r="BAM5" s="216"/>
      <c r="BAN5" s="705"/>
      <c r="BAO5" s="705"/>
      <c r="BAP5" s="705"/>
      <c r="BAQ5" s="215"/>
      <c r="BAR5" s="215"/>
      <c r="BAS5" s="215"/>
      <c r="BAT5" s="216"/>
      <c r="BAU5" s="216"/>
      <c r="BAV5" s="705"/>
      <c r="BAW5" s="705"/>
      <c r="BAX5" s="705"/>
      <c r="BAY5" s="215"/>
      <c r="BAZ5" s="215"/>
      <c r="BBA5" s="215"/>
      <c r="BBB5" s="216"/>
      <c r="BBC5" s="216"/>
      <c r="BBD5" s="705"/>
      <c r="BBE5" s="705"/>
      <c r="BBF5" s="705"/>
      <c r="BBG5" s="215"/>
      <c r="BBH5" s="215"/>
      <c r="BBI5" s="215"/>
      <c r="BBJ5" s="216"/>
      <c r="BBK5" s="216"/>
      <c r="BBL5" s="705"/>
      <c r="BBM5" s="705"/>
      <c r="BBN5" s="705"/>
      <c r="BBO5" s="215"/>
      <c r="BBP5" s="215"/>
      <c r="BBQ5" s="215"/>
      <c r="BBR5" s="216"/>
      <c r="BBS5" s="216"/>
      <c r="BBT5" s="705"/>
      <c r="BBU5" s="705"/>
      <c r="BBV5" s="705"/>
      <c r="BBW5" s="215"/>
      <c r="BBX5" s="215"/>
      <c r="BBY5" s="215"/>
    </row>
    <row r="6" spans="1:1429">
      <c r="A6" s="216"/>
      <c r="B6" s="216"/>
      <c r="C6" s="216"/>
      <c r="D6" s="216"/>
      <c r="E6" s="215"/>
      <c r="F6" s="215"/>
      <c r="G6" s="216"/>
      <c r="H6" s="216"/>
      <c r="I6" s="216"/>
      <c r="J6" s="215"/>
      <c r="K6" s="215"/>
      <c r="L6" s="215"/>
      <c r="M6" s="215"/>
      <c r="N6" s="216"/>
      <c r="O6" s="216"/>
      <c r="P6" s="216"/>
      <c r="Q6" s="216"/>
      <c r="R6" s="215"/>
      <c r="S6" s="215"/>
      <c r="T6" s="215"/>
      <c r="U6" s="215"/>
      <c r="V6" s="216"/>
      <c r="W6" s="216"/>
      <c r="X6" s="216"/>
      <c r="Y6" s="216"/>
      <c r="Z6" s="215"/>
      <c r="AA6" s="215"/>
      <c r="AB6" s="215"/>
      <c r="AC6" s="215"/>
      <c r="AD6" s="216"/>
      <c r="AE6" s="216"/>
      <c r="AF6" s="216"/>
      <c r="AG6" s="216"/>
      <c r="AH6" s="215"/>
      <c r="AI6" s="215"/>
      <c r="AJ6" s="215"/>
      <c r="AK6" s="215"/>
      <c r="AL6" s="216"/>
      <c r="AM6" s="216"/>
      <c r="AN6" s="216"/>
      <c r="AO6" s="216"/>
      <c r="AP6" s="215"/>
      <c r="AQ6" s="215"/>
      <c r="AR6" s="215"/>
      <c r="AS6" s="215"/>
      <c r="AT6" s="216"/>
      <c r="AU6" s="216"/>
      <c r="AV6" s="216"/>
      <c r="AW6" s="216"/>
      <c r="AX6" s="215"/>
      <c r="AY6" s="215"/>
      <c r="AZ6" s="215"/>
      <c r="BA6" s="215"/>
      <c r="BB6" s="216"/>
      <c r="BC6" s="216"/>
      <c r="BD6" s="216"/>
      <c r="BE6" s="216"/>
      <c r="BF6" s="215"/>
      <c r="BG6" s="215"/>
      <c r="BH6" s="215"/>
      <c r="BI6" s="215"/>
      <c r="BJ6" s="216"/>
      <c r="BK6" s="216"/>
      <c r="BL6" s="216"/>
      <c r="BM6" s="216"/>
      <c r="BN6" s="215"/>
      <c r="BO6" s="215"/>
      <c r="BP6" s="215"/>
      <c r="BQ6" s="215"/>
      <c r="BR6" s="216"/>
      <c r="BS6" s="216"/>
      <c r="BT6" s="216"/>
      <c r="BU6" s="216"/>
      <c r="BV6" s="215"/>
      <c r="BW6" s="215"/>
      <c r="BX6" s="215"/>
      <c r="BY6" s="215"/>
      <c r="BZ6" s="216"/>
      <c r="CA6" s="216"/>
      <c r="CB6" s="216"/>
      <c r="CC6" s="216"/>
      <c r="CD6" s="215"/>
      <c r="CE6" s="215"/>
      <c r="CF6" s="215"/>
      <c r="CG6" s="215"/>
      <c r="CH6" s="216"/>
      <c r="CI6" s="216"/>
      <c r="CJ6" s="216"/>
      <c r="CK6" s="216"/>
      <c r="CL6" s="215"/>
      <c r="CM6" s="215"/>
      <c r="CN6" s="215"/>
      <c r="CO6" s="215"/>
      <c r="CP6" s="216"/>
      <c r="CQ6" s="216"/>
      <c r="CR6" s="216"/>
      <c r="CS6" s="216"/>
      <c r="CT6" s="215"/>
      <c r="CU6" s="215"/>
      <c r="CV6" s="215"/>
      <c r="CW6" s="215"/>
      <c r="CX6" s="216"/>
      <c r="CY6" s="216"/>
      <c r="CZ6" s="216"/>
      <c r="DA6" s="216"/>
      <c r="DB6" s="215"/>
      <c r="DC6" s="215"/>
      <c r="DD6" s="215"/>
      <c r="DE6" s="215"/>
      <c r="DF6" s="216"/>
      <c r="DG6" s="216"/>
      <c r="DH6" s="216"/>
      <c r="DI6" s="216"/>
      <c r="DJ6" s="215"/>
      <c r="DK6" s="215"/>
      <c r="DL6" s="215"/>
      <c r="DM6" s="215"/>
      <c r="DN6" s="216"/>
      <c r="DO6" s="216"/>
      <c r="DP6" s="216"/>
      <c r="DQ6" s="216"/>
      <c r="DR6" s="215"/>
      <c r="DS6" s="215"/>
      <c r="DT6" s="215"/>
      <c r="DU6" s="215"/>
      <c r="DV6" s="216"/>
      <c r="DW6" s="216"/>
      <c r="DX6" s="216"/>
      <c r="DY6" s="216"/>
      <c r="DZ6" s="215"/>
      <c r="EA6" s="215"/>
      <c r="EB6" s="215"/>
      <c r="EC6" s="215"/>
      <c r="ED6" s="216"/>
      <c r="EE6" s="216"/>
      <c r="EF6" s="216"/>
      <c r="EG6" s="216"/>
      <c r="EH6" s="215"/>
      <c r="EI6" s="215"/>
      <c r="EJ6" s="215"/>
      <c r="EK6" s="215"/>
      <c r="EL6" s="216"/>
      <c r="EM6" s="216"/>
      <c r="EN6" s="216"/>
      <c r="EO6" s="216"/>
      <c r="EP6" s="215"/>
      <c r="EQ6" s="215"/>
      <c r="ER6" s="215"/>
      <c r="ES6" s="215"/>
      <c r="ET6" s="216"/>
      <c r="EU6" s="216"/>
      <c r="EV6" s="216"/>
      <c r="EW6" s="216"/>
      <c r="EX6" s="215"/>
      <c r="EY6" s="215"/>
      <c r="EZ6" s="215"/>
      <c r="FA6" s="215"/>
      <c r="FB6" s="216"/>
      <c r="FC6" s="216"/>
      <c r="FD6" s="216"/>
      <c r="FE6" s="216"/>
      <c r="FF6" s="215"/>
      <c r="FG6" s="215"/>
      <c r="FH6" s="215"/>
      <c r="FI6" s="215"/>
      <c r="FJ6" s="216"/>
      <c r="FK6" s="216"/>
      <c r="FL6" s="216"/>
      <c r="FM6" s="216"/>
      <c r="FN6" s="215"/>
      <c r="FO6" s="215"/>
      <c r="FP6" s="215"/>
      <c r="FQ6" s="215"/>
      <c r="FR6" s="216"/>
      <c r="FS6" s="216"/>
      <c r="FT6" s="216"/>
      <c r="FU6" s="216"/>
      <c r="FV6" s="215"/>
      <c r="FW6" s="215"/>
      <c r="FX6" s="215"/>
      <c r="FY6" s="215"/>
      <c r="FZ6" s="216"/>
      <c r="GA6" s="216"/>
      <c r="GB6" s="216"/>
      <c r="GC6" s="216"/>
      <c r="GD6" s="215"/>
      <c r="GE6" s="215"/>
      <c r="GF6" s="215"/>
      <c r="GG6" s="215"/>
      <c r="GH6" s="216"/>
      <c r="GI6" s="216"/>
      <c r="GJ6" s="216"/>
      <c r="GK6" s="216"/>
      <c r="GL6" s="215"/>
      <c r="GM6" s="215"/>
      <c r="GN6" s="215"/>
      <c r="GO6" s="215"/>
      <c r="GP6" s="216"/>
      <c r="GQ6" s="216"/>
      <c r="GR6" s="216"/>
      <c r="GS6" s="216"/>
      <c r="GT6" s="215"/>
      <c r="GU6" s="215"/>
      <c r="GV6" s="215"/>
      <c r="GW6" s="215"/>
      <c r="GX6" s="216"/>
      <c r="GY6" s="216"/>
      <c r="GZ6" s="216"/>
      <c r="HA6" s="216"/>
      <c r="HB6" s="215"/>
      <c r="HC6" s="215"/>
      <c r="HD6" s="215"/>
      <c r="HE6" s="215"/>
      <c r="HF6" s="216"/>
      <c r="HG6" s="216"/>
      <c r="HH6" s="216"/>
      <c r="HI6" s="216"/>
      <c r="HJ6" s="215"/>
      <c r="HK6" s="215"/>
      <c r="HL6" s="215"/>
      <c r="HM6" s="215"/>
      <c r="HN6" s="216"/>
      <c r="HO6" s="216"/>
      <c r="HP6" s="216"/>
      <c r="HQ6" s="216"/>
      <c r="HR6" s="215"/>
      <c r="HS6" s="215"/>
      <c r="HT6" s="215"/>
      <c r="HU6" s="215"/>
      <c r="HV6" s="216"/>
      <c r="HW6" s="216"/>
      <c r="HX6" s="216"/>
      <c r="HY6" s="216"/>
      <c r="HZ6" s="215"/>
      <c r="IA6" s="215"/>
      <c r="IB6" s="215"/>
      <c r="IC6" s="215"/>
      <c r="ID6" s="216"/>
      <c r="IE6" s="216"/>
      <c r="IF6" s="216"/>
      <c r="IG6" s="216"/>
      <c r="IH6" s="215"/>
      <c r="II6" s="215"/>
      <c r="IJ6" s="215"/>
      <c r="IK6" s="215"/>
      <c r="IL6" s="216"/>
      <c r="IM6" s="216"/>
      <c r="IN6" s="216"/>
      <c r="IO6" s="216"/>
      <c r="IP6" s="215"/>
      <c r="IQ6" s="215"/>
      <c r="IR6" s="215"/>
      <c r="IS6" s="215"/>
      <c r="IT6" s="216"/>
      <c r="IU6" s="216"/>
      <c r="IV6" s="216"/>
      <c r="IW6" s="216"/>
      <c r="IX6" s="215"/>
      <c r="IY6" s="215"/>
      <c r="IZ6" s="215"/>
      <c r="JA6" s="215"/>
      <c r="JB6" s="216"/>
      <c r="JC6" s="216"/>
      <c r="JD6" s="216"/>
      <c r="JE6" s="216"/>
      <c r="JF6" s="215"/>
      <c r="JG6" s="215"/>
      <c r="JH6" s="215"/>
      <c r="JI6" s="215"/>
      <c r="JJ6" s="216"/>
      <c r="JK6" s="216"/>
      <c r="JL6" s="216"/>
      <c r="JM6" s="216"/>
      <c r="JN6" s="215"/>
      <c r="JO6" s="215"/>
      <c r="JP6" s="215"/>
      <c r="JQ6" s="215"/>
      <c r="JR6" s="216"/>
      <c r="JS6" s="216"/>
      <c r="JT6" s="216"/>
      <c r="JU6" s="216"/>
      <c r="JV6" s="215"/>
      <c r="JW6" s="215"/>
      <c r="JX6" s="215"/>
      <c r="JY6" s="215"/>
      <c r="JZ6" s="216"/>
      <c r="KA6" s="216"/>
      <c r="KB6" s="216"/>
      <c r="KC6" s="216"/>
      <c r="KD6" s="215"/>
      <c r="KE6" s="215"/>
      <c r="KF6" s="215"/>
      <c r="KG6" s="215"/>
      <c r="KH6" s="216"/>
      <c r="KI6" s="216"/>
      <c r="KJ6" s="216"/>
      <c r="KK6" s="216"/>
      <c r="KL6" s="215"/>
      <c r="KM6" s="215"/>
      <c r="KN6" s="215"/>
      <c r="KO6" s="215"/>
      <c r="KP6" s="216"/>
      <c r="KQ6" s="216"/>
      <c r="KR6" s="216"/>
      <c r="KS6" s="216"/>
      <c r="KT6" s="215"/>
      <c r="KU6" s="215"/>
      <c r="KV6" s="215"/>
      <c r="KW6" s="215"/>
      <c r="KX6" s="216"/>
      <c r="KY6" s="216"/>
      <c r="KZ6" s="216"/>
      <c r="LA6" s="216"/>
      <c r="LB6" s="215"/>
      <c r="LC6" s="215"/>
      <c r="LD6" s="215"/>
      <c r="LE6" s="215"/>
      <c r="LF6" s="216"/>
      <c r="LG6" s="216"/>
      <c r="LH6" s="216"/>
      <c r="LI6" s="216"/>
      <c r="LJ6" s="215"/>
      <c r="LK6" s="215"/>
      <c r="LL6" s="215"/>
      <c r="LM6" s="215"/>
      <c r="LN6" s="216"/>
      <c r="LO6" s="216"/>
      <c r="LP6" s="216"/>
      <c r="LQ6" s="216"/>
      <c r="LR6" s="215"/>
      <c r="LS6" s="215"/>
      <c r="LT6" s="215"/>
      <c r="LU6" s="215"/>
      <c r="LV6" s="216"/>
      <c r="LW6" s="216"/>
      <c r="LX6" s="216"/>
      <c r="LY6" s="216"/>
      <c r="LZ6" s="215"/>
      <c r="MA6" s="215"/>
      <c r="MB6" s="215"/>
      <c r="MC6" s="215"/>
      <c r="MD6" s="216"/>
      <c r="ME6" s="216"/>
      <c r="MF6" s="216"/>
      <c r="MG6" s="216"/>
      <c r="MH6" s="215"/>
      <c r="MI6" s="215"/>
      <c r="MJ6" s="215"/>
      <c r="MK6" s="215"/>
      <c r="ML6" s="216"/>
      <c r="MM6" s="216"/>
      <c r="MN6" s="216"/>
      <c r="MO6" s="216"/>
      <c r="MP6" s="215"/>
      <c r="MQ6" s="215"/>
      <c r="MR6" s="215"/>
      <c r="MS6" s="215"/>
      <c r="MT6" s="216"/>
      <c r="MU6" s="216"/>
      <c r="MV6" s="216"/>
      <c r="MW6" s="216"/>
      <c r="MX6" s="215"/>
      <c r="MY6" s="215"/>
      <c r="MZ6" s="215"/>
      <c r="NA6" s="215"/>
      <c r="NB6" s="216"/>
      <c r="NC6" s="216"/>
      <c r="ND6" s="216"/>
      <c r="NE6" s="216"/>
      <c r="NF6" s="215"/>
      <c r="NG6" s="215"/>
      <c r="NH6" s="215"/>
      <c r="NI6" s="215"/>
      <c r="NJ6" s="216"/>
      <c r="NK6" s="216"/>
      <c r="NL6" s="216"/>
      <c r="NM6" s="216"/>
      <c r="NN6" s="215"/>
      <c r="NO6" s="215"/>
      <c r="NP6" s="215"/>
      <c r="NQ6" s="215"/>
      <c r="NR6" s="216"/>
      <c r="NS6" s="216"/>
      <c r="NT6" s="216"/>
      <c r="NU6" s="216"/>
      <c r="NV6" s="215"/>
      <c r="NW6" s="215"/>
      <c r="NX6" s="215"/>
      <c r="NY6" s="215"/>
      <c r="NZ6" s="216"/>
      <c r="OA6" s="216"/>
      <c r="OB6" s="216"/>
      <c r="OC6" s="216"/>
      <c r="OD6" s="215"/>
      <c r="OE6" s="215"/>
      <c r="OF6" s="215"/>
      <c r="OG6" s="215"/>
      <c r="OH6" s="216"/>
      <c r="OI6" s="216"/>
      <c r="OJ6" s="216"/>
      <c r="OK6" s="216"/>
      <c r="OL6" s="215"/>
      <c r="OM6" s="215"/>
      <c r="ON6" s="215"/>
      <c r="OO6" s="215"/>
      <c r="OP6" s="216"/>
      <c r="OQ6" s="216"/>
      <c r="OR6" s="216"/>
      <c r="OS6" s="216"/>
      <c r="OT6" s="215"/>
      <c r="OU6" s="215"/>
      <c r="OV6" s="215"/>
      <c r="OW6" s="215"/>
      <c r="OX6" s="216"/>
      <c r="OY6" s="216"/>
      <c r="OZ6" s="216"/>
      <c r="PA6" s="216"/>
      <c r="PB6" s="215"/>
      <c r="PC6" s="215"/>
      <c r="PD6" s="215"/>
      <c r="PE6" s="215"/>
      <c r="PF6" s="216"/>
      <c r="PG6" s="216"/>
      <c r="PH6" s="216"/>
      <c r="PI6" s="216"/>
      <c r="PJ6" s="215"/>
      <c r="PK6" s="215"/>
      <c r="PL6" s="215"/>
      <c r="PM6" s="215"/>
      <c r="PN6" s="216"/>
      <c r="PO6" s="216"/>
      <c r="PP6" s="216"/>
      <c r="PQ6" s="216"/>
      <c r="PR6" s="215"/>
      <c r="PS6" s="215"/>
      <c r="PT6" s="215"/>
      <c r="PU6" s="215"/>
      <c r="PV6" s="216"/>
      <c r="PW6" s="216"/>
      <c r="PX6" s="216"/>
      <c r="PY6" s="216"/>
      <c r="PZ6" s="215"/>
      <c r="QA6" s="215"/>
      <c r="QB6" s="215"/>
      <c r="QC6" s="215"/>
      <c r="QD6" s="216"/>
      <c r="QE6" s="216"/>
      <c r="QF6" s="216"/>
      <c r="QG6" s="216"/>
      <c r="QH6" s="215"/>
      <c r="QI6" s="215"/>
      <c r="QJ6" s="215"/>
      <c r="QK6" s="215"/>
      <c r="QL6" s="216"/>
      <c r="QM6" s="216"/>
      <c r="QN6" s="216"/>
      <c r="QO6" s="216"/>
      <c r="QP6" s="215"/>
      <c r="QQ6" s="215"/>
      <c r="QR6" s="215"/>
      <c r="QS6" s="215"/>
      <c r="QT6" s="216"/>
      <c r="QU6" s="216"/>
      <c r="QV6" s="216"/>
      <c r="QW6" s="216"/>
      <c r="QX6" s="215"/>
      <c r="QY6" s="215"/>
      <c r="QZ6" s="215"/>
      <c r="RA6" s="215"/>
      <c r="RB6" s="216"/>
      <c r="RC6" s="216"/>
      <c r="RD6" s="216"/>
      <c r="RE6" s="216"/>
      <c r="RF6" s="215"/>
      <c r="RG6" s="215"/>
      <c r="RH6" s="215"/>
      <c r="RI6" s="215"/>
      <c r="RJ6" s="216"/>
      <c r="RK6" s="216"/>
      <c r="RL6" s="216"/>
      <c r="RM6" s="216"/>
      <c r="RN6" s="215"/>
      <c r="RO6" s="215"/>
      <c r="RP6" s="215"/>
      <c r="RQ6" s="215"/>
      <c r="RR6" s="216"/>
      <c r="RS6" s="216"/>
      <c r="RT6" s="216"/>
      <c r="RU6" s="216"/>
      <c r="RV6" s="215"/>
      <c r="RW6" s="215"/>
      <c r="RX6" s="215"/>
      <c r="RY6" s="215"/>
      <c r="RZ6" s="216"/>
      <c r="SA6" s="216"/>
      <c r="SB6" s="216"/>
      <c r="SC6" s="216"/>
      <c r="SD6" s="215"/>
      <c r="SE6" s="215"/>
      <c r="SF6" s="215"/>
      <c r="SG6" s="215"/>
      <c r="SH6" s="216"/>
      <c r="SI6" s="216"/>
      <c r="SJ6" s="216"/>
      <c r="SK6" s="216"/>
      <c r="SL6" s="215"/>
      <c r="SM6" s="215"/>
      <c r="SN6" s="215"/>
      <c r="SO6" s="215"/>
      <c r="SP6" s="216"/>
      <c r="SQ6" s="216"/>
      <c r="SR6" s="216"/>
      <c r="SS6" s="216"/>
      <c r="ST6" s="215"/>
      <c r="SU6" s="215"/>
      <c r="SV6" s="215"/>
      <c r="SW6" s="215"/>
      <c r="SX6" s="216"/>
      <c r="SY6" s="216"/>
      <c r="SZ6" s="216"/>
      <c r="TA6" s="216"/>
      <c r="TB6" s="215"/>
      <c r="TC6" s="215"/>
      <c r="TD6" s="215"/>
      <c r="TE6" s="215"/>
      <c r="TF6" s="216"/>
      <c r="TG6" s="216"/>
      <c r="TH6" s="216"/>
      <c r="TI6" s="216"/>
      <c r="TJ6" s="215"/>
      <c r="TK6" s="215"/>
      <c r="TL6" s="215"/>
      <c r="TM6" s="215"/>
      <c r="TN6" s="216"/>
      <c r="TO6" s="216"/>
      <c r="TP6" s="216"/>
      <c r="TQ6" s="216"/>
      <c r="TR6" s="215"/>
      <c r="TS6" s="215"/>
      <c r="TT6" s="215"/>
      <c r="TU6" s="215"/>
      <c r="TV6" s="216"/>
      <c r="TW6" s="216"/>
      <c r="TX6" s="216"/>
      <c r="TY6" s="216"/>
      <c r="TZ6" s="215"/>
      <c r="UA6" s="215"/>
      <c r="UB6" s="215"/>
      <c r="UC6" s="215"/>
      <c r="UD6" s="216"/>
      <c r="UE6" s="216"/>
      <c r="UF6" s="216"/>
      <c r="UG6" s="216"/>
      <c r="UH6" s="215"/>
      <c r="UI6" s="215"/>
      <c r="UJ6" s="215"/>
      <c r="UK6" s="215"/>
      <c r="UL6" s="216"/>
      <c r="UM6" s="216"/>
      <c r="UN6" s="216"/>
      <c r="UO6" s="216"/>
      <c r="UP6" s="215"/>
      <c r="UQ6" s="215"/>
      <c r="UR6" s="215"/>
      <c r="US6" s="215"/>
      <c r="UT6" s="216"/>
      <c r="UU6" s="216"/>
      <c r="UV6" s="216"/>
      <c r="UW6" s="216"/>
      <c r="UX6" s="215"/>
      <c r="UY6" s="215"/>
      <c r="UZ6" s="215"/>
      <c r="VA6" s="215"/>
      <c r="VB6" s="216"/>
      <c r="VC6" s="216"/>
      <c r="VD6" s="216"/>
      <c r="VE6" s="216"/>
      <c r="VF6" s="215"/>
      <c r="VG6" s="215"/>
      <c r="VH6" s="215"/>
      <c r="VI6" s="215"/>
      <c r="VJ6" s="216"/>
      <c r="VK6" s="216"/>
      <c r="VL6" s="216"/>
      <c r="VM6" s="216"/>
      <c r="VN6" s="215"/>
      <c r="VO6" s="215"/>
      <c r="VP6" s="215"/>
      <c r="VQ6" s="215"/>
      <c r="VR6" s="216"/>
      <c r="VS6" s="216"/>
      <c r="VT6" s="216"/>
      <c r="VU6" s="216"/>
      <c r="VV6" s="215"/>
      <c r="VW6" s="215"/>
      <c r="VX6" s="215"/>
      <c r="VY6" s="215"/>
      <c r="VZ6" s="216"/>
      <c r="WA6" s="216"/>
      <c r="WB6" s="216"/>
      <c r="WC6" s="216"/>
      <c r="WD6" s="215"/>
      <c r="WE6" s="215"/>
      <c r="WF6" s="215"/>
      <c r="WG6" s="215"/>
      <c r="WH6" s="216"/>
      <c r="WI6" s="216"/>
      <c r="WJ6" s="216"/>
      <c r="WK6" s="216"/>
      <c r="WL6" s="215"/>
      <c r="WM6" s="215"/>
      <c r="WN6" s="215"/>
      <c r="WO6" s="215"/>
      <c r="WP6" s="216"/>
      <c r="WQ6" s="216"/>
      <c r="WR6" s="216"/>
      <c r="WS6" s="216"/>
      <c r="WT6" s="215"/>
      <c r="WU6" s="215"/>
      <c r="WV6" s="215"/>
      <c r="WW6" s="215"/>
      <c r="WX6" s="216"/>
      <c r="WY6" s="216"/>
      <c r="WZ6" s="216"/>
      <c r="XA6" s="216"/>
      <c r="XB6" s="215"/>
      <c r="XC6" s="215"/>
      <c r="XD6" s="215"/>
      <c r="XE6" s="215"/>
      <c r="XF6" s="216"/>
      <c r="XG6" s="216"/>
      <c r="XH6" s="216"/>
      <c r="XI6" s="216"/>
      <c r="XJ6" s="215"/>
      <c r="XK6" s="215"/>
      <c r="XL6" s="215"/>
      <c r="XM6" s="215"/>
      <c r="XN6" s="216"/>
      <c r="XO6" s="216"/>
      <c r="XP6" s="216"/>
      <c r="XQ6" s="216"/>
      <c r="XR6" s="215"/>
      <c r="XS6" s="215"/>
      <c r="XT6" s="215"/>
      <c r="XU6" s="215"/>
      <c r="XV6" s="216"/>
      <c r="XW6" s="216"/>
      <c r="XX6" s="216"/>
      <c r="XY6" s="216"/>
      <c r="XZ6" s="215"/>
      <c r="YA6" s="215"/>
      <c r="YB6" s="215"/>
      <c r="YC6" s="215"/>
      <c r="YD6" s="216"/>
      <c r="YE6" s="216"/>
      <c r="YF6" s="216"/>
      <c r="YG6" s="216"/>
      <c r="YH6" s="215"/>
      <c r="YI6" s="215"/>
      <c r="YJ6" s="215"/>
      <c r="YK6" s="215"/>
      <c r="YL6" s="216"/>
      <c r="YM6" s="216"/>
      <c r="YN6" s="216"/>
      <c r="YO6" s="216"/>
      <c r="YP6" s="215"/>
      <c r="YQ6" s="215"/>
      <c r="YR6" s="215"/>
      <c r="YS6" s="215"/>
      <c r="YT6" s="216"/>
      <c r="YU6" s="216"/>
      <c r="YV6" s="216"/>
      <c r="YW6" s="216"/>
      <c r="YX6" s="215"/>
      <c r="YY6" s="215"/>
      <c r="YZ6" s="215"/>
      <c r="ZA6" s="215"/>
      <c r="ZB6" s="216"/>
      <c r="ZC6" s="216"/>
      <c r="ZD6" s="216"/>
      <c r="ZE6" s="216"/>
      <c r="ZF6" s="215"/>
      <c r="ZG6" s="215"/>
      <c r="ZH6" s="215"/>
      <c r="ZI6" s="215"/>
      <c r="ZJ6" s="216"/>
      <c r="ZK6" s="216"/>
      <c r="ZL6" s="216"/>
      <c r="ZM6" s="216"/>
      <c r="ZN6" s="215"/>
      <c r="ZO6" s="215"/>
      <c r="ZP6" s="215"/>
      <c r="ZQ6" s="215"/>
      <c r="ZR6" s="216"/>
      <c r="ZS6" s="216"/>
      <c r="ZT6" s="216"/>
      <c r="ZU6" s="216"/>
      <c r="ZV6" s="215"/>
      <c r="ZW6" s="215"/>
      <c r="ZX6" s="215"/>
      <c r="ZY6" s="215"/>
      <c r="ZZ6" s="216"/>
      <c r="AAA6" s="216"/>
      <c r="AAB6" s="216"/>
      <c r="AAC6" s="216"/>
      <c r="AAD6" s="215"/>
      <c r="AAE6" s="215"/>
      <c r="AAF6" s="215"/>
      <c r="AAG6" s="215"/>
      <c r="AAH6" s="216"/>
      <c r="AAI6" s="216"/>
      <c r="AAJ6" s="216"/>
      <c r="AAK6" s="216"/>
      <c r="AAL6" s="215"/>
      <c r="AAM6" s="215"/>
      <c r="AAN6" s="215"/>
      <c r="AAO6" s="215"/>
      <c r="AAP6" s="216"/>
      <c r="AAQ6" s="216"/>
      <c r="AAR6" s="216"/>
      <c r="AAS6" s="216"/>
      <c r="AAT6" s="215"/>
      <c r="AAU6" s="215"/>
      <c r="AAV6" s="215"/>
      <c r="AAW6" s="215"/>
      <c r="AAX6" s="216"/>
      <c r="AAY6" s="216"/>
      <c r="AAZ6" s="216"/>
      <c r="ABA6" s="216"/>
      <c r="ABB6" s="215"/>
      <c r="ABC6" s="215"/>
      <c r="ABD6" s="215"/>
      <c r="ABE6" s="215"/>
      <c r="ABF6" s="216"/>
      <c r="ABG6" s="216"/>
      <c r="ABH6" s="216"/>
      <c r="ABI6" s="216"/>
      <c r="ABJ6" s="215"/>
      <c r="ABK6" s="215"/>
      <c r="ABL6" s="215"/>
      <c r="ABM6" s="215"/>
      <c r="ABN6" s="216"/>
      <c r="ABO6" s="216"/>
      <c r="ABP6" s="216"/>
      <c r="ABQ6" s="216"/>
      <c r="ABR6" s="215"/>
      <c r="ABS6" s="215"/>
      <c r="ABT6" s="215"/>
      <c r="ABU6" s="215"/>
      <c r="ABV6" s="216"/>
      <c r="ABW6" s="216"/>
      <c r="ABX6" s="216"/>
      <c r="ABY6" s="216"/>
      <c r="ABZ6" s="215"/>
      <c r="ACA6" s="215"/>
      <c r="ACB6" s="215"/>
      <c r="ACC6" s="215"/>
      <c r="ACD6" s="216"/>
      <c r="ACE6" s="216"/>
      <c r="ACF6" s="216"/>
      <c r="ACG6" s="216"/>
      <c r="ACH6" s="215"/>
      <c r="ACI6" s="215"/>
      <c r="ACJ6" s="215"/>
      <c r="ACK6" s="215"/>
      <c r="ACL6" s="216"/>
      <c r="ACM6" s="216"/>
      <c r="ACN6" s="216"/>
      <c r="ACO6" s="216"/>
      <c r="ACP6" s="215"/>
      <c r="ACQ6" s="215"/>
      <c r="ACR6" s="215"/>
      <c r="ACS6" s="215"/>
      <c r="ACT6" s="216"/>
      <c r="ACU6" s="216"/>
      <c r="ACV6" s="216"/>
      <c r="ACW6" s="216"/>
      <c r="ACX6" s="215"/>
      <c r="ACY6" s="215"/>
      <c r="ACZ6" s="215"/>
      <c r="ADA6" s="215"/>
      <c r="ADB6" s="216"/>
      <c r="ADC6" s="216"/>
      <c r="ADD6" s="216"/>
      <c r="ADE6" s="216"/>
      <c r="ADF6" s="215"/>
      <c r="ADG6" s="215"/>
      <c r="ADH6" s="215"/>
      <c r="ADI6" s="215"/>
      <c r="ADJ6" s="216"/>
      <c r="ADK6" s="216"/>
      <c r="ADL6" s="216"/>
      <c r="ADM6" s="216"/>
      <c r="ADN6" s="215"/>
      <c r="ADO6" s="215"/>
      <c r="ADP6" s="215"/>
      <c r="ADQ6" s="215"/>
      <c r="ADR6" s="216"/>
      <c r="ADS6" s="216"/>
      <c r="ADT6" s="216"/>
      <c r="ADU6" s="216"/>
      <c r="ADV6" s="215"/>
      <c r="ADW6" s="215"/>
      <c r="ADX6" s="215"/>
      <c r="ADY6" s="215"/>
      <c r="ADZ6" s="216"/>
      <c r="AEA6" s="216"/>
      <c r="AEB6" s="216"/>
      <c r="AEC6" s="216"/>
      <c r="AED6" s="215"/>
      <c r="AEE6" s="215"/>
      <c r="AEF6" s="215"/>
      <c r="AEG6" s="215"/>
      <c r="AEH6" s="216"/>
      <c r="AEI6" s="216"/>
      <c r="AEJ6" s="216"/>
      <c r="AEK6" s="216"/>
      <c r="AEL6" s="215"/>
      <c r="AEM6" s="215"/>
      <c r="AEN6" s="215"/>
      <c r="AEO6" s="215"/>
      <c r="AEP6" s="216"/>
      <c r="AEQ6" s="216"/>
      <c r="AER6" s="216"/>
      <c r="AES6" s="216"/>
      <c r="AET6" s="215"/>
      <c r="AEU6" s="215"/>
      <c r="AEV6" s="215"/>
      <c r="AEW6" s="215"/>
      <c r="AEX6" s="216"/>
      <c r="AEY6" s="216"/>
      <c r="AEZ6" s="216"/>
      <c r="AFA6" s="216"/>
      <c r="AFB6" s="215"/>
      <c r="AFC6" s="215"/>
      <c r="AFD6" s="215"/>
      <c r="AFE6" s="215"/>
      <c r="AFF6" s="216"/>
      <c r="AFG6" s="216"/>
      <c r="AFH6" s="216"/>
      <c r="AFI6" s="216"/>
      <c r="AFJ6" s="215"/>
      <c r="AFK6" s="215"/>
      <c r="AFL6" s="215"/>
      <c r="AFM6" s="215"/>
      <c r="AFN6" s="216"/>
      <c r="AFO6" s="216"/>
      <c r="AFP6" s="216"/>
      <c r="AFQ6" s="216"/>
      <c r="AFR6" s="215"/>
      <c r="AFS6" s="215"/>
      <c r="AFT6" s="215"/>
      <c r="AFU6" s="215"/>
      <c r="AFV6" s="216"/>
      <c r="AFW6" s="216"/>
      <c r="AFX6" s="216"/>
      <c r="AFY6" s="216"/>
      <c r="AFZ6" s="215"/>
      <c r="AGA6" s="215"/>
      <c r="AGB6" s="215"/>
      <c r="AGC6" s="215"/>
      <c r="AGD6" s="216"/>
      <c r="AGE6" s="216"/>
      <c r="AGF6" s="216"/>
      <c r="AGG6" s="216"/>
      <c r="AGH6" s="215"/>
      <c r="AGI6" s="215"/>
      <c r="AGJ6" s="215"/>
      <c r="AGK6" s="215"/>
      <c r="AGL6" s="216"/>
      <c r="AGM6" s="216"/>
      <c r="AGN6" s="216"/>
      <c r="AGO6" s="216"/>
      <c r="AGP6" s="215"/>
      <c r="AGQ6" s="215"/>
      <c r="AGR6" s="215"/>
      <c r="AGS6" s="215"/>
      <c r="AGT6" s="216"/>
      <c r="AGU6" s="216"/>
      <c r="AGV6" s="216"/>
      <c r="AGW6" s="216"/>
      <c r="AGX6" s="215"/>
      <c r="AGY6" s="215"/>
      <c r="AGZ6" s="215"/>
      <c r="AHA6" s="215"/>
      <c r="AHB6" s="216"/>
      <c r="AHC6" s="216"/>
      <c r="AHD6" s="216"/>
      <c r="AHE6" s="216"/>
      <c r="AHF6" s="215"/>
      <c r="AHG6" s="215"/>
      <c r="AHH6" s="215"/>
      <c r="AHI6" s="215"/>
      <c r="AHJ6" s="216"/>
      <c r="AHK6" s="216"/>
      <c r="AHL6" s="216"/>
      <c r="AHM6" s="216"/>
      <c r="AHN6" s="215"/>
      <c r="AHO6" s="215"/>
      <c r="AHP6" s="215"/>
      <c r="AHQ6" s="215"/>
      <c r="AHR6" s="216"/>
      <c r="AHS6" s="216"/>
      <c r="AHT6" s="216"/>
      <c r="AHU6" s="216"/>
      <c r="AHV6" s="215"/>
      <c r="AHW6" s="215"/>
      <c r="AHX6" s="215"/>
      <c r="AHY6" s="215"/>
      <c r="AHZ6" s="216"/>
      <c r="AIA6" s="216"/>
      <c r="AIB6" s="216"/>
      <c r="AIC6" s="216"/>
      <c r="AID6" s="215"/>
      <c r="AIE6" s="215"/>
      <c r="AIF6" s="215"/>
      <c r="AIG6" s="215"/>
      <c r="AIH6" s="216"/>
      <c r="AII6" s="216"/>
      <c r="AIJ6" s="216"/>
      <c r="AIK6" s="216"/>
      <c r="AIL6" s="215"/>
      <c r="AIM6" s="215"/>
      <c r="AIN6" s="215"/>
      <c r="AIO6" s="215"/>
      <c r="AIP6" s="216"/>
      <c r="AIQ6" s="216"/>
      <c r="AIR6" s="216"/>
      <c r="AIS6" s="216"/>
      <c r="AIT6" s="215"/>
      <c r="AIU6" s="215"/>
      <c r="AIV6" s="215"/>
      <c r="AIW6" s="215"/>
      <c r="AIX6" s="216"/>
      <c r="AIY6" s="216"/>
      <c r="AIZ6" s="216"/>
      <c r="AJA6" s="216"/>
      <c r="AJB6" s="215"/>
      <c r="AJC6" s="215"/>
      <c r="AJD6" s="215"/>
      <c r="AJE6" s="215"/>
      <c r="AJF6" s="216"/>
      <c r="AJG6" s="216"/>
      <c r="AJH6" s="216"/>
      <c r="AJI6" s="216"/>
      <c r="AJJ6" s="215"/>
      <c r="AJK6" s="215"/>
      <c r="AJL6" s="215"/>
      <c r="AJM6" s="215"/>
      <c r="AJN6" s="216"/>
      <c r="AJO6" s="216"/>
      <c r="AJP6" s="216"/>
      <c r="AJQ6" s="216"/>
      <c r="AJR6" s="215"/>
      <c r="AJS6" s="215"/>
      <c r="AJT6" s="215"/>
      <c r="AJU6" s="215"/>
      <c r="AJV6" s="216"/>
      <c r="AJW6" s="216"/>
      <c r="AJX6" s="216"/>
      <c r="AJY6" s="216"/>
      <c r="AJZ6" s="215"/>
      <c r="AKA6" s="215"/>
      <c r="AKB6" s="215"/>
      <c r="AKC6" s="215"/>
      <c r="AKD6" s="216"/>
      <c r="AKE6" s="216"/>
      <c r="AKF6" s="216"/>
      <c r="AKG6" s="216"/>
      <c r="AKH6" s="215"/>
      <c r="AKI6" s="215"/>
      <c r="AKJ6" s="215"/>
      <c r="AKK6" s="215"/>
      <c r="AKL6" s="216"/>
      <c r="AKM6" s="216"/>
      <c r="AKN6" s="216"/>
      <c r="AKO6" s="216"/>
      <c r="AKP6" s="215"/>
      <c r="AKQ6" s="215"/>
      <c r="AKR6" s="215"/>
      <c r="AKS6" s="215"/>
      <c r="AKT6" s="216"/>
      <c r="AKU6" s="216"/>
      <c r="AKV6" s="216"/>
      <c r="AKW6" s="216"/>
      <c r="AKX6" s="215"/>
      <c r="AKY6" s="215"/>
      <c r="AKZ6" s="215"/>
      <c r="ALA6" s="215"/>
      <c r="ALB6" s="216"/>
      <c r="ALC6" s="216"/>
      <c r="ALD6" s="216"/>
      <c r="ALE6" s="216"/>
      <c r="ALF6" s="215"/>
      <c r="ALG6" s="215"/>
      <c r="ALH6" s="215"/>
      <c r="ALI6" s="215"/>
      <c r="ALJ6" s="216"/>
      <c r="ALK6" s="216"/>
      <c r="ALL6" s="216"/>
      <c r="ALM6" s="216"/>
      <c r="ALN6" s="215"/>
      <c r="ALO6" s="215"/>
      <c r="ALP6" s="215"/>
      <c r="ALQ6" s="215"/>
      <c r="ALR6" s="216"/>
      <c r="ALS6" s="216"/>
      <c r="ALT6" s="216"/>
      <c r="ALU6" s="216"/>
      <c r="ALV6" s="215"/>
      <c r="ALW6" s="215"/>
      <c r="ALX6" s="215"/>
      <c r="ALY6" s="215"/>
      <c r="ALZ6" s="216"/>
      <c r="AMA6" s="216"/>
      <c r="AMB6" s="216"/>
      <c r="AMC6" s="216"/>
      <c r="AMD6" s="215"/>
      <c r="AME6" s="215"/>
      <c r="AMF6" s="215"/>
      <c r="AMG6" s="215"/>
      <c r="AMH6" s="216"/>
      <c r="AMI6" s="216"/>
      <c r="AMJ6" s="216"/>
      <c r="AMK6" s="216"/>
      <c r="AML6" s="215"/>
      <c r="AMM6" s="215"/>
      <c r="AMN6" s="215"/>
      <c r="AMO6" s="215"/>
      <c r="AMP6" s="216"/>
      <c r="AMQ6" s="216"/>
      <c r="AMR6" s="216"/>
      <c r="AMS6" s="216"/>
      <c r="AMT6" s="215"/>
      <c r="AMU6" s="215"/>
      <c r="AMV6" s="215"/>
      <c r="AMW6" s="215"/>
      <c r="AMX6" s="216"/>
      <c r="AMY6" s="216"/>
      <c r="AMZ6" s="216"/>
      <c r="ANA6" s="216"/>
      <c r="ANB6" s="215"/>
      <c r="ANC6" s="215"/>
      <c r="AND6" s="215"/>
      <c r="ANE6" s="215"/>
      <c r="ANF6" s="216"/>
      <c r="ANG6" s="216"/>
      <c r="ANH6" s="216"/>
      <c r="ANI6" s="216"/>
      <c r="ANJ6" s="215"/>
      <c r="ANK6" s="215"/>
      <c r="ANL6" s="215"/>
      <c r="ANM6" s="215"/>
      <c r="ANN6" s="216"/>
      <c r="ANO6" s="216"/>
      <c r="ANP6" s="216"/>
      <c r="ANQ6" s="216"/>
      <c r="ANR6" s="215"/>
      <c r="ANS6" s="215"/>
      <c r="ANT6" s="215"/>
      <c r="ANU6" s="215"/>
      <c r="ANV6" s="216"/>
      <c r="ANW6" s="216"/>
      <c r="ANX6" s="216"/>
      <c r="ANY6" s="216"/>
      <c r="ANZ6" s="215"/>
      <c r="AOA6" s="215"/>
      <c r="AOB6" s="215"/>
      <c r="AOC6" s="215"/>
      <c r="AOD6" s="216"/>
      <c r="AOE6" s="216"/>
      <c r="AOF6" s="216"/>
      <c r="AOG6" s="216"/>
      <c r="AOH6" s="215"/>
      <c r="AOI6" s="215"/>
      <c r="AOJ6" s="215"/>
      <c r="AOK6" s="215"/>
      <c r="AOL6" s="216"/>
      <c r="AOM6" s="216"/>
      <c r="AON6" s="216"/>
      <c r="AOO6" s="216"/>
      <c r="AOP6" s="215"/>
      <c r="AOQ6" s="215"/>
      <c r="AOR6" s="215"/>
      <c r="AOS6" s="215"/>
      <c r="AOT6" s="216"/>
      <c r="AOU6" s="216"/>
      <c r="AOV6" s="216"/>
      <c r="AOW6" s="216"/>
      <c r="AOX6" s="215"/>
      <c r="AOY6" s="215"/>
      <c r="AOZ6" s="215"/>
      <c r="APA6" s="215"/>
      <c r="APB6" s="216"/>
      <c r="APC6" s="216"/>
      <c r="APD6" s="216"/>
      <c r="APE6" s="216"/>
      <c r="APF6" s="215"/>
      <c r="APG6" s="215"/>
      <c r="APH6" s="215"/>
      <c r="API6" s="215"/>
      <c r="APJ6" s="216"/>
      <c r="APK6" s="216"/>
      <c r="APL6" s="216"/>
      <c r="APM6" s="216"/>
      <c r="APN6" s="215"/>
      <c r="APO6" s="215"/>
      <c r="APP6" s="215"/>
      <c r="APQ6" s="215"/>
      <c r="APR6" s="216"/>
      <c r="APS6" s="216"/>
      <c r="APT6" s="216"/>
      <c r="APU6" s="216"/>
      <c r="APV6" s="215"/>
      <c r="APW6" s="215"/>
      <c r="APX6" s="215"/>
      <c r="APY6" s="215"/>
      <c r="APZ6" s="216"/>
      <c r="AQA6" s="216"/>
      <c r="AQB6" s="216"/>
      <c r="AQC6" s="216"/>
      <c r="AQD6" s="215"/>
      <c r="AQE6" s="215"/>
      <c r="AQF6" s="215"/>
      <c r="AQG6" s="215"/>
      <c r="AQH6" s="216"/>
      <c r="AQI6" s="216"/>
      <c r="AQJ6" s="216"/>
      <c r="AQK6" s="216"/>
      <c r="AQL6" s="215"/>
      <c r="AQM6" s="215"/>
      <c r="AQN6" s="215"/>
      <c r="AQO6" s="215"/>
      <c r="AQP6" s="216"/>
      <c r="AQQ6" s="216"/>
      <c r="AQR6" s="216"/>
      <c r="AQS6" s="216"/>
      <c r="AQT6" s="215"/>
      <c r="AQU6" s="215"/>
      <c r="AQV6" s="215"/>
      <c r="AQW6" s="215"/>
      <c r="AQX6" s="216"/>
      <c r="AQY6" s="216"/>
      <c r="AQZ6" s="216"/>
      <c r="ARA6" s="216"/>
      <c r="ARB6" s="215"/>
      <c r="ARC6" s="215"/>
      <c r="ARD6" s="215"/>
      <c r="ARE6" s="215"/>
      <c r="ARF6" s="216"/>
      <c r="ARG6" s="216"/>
      <c r="ARH6" s="216"/>
      <c r="ARI6" s="216"/>
      <c r="ARJ6" s="215"/>
      <c r="ARK6" s="215"/>
      <c r="ARL6" s="215"/>
      <c r="ARM6" s="215"/>
      <c r="ARN6" s="216"/>
      <c r="ARO6" s="216"/>
      <c r="ARP6" s="216"/>
      <c r="ARQ6" s="216"/>
      <c r="ARR6" s="215"/>
      <c r="ARS6" s="215"/>
      <c r="ART6" s="215"/>
      <c r="ARU6" s="215"/>
      <c r="ARV6" s="216"/>
      <c r="ARW6" s="216"/>
      <c r="ARX6" s="216"/>
      <c r="ARY6" s="216"/>
      <c r="ARZ6" s="215"/>
      <c r="ASA6" s="215"/>
      <c r="ASB6" s="215"/>
      <c r="ASC6" s="215"/>
      <c r="ASD6" s="216"/>
      <c r="ASE6" s="216"/>
      <c r="ASF6" s="216"/>
      <c r="ASG6" s="216"/>
      <c r="ASH6" s="215"/>
      <c r="ASI6" s="215"/>
      <c r="ASJ6" s="215"/>
      <c r="ASK6" s="215"/>
      <c r="ASL6" s="216"/>
      <c r="ASM6" s="216"/>
      <c r="ASN6" s="216"/>
      <c r="ASO6" s="216"/>
      <c r="ASP6" s="215"/>
      <c r="ASQ6" s="215"/>
      <c r="ASR6" s="215"/>
      <c r="ASS6" s="215"/>
      <c r="AST6" s="216"/>
      <c r="ASU6" s="216"/>
      <c r="ASV6" s="216"/>
      <c r="ASW6" s="216"/>
      <c r="ASX6" s="215"/>
      <c r="ASY6" s="215"/>
      <c r="ASZ6" s="215"/>
      <c r="ATA6" s="215"/>
      <c r="ATB6" s="216"/>
      <c r="ATC6" s="216"/>
      <c r="ATD6" s="216"/>
      <c r="ATE6" s="216"/>
      <c r="ATF6" s="215"/>
      <c r="ATG6" s="215"/>
      <c r="ATH6" s="215"/>
      <c r="ATI6" s="215"/>
      <c r="ATJ6" s="216"/>
      <c r="ATK6" s="216"/>
      <c r="ATL6" s="216"/>
      <c r="ATM6" s="216"/>
      <c r="ATN6" s="215"/>
      <c r="ATO6" s="215"/>
      <c r="ATP6" s="215"/>
      <c r="ATQ6" s="215"/>
      <c r="ATR6" s="216"/>
      <c r="ATS6" s="216"/>
      <c r="ATT6" s="216"/>
      <c r="ATU6" s="216"/>
      <c r="ATV6" s="215"/>
      <c r="ATW6" s="215"/>
      <c r="ATX6" s="215"/>
      <c r="ATY6" s="215"/>
      <c r="ATZ6" s="216"/>
      <c r="AUA6" s="216"/>
      <c r="AUB6" s="216"/>
      <c r="AUC6" s="216"/>
      <c r="AUD6" s="215"/>
      <c r="AUE6" s="215"/>
      <c r="AUF6" s="215"/>
      <c r="AUG6" s="215"/>
      <c r="AUH6" s="216"/>
      <c r="AUI6" s="216"/>
      <c r="AUJ6" s="216"/>
      <c r="AUK6" s="216"/>
      <c r="AUL6" s="215"/>
      <c r="AUM6" s="215"/>
      <c r="AUN6" s="215"/>
      <c r="AUO6" s="215"/>
      <c r="AUP6" s="216"/>
      <c r="AUQ6" s="216"/>
      <c r="AUR6" s="216"/>
      <c r="AUS6" s="216"/>
      <c r="AUT6" s="215"/>
      <c r="AUU6" s="215"/>
      <c r="AUV6" s="215"/>
      <c r="AUW6" s="215"/>
      <c r="AUX6" s="216"/>
      <c r="AUY6" s="216"/>
      <c r="AUZ6" s="216"/>
      <c r="AVA6" s="216"/>
      <c r="AVB6" s="215"/>
      <c r="AVC6" s="215"/>
      <c r="AVD6" s="215"/>
      <c r="AVE6" s="215"/>
      <c r="AVF6" s="216"/>
      <c r="AVG6" s="216"/>
      <c r="AVH6" s="216"/>
      <c r="AVI6" s="216"/>
      <c r="AVJ6" s="215"/>
      <c r="AVK6" s="215"/>
      <c r="AVL6" s="215"/>
      <c r="AVM6" s="215"/>
      <c r="AVN6" s="216"/>
      <c r="AVO6" s="216"/>
      <c r="AVP6" s="216"/>
      <c r="AVQ6" s="216"/>
      <c r="AVR6" s="215"/>
      <c r="AVS6" s="215"/>
      <c r="AVT6" s="215"/>
      <c r="AVU6" s="215"/>
      <c r="AVV6" s="216"/>
      <c r="AVW6" s="216"/>
      <c r="AVX6" s="216"/>
      <c r="AVY6" s="216"/>
      <c r="AVZ6" s="215"/>
      <c r="AWA6" s="215"/>
      <c r="AWB6" s="215"/>
      <c r="AWC6" s="215"/>
      <c r="AWD6" s="216"/>
      <c r="AWE6" s="216"/>
      <c r="AWF6" s="216"/>
      <c r="AWG6" s="216"/>
      <c r="AWH6" s="215"/>
      <c r="AWI6" s="215"/>
      <c r="AWJ6" s="215"/>
      <c r="AWK6" s="215"/>
      <c r="AWL6" s="216"/>
      <c r="AWM6" s="216"/>
      <c r="AWN6" s="216"/>
      <c r="AWO6" s="216"/>
      <c r="AWP6" s="215"/>
      <c r="AWQ6" s="215"/>
      <c r="AWR6" s="215"/>
      <c r="AWS6" s="215"/>
      <c r="AWT6" s="216"/>
      <c r="AWU6" s="216"/>
      <c r="AWV6" s="216"/>
      <c r="AWW6" s="216"/>
      <c r="AWX6" s="215"/>
      <c r="AWY6" s="215"/>
      <c r="AWZ6" s="215"/>
      <c r="AXA6" s="215"/>
      <c r="AXB6" s="216"/>
      <c r="AXC6" s="216"/>
      <c r="AXD6" s="216"/>
      <c r="AXE6" s="216"/>
      <c r="AXF6" s="215"/>
      <c r="AXG6" s="215"/>
      <c r="AXH6" s="215"/>
      <c r="AXI6" s="215"/>
      <c r="AXJ6" s="216"/>
      <c r="AXK6" s="216"/>
      <c r="AXL6" s="216"/>
      <c r="AXM6" s="216"/>
      <c r="AXN6" s="215"/>
      <c r="AXO6" s="215"/>
      <c r="AXP6" s="215"/>
      <c r="AXQ6" s="215"/>
      <c r="AXR6" s="216"/>
      <c r="AXS6" s="216"/>
      <c r="AXT6" s="216"/>
      <c r="AXU6" s="216"/>
      <c r="AXV6" s="215"/>
      <c r="AXW6" s="215"/>
      <c r="AXX6" s="215"/>
      <c r="AXY6" s="215"/>
      <c r="AXZ6" s="216"/>
      <c r="AYA6" s="216"/>
      <c r="AYB6" s="216"/>
      <c r="AYC6" s="216"/>
      <c r="AYD6" s="215"/>
      <c r="AYE6" s="215"/>
      <c r="AYF6" s="215"/>
      <c r="AYG6" s="215"/>
      <c r="AYH6" s="216"/>
      <c r="AYI6" s="216"/>
      <c r="AYJ6" s="216"/>
      <c r="AYK6" s="216"/>
      <c r="AYL6" s="215"/>
      <c r="AYM6" s="215"/>
      <c r="AYN6" s="215"/>
      <c r="AYO6" s="215"/>
      <c r="AYP6" s="216"/>
      <c r="AYQ6" s="216"/>
      <c r="AYR6" s="216"/>
      <c r="AYS6" s="216"/>
      <c r="AYT6" s="215"/>
      <c r="AYU6" s="215"/>
      <c r="AYV6" s="215"/>
      <c r="AYW6" s="215"/>
      <c r="AYX6" s="216"/>
      <c r="AYY6" s="216"/>
      <c r="AYZ6" s="216"/>
      <c r="AZA6" s="216"/>
      <c r="AZB6" s="215"/>
      <c r="AZC6" s="215"/>
      <c r="AZD6" s="215"/>
      <c r="AZE6" s="215"/>
      <c r="AZF6" s="216"/>
      <c r="AZG6" s="216"/>
      <c r="AZH6" s="216"/>
      <c r="AZI6" s="216"/>
      <c r="AZJ6" s="215"/>
      <c r="AZK6" s="215"/>
      <c r="AZL6" s="215"/>
      <c r="AZM6" s="215"/>
      <c r="AZN6" s="216"/>
      <c r="AZO6" s="216"/>
      <c r="AZP6" s="216"/>
      <c r="AZQ6" s="216"/>
      <c r="AZR6" s="215"/>
      <c r="AZS6" s="215"/>
      <c r="AZT6" s="215"/>
      <c r="AZU6" s="215"/>
      <c r="AZV6" s="216"/>
      <c r="AZW6" s="216"/>
      <c r="AZX6" s="216"/>
      <c r="AZY6" s="216"/>
      <c r="AZZ6" s="215"/>
      <c r="BAA6" s="215"/>
      <c r="BAB6" s="215"/>
      <c r="BAC6" s="215"/>
      <c r="BAD6" s="216"/>
      <c r="BAE6" s="216"/>
      <c r="BAF6" s="216"/>
      <c r="BAG6" s="216"/>
      <c r="BAH6" s="215"/>
      <c r="BAI6" s="215"/>
      <c r="BAJ6" s="215"/>
      <c r="BAK6" s="215"/>
      <c r="BAL6" s="216"/>
      <c r="BAM6" s="216"/>
      <c r="BAN6" s="216"/>
      <c r="BAO6" s="216"/>
      <c r="BAP6" s="215"/>
      <c r="BAQ6" s="215"/>
      <c r="BAR6" s="215"/>
      <c r="BAS6" s="215"/>
      <c r="BAT6" s="216"/>
      <c r="BAU6" s="216"/>
      <c r="BAV6" s="216"/>
      <c r="BAW6" s="216"/>
      <c r="BAX6" s="215"/>
      <c r="BAY6" s="215"/>
      <c r="BAZ6" s="215"/>
      <c r="BBA6" s="215"/>
      <c r="BBB6" s="216"/>
      <c r="BBC6" s="216"/>
      <c r="BBD6" s="216"/>
      <c r="BBE6" s="216"/>
      <c r="BBF6" s="215"/>
      <c r="BBG6" s="215"/>
      <c r="BBH6" s="215"/>
      <c r="BBI6" s="215"/>
      <c r="BBJ6" s="216"/>
      <c r="BBK6" s="216"/>
      <c r="BBL6" s="216"/>
      <c r="BBM6" s="216"/>
      <c r="BBN6" s="215"/>
      <c r="BBO6" s="215"/>
      <c r="BBP6" s="215"/>
      <c r="BBQ6" s="215"/>
      <c r="BBR6" s="216"/>
      <c r="BBS6" s="216"/>
      <c r="BBT6" s="216"/>
      <c r="BBU6" s="216"/>
      <c r="BBV6" s="215"/>
      <c r="BBW6" s="215"/>
      <c r="BBX6" s="215"/>
      <c r="BBY6" s="215"/>
    </row>
    <row r="7" spans="1:1429">
      <c r="A7" s="84" t="s">
        <v>445</v>
      </c>
      <c r="B7" s="84"/>
      <c r="C7" s="84"/>
      <c r="D7" s="216"/>
      <c r="E7" s="215"/>
      <c r="F7" s="215"/>
      <c r="G7" s="84"/>
      <c r="H7" s="84"/>
      <c r="I7" s="216"/>
      <c r="J7" s="215"/>
      <c r="K7" s="215"/>
      <c r="L7" s="215"/>
      <c r="M7" s="215"/>
      <c r="N7" s="84"/>
      <c r="O7" s="84"/>
      <c r="P7" s="84"/>
      <c r="Q7" s="216"/>
      <c r="R7" s="215"/>
      <c r="S7" s="215"/>
      <c r="T7" s="215"/>
      <c r="U7" s="215"/>
      <c r="V7" s="84"/>
      <c r="W7" s="84"/>
      <c r="X7" s="84"/>
      <c r="Y7" s="216"/>
      <c r="Z7" s="215"/>
      <c r="AA7" s="215"/>
      <c r="AB7" s="215"/>
      <c r="AC7" s="215"/>
      <c r="AD7" s="84"/>
      <c r="AE7" s="84"/>
      <c r="AF7" s="84"/>
      <c r="AG7" s="216"/>
      <c r="AH7" s="215"/>
      <c r="AI7" s="215"/>
      <c r="AJ7" s="215"/>
      <c r="AK7" s="215"/>
      <c r="AL7" s="84"/>
      <c r="AM7" s="84"/>
      <c r="AN7" s="84"/>
      <c r="AO7" s="216"/>
      <c r="AP7" s="215"/>
      <c r="AQ7" s="215"/>
      <c r="AR7" s="215"/>
      <c r="AS7" s="215"/>
      <c r="AT7" s="84"/>
      <c r="AU7" s="84"/>
      <c r="AV7" s="84"/>
      <c r="AW7" s="216"/>
      <c r="AX7" s="215"/>
      <c r="AY7" s="215"/>
      <c r="AZ7" s="215"/>
      <c r="BA7" s="215"/>
      <c r="BB7" s="84"/>
      <c r="BC7" s="84"/>
      <c r="BD7" s="84"/>
      <c r="BE7" s="216"/>
      <c r="BF7" s="215"/>
      <c r="BG7" s="215"/>
      <c r="BH7" s="215"/>
      <c r="BI7" s="215"/>
      <c r="BJ7" s="84"/>
      <c r="BK7" s="84"/>
      <c r="BL7" s="84"/>
      <c r="BM7" s="216"/>
      <c r="BN7" s="215"/>
      <c r="BO7" s="215"/>
      <c r="BP7" s="215"/>
      <c r="BQ7" s="215"/>
      <c r="BR7" s="84"/>
      <c r="BS7" s="84"/>
      <c r="BT7" s="84"/>
      <c r="BU7" s="216"/>
      <c r="BV7" s="215"/>
      <c r="BW7" s="215"/>
      <c r="BX7" s="215"/>
      <c r="BY7" s="215"/>
      <c r="BZ7" s="84"/>
      <c r="CA7" s="84"/>
      <c r="CB7" s="84"/>
      <c r="CC7" s="216"/>
      <c r="CD7" s="215"/>
      <c r="CE7" s="215"/>
      <c r="CF7" s="215"/>
      <c r="CG7" s="215"/>
      <c r="CH7" s="84"/>
      <c r="CI7" s="84"/>
      <c r="CJ7" s="84"/>
      <c r="CK7" s="216"/>
      <c r="CL7" s="215"/>
      <c r="CM7" s="215"/>
      <c r="CN7" s="215"/>
      <c r="CO7" s="215"/>
      <c r="CP7" s="84"/>
      <c r="CQ7" s="84"/>
      <c r="CR7" s="84"/>
      <c r="CS7" s="216"/>
      <c r="CT7" s="215"/>
      <c r="CU7" s="215"/>
      <c r="CV7" s="215"/>
      <c r="CW7" s="215"/>
      <c r="CX7" s="84"/>
      <c r="CY7" s="84"/>
      <c r="CZ7" s="84"/>
      <c r="DA7" s="216"/>
      <c r="DB7" s="215"/>
      <c r="DC7" s="215"/>
      <c r="DD7" s="215"/>
      <c r="DE7" s="215"/>
      <c r="DF7" s="84"/>
      <c r="DG7" s="84"/>
      <c r="DH7" s="84"/>
      <c r="DI7" s="216"/>
      <c r="DJ7" s="215"/>
      <c r="DK7" s="215"/>
      <c r="DL7" s="215"/>
      <c r="DM7" s="215"/>
      <c r="DN7" s="84"/>
      <c r="DO7" s="84"/>
      <c r="DP7" s="84"/>
      <c r="DQ7" s="216"/>
      <c r="DR7" s="215"/>
      <c r="DS7" s="215"/>
      <c r="DT7" s="215"/>
      <c r="DU7" s="215"/>
      <c r="DV7" s="84"/>
      <c r="DW7" s="84"/>
      <c r="DX7" s="84"/>
      <c r="DY7" s="216"/>
      <c r="DZ7" s="215"/>
      <c r="EA7" s="215"/>
      <c r="EB7" s="215"/>
      <c r="EC7" s="215"/>
      <c r="ED7" s="84"/>
      <c r="EE7" s="84"/>
      <c r="EF7" s="84"/>
      <c r="EG7" s="216"/>
      <c r="EH7" s="215"/>
      <c r="EI7" s="215"/>
      <c r="EJ7" s="215"/>
      <c r="EK7" s="215"/>
      <c r="EL7" s="84"/>
      <c r="EM7" s="84"/>
      <c r="EN7" s="84"/>
      <c r="EO7" s="216"/>
      <c r="EP7" s="215"/>
      <c r="EQ7" s="215"/>
      <c r="ER7" s="215"/>
      <c r="ES7" s="215"/>
      <c r="ET7" s="84"/>
      <c r="EU7" s="84"/>
      <c r="EV7" s="84"/>
      <c r="EW7" s="216"/>
      <c r="EX7" s="215"/>
      <c r="EY7" s="215"/>
      <c r="EZ7" s="215"/>
      <c r="FA7" s="215"/>
      <c r="FB7" s="84"/>
      <c r="FC7" s="84"/>
      <c r="FD7" s="84"/>
      <c r="FE7" s="216"/>
      <c r="FF7" s="215"/>
      <c r="FG7" s="215"/>
      <c r="FH7" s="215"/>
      <c r="FI7" s="215"/>
      <c r="FJ7" s="84"/>
      <c r="FK7" s="84"/>
      <c r="FL7" s="84"/>
      <c r="FM7" s="216"/>
      <c r="FN7" s="215"/>
      <c r="FO7" s="215"/>
      <c r="FP7" s="215"/>
      <c r="FQ7" s="215"/>
      <c r="FR7" s="84"/>
      <c r="FS7" s="84"/>
      <c r="FT7" s="84"/>
      <c r="FU7" s="216"/>
      <c r="FV7" s="215"/>
      <c r="FW7" s="215"/>
      <c r="FX7" s="215"/>
      <c r="FY7" s="215"/>
      <c r="FZ7" s="84"/>
      <c r="GA7" s="84"/>
      <c r="GB7" s="84"/>
      <c r="GC7" s="216"/>
      <c r="GD7" s="215"/>
      <c r="GE7" s="215"/>
      <c r="GF7" s="215"/>
      <c r="GG7" s="215"/>
      <c r="GH7" s="84"/>
      <c r="GI7" s="84"/>
      <c r="GJ7" s="84"/>
      <c r="GK7" s="216"/>
      <c r="GL7" s="215"/>
      <c r="GM7" s="215"/>
      <c r="GN7" s="215"/>
      <c r="GO7" s="215"/>
      <c r="GP7" s="84"/>
      <c r="GQ7" s="84"/>
      <c r="GR7" s="84"/>
      <c r="GS7" s="216"/>
      <c r="GT7" s="215"/>
      <c r="GU7" s="215"/>
      <c r="GV7" s="215"/>
      <c r="GW7" s="215"/>
      <c r="GX7" s="84"/>
      <c r="GY7" s="84"/>
      <c r="GZ7" s="84"/>
      <c r="HA7" s="216"/>
      <c r="HB7" s="215"/>
      <c r="HC7" s="215"/>
      <c r="HD7" s="215"/>
      <c r="HE7" s="215"/>
      <c r="HF7" s="84"/>
      <c r="HG7" s="84"/>
      <c r="HH7" s="84"/>
      <c r="HI7" s="216"/>
      <c r="HJ7" s="215"/>
      <c r="HK7" s="215"/>
      <c r="HL7" s="215"/>
      <c r="HM7" s="215"/>
      <c r="HN7" s="84"/>
      <c r="HO7" s="84"/>
      <c r="HP7" s="84"/>
      <c r="HQ7" s="216"/>
      <c r="HR7" s="215"/>
      <c r="HS7" s="215"/>
      <c r="HT7" s="215"/>
      <c r="HU7" s="215"/>
      <c r="HV7" s="84"/>
      <c r="HW7" s="84"/>
      <c r="HX7" s="84"/>
      <c r="HY7" s="216"/>
      <c r="HZ7" s="215"/>
      <c r="IA7" s="215"/>
      <c r="IB7" s="215"/>
      <c r="IC7" s="215"/>
      <c r="ID7" s="84"/>
      <c r="IE7" s="84"/>
      <c r="IF7" s="84"/>
      <c r="IG7" s="216"/>
      <c r="IH7" s="215"/>
      <c r="II7" s="215"/>
      <c r="IJ7" s="215"/>
      <c r="IK7" s="215"/>
      <c r="IL7" s="84"/>
      <c r="IM7" s="84"/>
      <c r="IN7" s="84"/>
      <c r="IO7" s="216"/>
      <c r="IP7" s="215"/>
      <c r="IQ7" s="215"/>
      <c r="IR7" s="215"/>
      <c r="IS7" s="215"/>
      <c r="IT7" s="84"/>
      <c r="IU7" s="84"/>
      <c r="IV7" s="84"/>
      <c r="IW7" s="216"/>
      <c r="IX7" s="215"/>
      <c r="IY7" s="215"/>
      <c r="IZ7" s="215"/>
      <c r="JA7" s="215"/>
      <c r="JB7" s="84"/>
      <c r="JC7" s="84"/>
      <c r="JD7" s="84"/>
      <c r="JE7" s="216"/>
      <c r="JF7" s="215"/>
      <c r="JG7" s="215"/>
      <c r="JH7" s="215"/>
      <c r="JI7" s="215"/>
      <c r="JJ7" s="84"/>
      <c r="JK7" s="84"/>
      <c r="JL7" s="84"/>
      <c r="JM7" s="216"/>
      <c r="JN7" s="215"/>
      <c r="JO7" s="215"/>
      <c r="JP7" s="215"/>
      <c r="JQ7" s="215"/>
      <c r="JR7" s="84"/>
      <c r="JS7" s="84"/>
      <c r="JT7" s="84"/>
      <c r="JU7" s="216"/>
      <c r="JV7" s="215"/>
      <c r="JW7" s="215"/>
      <c r="JX7" s="215"/>
      <c r="JY7" s="215"/>
      <c r="JZ7" s="84"/>
      <c r="KA7" s="84"/>
      <c r="KB7" s="84"/>
      <c r="KC7" s="216"/>
      <c r="KD7" s="215"/>
      <c r="KE7" s="215"/>
      <c r="KF7" s="215"/>
      <c r="KG7" s="215"/>
      <c r="KH7" s="84"/>
      <c r="KI7" s="84"/>
      <c r="KJ7" s="84"/>
      <c r="KK7" s="216"/>
      <c r="KL7" s="215"/>
      <c r="KM7" s="215"/>
      <c r="KN7" s="215"/>
      <c r="KO7" s="215"/>
      <c r="KP7" s="84"/>
      <c r="KQ7" s="84"/>
      <c r="KR7" s="84"/>
      <c r="KS7" s="216"/>
      <c r="KT7" s="215"/>
      <c r="KU7" s="215"/>
      <c r="KV7" s="215"/>
      <c r="KW7" s="215"/>
      <c r="KX7" s="84"/>
      <c r="KY7" s="84"/>
      <c r="KZ7" s="84"/>
      <c r="LA7" s="216"/>
      <c r="LB7" s="215"/>
      <c r="LC7" s="215"/>
      <c r="LD7" s="215"/>
      <c r="LE7" s="215"/>
      <c r="LF7" s="84"/>
      <c r="LG7" s="84"/>
      <c r="LH7" s="84"/>
      <c r="LI7" s="216"/>
      <c r="LJ7" s="215"/>
      <c r="LK7" s="215"/>
      <c r="LL7" s="215"/>
      <c r="LM7" s="215"/>
      <c r="LN7" s="84"/>
      <c r="LO7" s="84"/>
      <c r="LP7" s="84"/>
      <c r="LQ7" s="216"/>
      <c r="LR7" s="215"/>
      <c r="LS7" s="215"/>
      <c r="LT7" s="215"/>
      <c r="LU7" s="215"/>
      <c r="LV7" s="84"/>
      <c r="LW7" s="84"/>
      <c r="LX7" s="84"/>
      <c r="LY7" s="216"/>
      <c r="LZ7" s="215"/>
      <c r="MA7" s="215"/>
      <c r="MB7" s="215"/>
      <c r="MC7" s="215"/>
      <c r="MD7" s="84"/>
      <c r="ME7" s="84"/>
      <c r="MF7" s="84"/>
      <c r="MG7" s="216"/>
      <c r="MH7" s="215"/>
      <c r="MI7" s="215"/>
      <c r="MJ7" s="215"/>
      <c r="MK7" s="215"/>
      <c r="ML7" s="84"/>
      <c r="MM7" s="84"/>
      <c r="MN7" s="84"/>
      <c r="MO7" s="216"/>
      <c r="MP7" s="215"/>
      <c r="MQ7" s="215"/>
      <c r="MR7" s="215"/>
      <c r="MS7" s="215"/>
      <c r="MT7" s="84"/>
      <c r="MU7" s="84"/>
      <c r="MV7" s="84"/>
      <c r="MW7" s="216"/>
      <c r="MX7" s="215"/>
      <c r="MY7" s="215"/>
      <c r="MZ7" s="215"/>
      <c r="NA7" s="215"/>
      <c r="NB7" s="84"/>
      <c r="NC7" s="84"/>
      <c r="ND7" s="84"/>
      <c r="NE7" s="216"/>
      <c r="NF7" s="215"/>
      <c r="NG7" s="215"/>
      <c r="NH7" s="215"/>
      <c r="NI7" s="215"/>
      <c r="NJ7" s="84"/>
      <c r="NK7" s="84"/>
      <c r="NL7" s="84"/>
      <c r="NM7" s="216"/>
      <c r="NN7" s="215"/>
      <c r="NO7" s="215"/>
      <c r="NP7" s="215"/>
      <c r="NQ7" s="215"/>
      <c r="NR7" s="84"/>
      <c r="NS7" s="84"/>
      <c r="NT7" s="84"/>
      <c r="NU7" s="216"/>
      <c r="NV7" s="215"/>
      <c r="NW7" s="215"/>
      <c r="NX7" s="215"/>
      <c r="NY7" s="215"/>
      <c r="NZ7" s="84"/>
      <c r="OA7" s="84"/>
      <c r="OB7" s="84"/>
      <c r="OC7" s="216"/>
      <c r="OD7" s="215"/>
      <c r="OE7" s="215"/>
      <c r="OF7" s="215"/>
      <c r="OG7" s="215"/>
      <c r="OH7" s="84"/>
      <c r="OI7" s="84"/>
      <c r="OJ7" s="84"/>
      <c r="OK7" s="216"/>
      <c r="OL7" s="215"/>
      <c r="OM7" s="215"/>
      <c r="ON7" s="215"/>
      <c r="OO7" s="215"/>
      <c r="OP7" s="84"/>
      <c r="OQ7" s="84"/>
      <c r="OR7" s="84"/>
      <c r="OS7" s="216"/>
      <c r="OT7" s="215"/>
      <c r="OU7" s="215"/>
      <c r="OV7" s="215"/>
      <c r="OW7" s="215"/>
      <c r="OX7" s="84"/>
      <c r="OY7" s="84"/>
      <c r="OZ7" s="84"/>
      <c r="PA7" s="216"/>
      <c r="PB7" s="215"/>
      <c r="PC7" s="215"/>
      <c r="PD7" s="215"/>
      <c r="PE7" s="215"/>
      <c r="PF7" s="84"/>
      <c r="PG7" s="84"/>
      <c r="PH7" s="84"/>
      <c r="PI7" s="216"/>
      <c r="PJ7" s="215"/>
      <c r="PK7" s="215"/>
      <c r="PL7" s="215"/>
      <c r="PM7" s="215"/>
      <c r="PN7" s="84"/>
      <c r="PO7" s="84"/>
      <c r="PP7" s="84"/>
      <c r="PQ7" s="216"/>
      <c r="PR7" s="215"/>
      <c r="PS7" s="215"/>
      <c r="PT7" s="215"/>
      <c r="PU7" s="215"/>
      <c r="PV7" s="84"/>
      <c r="PW7" s="84"/>
      <c r="PX7" s="84"/>
      <c r="PY7" s="216"/>
      <c r="PZ7" s="215"/>
      <c r="QA7" s="215"/>
      <c r="QB7" s="215"/>
      <c r="QC7" s="215"/>
      <c r="QD7" s="84"/>
      <c r="QE7" s="84"/>
      <c r="QF7" s="84"/>
      <c r="QG7" s="216"/>
      <c r="QH7" s="215"/>
      <c r="QI7" s="215"/>
      <c r="QJ7" s="215"/>
      <c r="QK7" s="215"/>
      <c r="QL7" s="84"/>
      <c r="QM7" s="84"/>
      <c r="QN7" s="84"/>
      <c r="QO7" s="216"/>
      <c r="QP7" s="215"/>
      <c r="QQ7" s="215"/>
      <c r="QR7" s="215"/>
      <c r="QS7" s="215"/>
      <c r="QT7" s="84"/>
      <c r="QU7" s="84"/>
      <c r="QV7" s="84"/>
      <c r="QW7" s="216"/>
      <c r="QX7" s="215"/>
      <c r="QY7" s="215"/>
      <c r="QZ7" s="215"/>
      <c r="RA7" s="215"/>
      <c r="RB7" s="84"/>
      <c r="RC7" s="84"/>
      <c r="RD7" s="84"/>
      <c r="RE7" s="216"/>
      <c r="RF7" s="215"/>
      <c r="RG7" s="215"/>
      <c r="RH7" s="215"/>
      <c r="RI7" s="215"/>
      <c r="RJ7" s="84"/>
      <c r="RK7" s="84"/>
      <c r="RL7" s="84"/>
      <c r="RM7" s="216"/>
      <c r="RN7" s="215"/>
      <c r="RO7" s="215"/>
      <c r="RP7" s="215"/>
      <c r="RQ7" s="215"/>
      <c r="RR7" s="84"/>
      <c r="RS7" s="84"/>
      <c r="RT7" s="84"/>
      <c r="RU7" s="216"/>
      <c r="RV7" s="215"/>
      <c r="RW7" s="215"/>
      <c r="RX7" s="215"/>
      <c r="RY7" s="215"/>
      <c r="RZ7" s="84"/>
      <c r="SA7" s="84"/>
      <c r="SB7" s="84"/>
      <c r="SC7" s="216"/>
      <c r="SD7" s="215"/>
      <c r="SE7" s="215"/>
      <c r="SF7" s="215"/>
      <c r="SG7" s="215"/>
      <c r="SH7" s="84"/>
      <c r="SI7" s="84"/>
      <c r="SJ7" s="84"/>
      <c r="SK7" s="216"/>
      <c r="SL7" s="215"/>
      <c r="SM7" s="215"/>
      <c r="SN7" s="215"/>
      <c r="SO7" s="215"/>
      <c r="SP7" s="84"/>
      <c r="SQ7" s="84"/>
      <c r="SR7" s="84"/>
      <c r="SS7" s="216"/>
      <c r="ST7" s="215"/>
      <c r="SU7" s="215"/>
      <c r="SV7" s="215"/>
      <c r="SW7" s="215"/>
      <c r="SX7" s="84"/>
      <c r="SY7" s="84"/>
      <c r="SZ7" s="84"/>
      <c r="TA7" s="216"/>
      <c r="TB7" s="215"/>
      <c r="TC7" s="215"/>
      <c r="TD7" s="215"/>
      <c r="TE7" s="215"/>
      <c r="TF7" s="84"/>
      <c r="TG7" s="84"/>
      <c r="TH7" s="84"/>
      <c r="TI7" s="216"/>
      <c r="TJ7" s="215"/>
      <c r="TK7" s="215"/>
      <c r="TL7" s="215"/>
      <c r="TM7" s="215"/>
      <c r="TN7" s="84"/>
      <c r="TO7" s="84"/>
      <c r="TP7" s="84"/>
      <c r="TQ7" s="216"/>
      <c r="TR7" s="215"/>
      <c r="TS7" s="215"/>
      <c r="TT7" s="215"/>
      <c r="TU7" s="215"/>
      <c r="TV7" s="84"/>
      <c r="TW7" s="84"/>
      <c r="TX7" s="84"/>
      <c r="TY7" s="216"/>
      <c r="TZ7" s="215"/>
      <c r="UA7" s="215"/>
      <c r="UB7" s="215"/>
      <c r="UC7" s="215"/>
      <c r="UD7" s="84"/>
      <c r="UE7" s="84"/>
      <c r="UF7" s="84"/>
      <c r="UG7" s="216"/>
      <c r="UH7" s="215"/>
      <c r="UI7" s="215"/>
      <c r="UJ7" s="215"/>
      <c r="UK7" s="215"/>
      <c r="UL7" s="84"/>
      <c r="UM7" s="84"/>
      <c r="UN7" s="84"/>
      <c r="UO7" s="216"/>
      <c r="UP7" s="215"/>
      <c r="UQ7" s="215"/>
      <c r="UR7" s="215"/>
      <c r="US7" s="215"/>
      <c r="UT7" s="84"/>
      <c r="UU7" s="84"/>
      <c r="UV7" s="84"/>
      <c r="UW7" s="216"/>
      <c r="UX7" s="215"/>
      <c r="UY7" s="215"/>
      <c r="UZ7" s="215"/>
      <c r="VA7" s="215"/>
      <c r="VB7" s="84"/>
      <c r="VC7" s="84"/>
      <c r="VD7" s="84"/>
      <c r="VE7" s="216"/>
      <c r="VF7" s="215"/>
      <c r="VG7" s="215"/>
      <c r="VH7" s="215"/>
      <c r="VI7" s="215"/>
      <c r="VJ7" s="84"/>
      <c r="VK7" s="84"/>
      <c r="VL7" s="84"/>
      <c r="VM7" s="216"/>
      <c r="VN7" s="215"/>
      <c r="VO7" s="215"/>
      <c r="VP7" s="215"/>
      <c r="VQ7" s="215"/>
      <c r="VR7" s="84"/>
      <c r="VS7" s="84"/>
      <c r="VT7" s="84"/>
      <c r="VU7" s="216"/>
      <c r="VV7" s="215"/>
      <c r="VW7" s="215"/>
      <c r="VX7" s="215"/>
      <c r="VY7" s="215"/>
      <c r="VZ7" s="84"/>
      <c r="WA7" s="84"/>
      <c r="WB7" s="84"/>
      <c r="WC7" s="216"/>
      <c r="WD7" s="215"/>
      <c r="WE7" s="215"/>
      <c r="WF7" s="215"/>
      <c r="WG7" s="215"/>
      <c r="WH7" s="84"/>
      <c r="WI7" s="84"/>
      <c r="WJ7" s="84"/>
      <c r="WK7" s="216"/>
      <c r="WL7" s="215"/>
      <c r="WM7" s="215"/>
      <c r="WN7" s="215"/>
      <c r="WO7" s="215"/>
      <c r="WP7" s="84"/>
      <c r="WQ7" s="84"/>
      <c r="WR7" s="84"/>
      <c r="WS7" s="216"/>
      <c r="WT7" s="215"/>
      <c r="WU7" s="215"/>
      <c r="WV7" s="215"/>
      <c r="WW7" s="215"/>
      <c r="WX7" s="84"/>
      <c r="WY7" s="84"/>
      <c r="WZ7" s="84"/>
      <c r="XA7" s="216"/>
      <c r="XB7" s="215"/>
      <c r="XC7" s="215"/>
      <c r="XD7" s="215"/>
      <c r="XE7" s="215"/>
      <c r="XF7" s="84"/>
      <c r="XG7" s="84"/>
      <c r="XH7" s="84"/>
      <c r="XI7" s="216"/>
      <c r="XJ7" s="215"/>
      <c r="XK7" s="215"/>
      <c r="XL7" s="215"/>
      <c r="XM7" s="215"/>
      <c r="XN7" s="84"/>
      <c r="XO7" s="84"/>
      <c r="XP7" s="84"/>
      <c r="XQ7" s="216"/>
      <c r="XR7" s="215"/>
      <c r="XS7" s="215"/>
      <c r="XT7" s="215"/>
      <c r="XU7" s="215"/>
      <c r="XV7" s="84"/>
      <c r="XW7" s="84"/>
      <c r="XX7" s="84"/>
      <c r="XY7" s="216"/>
      <c r="XZ7" s="215"/>
      <c r="YA7" s="215"/>
      <c r="YB7" s="215"/>
      <c r="YC7" s="215"/>
      <c r="YD7" s="84"/>
      <c r="YE7" s="84"/>
      <c r="YF7" s="84"/>
      <c r="YG7" s="216"/>
      <c r="YH7" s="215"/>
      <c r="YI7" s="215"/>
      <c r="YJ7" s="215"/>
      <c r="YK7" s="215"/>
      <c r="YL7" s="84"/>
      <c r="YM7" s="84"/>
      <c r="YN7" s="84"/>
      <c r="YO7" s="216"/>
      <c r="YP7" s="215"/>
      <c r="YQ7" s="215"/>
      <c r="YR7" s="215"/>
      <c r="YS7" s="215"/>
      <c r="YT7" s="84"/>
      <c r="YU7" s="84"/>
      <c r="YV7" s="84"/>
      <c r="YW7" s="216"/>
      <c r="YX7" s="215"/>
      <c r="YY7" s="215"/>
      <c r="YZ7" s="215"/>
      <c r="ZA7" s="215"/>
      <c r="ZB7" s="84"/>
      <c r="ZC7" s="84"/>
      <c r="ZD7" s="84"/>
      <c r="ZE7" s="216"/>
      <c r="ZF7" s="215"/>
      <c r="ZG7" s="215"/>
      <c r="ZH7" s="215"/>
      <c r="ZI7" s="215"/>
      <c r="ZJ7" s="84"/>
      <c r="ZK7" s="84"/>
      <c r="ZL7" s="84"/>
      <c r="ZM7" s="216"/>
      <c r="ZN7" s="215"/>
      <c r="ZO7" s="215"/>
      <c r="ZP7" s="215"/>
      <c r="ZQ7" s="215"/>
      <c r="ZR7" s="84"/>
      <c r="ZS7" s="84"/>
      <c r="ZT7" s="84"/>
      <c r="ZU7" s="216"/>
      <c r="ZV7" s="215"/>
      <c r="ZW7" s="215"/>
      <c r="ZX7" s="215"/>
      <c r="ZY7" s="215"/>
      <c r="ZZ7" s="84"/>
      <c r="AAA7" s="84"/>
      <c r="AAB7" s="84"/>
      <c r="AAC7" s="216"/>
      <c r="AAD7" s="215"/>
      <c r="AAE7" s="215"/>
      <c r="AAF7" s="215"/>
      <c r="AAG7" s="215"/>
      <c r="AAH7" s="84"/>
      <c r="AAI7" s="84"/>
      <c r="AAJ7" s="84"/>
      <c r="AAK7" s="216"/>
      <c r="AAL7" s="215"/>
      <c r="AAM7" s="215"/>
      <c r="AAN7" s="215"/>
      <c r="AAO7" s="215"/>
      <c r="AAP7" s="84"/>
      <c r="AAQ7" s="84"/>
      <c r="AAR7" s="84"/>
      <c r="AAS7" s="216"/>
      <c r="AAT7" s="215"/>
      <c r="AAU7" s="215"/>
      <c r="AAV7" s="215"/>
      <c r="AAW7" s="215"/>
      <c r="AAX7" s="84"/>
      <c r="AAY7" s="84"/>
      <c r="AAZ7" s="84"/>
      <c r="ABA7" s="216"/>
      <c r="ABB7" s="215"/>
      <c r="ABC7" s="215"/>
      <c r="ABD7" s="215"/>
      <c r="ABE7" s="215"/>
      <c r="ABF7" s="84"/>
      <c r="ABG7" s="84"/>
      <c r="ABH7" s="84"/>
      <c r="ABI7" s="216"/>
      <c r="ABJ7" s="215"/>
      <c r="ABK7" s="215"/>
      <c r="ABL7" s="215"/>
      <c r="ABM7" s="215"/>
      <c r="ABN7" s="84"/>
      <c r="ABO7" s="84"/>
      <c r="ABP7" s="84"/>
      <c r="ABQ7" s="216"/>
      <c r="ABR7" s="215"/>
      <c r="ABS7" s="215"/>
      <c r="ABT7" s="215"/>
      <c r="ABU7" s="215"/>
      <c r="ABV7" s="84"/>
      <c r="ABW7" s="84"/>
      <c r="ABX7" s="84"/>
      <c r="ABY7" s="216"/>
      <c r="ABZ7" s="215"/>
      <c r="ACA7" s="215"/>
      <c r="ACB7" s="215"/>
      <c r="ACC7" s="215"/>
      <c r="ACD7" s="84"/>
      <c r="ACE7" s="84"/>
      <c r="ACF7" s="84"/>
      <c r="ACG7" s="216"/>
      <c r="ACH7" s="215"/>
      <c r="ACI7" s="215"/>
      <c r="ACJ7" s="215"/>
      <c r="ACK7" s="215"/>
      <c r="ACL7" s="84"/>
      <c r="ACM7" s="84"/>
      <c r="ACN7" s="84"/>
      <c r="ACO7" s="216"/>
      <c r="ACP7" s="215"/>
      <c r="ACQ7" s="215"/>
      <c r="ACR7" s="215"/>
      <c r="ACS7" s="215"/>
      <c r="ACT7" s="84"/>
      <c r="ACU7" s="84"/>
      <c r="ACV7" s="84"/>
      <c r="ACW7" s="216"/>
      <c r="ACX7" s="215"/>
      <c r="ACY7" s="215"/>
      <c r="ACZ7" s="215"/>
      <c r="ADA7" s="215"/>
      <c r="ADB7" s="84"/>
      <c r="ADC7" s="84"/>
      <c r="ADD7" s="84"/>
      <c r="ADE7" s="216"/>
      <c r="ADF7" s="215"/>
      <c r="ADG7" s="215"/>
      <c r="ADH7" s="215"/>
      <c r="ADI7" s="215"/>
      <c r="ADJ7" s="84"/>
      <c r="ADK7" s="84"/>
      <c r="ADL7" s="84"/>
      <c r="ADM7" s="216"/>
      <c r="ADN7" s="215"/>
      <c r="ADO7" s="215"/>
      <c r="ADP7" s="215"/>
      <c r="ADQ7" s="215"/>
      <c r="ADR7" s="84"/>
      <c r="ADS7" s="84"/>
      <c r="ADT7" s="84"/>
      <c r="ADU7" s="216"/>
      <c r="ADV7" s="215"/>
      <c r="ADW7" s="215"/>
      <c r="ADX7" s="215"/>
      <c r="ADY7" s="215"/>
      <c r="ADZ7" s="84"/>
      <c r="AEA7" s="84"/>
      <c r="AEB7" s="84"/>
      <c r="AEC7" s="216"/>
      <c r="AED7" s="215"/>
      <c r="AEE7" s="215"/>
      <c r="AEF7" s="215"/>
      <c r="AEG7" s="215"/>
      <c r="AEH7" s="84"/>
      <c r="AEI7" s="84"/>
      <c r="AEJ7" s="84"/>
      <c r="AEK7" s="216"/>
      <c r="AEL7" s="215"/>
      <c r="AEM7" s="215"/>
      <c r="AEN7" s="215"/>
      <c r="AEO7" s="215"/>
      <c r="AEP7" s="84"/>
      <c r="AEQ7" s="84"/>
      <c r="AER7" s="84"/>
      <c r="AES7" s="216"/>
      <c r="AET7" s="215"/>
      <c r="AEU7" s="215"/>
      <c r="AEV7" s="215"/>
      <c r="AEW7" s="215"/>
      <c r="AEX7" s="84"/>
      <c r="AEY7" s="84"/>
      <c r="AEZ7" s="84"/>
      <c r="AFA7" s="216"/>
      <c r="AFB7" s="215"/>
      <c r="AFC7" s="215"/>
      <c r="AFD7" s="215"/>
      <c r="AFE7" s="215"/>
      <c r="AFF7" s="84"/>
      <c r="AFG7" s="84"/>
      <c r="AFH7" s="84"/>
      <c r="AFI7" s="216"/>
      <c r="AFJ7" s="215"/>
      <c r="AFK7" s="215"/>
      <c r="AFL7" s="215"/>
      <c r="AFM7" s="215"/>
      <c r="AFN7" s="84"/>
      <c r="AFO7" s="84"/>
      <c r="AFP7" s="84"/>
      <c r="AFQ7" s="216"/>
      <c r="AFR7" s="215"/>
      <c r="AFS7" s="215"/>
      <c r="AFT7" s="215"/>
      <c r="AFU7" s="215"/>
      <c r="AFV7" s="84"/>
      <c r="AFW7" s="84"/>
      <c r="AFX7" s="84"/>
      <c r="AFY7" s="216"/>
      <c r="AFZ7" s="215"/>
      <c r="AGA7" s="215"/>
      <c r="AGB7" s="215"/>
      <c r="AGC7" s="215"/>
      <c r="AGD7" s="84"/>
      <c r="AGE7" s="84"/>
      <c r="AGF7" s="84"/>
      <c r="AGG7" s="216"/>
      <c r="AGH7" s="215"/>
      <c r="AGI7" s="215"/>
      <c r="AGJ7" s="215"/>
      <c r="AGK7" s="215"/>
      <c r="AGL7" s="84"/>
      <c r="AGM7" s="84"/>
      <c r="AGN7" s="84"/>
      <c r="AGO7" s="216"/>
      <c r="AGP7" s="215"/>
      <c r="AGQ7" s="215"/>
      <c r="AGR7" s="215"/>
      <c r="AGS7" s="215"/>
      <c r="AGT7" s="84"/>
      <c r="AGU7" s="84"/>
      <c r="AGV7" s="84"/>
      <c r="AGW7" s="216"/>
      <c r="AGX7" s="215"/>
      <c r="AGY7" s="215"/>
      <c r="AGZ7" s="215"/>
      <c r="AHA7" s="215"/>
      <c r="AHB7" s="84"/>
      <c r="AHC7" s="84"/>
      <c r="AHD7" s="84"/>
      <c r="AHE7" s="216"/>
      <c r="AHF7" s="215"/>
      <c r="AHG7" s="215"/>
      <c r="AHH7" s="215"/>
      <c r="AHI7" s="215"/>
      <c r="AHJ7" s="84"/>
      <c r="AHK7" s="84"/>
      <c r="AHL7" s="84"/>
      <c r="AHM7" s="216"/>
      <c r="AHN7" s="215"/>
      <c r="AHO7" s="215"/>
      <c r="AHP7" s="215"/>
      <c r="AHQ7" s="215"/>
      <c r="AHR7" s="84"/>
      <c r="AHS7" s="84"/>
      <c r="AHT7" s="84"/>
      <c r="AHU7" s="216"/>
      <c r="AHV7" s="215"/>
      <c r="AHW7" s="215"/>
      <c r="AHX7" s="215"/>
      <c r="AHY7" s="215"/>
      <c r="AHZ7" s="84"/>
      <c r="AIA7" s="84"/>
      <c r="AIB7" s="84"/>
      <c r="AIC7" s="216"/>
      <c r="AID7" s="215"/>
      <c r="AIE7" s="215"/>
      <c r="AIF7" s="215"/>
      <c r="AIG7" s="215"/>
      <c r="AIH7" s="84"/>
      <c r="AII7" s="84"/>
      <c r="AIJ7" s="84"/>
      <c r="AIK7" s="216"/>
      <c r="AIL7" s="215"/>
      <c r="AIM7" s="215"/>
      <c r="AIN7" s="215"/>
      <c r="AIO7" s="215"/>
      <c r="AIP7" s="84"/>
      <c r="AIQ7" s="84"/>
      <c r="AIR7" s="84"/>
      <c r="AIS7" s="216"/>
      <c r="AIT7" s="215"/>
      <c r="AIU7" s="215"/>
      <c r="AIV7" s="215"/>
      <c r="AIW7" s="215"/>
      <c r="AIX7" s="84"/>
      <c r="AIY7" s="84"/>
      <c r="AIZ7" s="84"/>
      <c r="AJA7" s="216"/>
      <c r="AJB7" s="215"/>
      <c r="AJC7" s="215"/>
      <c r="AJD7" s="215"/>
      <c r="AJE7" s="215"/>
      <c r="AJF7" s="84"/>
      <c r="AJG7" s="84"/>
      <c r="AJH7" s="84"/>
      <c r="AJI7" s="216"/>
      <c r="AJJ7" s="215"/>
      <c r="AJK7" s="215"/>
      <c r="AJL7" s="215"/>
      <c r="AJM7" s="215"/>
      <c r="AJN7" s="84"/>
      <c r="AJO7" s="84"/>
      <c r="AJP7" s="84"/>
      <c r="AJQ7" s="216"/>
      <c r="AJR7" s="215"/>
      <c r="AJS7" s="215"/>
      <c r="AJT7" s="215"/>
      <c r="AJU7" s="215"/>
      <c r="AJV7" s="84"/>
      <c r="AJW7" s="84"/>
      <c r="AJX7" s="84"/>
      <c r="AJY7" s="216"/>
      <c r="AJZ7" s="215"/>
      <c r="AKA7" s="215"/>
      <c r="AKB7" s="215"/>
      <c r="AKC7" s="215"/>
      <c r="AKD7" s="84"/>
      <c r="AKE7" s="84"/>
      <c r="AKF7" s="84"/>
      <c r="AKG7" s="216"/>
      <c r="AKH7" s="215"/>
      <c r="AKI7" s="215"/>
      <c r="AKJ7" s="215"/>
      <c r="AKK7" s="215"/>
      <c r="AKL7" s="84"/>
      <c r="AKM7" s="84"/>
      <c r="AKN7" s="84"/>
      <c r="AKO7" s="216"/>
      <c r="AKP7" s="215"/>
      <c r="AKQ7" s="215"/>
      <c r="AKR7" s="215"/>
      <c r="AKS7" s="215"/>
      <c r="AKT7" s="84"/>
      <c r="AKU7" s="84"/>
      <c r="AKV7" s="84"/>
      <c r="AKW7" s="216"/>
      <c r="AKX7" s="215"/>
      <c r="AKY7" s="215"/>
      <c r="AKZ7" s="215"/>
      <c r="ALA7" s="215"/>
      <c r="ALB7" s="84"/>
      <c r="ALC7" s="84"/>
      <c r="ALD7" s="84"/>
      <c r="ALE7" s="216"/>
      <c r="ALF7" s="215"/>
      <c r="ALG7" s="215"/>
      <c r="ALH7" s="215"/>
      <c r="ALI7" s="215"/>
      <c r="ALJ7" s="84"/>
      <c r="ALK7" s="84"/>
      <c r="ALL7" s="84"/>
      <c r="ALM7" s="216"/>
      <c r="ALN7" s="215"/>
      <c r="ALO7" s="215"/>
      <c r="ALP7" s="215"/>
      <c r="ALQ7" s="215"/>
      <c r="ALR7" s="84"/>
      <c r="ALS7" s="84"/>
      <c r="ALT7" s="84"/>
      <c r="ALU7" s="216"/>
      <c r="ALV7" s="215"/>
      <c r="ALW7" s="215"/>
      <c r="ALX7" s="215"/>
      <c r="ALY7" s="215"/>
      <c r="ALZ7" s="84"/>
      <c r="AMA7" s="84"/>
      <c r="AMB7" s="84"/>
      <c r="AMC7" s="216"/>
      <c r="AMD7" s="215"/>
      <c r="AME7" s="215"/>
      <c r="AMF7" s="215"/>
      <c r="AMG7" s="215"/>
      <c r="AMH7" s="84"/>
      <c r="AMI7" s="84"/>
      <c r="AMJ7" s="84"/>
      <c r="AMK7" s="216"/>
      <c r="AML7" s="215"/>
      <c r="AMM7" s="215"/>
      <c r="AMN7" s="215"/>
      <c r="AMO7" s="215"/>
      <c r="AMP7" s="84"/>
      <c r="AMQ7" s="84"/>
      <c r="AMR7" s="84"/>
      <c r="AMS7" s="216"/>
      <c r="AMT7" s="215"/>
      <c r="AMU7" s="215"/>
      <c r="AMV7" s="215"/>
      <c r="AMW7" s="215"/>
      <c r="AMX7" s="84"/>
      <c r="AMY7" s="84"/>
      <c r="AMZ7" s="84"/>
      <c r="ANA7" s="216"/>
      <c r="ANB7" s="215"/>
      <c r="ANC7" s="215"/>
      <c r="AND7" s="215"/>
      <c r="ANE7" s="215"/>
      <c r="ANF7" s="84"/>
      <c r="ANG7" s="84"/>
      <c r="ANH7" s="84"/>
      <c r="ANI7" s="216"/>
      <c r="ANJ7" s="215"/>
      <c r="ANK7" s="215"/>
      <c r="ANL7" s="215"/>
      <c r="ANM7" s="215"/>
      <c r="ANN7" s="84"/>
      <c r="ANO7" s="84"/>
      <c r="ANP7" s="84"/>
      <c r="ANQ7" s="216"/>
      <c r="ANR7" s="215"/>
      <c r="ANS7" s="215"/>
      <c r="ANT7" s="215"/>
      <c r="ANU7" s="215"/>
      <c r="ANV7" s="84"/>
      <c r="ANW7" s="84"/>
      <c r="ANX7" s="84"/>
      <c r="ANY7" s="216"/>
      <c r="ANZ7" s="215"/>
      <c r="AOA7" s="215"/>
      <c r="AOB7" s="215"/>
      <c r="AOC7" s="215"/>
      <c r="AOD7" s="84"/>
      <c r="AOE7" s="84"/>
      <c r="AOF7" s="84"/>
      <c r="AOG7" s="216"/>
      <c r="AOH7" s="215"/>
      <c r="AOI7" s="215"/>
      <c r="AOJ7" s="215"/>
      <c r="AOK7" s="215"/>
      <c r="AOL7" s="84"/>
      <c r="AOM7" s="84"/>
      <c r="AON7" s="84"/>
      <c r="AOO7" s="216"/>
      <c r="AOP7" s="215"/>
      <c r="AOQ7" s="215"/>
      <c r="AOR7" s="215"/>
      <c r="AOS7" s="215"/>
      <c r="AOT7" s="84"/>
      <c r="AOU7" s="84"/>
      <c r="AOV7" s="84"/>
      <c r="AOW7" s="216"/>
      <c r="AOX7" s="215"/>
      <c r="AOY7" s="215"/>
      <c r="AOZ7" s="215"/>
      <c r="APA7" s="215"/>
      <c r="APB7" s="84"/>
      <c r="APC7" s="84"/>
      <c r="APD7" s="84"/>
      <c r="APE7" s="216"/>
      <c r="APF7" s="215"/>
      <c r="APG7" s="215"/>
      <c r="APH7" s="215"/>
      <c r="API7" s="215"/>
      <c r="APJ7" s="84"/>
      <c r="APK7" s="84"/>
      <c r="APL7" s="84"/>
      <c r="APM7" s="216"/>
      <c r="APN7" s="215"/>
      <c r="APO7" s="215"/>
      <c r="APP7" s="215"/>
      <c r="APQ7" s="215"/>
      <c r="APR7" s="84"/>
      <c r="APS7" s="84"/>
      <c r="APT7" s="84"/>
      <c r="APU7" s="216"/>
      <c r="APV7" s="215"/>
      <c r="APW7" s="215"/>
      <c r="APX7" s="215"/>
      <c r="APY7" s="215"/>
      <c r="APZ7" s="84"/>
      <c r="AQA7" s="84"/>
      <c r="AQB7" s="84"/>
      <c r="AQC7" s="216"/>
      <c r="AQD7" s="215"/>
      <c r="AQE7" s="215"/>
      <c r="AQF7" s="215"/>
      <c r="AQG7" s="215"/>
      <c r="AQH7" s="84"/>
      <c r="AQI7" s="84"/>
      <c r="AQJ7" s="84"/>
      <c r="AQK7" s="216"/>
      <c r="AQL7" s="215"/>
      <c r="AQM7" s="215"/>
      <c r="AQN7" s="215"/>
      <c r="AQO7" s="215"/>
      <c r="AQP7" s="84"/>
      <c r="AQQ7" s="84"/>
      <c r="AQR7" s="84"/>
      <c r="AQS7" s="216"/>
      <c r="AQT7" s="215"/>
      <c r="AQU7" s="215"/>
      <c r="AQV7" s="215"/>
      <c r="AQW7" s="215"/>
      <c r="AQX7" s="84"/>
      <c r="AQY7" s="84"/>
      <c r="AQZ7" s="84"/>
      <c r="ARA7" s="216"/>
      <c r="ARB7" s="215"/>
      <c r="ARC7" s="215"/>
      <c r="ARD7" s="215"/>
      <c r="ARE7" s="215"/>
      <c r="ARF7" s="84"/>
      <c r="ARG7" s="84"/>
      <c r="ARH7" s="84"/>
      <c r="ARI7" s="216"/>
      <c r="ARJ7" s="215"/>
      <c r="ARK7" s="215"/>
      <c r="ARL7" s="215"/>
      <c r="ARM7" s="215"/>
      <c r="ARN7" s="84"/>
      <c r="ARO7" s="84"/>
      <c r="ARP7" s="84"/>
      <c r="ARQ7" s="216"/>
      <c r="ARR7" s="215"/>
      <c r="ARS7" s="215"/>
      <c r="ART7" s="215"/>
      <c r="ARU7" s="215"/>
      <c r="ARV7" s="84"/>
      <c r="ARW7" s="84"/>
      <c r="ARX7" s="84"/>
      <c r="ARY7" s="216"/>
      <c r="ARZ7" s="215"/>
      <c r="ASA7" s="215"/>
      <c r="ASB7" s="215"/>
      <c r="ASC7" s="215"/>
      <c r="ASD7" s="84"/>
      <c r="ASE7" s="84"/>
      <c r="ASF7" s="84"/>
      <c r="ASG7" s="216"/>
      <c r="ASH7" s="215"/>
      <c r="ASI7" s="215"/>
      <c r="ASJ7" s="215"/>
      <c r="ASK7" s="215"/>
      <c r="ASL7" s="84"/>
      <c r="ASM7" s="84"/>
      <c r="ASN7" s="84"/>
      <c r="ASO7" s="216"/>
      <c r="ASP7" s="215"/>
      <c r="ASQ7" s="215"/>
      <c r="ASR7" s="215"/>
      <c r="ASS7" s="215"/>
      <c r="AST7" s="84"/>
      <c r="ASU7" s="84"/>
      <c r="ASV7" s="84"/>
      <c r="ASW7" s="216"/>
      <c r="ASX7" s="215"/>
      <c r="ASY7" s="215"/>
      <c r="ASZ7" s="215"/>
      <c r="ATA7" s="215"/>
      <c r="ATB7" s="84"/>
      <c r="ATC7" s="84"/>
      <c r="ATD7" s="84"/>
      <c r="ATE7" s="216"/>
      <c r="ATF7" s="215"/>
      <c r="ATG7" s="215"/>
      <c r="ATH7" s="215"/>
      <c r="ATI7" s="215"/>
      <c r="ATJ7" s="84"/>
      <c r="ATK7" s="84"/>
      <c r="ATL7" s="84"/>
      <c r="ATM7" s="216"/>
      <c r="ATN7" s="215"/>
      <c r="ATO7" s="215"/>
      <c r="ATP7" s="215"/>
      <c r="ATQ7" s="215"/>
      <c r="ATR7" s="84"/>
      <c r="ATS7" s="84"/>
      <c r="ATT7" s="84"/>
      <c r="ATU7" s="216"/>
      <c r="ATV7" s="215"/>
      <c r="ATW7" s="215"/>
      <c r="ATX7" s="215"/>
      <c r="ATY7" s="215"/>
      <c r="ATZ7" s="84"/>
      <c r="AUA7" s="84"/>
      <c r="AUB7" s="84"/>
      <c r="AUC7" s="216"/>
      <c r="AUD7" s="215"/>
      <c r="AUE7" s="215"/>
      <c r="AUF7" s="215"/>
      <c r="AUG7" s="215"/>
      <c r="AUH7" s="84"/>
      <c r="AUI7" s="84"/>
      <c r="AUJ7" s="84"/>
      <c r="AUK7" s="216"/>
      <c r="AUL7" s="215"/>
      <c r="AUM7" s="215"/>
      <c r="AUN7" s="215"/>
      <c r="AUO7" s="215"/>
      <c r="AUP7" s="84"/>
      <c r="AUQ7" s="84"/>
      <c r="AUR7" s="84"/>
      <c r="AUS7" s="216"/>
      <c r="AUT7" s="215"/>
      <c r="AUU7" s="215"/>
      <c r="AUV7" s="215"/>
      <c r="AUW7" s="215"/>
      <c r="AUX7" s="84"/>
      <c r="AUY7" s="84"/>
      <c r="AUZ7" s="84"/>
      <c r="AVA7" s="216"/>
      <c r="AVB7" s="215"/>
      <c r="AVC7" s="215"/>
      <c r="AVD7" s="215"/>
      <c r="AVE7" s="215"/>
      <c r="AVF7" s="84"/>
      <c r="AVG7" s="84"/>
      <c r="AVH7" s="84"/>
      <c r="AVI7" s="216"/>
      <c r="AVJ7" s="215"/>
      <c r="AVK7" s="215"/>
      <c r="AVL7" s="215"/>
      <c r="AVM7" s="215"/>
      <c r="AVN7" s="84"/>
      <c r="AVO7" s="84"/>
      <c r="AVP7" s="84"/>
      <c r="AVQ7" s="216"/>
      <c r="AVR7" s="215"/>
      <c r="AVS7" s="215"/>
      <c r="AVT7" s="215"/>
      <c r="AVU7" s="215"/>
      <c r="AVV7" s="84"/>
      <c r="AVW7" s="84"/>
      <c r="AVX7" s="84"/>
      <c r="AVY7" s="216"/>
      <c r="AVZ7" s="215"/>
      <c r="AWA7" s="215"/>
      <c r="AWB7" s="215"/>
      <c r="AWC7" s="215"/>
      <c r="AWD7" s="84"/>
      <c r="AWE7" s="84"/>
      <c r="AWF7" s="84"/>
      <c r="AWG7" s="216"/>
      <c r="AWH7" s="215"/>
      <c r="AWI7" s="215"/>
      <c r="AWJ7" s="215"/>
      <c r="AWK7" s="215"/>
      <c r="AWL7" s="84"/>
      <c r="AWM7" s="84"/>
      <c r="AWN7" s="84"/>
      <c r="AWO7" s="216"/>
      <c r="AWP7" s="215"/>
      <c r="AWQ7" s="215"/>
      <c r="AWR7" s="215"/>
      <c r="AWS7" s="215"/>
      <c r="AWT7" s="84"/>
      <c r="AWU7" s="84"/>
      <c r="AWV7" s="84"/>
      <c r="AWW7" s="216"/>
      <c r="AWX7" s="215"/>
      <c r="AWY7" s="215"/>
      <c r="AWZ7" s="215"/>
      <c r="AXA7" s="215"/>
      <c r="AXB7" s="84"/>
      <c r="AXC7" s="84"/>
      <c r="AXD7" s="84"/>
      <c r="AXE7" s="216"/>
      <c r="AXF7" s="215"/>
      <c r="AXG7" s="215"/>
      <c r="AXH7" s="215"/>
      <c r="AXI7" s="215"/>
      <c r="AXJ7" s="84"/>
      <c r="AXK7" s="84"/>
      <c r="AXL7" s="84"/>
      <c r="AXM7" s="216"/>
      <c r="AXN7" s="215"/>
      <c r="AXO7" s="215"/>
      <c r="AXP7" s="215"/>
      <c r="AXQ7" s="215"/>
      <c r="AXR7" s="84"/>
      <c r="AXS7" s="84"/>
      <c r="AXT7" s="84"/>
      <c r="AXU7" s="216"/>
      <c r="AXV7" s="215"/>
      <c r="AXW7" s="215"/>
      <c r="AXX7" s="215"/>
      <c r="AXY7" s="215"/>
      <c r="AXZ7" s="84"/>
      <c r="AYA7" s="84"/>
      <c r="AYB7" s="84"/>
      <c r="AYC7" s="216"/>
      <c r="AYD7" s="215"/>
      <c r="AYE7" s="215"/>
      <c r="AYF7" s="215"/>
      <c r="AYG7" s="215"/>
      <c r="AYH7" s="84"/>
      <c r="AYI7" s="84"/>
      <c r="AYJ7" s="84"/>
      <c r="AYK7" s="216"/>
      <c r="AYL7" s="215"/>
      <c r="AYM7" s="215"/>
      <c r="AYN7" s="215"/>
      <c r="AYO7" s="215"/>
      <c r="AYP7" s="84"/>
      <c r="AYQ7" s="84"/>
      <c r="AYR7" s="84"/>
      <c r="AYS7" s="216"/>
      <c r="AYT7" s="215"/>
      <c r="AYU7" s="215"/>
      <c r="AYV7" s="215"/>
      <c r="AYW7" s="215"/>
      <c r="AYX7" s="84"/>
      <c r="AYY7" s="84"/>
      <c r="AYZ7" s="84"/>
      <c r="AZA7" s="216"/>
      <c r="AZB7" s="215"/>
      <c r="AZC7" s="215"/>
      <c r="AZD7" s="215"/>
      <c r="AZE7" s="215"/>
      <c r="AZF7" s="84"/>
      <c r="AZG7" s="84"/>
      <c r="AZH7" s="84"/>
      <c r="AZI7" s="216"/>
      <c r="AZJ7" s="215"/>
      <c r="AZK7" s="215"/>
      <c r="AZL7" s="215"/>
      <c r="AZM7" s="215"/>
      <c r="AZN7" s="84"/>
      <c r="AZO7" s="84"/>
      <c r="AZP7" s="84"/>
      <c r="AZQ7" s="216"/>
      <c r="AZR7" s="215"/>
      <c r="AZS7" s="215"/>
      <c r="AZT7" s="215"/>
      <c r="AZU7" s="215"/>
      <c r="AZV7" s="84"/>
      <c r="AZW7" s="84"/>
      <c r="AZX7" s="84"/>
      <c r="AZY7" s="216"/>
      <c r="AZZ7" s="215"/>
      <c r="BAA7" s="215"/>
      <c r="BAB7" s="215"/>
      <c r="BAC7" s="215"/>
      <c r="BAD7" s="84"/>
      <c r="BAE7" s="84"/>
      <c r="BAF7" s="84"/>
      <c r="BAG7" s="216"/>
      <c r="BAH7" s="215"/>
      <c r="BAI7" s="215"/>
      <c r="BAJ7" s="215"/>
      <c r="BAK7" s="215"/>
      <c r="BAL7" s="84"/>
      <c r="BAM7" s="84"/>
      <c r="BAN7" s="84"/>
      <c r="BAO7" s="216"/>
      <c r="BAP7" s="215"/>
      <c r="BAQ7" s="215"/>
      <c r="BAR7" s="215"/>
      <c r="BAS7" s="215"/>
      <c r="BAT7" s="84"/>
      <c r="BAU7" s="84"/>
      <c r="BAV7" s="84"/>
      <c r="BAW7" s="216"/>
      <c r="BAX7" s="215"/>
      <c r="BAY7" s="215"/>
      <c r="BAZ7" s="215"/>
      <c r="BBA7" s="215"/>
      <c r="BBB7" s="84"/>
      <c r="BBC7" s="84"/>
      <c r="BBD7" s="84"/>
      <c r="BBE7" s="216"/>
      <c r="BBF7" s="215"/>
      <c r="BBG7" s="215"/>
      <c r="BBH7" s="215"/>
      <c r="BBI7" s="215"/>
      <c r="BBJ7" s="84"/>
      <c r="BBK7" s="84"/>
      <c r="BBL7" s="84"/>
      <c r="BBM7" s="216"/>
      <c r="BBN7" s="215"/>
      <c r="BBO7" s="215"/>
      <c r="BBP7" s="215"/>
      <c r="BBQ7" s="215"/>
      <c r="BBR7" s="84"/>
      <c r="BBS7" s="84"/>
      <c r="BBT7" s="84"/>
      <c r="BBU7" s="216"/>
      <c r="BBV7" s="215"/>
      <c r="BBW7" s="215"/>
      <c r="BBX7" s="215"/>
      <c r="BBY7" s="215"/>
    </row>
    <row r="8" spans="1:1429">
      <c r="A8" s="85" t="s">
        <v>656</v>
      </c>
      <c r="B8" s="85"/>
      <c r="C8" s="85"/>
      <c r="D8" s="86"/>
      <c r="E8" s="215"/>
      <c r="F8" s="215"/>
      <c r="G8" s="85"/>
      <c r="H8" s="85"/>
      <c r="I8" s="86"/>
      <c r="J8" s="215"/>
      <c r="K8" s="215"/>
      <c r="L8" s="215"/>
      <c r="M8" s="215"/>
      <c r="N8" s="85"/>
      <c r="O8" s="85"/>
      <c r="P8" s="85"/>
      <c r="Q8" s="86"/>
      <c r="R8" s="215"/>
      <c r="S8" s="215"/>
      <c r="T8" s="215"/>
      <c r="U8" s="215"/>
      <c r="V8" s="85"/>
      <c r="W8" s="85"/>
      <c r="X8" s="85"/>
      <c r="Y8" s="86"/>
      <c r="Z8" s="215"/>
      <c r="AA8" s="215"/>
      <c r="AB8" s="215"/>
      <c r="AC8" s="215"/>
      <c r="AD8" s="85"/>
      <c r="AE8" s="85"/>
      <c r="AF8" s="85"/>
      <c r="AG8" s="86"/>
      <c r="AH8" s="215"/>
      <c r="AI8" s="215"/>
      <c r="AJ8" s="215"/>
      <c r="AK8" s="215"/>
      <c r="AL8" s="85"/>
      <c r="AM8" s="85"/>
      <c r="AN8" s="85"/>
      <c r="AO8" s="86"/>
      <c r="AP8" s="215"/>
      <c r="AQ8" s="215"/>
      <c r="AR8" s="215"/>
      <c r="AS8" s="215"/>
      <c r="AT8" s="85"/>
      <c r="AU8" s="85"/>
      <c r="AV8" s="85"/>
      <c r="AW8" s="86"/>
      <c r="AX8" s="215"/>
      <c r="AY8" s="215"/>
      <c r="AZ8" s="215"/>
      <c r="BA8" s="215"/>
      <c r="BB8" s="85"/>
      <c r="BC8" s="85"/>
      <c r="BD8" s="85"/>
      <c r="BE8" s="86"/>
      <c r="BF8" s="215"/>
      <c r="BG8" s="215"/>
      <c r="BH8" s="215"/>
      <c r="BI8" s="215"/>
      <c r="BJ8" s="85"/>
      <c r="BK8" s="85"/>
      <c r="BL8" s="85"/>
      <c r="BM8" s="86"/>
      <c r="BN8" s="215"/>
      <c r="BO8" s="215"/>
      <c r="BP8" s="215"/>
      <c r="BQ8" s="215"/>
      <c r="BR8" s="85"/>
      <c r="BS8" s="85"/>
      <c r="BT8" s="85"/>
      <c r="BU8" s="86"/>
      <c r="BV8" s="215"/>
      <c r="BW8" s="215"/>
      <c r="BX8" s="215"/>
      <c r="BY8" s="215"/>
      <c r="BZ8" s="85"/>
      <c r="CA8" s="85"/>
      <c r="CB8" s="85"/>
      <c r="CC8" s="86"/>
      <c r="CD8" s="215"/>
      <c r="CE8" s="215"/>
      <c r="CF8" s="215"/>
      <c r="CG8" s="215"/>
      <c r="CH8" s="85"/>
      <c r="CI8" s="85"/>
      <c r="CJ8" s="85"/>
      <c r="CK8" s="86"/>
      <c r="CL8" s="215"/>
      <c r="CM8" s="215"/>
      <c r="CN8" s="215"/>
      <c r="CO8" s="215"/>
      <c r="CP8" s="85"/>
      <c r="CQ8" s="85"/>
      <c r="CR8" s="85"/>
      <c r="CS8" s="86"/>
      <c r="CT8" s="215"/>
      <c r="CU8" s="215"/>
      <c r="CV8" s="215"/>
      <c r="CW8" s="215"/>
      <c r="CX8" s="85"/>
      <c r="CY8" s="85"/>
      <c r="CZ8" s="85"/>
      <c r="DA8" s="86"/>
      <c r="DB8" s="215"/>
      <c r="DC8" s="215"/>
      <c r="DD8" s="215"/>
      <c r="DE8" s="215"/>
      <c r="DF8" s="85"/>
      <c r="DG8" s="85"/>
      <c r="DH8" s="85"/>
      <c r="DI8" s="86"/>
      <c r="DJ8" s="215"/>
      <c r="DK8" s="215"/>
      <c r="DL8" s="215"/>
      <c r="DM8" s="215"/>
      <c r="DN8" s="85"/>
      <c r="DO8" s="85"/>
      <c r="DP8" s="85"/>
      <c r="DQ8" s="86"/>
      <c r="DR8" s="215"/>
      <c r="DS8" s="215"/>
      <c r="DT8" s="215"/>
      <c r="DU8" s="215"/>
      <c r="DV8" s="85"/>
      <c r="DW8" s="85"/>
      <c r="DX8" s="85"/>
      <c r="DY8" s="86"/>
      <c r="DZ8" s="215"/>
      <c r="EA8" s="215"/>
      <c r="EB8" s="215"/>
      <c r="EC8" s="215"/>
      <c r="ED8" s="85"/>
      <c r="EE8" s="85"/>
      <c r="EF8" s="85"/>
      <c r="EG8" s="86"/>
      <c r="EH8" s="215"/>
      <c r="EI8" s="215"/>
      <c r="EJ8" s="215"/>
      <c r="EK8" s="215"/>
      <c r="EL8" s="85"/>
      <c r="EM8" s="85"/>
      <c r="EN8" s="85"/>
      <c r="EO8" s="86"/>
      <c r="EP8" s="215"/>
      <c r="EQ8" s="215"/>
      <c r="ER8" s="215"/>
      <c r="ES8" s="215"/>
      <c r="ET8" s="85"/>
      <c r="EU8" s="85"/>
      <c r="EV8" s="85"/>
      <c r="EW8" s="86"/>
      <c r="EX8" s="215"/>
      <c r="EY8" s="215"/>
      <c r="EZ8" s="215"/>
      <c r="FA8" s="215"/>
      <c r="FB8" s="85"/>
      <c r="FC8" s="85"/>
      <c r="FD8" s="85"/>
      <c r="FE8" s="86"/>
      <c r="FF8" s="215"/>
      <c r="FG8" s="215"/>
      <c r="FH8" s="215"/>
      <c r="FI8" s="215"/>
      <c r="FJ8" s="85"/>
      <c r="FK8" s="85"/>
      <c r="FL8" s="85"/>
      <c r="FM8" s="86"/>
      <c r="FN8" s="215"/>
      <c r="FO8" s="215"/>
      <c r="FP8" s="215"/>
      <c r="FQ8" s="215"/>
      <c r="FR8" s="85"/>
      <c r="FS8" s="85"/>
      <c r="FT8" s="85"/>
      <c r="FU8" s="86"/>
      <c r="FV8" s="215"/>
      <c r="FW8" s="215"/>
      <c r="FX8" s="215"/>
      <c r="FY8" s="215"/>
      <c r="FZ8" s="85"/>
      <c r="GA8" s="85"/>
      <c r="GB8" s="85"/>
      <c r="GC8" s="86"/>
      <c r="GD8" s="215"/>
      <c r="GE8" s="215"/>
      <c r="GF8" s="215"/>
      <c r="GG8" s="215"/>
      <c r="GH8" s="85"/>
      <c r="GI8" s="85"/>
      <c r="GJ8" s="85"/>
      <c r="GK8" s="86"/>
      <c r="GL8" s="215"/>
      <c r="GM8" s="215"/>
      <c r="GN8" s="215"/>
      <c r="GO8" s="215"/>
      <c r="GP8" s="85"/>
      <c r="GQ8" s="85"/>
      <c r="GR8" s="85"/>
      <c r="GS8" s="86"/>
      <c r="GT8" s="215"/>
      <c r="GU8" s="215"/>
      <c r="GV8" s="215"/>
      <c r="GW8" s="215"/>
      <c r="GX8" s="85"/>
      <c r="GY8" s="85"/>
      <c r="GZ8" s="85"/>
      <c r="HA8" s="86"/>
      <c r="HB8" s="215"/>
      <c r="HC8" s="215"/>
      <c r="HD8" s="215"/>
      <c r="HE8" s="215"/>
      <c r="HF8" s="85"/>
      <c r="HG8" s="85"/>
      <c r="HH8" s="85"/>
      <c r="HI8" s="86"/>
      <c r="HJ8" s="215"/>
      <c r="HK8" s="215"/>
      <c r="HL8" s="215"/>
      <c r="HM8" s="215"/>
      <c r="HN8" s="85"/>
      <c r="HO8" s="85"/>
      <c r="HP8" s="85"/>
      <c r="HQ8" s="86"/>
      <c r="HR8" s="215"/>
      <c r="HS8" s="215"/>
      <c r="HT8" s="215"/>
      <c r="HU8" s="215"/>
      <c r="HV8" s="85"/>
      <c r="HW8" s="85"/>
      <c r="HX8" s="85"/>
      <c r="HY8" s="86"/>
      <c r="HZ8" s="215"/>
      <c r="IA8" s="215"/>
      <c r="IB8" s="215"/>
      <c r="IC8" s="215"/>
      <c r="ID8" s="85"/>
      <c r="IE8" s="85"/>
      <c r="IF8" s="85"/>
      <c r="IG8" s="86"/>
      <c r="IH8" s="215"/>
      <c r="II8" s="215"/>
      <c r="IJ8" s="215"/>
      <c r="IK8" s="215"/>
      <c r="IL8" s="85"/>
      <c r="IM8" s="85"/>
      <c r="IN8" s="85"/>
      <c r="IO8" s="86"/>
      <c r="IP8" s="215"/>
      <c r="IQ8" s="215"/>
      <c r="IR8" s="215"/>
      <c r="IS8" s="215"/>
      <c r="IT8" s="85"/>
      <c r="IU8" s="85"/>
      <c r="IV8" s="85"/>
      <c r="IW8" s="86"/>
      <c r="IX8" s="215"/>
      <c r="IY8" s="215"/>
      <c r="IZ8" s="215"/>
      <c r="JA8" s="215"/>
      <c r="JB8" s="85"/>
      <c r="JC8" s="85"/>
      <c r="JD8" s="85"/>
      <c r="JE8" s="86"/>
      <c r="JF8" s="215"/>
      <c r="JG8" s="215"/>
      <c r="JH8" s="215"/>
      <c r="JI8" s="215"/>
      <c r="JJ8" s="85"/>
      <c r="JK8" s="85"/>
      <c r="JL8" s="85"/>
      <c r="JM8" s="86"/>
      <c r="JN8" s="215"/>
      <c r="JO8" s="215"/>
      <c r="JP8" s="215"/>
      <c r="JQ8" s="215"/>
      <c r="JR8" s="85"/>
      <c r="JS8" s="85"/>
      <c r="JT8" s="85"/>
      <c r="JU8" s="86"/>
      <c r="JV8" s="215"/>
      <c r="JW8" s="215"/>
      <c r="JX8" s="215"/>
      <c r="JY8" s="215"/>
      <c r="JZ8" s="85"/>
      <c r="KA8" s="85"/>
      <c r="KB8" s="85"/>
      <c r="KC8" s="86"/>
      <c r="KD8" s="215"/>
      <c r="KE8" s="215"/>
      <c r="KF8" s="215"/>
      <c r="KG8" s="215"/>
      <c r="KH8" s="85"/>
      <c r="KI8" s="85"/>
      <c r="KJ8" s="85"/>
      <c r="KK8" s="86"/>
      <c r="KL8" s="215"/>
      <c r="KM8" s="215"/>
      <c r="KN8" s="215"/>
      <c r="KO8" s="215"/>
      <c r="KP8" s="85"/>
      <c r="KQ8" s="85"/>
      <c r="KR8" s="85"/>
      <c r="KS8" s="86"/>
      <c r="KT8" s="215"/>
      <c r="KU8" s="215"/>
      <c r="KV8" s="215"/>
      <c r="KW8" s="215"/>
      <c r="KX8" s="85"/>
      <c r="KY8" s="85"/>
      <c r="KZ8" s="85"/>
      <c r="LA8" s="86"/>
      <c r="LB8" s="215"/>
      <c r="LC8" s="215"/>
      <c r="LD8" s="215"/>
      <c r="LE8" s="215"/>
      <c r="LF8" s="85"/>
      <c r="LG8" s="85"/>
      <c r="LH8" s="85"/>
      <c r="LI8" s="86"/>
      <c r="LJ8" s="215"/>
      <c r="LK8" s="215"/>
      <c r="LL8" s="215"/>
      <c r="LM8" s="215"/>
      <c r="LN8" s="85"/>
      <c r="LO8" s="85"/>
      <c r="LP8" s="85"/>
      <c r="LQ8" s="86"/>
      <c r="LR8" s="215"/>
      <c r="LS8" s="215"/>
      <c r="LT8" s="215"/>
      <c r="LU8" s="215"/>
      <c r="LV8" s="85"/>
      <c r="LW8" s="85"/>
      <c r="LX8" s="85"/>
      <c r="LY8" s="86"/>
      <c r="LZ8" s="215"/>
      <c r="MA8" s="215"/>
      <c r="MB8" s="215"/>
      <c r="MC8" s="215"/>
      <c r="MD8" s="85"/>
      <c r="ME8" s="85"/>
      <c r="MF8" s="85"/>
      <c r="MG8" s="86"/>
      <c r="MH8" s="215"/>
      <c r="MI8" s="215"/>
      <c r="MJ8" s="215"/>
      <c r="MK8" s="215"/>
      <c r="ML8" s="85"/>
      <c r="MM8" s="85"/>
      <c r="MN8" s="85"/>
      <c r="MO8" s="86"/>
      <c r="MP8" s="215"/>
      <c r="MQ8" s="215"/>
      <c r="MR8" s="215"/>
      <c r="MS8" s="215"/>
      <c r="MT8" s="85"/>
      <c r="MU8" s="85"/>
      <c r="MV8" s="85"/>
      <c r="MW8" s="86"/>
      <c r="MX8" s="215"/>
      <c r="MY8" s="215"/>
      <c r="MZ8" s="215"/>
      <c r="NA8" s="215"/>
      <c r="NB8" s="85"/>
      <c r="NC8" s="85"/>
      <c r="ND8" s="85"/>
      <c r="NE8" s="86"/>
      <c r="NF8" s="215"/>
      <c r="NG8" s="215"/>
      <c r="NH8" s="215"/>
      <c r="NI8" s="215"/>
      <c r="NJ8" s="85"/>
      <c r="NK8" s="85"/>
      <c r="NL8" s="85"/>
      <c r="NM8" s="86"/>
      <c r="NN8" s="215"/>
      <c r="NO8" s="215"/>
      <c r="NP8" s="215"/>
      <c r="NQ8" s="215"/>
      <c r="NR8" s="85"/>
      <c r="NS8" s="85"/>
      <c r="NT8" s="85"/>
      <c r="NU8" s="86"/>
      <c r="NV8" s="215"/>
      <c r="NW8" s="215"/>
      <c r="NX8" s="215"/>
      <c r="NY8" s="215"/>
      <c r="NZ8" s="85"/>
      <c r="OA8" s="85"/>
      <c r="OB8" s="85"/>
      <c r="OC8" s="86"/>
      <c r="OD8" s="215"/>
      <c r="OE8" s="215"/>
      <c r="OF8" s="215"/>
      <c r="OG8" s="215"/>
      <c r="OH8" s="85"/>
      <c r="OI8" s="85"/>
      <c r="OJ8" s="85"/>
      <c r="OK8" s="86"/>
      <c r="OL8" s="215"/>
      <c r="OM8" s="215"/>
      <c r="ON8" s="215"/>
      <c r="OO8" s="215"/>
      <c r="OP8" s="85"/>
      <c r="OQ8" s="85"/>
      <c r="OR8" s="85"/>
      <c r="OS8" s="86"/>
      <c r="OT8" s="215"/>
      <c r="OU8" s="215"/>
      <c r="OV8" s="215"/>
      <c r="OW8" s="215"/>
      <c r="OX8" s="85"/>
      <c r="OY8" s="85"/>
      <c r="OZ8" s="85"/>
      <c r="PA8" s="86"/>
      <c r="PB8" s="215"/>
      <c r="PC8" s="215"/>
      <c r="PD8" s="215"/>
      <c r="PE8" s="215"/>
      <c r="PF8" s="85"/>
      <c r="PG8" s="85"/>
      <c r="PH8" s="85"/>
      <c r="PI8" s="86"/>
      <c r="PJ8" s="215"/>
      <c r="PK8" s="215"/>
      <c r="PL8" s="215"/>
      <c r="PM8" s="215"/>
      <c r="PN8" s="85"/>
      <c r="PO8" s="85"/>
      <c r="PP8" s="85"/>
      <c r="PQ8" s="86"/>
      <c r="PR8" s="215"/>
      <c r="PS8" s="215"/>
      <c r="PT8" s="215"/>
      <c r="PU8" s="215"/>
      <c r="PV8" s="85"/>
      <c r="PW8" s="85"/>
      <c r="PX8" s="85"/>
      <c r="PY8" s="86"/>
      <c r="PZ8" s="215"/>
      <c r="QA8" s="215"/>
      <c r="QB8" s="215"/>
      <c r="QC8" s="215"/>
      <c r="QD8" s="85"/>
      <c r="QE8" s="85"/>
      <c r="QF8" s="85"/>
      <c r="QG8" s="86"/>
      <c r="QH8" s="215"/>
      <c r="QI8" s="215"/>
      <c r="QJ8" s="215"/>
      <c r="QK8" s="215"/>
      <c r="QL8" s="85"/>
      <c r="QM8" s="85"/>
      <c r="QN8" s="85"/>
      <c r="QO8" s="86"/>
      <c r="QP8" s="215"/>
      <c r="QQ8" s="215"/>
      <c r="QR8" s="215"/>
      <c r="QS8" s="215"/>
      <c r="QT8" s="85"/>
      <c r="QU8" s="85"/>
      <c r="QV8" s="85"/>
      <c r="QW8" s="86"/>
      <c r="QX8" s="215"/>
      <c r="QY8" s="215"/>
      <c r="QZ8" s="215"/>
      <c r="RA8" s="215"/>
      <c r="RB8" s="85"/>
      <c r="RC8" s="85"/>
      <c r="RD8" s="85"/>
      <c r="RE8" s="86"/>
      <c r="RF8" s="215"/>
      <c r="RG8" s="215"/>
      <c r="RH8" s="215"/>
      <c r="RI8" s="215"/>
      <c r="RJ8" s="85"/>
      <c r="RK8" s="85"/>
      <c r="RL8" s="85"/>
      <c r="RM8" s="86"/>
      <c r="RN8" s="215"/>
      <c r="RO8" s="215"/>
      <c r="RP8" s="215"/>
      <c r="RQ8" s="215"/>
      <c r="RR8" s="85"/>
      <c r="RS8" s="85"/>
      <c r="RT8" s="85"/>
      <c r="RU8" s="86"/>
      <c r="RV8" s="215"/>
      <c r="RW8" s="215"/>
      <c r="RX8" s="215"/>
      <c r="RY8" s="215"/>
      <c r="RZ8" s="85"/>
      <c r="SA8" s="85"/>
      <c r="SB8" s="85"/>
      <c r="SC8" s="86"/>
      <c r="SD8" s="215"/>
      <c r="SE8" s="215"/>
      <c r="SF8" s="215"/>
      <c r="SG8" s="215"/>
      <c r="SH8" s="85"/>
      <c r="SI8" s="85"/>
      <c r="SJ8" s="85"/>
      <c r="SK8" s="86"/>
      <c r="SL8" s="215"/>
      <c r="SM8" s="215"/>
      <c r="SN8" s="215"/>
      <c r="SO8" s="215"/>
      <c r="SP8" s="85"/>
      <c r="SQ8" s="85"/>
      <c r="SR8" s="85"/>
      <c r="SS8" s="86"/>
      <c r="ST8" s="215"/>
      <c r="SU8" s="215"/>
      <c r="SV8" s="215"/>
      <c r="SW8" s="215"/>
      <c r="SX8" s="85"/>
      <c r="SY8" s="85"/>
      <c r="SZ8" s="85"/>
      <c r="TA8" s="86"/>
      <c r="TB8" s="215"/>
      <c r="TC8" s="215"/>
      <c r="TD8" s="215"/>
      <c r="TE8" s="215"/>
      <c r="TF8" s="85"/>
      <c r="TG8" s="85"/>
      <c r="TH8" s="85"/>
      <c r="TI8" s="86"/>
      <c r="TJ8" s="215"/>
      <c r="TK8" s="215"/>
      <c r="TL8" s="215"/>
      <c r="TM8" s="215"/>
      <c r="TN8" s="85"/>
      <c r="TO8" s="85"/>
      <c r="TP8" s="85"/>
      <c r="TQ8" s="86"/>
      <c r="TR8" s="215"/>
      <c r="TS8" s="215"/>
      <c r="TT8" s="215"/>
      <c r="TU8" s="215"/>
      <c r="TV8" s="85"/>
      <c r="TW8" s="85"/>
      <c r="TX8" s="85"/>
      <c r="TY8" s="86"/>
      <c r="TZ8" s="215"/>
      <c r="UA8" s="215"/>
      <c r="UB8" s="215"/>
      <c r="UC8" s="215"/>
      <c r="UD8" s="85"/>
      <c r="UE8" s="85"/>
      <c r="UF8" s="85"/>
      <c r="UG8" s="86"/>
      <c r="UH8" s="215"/>
      <c r="UI8" s="215"/>
      <c r="UJ8" s="215"/>
      <c r="UK8" s="215"/>
      <c r="UL8" s="85"/>
      <c r="UM8" s="85"/>
      <c r="UN8" s="85"/>
      <c r="UO8" s="86"/>
      <c r="UP8" s="215"/>
      <c r="UQ8" s="215"/>
      <c r="UR8" s="215"/>
      <c r="US8" s="215"/>
      <c r="UT8" s="85"/>
      <c r="UU8" s="85"/>
      <c r="UV8" s="85"/>
      <c r="UW8" s="86"/>
      <c r="UX8" s="215"/>
      <c r="UY8" s="215"/>
      <c r="UZ8" s="215"/>
      <c r="VA8" s="215"/>
      <c r="VB8" s="85"/>
      <c r="VC8" s="85"/>
      <c r="VD8" s="85"/>
      <c r="VE8" s="86"/>
      <c r="VF8" s="215"/>
      <c r="VG8" s="215"/>
      <c r="VH8" s="215"/>
      <c r="VI8" s="215"/>
      <c r="VJ8" s="85"/>
      <c r="VK8" s="85"/>
      <c r="VL8" s="85"/>
      <c r="VM8" s="86"/>
      <c r="VN8" s="215"/>
      <c r="VO8" s="215"/>
      <c r="VP8" s="215"/>
      <c r="VQ8" s="215"/>
      <c r="VR8" s="85"/>
      <c r="VS8" s="85"/>
      <c r="VT8" s="85"/>
      <c r="VU8" s="86"/>
      <c r="VV8" s="215"/>
      <c r="VW8" s="215"/>
      <c r="VX8" s="215"/>
      <c r="VY8" s="215"/>
      <c r="VZ8" s="85"/>
      <c r="WA8" s="85"/>
      <c r="WB8" s="85"/>
      <c r="WC8" s="86"/>
      <c r="WD8" s="215"/>
      <c r="WE8" s="215"/>
      <c r="WF8" s="215"/>
      <c r="WG8" s="215"/>
      <c r="WH8" s="85"/>
      <c r="WI8" s="85"/>
      <c r="WJ8" s="85"/>
      <c r="WK8" s="86"/>
      <c r="WL8" s="215"/>
      <c r="WM8" s="215"/>
      <c r="WN8" s="215"/>
      <c r="WO8" s="215"/>
      <c r="WP8" s="85"/>
      <c r="WQ8" s="85"/>
      <c r="WR8" s="85"/>
      <c r="WS8" s="86"/>
      <c r="WT8" s="215"/>
      <c r="WU8" s="215"/>
      <c r="WV8" s="215"/>
      <c r="WW8" s="215"/>
      <c r="WX8" s="85"/>
      <c r="WY8" s="85"/>
      <c r="WZ8" s="85"/>
      <c r="XA8" s="86"/>
      <c r="XB8" s="215"/>
      <c r="XC8" s="215"/>
      <c r="XD8" s="215"/>
      <c r="XE8" s="215"/>
      <c r="XF8" s="85"/>
      <c r="XG8" s="85"/>
      <c r="XH8" s="85"/>
      <c r="XI8" s="86"/>
      <c r="XJ8" s="215"/>
      <c r="XK8" s="215"/>
      <c r="XL8" s="215"/>
      <c r="XM8" s="215"/>
      <c r="XN8" s="85"/>
      <c r="XO8" s="85"/>
      <c r="XP8" s="85"/>
      <c r="XQ8" s="86"/>
      <c r="XR8" s="215"/>
      <c r="XS8" s="215"/>
      <c r="XT8" s="215"/>
      <c r="XU8" s="215"/>
      <c r="XV8" s="85"/>
      <c r="XW8" s="85"/>
      <c r="XX8" s="85"/>
      <c r="XY8" s="86"/>
      <c r="XZ8" s="215"/>
      <c r="YA8" s="215"/>
      <c r="YB8" s="215"/>
      <c r="YC8" s="215"/>
      <c r="YD8" s="85"/>
      <c r="YE8" s="85"/>
      <c r="YF8" s="85"/>
      <c r="YG8" s="86"/>
      <c r="YH8" s="215"/>
      <c r="YI8" s="215"/>
      <c r="YJ8" s="215"/>
      <c r="YK8" s="215"/>
      <c r="YL8" s="85"/>
      <c r="YM8" s="85"/>
      <c r="YN8" s="85"/>
      <c r="YO8" s="86"/>
      <c r="YP8" s="215"/>
      <c r="YQ8" s="215"/>
      <c r="YR8" s="215"/>
      <c r="YS8" s="215"/>
      <c r="YT8" s="85"/>
      <c r="YU8" s="85"/>
      <c r="YV8" s="85"/>
      <c r="YW8" s="86"/>
      <c r="YX8" s="215"/>
      <c r="YY8" s="215"/>
      <c r="YZ8" s="215"/>
      <c r="ZA8" s="215"/>
      <c r="ZB8" s="85"/>
      <c r="ZC8" s="85"/>
      <c r="ZD8" s="85"/>
      <c r="ZE8" s="86"/>
      <c r="ZF8" s="215"/>
      <c r="ZG8" s="215"/>
      <c r="ZH8" s="215"/>
      <c r="ZI8" s="215"/>
      <c r="ZJ8" s="85"/>
      <c r="ZK8" s="85"/>
      <c r="ZL8" s="85"/>
      <c r="ZM8" s="86"/>
      <c r="ZN8" s="215"/>
      <c r="ZO8" s="215"/>
      <c r="ZP8" s="215"/>
      <c r="ZQ8" s="215"/>
      <c r="ZR8" s="85"/>
      <c r="ZS8" s="85"/>
      <c r="ZT8" s="85"/>
      <c r="ZU8" s="86"/>
      <c r="ZV8" s="215"/>
      <c r="ZW8" s="215"/>
      <c r="ZX8" s="215"/>
      <c r="ZY8" s="215"/>
      <c r="ZZ8" s="85"/>
      <c r="AAA8" s="85"/>
      <c r="AAB8" s="85"/>
      <c r="AAC8" s="86"/>
      <c r="AAD8" s="215"/>
      <c r="AAE8" s="215"/>
      <c r="AAF8" s="215"/>
      <c r="AAG8" s="215"/>
      <c r="AAH8" s="85"/>
      <c r="AAI8" s="85"/>
      <c r="AAJ8" s="85"/>
      <c r="AAK8" s="86"/>
      <c r="AAL8" s="215"/>
      <c r="AAM8" s="215"/>
      <c r="AAN8" s="215"/>
      <c r="AAO8" s="215"/>
      <c r="AAP8" s="85"/>
      <c r="AAQ8" s="85"/>
      <c r="AAR8" s="85"/>
      <c r="AAS8" s="86"/>
      <c r="AAT8" s="215"/>
      <c r="AAU8" s="215"/>
      <c r="AAV8" s="215"/>
      <c r="AAW8" s="215"/>
      <c r="AAX8" s="85"/>
      <c r="AAY8" s="85"/>
      <c r="AAZ8" s="85"/>
      <c r="ABA8" s="86"/>
      <c r="ABB8" s="215"/>
      <c r="ABC8" s="215"/>
      <c r="ABD8" s="215"/>
      <c r="ABE8" s="215"/>
      <c r="ABF8" s="85"/>
      <c r="ABG8" s="85"/>
      <c r="ABH8" s="85"/>
      <c r="ABI8" s="86"/>
      <c r="ABJ8" s="215"/>
      <c r="ABK8" s="215"/>
      <c r="ABL8" s="215"/>
      <c r="ABM8" s="215"/>
      <c r="ABN8" s="85"/>
      <c r="ABO8" s="85"/>
      <c r="ABP8" s="85"/>
      <c r="ABQ8" s="86"/>
      <c r="ABR8" s="215"/>
      <c r="ABS8" s="215"/>
      <c r="ABT8" s="215"/>
      <c r="ABU8" s="215"/>
      <c r="ABV8" s="85"/>
      <c r="ABW8" s="85"/>
      <c r="ABX8" s="85"/>
      <c r="ABY8" s="86"/>
      <c r="ABZ8" s="215"/>
      <c r="ACA8" s="215"/>
      <c r="ACB8" s="215"/>
      <c r="ACC8" s="215"/>
      <c r="ACD8" s="85"/>
      <c r="ACE8" s="85"/>
      <c r="ACF8" s="85"/>
      <c r="ACG8" s="86"/>
      <c r="ACH8" s="215"/>
      <c r="ACI8" s="215"/>
      <c r="ACJ8" s="215"/>
      <c r="ACK8" s="215"/>
      <c r="ACL8" s="85"/>
      <c r="ACM8" s="85"/>
      <c r="ACN8" s="85"/>
      <c r="ACO8" s="86"/>
      <c r="ACP8" s="215"/>
      <c r="ACQ8" s="215"/>
      <c r="ACR8" s="215"/>
      <c r="ACS8" s="215"/>
      <c r="ACT8" s="85"/>
      <c r="ACU8" s="85"/>
      <c r="ACV8" s="85"/>
      <c r="ACW8" s="86"/>
      <c r="ACX8" s="215"/>
      <c r="ACY8" s="215"/>
      <c r="ACZ8" s="215"/>
      <c r="ADA8" s="215"/>
      <c r="ADB8" s="85"/>
      <c r="ADC8" s="85"/>
      <c r="ADD8" s="85"/>
      <c r="ADE8" s="86"/>
      <c r="ADF8" s="215"/>
      <c r="ADG8" s="215"/>
      <c r="ADH8" s="215"/>
      <c r="ADI8" s="215"/>
      <c r="ADJ8" s="85"/>
      <c r="ADK8" s="85"/>
      <c r="ADL8" s="85"/>
      <c r="ADM8" s="86"/>
      <c r="ADN8" s="215"/>
      <c r="ADO8" s="215"/>
      <c r="ADP8" s="215"/>
      <c r="ADQ8" s="215"/>
      <c r="ADR8" s="85"/>
      <c r="ADS8" s="85"/>
      <c r="ADT8" s="85"/>
      <c r="ADU8" s="86"/>
      <c r="ADV8" s="215"/>
      <c r="ADW8" s="215"/>
      <c r="ADX8" s="215"/>
      <c r="ADY8" s="215"/>
      <c r="ADZ8" s="85"/>
      <c r="AEA8" s="85"/>
      <c r="AEB8" s="85"/>
      <c r="AEC8" s="86"/>
      <c r="AED8" s="215"/>
      <c r="AEE8" s="215"/>
      <c r="AEF8" s="215"/>
      <c r="AEG8" s="215"/>
      <c r="AEH8" s="85"/>
      <c r="AEI8" s="85"/>
      <c r="AEJ8" s="85"/>
      <c r="AEK8" s="86"/>
      <c r="AEL8" s="215"/>
      <c r="AEM8" s="215"/>
      <c r="AEN8" s="215"/>
      <c r="AEO8" s="215"/>
      <c r="AEP8" s="85"/>
      <c r="AEQ8" s="85"/>
      <c r="AER8" s="85"/>
      <c r="AES8" s="86"/>
      <c r="AET8" s="215"/>
      <c r="AEU8" s="215"/>
      <c r="AEV8" s="215"/>
      <c r="AEW8" s="215"/>
      <c r="AEX8" s="85"/>
      <c r="AEY8" s="85"/>
      <c r="AEZ8" s="85"/>
      <c r="AFA8" s="86"/>
      <c r="AFB8" s="215"/>
      <c r="AFC8" s="215"/>
      <c r="AFD8" s="215"/>
      <c r="AFE8" s="215"/>
      <c r="AFF8" s="85"/>
      <c r="AFG8" s="85"/>
      <c r="AFH8" s="85"/>
      <c r="AFI8" s="86"/>
      <c r="AFJ8" s="215"/>
      <c r="AFK8" s="215"/>
      <c r="AFL8" s="215"/>
      <c r="AFM8" s="215"/>
      <c r="AFN8" s="85"/>
      <c r="AFO8" s="85"/>
      <c r="AFP8" s="85"/>
      <c r="AFQ8" s="86"/>
      <c r="AFR8" s="215"/>
      <c r="AFS8" s="215"/>
      <c r="AFT8" s="215"/>
      <c r="AFU8" s="215"/>
      <c r="AFV8" s="85"/>
      <c r="AFW8" s="85"/>
      <c r="AFX8" s="85"/>
      <c r="AFY8" s="86"/>
      <c r="AFZ8" s="215"/>
      <c r="AGA8" s="215"/>
      <c r="AGB8" s="215"/>
      <c r="AGC8" s="215"/>
      <c r="AGD8" s="85"/>
      <c r="AGE8" s="85"/>
      <c r="AGF8" s="85"/>
      <c r="AGG8" s="86"/>
      <c r="AGH8" s="215"/>
      <c r="AGI8" s="215"/>
      <c r="AGJ8" s="215"/>
      <c r="AGK8" s="215"/>
      <c r="AGL8" s="85"/>
      <c r="AGM8" s="85"/>
      <c r="AGN8" s="85"/>
      <c r="AGO8" s="86"/>
      <c r="AGP8" s="215"/>
      <c r="AGQ8" s="215"/>
      <c r="AGR8" s="215"/>
      <c r="AGS8" s="215"/>
      <c r="AGT8" s="85"/>
      <c r="AGU8" s="85"/>
      <c r="AGV8" s="85"/>
      <c r="AGW8" s="86"/>
      <c r="AGX8" s="215"/>
      <c r="AGY8" s="215"/>
      <c r="AGZ8" s="215"/>
      <c r="AHA8" s="215"/>
      <c r="AHB8" s="85"/>
      <c r="AHC8" s="85"/>
      <c r="AHD8" s="85"/>
      <c r="AHE8" s="86"/>
      <c r="AHF8" s="215"/>
      <c r="AHG8" s="215"/>
      <c r="AHH8" s="215"/>
      <c r="AHI8" s="215"/>
      <c r="AHJ8" s="85"/>
      <c r="AHK8" s="85"/>
      <c r="AHL8" s="85"/>
      <c r="AHM8" s="86"/>
      <c r="AHN8" s="215"/>
      <c r="AHO8" s="215"/>
      <c r="AHP8" s="215"/>
      <c r="AHQ8" s="215"/>
      <c r="AHR8" s="85"/>
      <c r="AHS8" s="85"/>
      <c r="AHT8" s="85"/>
      <c r="AHU8" s="86"/>
      <c r="AHV8" s="215"/>
      <c r="AHW8" s="215"/>
      <c r="AHX8" s="215"/>
      <c r="AHY8" s="215"/>
      <c r="AHZ8" s="85"/>
      <c r="AIA8" s="85"/>
      <c r="AIB8" s="85"/>
      <c r="AIC8" s="86"/>
      <c r="AID8" s="215"/>
      <c r="AIE8" s="215"/>
      <c r="AIF8" s="215"/>
      <c r="AIG8" s="215"/>
      <c r="AIH8" s="85"/>
      <c r="AII8" s="85"/>
      <c r="AIJ8" s="85"/>
      <c r="AIK8" s="86"/>
      <c r="AIL8" s="215"/>
      <c r="AIM8" s="215"/>
      <c r="AIN8" s="215"/>
      <c r="AIO8" s="215"/>
      <c r="AIP8" s="85"/>
      <c r="AIQ8" s="85"/>
      <c r="AIR8" s="85"/>
      <c r="AIS8" s="86"/>
      <c r="AIT8" s="215"/>
      <c r="AIU8" s="215"/>
      <c r="AIV8" s="215"/>
      <c r="AIW8" s="215"/>
      <c r="AIX8" s="85"/>
      <c r="AIY8" s="85"/>
      <c r="AIZ8" s="85"/>
      <c r="AJA8" s="86"/>
      <c r="AJB8" s="215"/>
      <c r="AJC8" s="215"/>
      <c r="AJD8" s="215"/>
      <c r="AJE8" s="215"/>
      <c r="AJF8" s="85"/>
      <c r="AJG8" s="85"/>
      <c r="AJH8" s="85"/>
      <c r="AJI8" s="86"/>
      <c r="AJJ8" s="215"/>
      <c r="AJK8" s="215"/>
      <c r="AJL8" s="215"/>
      <c r="AJM8" s="215"/>
      <c r="AJN8" s="85"/>
      <c r="AJO8" s="85"/>
      <c r="AJP8" s="85"/>
      <c r="AJQ8" s="86"/>
      <c r="AJR8" s="215"/>
      <c r="AJS8" s="215"/>
      <c r="AJT8" s="215"/>
      <c r="AJU8" s="215"/>
      <c r="AJV8" s="85"/>
      <c r="AJW8" s="85"/>
      <c r="AJX8" s="85"/>
      <c r="AJY8" s="86"/>
      <c r="AJZ8" s="215"/>
      <c r="AKA8" s="215"/>
      <c r="AKB8" s="215"/>
      <c r="AKC8" s="215"/>
      <c r="AKD8" s="85"/>
      <c r="AKE8" s="85"/>
      <c r="AKF8" s="85"/>
      <c r="AKG8" s="86"/>
      <c r="AKH8" s="215"/>
      <c r="AKI8" s="215"/>
      <c r="AKJ8" s="215"/>
      <c r="AKK8" s="215"/>
      <c r="AKL8" s="85"/>
      <c r="AKM8" s="85"/>
      <c r="AKN8" s="85"/>
      <c r="AKO8" s="86"/>
      <c r="AKP8" s="215"/>
      <c r="AKQ8" s="215"/>
      <c r="AKR8" s="215"/>
      <c r="AKS8" s="215"/>
      <c r="AKT8" s="85"/>
      <c r="AKU8" s="85"/>
      <c r="AKV8" s="85"/>
      <c r="AKW8" s="86"/>
      <c r="AKX8" s="215"/>
      <c r="AKY8" s="215"/>
      <c r="AKZ8" s="215"/>
      <c r="ALA8" s="215"/>
      <c r="ALB8" s="85"/>
      <c r="ALC8" s="85"/>
      <c r="ALD8" s="85"/>
      <c r="ALE8" s="86"/>
      <c r="ALF8" s="215"/>
      <c r="ALG8" s="215"/>
      <c r="ALH8" s="215"/>
      <c r="ALI8" s="215"/>
      <c r="ALJ8" s="85"/>
      <c r="ALK8" s="85"/>
      <c r="ALL8" s="85"/>
      <c r="ALM8" s="86"/>
      <c r="ALN8" s="215"/>
      <c r="ALO8" s="215"/>
      <c r="ALP8" s="215"/>
      <c r="ALQ8" s="215"/>
      <c r="ALR8" s="85"/>
      <c r="ALS8" s="85"/>
      <c r="ALT8" s="85"/>
      <c r="ALU8" s="86"/>
      <c r="ALV8" s="215"/>
      <c r="ALW8" s="215"/>
      <c r="ALX8" s="215"/>
      <c r="ALY8" s="215"/>
      <c r="ALZ8" s="85"/>
      <c r="AMA8" s="85"/>
      <c r="AMB8" s="85"/>
      <c r="AMC8" s="86"/>
      <c r="AMD8" s="215"/>
      <c r="AME8" s="215"/>
      <c r="AMF8" s="215"/>
      <c r="AMG8" s="215"/>
      <c r="AMH8" s="85"/>
      <c r="AMI8" s="85"/>
      <c r="AMJ8" s="85"/>
      <c r="AMK8" s="86"/>
      <c r="AML8" s="215"/>
      <c r="AMM8" s="215"/>
      <c r="AMN8" s="215"/>
      <c r="AMO8" s="215"/>
      <c r="AMP8" s="85"/>
      <c r="AMQ8" s="85"/>
      <c r="AMR8" s="85"/>
      <c r="AMS8" s="86"/>
      <c r="AMT8" s="215"/>
      <c r="AMU8" s="215"/>
      <c r="AMV8" s="215"/>
      <c r="AMW8" s="215"/>
      <c r="AMX8" s="85"/>
      <c r="AMY8" s="85"/>
      <c r="AMZ8" s="85"/>
      <c r="ANA8" s="86"/>
      <c r="ANB8" s="215"/>
      <c r="ANC8" s="215"/>
      <c r="AND8" s="215"/>
      <c r="ANE8" s="215"/>
      <c r="ANF8" s="85"/>
      <c r="ANG8" s="85"/>
      <c r="ANH8" s="85"/>
      <c r="ANI8" s="86"/>
      <c r="ANJ8" s="215"/>
      <c r="ANK8" s="215"/>
      <c r="ANL8" s="215"/>
      <c r="ANM8" s="215"/>
      <c r="ANN8" s="85"/>
      <c r="ANO8" s="85"/>
      <c r="ANP8" s="85"/>
      <c r="ANQ8" s="86"/>
      <c r="ANR8" s="215"/>
      <c r="ANS8" s="215"/>
      <c r="ANT8" s="215"/>
      <c r="ANU8" s="215"/>
      <c r="ANV8" s="85"/>
      <c r="ANW8" s="85"/>
      <c r="ANX8" s="85"/>
      <c r="ANY8" s="86"/>
      <c r="ANZ8" s="215"/>
      <c r="AOA8" s="215"/>
      <c r="AOB8" s="215"/>
      <c r="AOC8" s="215"/>
      <c r="AOD8" s="85"/>
      <c r="AOE8" s="85"/>
      <c r="AOF8" s="85"/>
      <c r="AOG8" s="86"/>
      <c r="AOH8" s="215"/>
      <c r="AOI8" s="215"/>
      <c r="AOJ8" s="215"/>
      <c r="AOK8" s="215"/>
      <c r="AOL8" s="85"/>
      <c r="AOM8" s="85"/>
      <c r="AON8" s="85"/>
      <c r="AOO8" s="86"/>
      <c r="AOP8" s="215"/>
      <c r="AOQ8" s="215"/>
      <c r="AOR8" s="215"/>
      <c r="AOS8" s="215"/>
      <c r="AOT8" s="85"/>
      <c r="AOU8" s="85"/>
      <c r="AOV8" s="85"/>
      <c r="AOW8" s="86"/>
      <c r="AOX8" s="215"/>
      <c r="AOY8" s="215"/>
      <c r="AOZ8" s="215"/>
      <c r="APA8" s="215"/>
      <c r="APB8" s="85"/>
      <c r="APC8" s="85"/>
      <c r="APD8" s="85"/>
      <c r="APE8" s="86"/>
      <c r="APF8" s="215"/>
      <c r="APG8" s="215"/>
      <c r="APH8" s="215"/>
      <c r="API8" s="215"/>
      <c r="APJ8" s="85"/>
      <c r="APK8" s="85"/>
      <c r="APL8" s="85"/>
      <c r="APM8" s="86"/>
      <c r="APN8" s="215"/>
      <c r="APO8" s="215"/>
      <c r="APP8" s="215"/>
      <c r="APQ8" s="215"/>
      <c r="APR8" s="85"/>
      <c r="APS8" s="85"/>
      <c r="APT8" s="85"/>
      <c r="APU8" s="86"/>
      <c r="APV8" s="215"/>
      <c r="APW8" s="215"/>
      <c r="APX8" s="215"/>
      <c r="APY8" s="215"/>
      <c r="APZ8" s="85"/>
      <c r="AQA8" s="85"/>
      <c r="AQB8" s="85"/>
      <c r="AQC8" s="86"/>
      <c r="AQD8" s="215"/>
      <c r="AQE8" s="215"/>
      <c r="AQF8" s="215"/>
      <c r="AQG8" s="215"/>
      <c r="AQH8" s="85"/>
      <c r="AQI8" s="85"/>
      <c r="AQJ8" s="85"/>
      <c r="AQK8" s="86"/>
      <c r="AQL8" s="215"/>
      <c r="AQM8" s="215"/>
      <c r="AQN8" s="215"/>
      <c r="AQO8" s="215"/>
      <c r="AQP8" s="85"/>
      <c r="AQQ8" s="85"/>
      <c r="AQR8" s="85"/>
      <c r="AQS8" s="86"/>
      <c r="AQT8" s="215"/>
      <c r="AQU8" s="215"/>
      <c r="AQV8" s="215"/>
      <c r="AQW8" s="215"/>
      <c r="AQX8" s="85"/>
      <c r="AQY8" s="85"/>
      <c r="AQZ8" s="85"/>
      <c r="ARA8" s="86"/>
      <c r="ARB8" s="215"/>
      <c r="ARC8" s="215"/>
      <c r="ARD8" s="215"/>
      <c r="ARE8" s="215"/>
      <c r="ARF8" s="85"/>
      <c r="ARG8" s="85"/>
      <c r="ARH8" s="85"/>
      <c r="ARI8" s="86"/>
      <c r="ARJ8" s="215"/>
      <c r="ARK8" s="215"/>
      <c r="ARL8" s="215"/>
      <c r="ARM8" s="215"/>
      <c r="ARN8" s="85"/>
      <c r="ARO8" s="85"/>
      <c r="ARP8" s="85"/>
      <c r="ARQ8" s="86"/>
      <c r="ARR8" s="215"/>
      <c r="ARS8" s="215"/>
      <c r="ART8" s="215"/>
      <c r="ARU8" s="215"/>
      <c r="ARV8" s="85"/>
      <c r="ARW8" s="85"/>
      <c r="ARX8" s="85"/>
      <c r="ARY8" s="86"/>
      <c r="ARZ8" s="215"/>
      <c r="ASA8" s="215"/>
      <c r="ASB8" s="215"/>
      <c r="ASC8" s="215"/>
      <c r="ASD8" s="85"/>
      <c r="ASE8" s="85"/>
      <c r="ASF8" s="85"/>
      <c r="ASG8" s="86"/>
      <c r="ASH8" s="215"/>
      <c r="ASI8" s="215"/>
      <c r="ASJ8" s="215"/>
      <c r="ASK8" s="215"/>
      <c r="ASL8" s="85"/>
      <c r="ASM8" s="85"/>
      <c r="ASN8" s="85"/>
      <c r="ASO8" s="86"/>
      <c r="ASP8" s="215"/>
      <c r="ASQ8" s="215"/>
      <c r="ASR8" s="215"/>
      <c r="ASS8" s="215"/>
      <c r="AST8" s="85"/>
      <c r="ASU8" s="85"/>
      <c r="ASV8" s="85"/>
      <c r="ASW8" s="86"/>
      <c r="ASX8" s="215"/>
      <c r="ASY8" s="215"/>
      <c r="ASZ8" s="215"/>
      <c r="ATA8" s="215"/>
      <c r="ATB8" s="85"/>
      <c r="ATC8" s="85"/>
      <c r="ATD8" s="85"/>
      <c r="ATE8" s="86"/>
      <c r="ATF8" s="215"/>
      <c r="ATG8" s="215"/>
      <c r="ATH8" s="215"/>
      <c r="ATI8" s="215"/>
      <c r="ATJ8" s="85"/>
      <c r="ATK8" s="85"/>
      <c r="ATL8" s="85"/>
      <c r="ATM8" s="86"/>
      <c r="ATN8" s="215"/>
      <c r="ATO8" s="215"/>
      <c r="ATP8" s="215"/>
      <c r="ATQ8" s="215"/>
      <c r="ATR8" s="85"/>
      <c r="ATS8" s="85"/>
      <c r="ATT8" s="85"/>
      <c r="ATU8" s="86"/>
      <c r="ATV8" s="215"/>
      <c r="ATW8" s="215"/>
      <c r="ATX8" s="215"/>
      <c r="ATY8" s="215"/>
      <c r="ATZ8" s="85"/>
      <c r="AUA8" s="85"/>
      <c r="AUB8" s="85"/>
      <c r="AUC8" s="86"/>
      <c r="AUD8" s="215"/>
      <c r="AUE8" s="215"/>
      <c r="AUF8" s="215"/>
      <c r="AUG8" s="215"/>
      <c r="AUH8" s="85"/>
      <c r="AUI8" s="85"/>
      <c r="AUJ8" s="85"/>
      <c r="AUK8" s="86"/>
      <c r="AUL8" s="215"/>
      <c r="AUM8" s="215"/>
      <c r="AUN8" s="215"/>
      <c r="AUO8" s="215"/>
      <c r="AUP8" s="85"/>
      <c r="AUQ8" s="85"/>
      <c r="AUR8" s="85"/>
      <c r="AUS8" s="86"/>
      <c r="AUT8" s="215"/>
      <c r="AUU8" s="215"/>
      <c r="AUV8" s="215"/>
      <c r="AUW8" s="215"/>
      <c r="AUX8" s="85"/>
      <c r="AUY8" s="85"/>
      <c r="AUZ8" s="85"/>
      <c r="AVA8" s="86"/>
      <c r="AVB8" s="215"/>
      <c r="AVC8" s="215"/>
      <c r="AVD8" s="215"/>
      <c r="AVE8" s="215"/>
      <c r="AVF8" s="85"/>
      <c r="AVG8" s="85"/>
      <c r="AVH8" s="85"/>
      <c r="AVI8" s="86"/>
      <c r="AVJ8" s="215"/>
      <c r="AVK8" s="215"/>
      <c r="AVL8" s="215"/>
      <c r="AVM8" s="215"/>
      <c r="AVN8" s="85"/>
      <c r="AVO8" s="85"/>
      <c r="AVP8" s="85"/>
      <c r="AVQ8" s="86"/>
      <c r="AVR8" s="215"/>
      <c r="AVS8" s="215"/>
      <c r="AVT8" s="215"/>
      <c r="AVU8" s="215"/>
      <c r="AVV8" s="85"/>
      <c r="AVW8" s="85"/>
      <c r="AVX8" s="85"/>
      <c r="AVY8" s="86"/>
      <c r="AVZ8" s="215"/>
      <c r="AWA8" s="215"/>
      <c r="AWB8" s="215"/>
      <c r="AWC8" s="215"/>
      <c r="AWD8" s="85"/>
      <c r="AWE8" s="85"/>
      <c r="AWF8" s="85"/>
      <c r="AWG8" s="86"/>
      <c r="AWH8" s="215"/>
      <c r="AWI8" s="215"/>
      <c r="AWJ8" s="215"/>
      <c r="AWK8" s="215"/>
      <c r="AWL8" s="85"/>
      <c r="AWM8" s="85"/>
      <c r="AWN8" s="85"/>
      <c r="AWO8" s="86"/>
      <c r="AWP8" s="215"/>
      <c r="AWQ8" s="215"/>
      <c r="AWR8" s="215"/>
      <c r="AWS8" s="215"/>
      <c r="AWT8" s="85"/>
      <c r="AWU8" s="85"/>
      <c r="AWV8" s="85"/>
      <c r="AWW8" s="86"/>
      <c r="AWX8" s="215"/>
      <c r="AWY8" s="215"/>
      <c r="AWZ8" s="215"/>
      <c r="AXA8" s="215"/>
      <c r="AXB8" s="85"/>
      <c r="AXC8" s="85"/>
      <c r="AXD8" s="85"/>
      <c r="AXE8" s="86"/>
      <c r="AXF8" s="215"/>
      <c r="AXG8" s="215"/>
      <c r="AXH8" s="215"/>
      <c r="AXI8" s="215"/>
      <c r="AXJ8" s="85"/>
      <c r="AXK8" s="85"/>
      <c r="AXL8" s="85"/>
      <c r="AXM8" s="86"/>
      <c r="AXN8" s="215"/>
      <c r="AXO8" s="215"/>
      <c r="AXP8" s="215"/>
      <c r="AXQ8" s="215"/>
      <c r="AXR8" s="85"/>
      <c r="AXS8" s="85"/>
      <c r="AXT8" s="85"/>
      <c r="AXU8" s="86"/>
      <c r="AXV8" s="215"/>
      <c r="AXW8" s="215"/>
      <c r="AXX8" s="215"/>
      <c r="AXY8" s="215"/>
      <c r="AXZ8" s="85"/>
      <c r="AYA8" s="85"/>
      <c r="AYB8" s="85"/>
      <c r="AYC8" s="86"/>
      <c r="AYD8" s="215"/>
      <c r="AYE8" s="215"/>
      <c r="AYF8" s="215"/>
      <c r="AYG8" s="215"/>
      <c r="AYH8" s="85"/>
      <c r="AYI8" s="85"/>
      <c r="AYJ8" s="85"/>
      <c r="AYK8" s="86"/>
      <c r="AYL8" s="215"/>
      <c r="AYM8" s="215"/>
      <c r="AYN8" s="215"/>
      <c r="AYO8" s="215"/>
      <c r="AYP8" s="85"/>
      <c r="AYQ8" s="85"/>
      <c r="AYR8" s="85"/>
      <c r="AYS8" s="86"/>
      <c r="AYT8" s="215"/>
      <c r="AYU8" s="215"/>
      <c r="AYV8" s="215"/>
      <c r="AYW8" s="215"/>
      <c r="AYX8" s="85"/>
      <c r="AYY8" s="85"/>
      <c r="AYZ8" s="85"/>
      <c r="AZA8" s="86"/>
      <c r="AZB8" s="215"/>
      <c r="AZC8" s="215"/>
      <c r="AZD8" s="215"/>
      <c r="AZE8" s="215"/>
      <c r="AZF8" s="85"/>
      <c r="AZG8" s="85"/>
      <c r="AZH8" s="85"/>
      <c r="AZI8" s="86"/>
      <c r="AZJ8" s="215"/>
      <c r="AZK8" s="215"/>
      <c r="AZL8" s="215"/>
      <c r="AZM8" s="215"/>
      <c r="AZN8" s="85"/>
      <c r="AZO8" s="85"/>
      <c r="AZP8" s="85"/>
      <c r="AZQ8" s="86"/>
      <c r="AZR8" s="215"/>
      <c r="AZS8" s="215"/>
      <c r="AZT8" s="215"/>
      <c r="AZU8" s="215"/>
      <c r="AZV8" s="85"/>
      <c r="AZW8" s="85"/>
      <c r="AZX8" s="85"/>
      <c r="AZY8" s="86"/>
      <c r="AZZ8" s="215"/>
      <c r="BAA8" s="215"/>
      <c r="BAB8" s="215"/>
      <c r="BAC8" s="215"/>
      <c r="BAD8" s="85"/>
      <c r="BAE8" s="85"/>
      <c r="BAF8" s="85"/>
      <c r="BAG8" s="86"/>
      <c r="BAH8" s="215"/>
      <c r="BAI8" s="215"/>
      <c r="BAJ8" s="215"/>
      <c r="BAK8" s="215"/>
      <c r="BAL8" s="85"/>
      <c r="BAM8" s="85"/>
      <c r="BAN8" s="85"/>
      <c r="BAO8" s="86"/>
      <c r="BAP8" s="215"/>
      <c r="BAQ8" s="215"/>
      <c r="BAR8" s="215"/>
      <c r="BAS8" s="215"/>
      <c r="BAT8" s="85"/>
      <c r="BAU8" s="85"/>
      <c r="BAV8" s="85"/>
      <c r="BAW8" s="86"/>
      <c r="BAX8" s="215"/>
      <c r="BAY8" s="215"/>
      <c r="BAZ8" s="215"/>
      <c r="BBA8" s="215"/>
      <c r="BBB8" s="85"/>
      <c r="BBC8" s="85"/>
      <c r="BBD8" s="85"/>
      <c r="BBE8" s="86"/>
      <c r="BBF8" s="215"/>
      <c r="BBG8" s="215"/>
      <c r="BBH8" s="215"/>
      <c r="BBI8" s="215"/>
      <c r="BBJ8" s="85"/>
      <c r="BBK8" s="85"/>
      <c r="BBL8" s="85"/>
      <c r="BBM8" s="86"/>
      <c r="BBN8" s="215"/>
      <c r="BBO8" s="215"/>
      <c r="BBP8" s="215"/>
      <c r="BBQ8" s="215"/>
      <c r="BBR8" s="85"/>
      <c r="BBS8" s="85"/>
      <c r="BBT8" s="85"/>
      <c r="BBU8" s="86"/>
      <c r="BBV8" s="215"/>
      <c r="BBW8" s="215"/>
      <c r="BBX8" s="215"/>
      <c r="BBY8" s="215"/>
    </row>
    <row r="9" spans="1:1429" ht="10.5" customHeight="1" thickBot="1">
      <c r="A9" s="217"/>
      <c r="B9" s="217"/>
      <c r="C9" s="217"/>
      <c r="D9" s="218"/>
      <c r="E9" s="87"/>
      <c r="F9" s="88"/>
      <c r="G9" s="217"/>
      <c r="H9" s="217"/>
      <c r="I9" s="218"/>
      <c r="J9" s="87"/>
      <c r="K9" s="88"/>
      <c r="L9" s="217"/>
      <c r="M9" s="217"/>
      <c r="N9" s="217"/>
      <c r="O9" s="217"/>
      <c r="P9" s="217"/>
      <c r="Q9" s="218"/>
      <c r="R9" s="87"/>
      <c r="S9" s="88"/>
      <c r="T9" s="217"/>
      <c r="U9" s="217"/>
      <c r="V9" s="217"/>
      <c r="W9" s="217"/>
      <c r="X9" s="217"/>
      <c r="Y9" s="218"/>
      <c r="Z9" s="87"/>
      <c r="AA9" s="88"/>
      <c r="AB9" s="217"/>
      <c r="AC9" s="217"/>
      <c r="AD9" s="217"/>
      <c r="AE9" s="217"/>
      <c r="AF9" s="217"/>
      <c r="AG9" s="218"/>
      <c r="AH9" s="87"/>
      <c r="AI9" s="88"/>
      <c r="AJ9" s="217"/>
      <c r="AK9" s="217"/>
      <c r="AL9" s="217"/>
      <c r="AM9" s="217"/>
      <c r="AN9" s="217"/>
      <c r="AO9" s="218"/>
      <c r="AP9" s="87"/>
      <c r="AQ9" s="88"/>
      <c r="AR9" s="217"/>
      <c r="AS9" s="217"/>
      <c r="AT9" s="217"/>
      <c r="AU9" s="217"/>
      <c r="AV9" s="217"/>
      <c r="AW9" s="218"/>
      <c r="AX9" s="87"/>
      <c r="AY9" s="88"/>
      <c r="AZ9" s="217"/>
      <c r="BA9" s="217"/>
      <c r="BB9" s="217"/>
      <c r="BC9" s="217"/>
      <c r="BD9" s="217"/>
      <c r="BE9" s="218"/>
      <c r="BF9" s="87"/>
      <c r="BG9" s="88"/>
      <c r="BH9" s="217"/>
      <c r="BI9" s="217"/>
      <c r="BJ9" s="217"/>
      <c r="BK9" s="217"/>
      <c r="BL9" s="217"/>
      <c r="BM9" s="218"/>
      <c r="BN9" s="87"/>
      <c r="BO9" s="88"/>
      <c r="BP9" s="217"/>
      <c r="BQ9" s="217"/>
      <c r="BR9" s="217"/>
      <c r="BS9" s="217"/>
      <c r="BT9" s="217"/>
      <c r="BU9" s="218"/>
      <c r="BV9" s="87"/>
      <c r="BW9" s="88"/>
      <c r="BX9" s="217"/>
      <c r="BY9" s="217"/>
      <c r="BZ9" s="217"/>
      <c r="CA9" s="217"/>
      <c r="CB9" s="217"/>
      <c r="CC9" s="218"/>
      <c r="CD9" s="87"/>
      <c r="CE9" s="88"/>
      <c r="CF9" s="217"/>
      <c r="CG9" s="217"/>
      <c r="CH9" s="217"/>
      <c r="CI9" s="217"/>
      <c r="CJ9" s="217"/>
      <c r="CK9" s="218"/>
      <c r="CL9" s="87"/>
      <c r="CM9" s="88"/>
      <c r="CN9" s="217"/>
      <c r="CO9" s="217"/>
      <c r="CP9" s="217"/>
      <c r="CQ9" s="217"/>
      <c r="CR9" s="217"/>
      <c r="CS9" s="218"/>
      <c r="CT9" s="87"/>
      <c r="CU9" s="88"/>
      <c r="CV9" s="217"/>
      <c r="CW9" s="217"/>
      <c r="CX9" s="217"/>
      <c r="CY9" s="217"/>
      <c r="CZ9" s="217"/>
      <c r="DA9" s="218"/>
      <c r="DB9" s="87"/>
      <c r="DC9" s="88"/>
      <c r="DD9" s="217"/>
      <c r="DE9" s="217"/>
      <c r="DF9" s="217"/>
      <c r="DG9" s="217"/>
      <c r="DH9" s="217"/>
      <c r="DI9" s="218"/>
      <c r="DJ9" s="87"/>
      <c r="DK9" s="88"/>
      <c r="DL9" s="217"/>
      <c r="DM9" s="217"/>
      <c r="DN9" s="217"/>
      <c r="DO9" s="217"/>
      <c r="DP9" s="217"/>
      <c r="DQ9" s="218"/>
      <c r="DR9" s="87"/>
      <c r="DS9" s="88"/>
      <c r="DT9" s="217"/>
      <c r="DU9" s="217"/>
      <c r="DV9" s="217"/>
      <c r="DW9" s="217"/>
      <c r="DX9" s="217"/>
      <c r="DY9" s="218"/>
      <c r="DZ9" s="87"/>
      <c r="EA9" s="88"/>
      <c r="EB9" s="217"/>
      <c r="EC9" s="217"/>
      <c r="ED9" s="217"/>
      <c r="EE9" s="217"/>
      <c r="EF9" s="217"/>
      <c r="EG9" s="218"/>
      <c r="EH9" s="87"/>
      <c r="EI9" s="88"/>
      <c r="EJ9" s="217"/>
      <c r="EK9" s="217"/>
      <c r="EL9" s="217"/>
      <c r="EM9" s="217"/>
      <c r="EN9" s="217"/>
      <c r="EO9" s="218"/>
      <c r="EP9" s="87"/>
      <c r="EQ9" s="88"/>
      <c r="ER9" s="217"/>
      <c r="ES9" s="217"/>
      <c r="ET9" s="217"/>
      <c r="EU9" s="217"/>
      <c r="EV9" s="217"/>
      <c r="EW9" s="218"/>
      <c r="EX9" s="87"/>
      <c r="EY9" s="88"/>
      <c r="EZ9" s="217"/>
      <c r="FA9" s="217"/>
      <c r="FB9" s="217"/>
      <c r="FC9" s="217"/>
      <c r="FD9" s="217"/>
      <c r="FE9" s="218"/>
      <c r="FF9" s="87"/>
      <c r="FG9" s="88"/>
      <c r="FH9" s="217"/>
      <c r="FI9" s="217"/>
      <c r="FJ9" s="217"/>
      <c r="FK9" s="217"/>
      <c r="FL9" s="217"/>
      <c r="FM9" s="218"/>
      <c r="FN9" s="87"/>
      <c r="FO9" s="88"/>
      <c r="FP9" s="217"/>
      <c r="FQ9" s="217"/>
      <c r="FR9" s="217"/>
      <c r="FS9" s="217"/>
      <c r="FT9" s="217"/>
      <c r="FU9" s="218"/>
      <c r="FV9" s="87"/>
      <c r="FW9" s="88"/>
      <c r="FX9" s="217"/>
      <c r="FY9" s="217"/>
      <c r="FZ9" s="217"/>
      <c r="GA9" s="217"/>
      <c r="GB9" s="217"/>
      <c r="GC9" s="218"/>
      <c r="GD9" s="87"/>
      <c r="GE9" s="88"/>
      <c r="GF9" s="217"/>
      <c r="GG9" s="217"/>
      <c r="GH9" s="217"/>
      <c r="GI9" s="217"/>
      <c r="GJ9" s="217"/>
      <c r="GK9" s="218"/>
      <c r="GL9" s="87"/>
      <c r="GM9" s="88"/>
      <c r="GN9" s="217"/>
      <c r="GO9" s="217"/>
      <c r="GP9" s="217"/>
      <c r="GQ9" s="217"/>
      <c r="GR9" s="217"/>
      <c r="GS9" s="218"/>
      <c r="GT9" s="87"/>
      <c r="GU9" s="88"/>
      <c r="GV9" s="217"/>
      <c r="GW9" s="217"/>
      <c r="GX9" s="217"/>
      <c r="GY9" s="217"/>
      <c r="GZ9" s="217"/>
      <c r="HA9" s="218"/>
      <c r="HB9" s="87"/>
      <c r="HC9" s="88"/>
      <c r="HD9" s="217"/>
      <c r="HE9" s="217"/>
      <c r="HF9" s="217"/>
      <c r="HG9" s="217"/>
      <c r="HH9" s="217"/>
      <c r="HI9" s="218"/>
      <c r="HJ9" s="87"/>
      <c r="HK9" s="88"/>
      <c r="HL9" s="217"/>
      <c r="HM9" s="217"/>
      <c r="HN9" s="217"/>
      <c r="HO9" s="217"/>
      <c r="HP9" s="217"/>
      <c r="HQ9" s="218"/>
      <c r="HR9" s="87"/>
      <c r="HS9" s="88"/>
      <c r="HT9" s="217"/>
      <c r="HU9" s="217"/>
      <c r="HV9" s="217"/>
      <c r="HW9" s="217"/>
      <c r="HX9" s="217"/>
      <c r="HY9" s="218"/>
      <c r="HZ9" s="87"/>
      <c r="IA9" s="88"/>
      <c r="IB9" s="217"/>
      <c r="IC9" s="217"/>
      <c r="ID9" s="217"/>
      <c r="IE9" s="217"/>
      <c r="IF9" s="217"/>
      <c r="IG9" s="218"/>
      <c r="IH9" s="87"/>
      <c r="II9" s="88"/>
      <c r="IJ9" s="217"/>
      <c r="IK9" s="217"/>
      <c r="IL9" s="217"/>
      <c r="IM9" s="217"/>
      <c r="IN9" s="217"/>
      <c r="IO9" s="218"/>
      <c r="IP9" s="87"/>
      <c r="IQ9" s="88"/>
      <c r="IR9" s="217"/>
      <c r="IS9" s="217"/>
      <c r="IT9" s="217"/>
      <c r="IU9" s="217"/>
      <c r="IV9" s="217"/>
      <c r="IW9" s="218"/>
      <c r="IX9" s="87"/>
      <c r="IY9" s="88"/>
      <c r="IZ9" s="217"/>
      <c r="JA9" s="217"/>
      <c r="JB9" s="217"/>
      <c r="JC9" s="217"/>
      <c r="JD9" s="217"/>
      <c r="JE9" s="218"/>
      <c r="JF9" s="87"/>
      <c r="JG9" s="88"/>
      <c r="JH9" s="217"/>
      <c r="JI9" s="217"/>
      <c r="JJ9" s="217"/>
      <c r="JK9" s="217"/>
      <c r="JL9" s="217"/>
      <c r="JM9" s="218"/>
      <c r="JN9" s="87"/>
      <c r="JO9" s="88"/>
      <c r="JP9" s="217"/>
      <c r="JQ9" s="217"/>
      <c r="JR9" s="217"/>
      <c r="JS9" s="217"/>
      <c r="JT9" s="217"/>
      <c r="JU9" s="218"/>
      <c r="JV9" s="87"/>
      <c r="JW9" s="88"/>
      <c r="JX9" s="217"/>
      <c r="JY9" s="217"/>
      <c r="JZ9" s="217"/>
      <c r="KA9" s="217"/>
      <c r="KB9" s="217"/>
      <c r="KC9" s="218"/>
      <c r="KD9" s="87"/>
      <c r="KE9" s="88"/>
      <c r="KF9" s="217"/>
      <c r="KG9" s="217"/>
      <c r="KH9" s="217"/>
      <c r="KI9" s="217"/>
      <c r="KJ9" s="217"/>
      <c r="KK9" s="218"/>
      <c r="KL9" s="87"/>
      <c r="KM9" s="88"/>
      <c r="KN9" s="217"/>
      <c r="KO9" s="217"/>
      <c r="KP9" s="217"/>
      <c r="KQ9" s="217"/>
      <c r="KR9" s="217"/>
      <c r="KS9" s="218"/>
      <c r="KT9" s="87"/>
      <c r="KU9" s="88"/>
      <c r="KV9" s="217"/>
      <c r="KW9" s="217"/>
      <c r="KX9" s="217"/>
      <c r="KY9" s="217"/>
      <c r="KZ9" s="217"/>
      <c r="LA9" s="218"/>
      <c r="LB9" s="87"/>
      <c r="LC9" s="88"/>
      <c r="LD9" s="217"/>
      <c r="LE9" s="217"/>
      <c r="LF9" s="217"/>
      <c r="LG9" s="217"/>
      <c r="LH9" s="217"/>
      <c r="LI9" s="218"/>
      <c r="LJ9" s="87"/>
      <c r="LK9" s="88"/>
      <c r="LL9" s="217"/>
      <c r="LM9" s="217"/>
      <c r="LN9" s="217"/>
      <c r="LO9" s="217"/>
      <c r="LP9" s="217"/>
      <c r="LQ9" s="218"/>
      <c r="LR9" s="87"/>
      <c r="LS9" s="88"/>
      <c r="LT9" s="217"/>
      <c r="LU9" s="217"/>
      <c r="LV9" s="217"/>
      <c r="LW9" s="217"/>
      <c r="LX9" s="217"/>
      <c r="LY9" s="218"/>
      <c r="LZ9" s="87"/>
      <c r="MA9" s="88"/>
      <c r="MB9" s="217"/>
      <c r="MC9" s="217"/>
      <c r="MD9" s="217"/>
      <c r="ME9" s="217"/>
      <c r="MF9" s="217"/>
      <c r="MG9" s="218"/>
      <c r="MH9" s="87"/>
      <c r="MI9" s="88"/>
      <c r="MJ9" s="217"/>
      <c r="MK9" s="217"/>
      <c r="ML9" s="217"/>
      <c r="MM9" s="217"/>
      <c r="MN9" s="217"/>
      <c r="MO9" s="218"/>
      <c r="MP9" s="87"/>
      <c r="MQ9" s="88"/>
      <c r="MR9" s="217"/>
      <c r="MS9" s="217"/>
      <c r="MT9" s="217"/>
      <c r="MU9" s="217"/>
      <c r="MV9" s="217"/>
      <c r="MW9" s="218"/>
      <c r="MX9" s="87"/>
      <c r="MY9" s="88"/>
      <c r="MZ9" s="217"/>
      <c r="NA9" s="217"/>
      <c r="NB9" s="217"/>
      <c r="NC9" s="217"/>
      <c r="ND9" s="217"/>
      <c r="NE9" s="218"/>
      <c r="NF9" s="87"/>
      <c r="NG9" s="88"/>
      <c r="NH9" s="217"/>
      <c r="NI9" s="217"/>
      <c r="NJ9" s="217"/>
      <c r="NK9" s="217"/>
      <c r="NL9" s="217"/>
      <c r="NM9" s="218"/>
      <c r="NN9" s="87"/>
      <c r="NO9" s="88"/>
      <c r="NP9" s="217"/>
      <c r="NQ9" s="217"/>
      <c r="NR9" s="217"/>
      <c r="NS9" s="217"/>
      <c r="NT9" s="217"/>
      <c r="NU9" s="218"/>
      <c r="NV9" s="87"/>
      <c r="NW9" s="88"/>
      <c r="NX9" s="217"/>
      <c r="NY9" s="217"/>
      <c r="NZ9" s="217"/>
      <c r="OA9" s="217"/>
      <c r="OB9" s="217"/>
      <c r="OC9" s="218"/>
      <c r="OD9" s="87"/>
      <c r="OE9" s="88"/>
      <c r="OF9" s="217"/>
      <c r="OG9" s="217"/>
      <c r="OH9" s="217"/>
      <c r="OI9" s="217"/>
      <c r="OJ9" s="217"/>
      <c r="OK9" s="218"/>
      <c r="OL9" s="87"/>
      <c r="OM9" s="88"/>
      <c r="ON9" s="217"/>
      <c r="OO9" s="217"/>
      <c r="OP9" s="217"/>
      <c r="OQ9" s="217"/>
      <c r="OR9" s="217"/>
      <c r="OS9" s="218"/>
      <c r="OT9" s="87"/>
      <c r="OU9" s="88"/>
      <c r="OV9" s="217"/>
      <c r="OW9" s="217"/>
      <c r="OX9" s="217"/>
      <c r="OY9" s="217"/>
      <c r="OZ9" s="217"/>
      <c r="PA9" s="218"/>
      <c r="PB9" s="87"/>
      <c r="PC9" s="88"/>
      <c r="PD9" s="217"/>
      <c r="PE9" s="217"/>
      <c r="PF9" s="217"/>
      <c r="PG9" s="217"/>
      <c r="PH9" s="217"/>
      <c r="PI9" s="218"/>
      <c r="PJ9" s="87"/>
      <c r="PK9" s="88"/>
      <c r="PL9" s="217"/>
      <c r="PM9" s="217"/>
      <c r="PN9" s="217"/>
      <c r="PO9" s="217"/>
      <c r="PP9" s="217"/>
      <c r="PQ9" s="218"/>
      <c r="PR9" s="87"/>
      <c r="PS9" s="88"/>
      <c r="PT9" s="217"/>
      <c r="PU9" s="217"/>
      <c r="PV9" s="217"/>
      <c r="PW9" s="217"/>
      <c r="PX9" s="217"/>
      <c r="PY9" s="218"/>
      <c r="PZ9" s="87"/>
      <c r="QA9" s="88"/>
      <c r="QB9" s="217"/>
      <c r="QC9" s="217"/>
      <c r="QD9" s="217"/>
      <c r="QE9" s="217"/>
      <c r="QF9" s="217"/>
      <c r="QG9" s="218"/>
      <c r="QH9" s="87"/>
      <c r="QI9" s="88"/>
      <c r="QJ9" s="217"/>
      <c r="QK9" s="217"/>
      <c r="QL9" s="217"/>
      <c r="QM9" s="217"/>
      <c r="QN9" s="217"/>
      <c r="QO9" s="218"/>
      <c r="QP9" s="87"/>
      <c r="QQ9" s="88"/>
      <c r="QR9" s="217"/>
      <c r="QS9" s="217"/>
      <c r="QT9" s="217"/>
      <c r="QU9" s="217"/>
      <c r="QV9" s="217"/>
      <c r="QW9" s="218"/>
      <c r="QX9" s="87"/>
      <c r="QY9" s="88"/>
      <c r="QZ9" s="217"/>
      <c r="RA9" s="217"/>
      <c r="RB9" s="217"/>
      <c r="RC9" s="217"/>
      <c r="RD9" s="217"/>
      <c r="RE9" s="218"/>
      <c r="RF9" s="87"/>
      <c r="RG9" s="88"/>
      <c r="RH9" s="217"/>
      <c r="RI9" s="217"/>
      <c r="RJ9" s="217"/>
      <c r="RK9" s="217"/>
      <c r="RL9" s="217"/>
      <c r="RM9" s="218"/>
      <c r="RN9" s="87"/>
      <c r="RO9" s="88"/>
      <c r="RP9" s="217"/>
      <c r="RQ9" s="217"/>
      <c r="RR9" s="217"/>
      <c r="RS9" s="217"/>
      <c r="RT9" s="217"/>
      <c r="RU9" s="218"/>
      <c r="RV9" s="87"/>
      <c r="RW9" s="88"/>
      <c r="RX9" s="217"/>
      <c r="RY9" s="217"/>
      <c r="RZ9" s="217"/>
      <c r="SA9" s="217"/>
      <c r="SB9" s="217"/>
      <c r="SC9" s="218"/>
      <c r="SD9" s="87"/>
      <c r="SE9" s="88"/>
      <c r="SF9" s="217"/>
      <c r="SG9" s="217"/>
      <c r="SH9" s="217"/>
      <c r="SI9" s="217"/>
      <c r="SJ9" s="217"/>
      <c r="SK9" s="218"/>
      <c r="SL9" s="87"/>
      <c r="SM9" s="88"/>
      <c r="SN9" s="217"/>
      <c r="SO9" s="217"/>
      <c r="SP9" s="217"/>
      <c r="SQ9" s="217"/>
      <c r="SR9" s="217"/>
      <c r="SS9" s="218"/>
      <c r="ST9" s="87"/>
      <c r="SU9" s="88"/>
      <c r="SV9" s="217"/>
      <c r="SW9" s="217"/>
      <c r="SX9" s="217"/>
      <c r="SY9" s="217"/>
      <c r="SZ9" s="217"/>
      <c r="TA9" s="218"/>
      <c r="TB9" s="87"/>
      <c r="TC9" s="88"/>
      <c r="TD9" s="217"/>
      <c r="TE9" s="217"/>
      <c r="TF9" s="217"/>
      <c r="TG9" s="217"/>
      <c r="TH9" s="217"/>
      <c r="TI9" s="218"/>
      <c r="TJ9" s="87"/>
      <c r="TK9" s="88"/>
      <c r="TL9" s="217"/>
      <c r="TM9" s="217"/>
      <c r="TN9" s="217"/>
      <c r="TO9" s="217"/>
      <c r="TP9" s="217"/>
      <c r="TQ9" s="218"/>
      <c r="TR9" s="87"/>
      <c r="TS9" s="88"/>
      <c r="TT9" s="217"/>
      <c r="TU9" s="217"/>
      <c r="TV9" s="217"/>
      <c r="TW9" s="217"/>
      <c r="TX9" s="217"/>
      <c r="TY9" s="218"/>
      <c r="TZ9" s="87"/>
      <c r="UA9" s="88"/>
      <c r="UB9" s="217"/>
      <c r="UC9" s="217"/>
      <c r="UD9" s="217"/>
      <c r="UE9" s="217"/>
      <c r="UF9" s="217"/>
      <c r="UG9" s="218"/>
      <c r="UH9" s="87"/>
      <c r="UI9" s="88"/>
      <c r="UJ9" s="217"/>
      <c r="UK9" s="217"/>
      <c r="UL9" s="217"/>
      <c r="UM9" s="217"/>
      <c r="UN9" s="217"/>
      <c r="UO9" s="218"/>
      <c r="UP9" s="87"/>
      <c r="UQ9" s="88"/>
      <c r="UR9" s="217"/>
      <c r="US9" s="217"/>
      <c r="UT9" s="217"/>
      <c r="UU9" s="217"/>
      <c r="UV9" s="217"/>
      <c r="UW9" s="218"/>
      <c r="UX9" s="87"/>
      <c r="UY9" s="88"/>
      <c r="UZ9" s="217"/>
      <c r="VA9" s="217"/>
      <c r="VB9" s="217"/>
      <c r="VC9" s="217"/>
      <c r="VD9" s="217"/>
      <c r="VE9" s="218"/>
      <c r="VF9" s="87"/>
      <c r="VG9" s="88"/>
      <c r="VH9" s="217"/>
      <c r="VI9" s="217"/>
      <c r="VJ9" s="217"/>
      <c r="VK9" s="217"/>
      <c r="VL9" s="217"/>
      <c r="VM9" s="218"/>
      <c r="VN9" s="87"/>
      <c r="VO9" s="88"/>
      <c r="VP9" s="217"/>
      <c r="VQ9" s="217"/>
      <c r="VR9" s="217"/>
      <c r="VS9" s="217"/>
      <c r="VT9" s="217"/>
      <c r="VU9" s="218"/>
      <c r="VV9" s="87"/>
      <c r="VW9" s="88"/>
      <c r="VX9" s="217"/>
      <c r="VY9" s="217"/>
      <c r="VZ9" s="217"/>
      <c r="WA9" s="217"/>
      <c r="WB9" s="217"/>
      <c r="WC9" s="218"/>
      <c r="WD9" s="87"/>
      <c r="WE9" s="88"/>
      <c r="WF9" s="217"/>
      <c r="WG9" s="217"/>
      <c r="WH9" s="217"/>
      <c r="WI9" s="217"/>
      <c r="WJ9" s="217"/>
      <c r="WK9" s="218"/>
      <c r="WL9" s="87"/>
      <c r="WM9" s="88"/>
      <c r="WN9" s="217"/>
      <c r="WO9" s="217"/>
      <c r="WP9" s="217"/>
      <c r="WQ9" s="217"/>
      <c r="WR9" s="217"/>
      <c r="WS9" s="218"/>
      <c r="WT9" s="87"/>
      <c r="WU9" s="88"/>
      <c r="WV9" s="217"/>
      <c r="WW9" s="217"/>
      <c r="WX9" s="217"/>
      <c r="WY9" s="217"/>
      <c r="WZ9" s="217"/>
      <c r="XA9" s="218"/>
      <c r="XB9" s="87"/>
      <c r="XC9" s="88"/>
      <c r="XD9" s="217"/>
      <c r="XE9" s="217"/>
      <c r="XF9" s="217"/>
      <c r="XG9" s="217"/>
      <c r="XH9" s="217"/>
      <c r="XI9" s="218"/>
      <c r="XJ9" s="87"/>
      <c r="XK9" s="88"/>
      <c r="XL9" s="217"/>
      <c r="XM9" s="217"/>
      <c r="XN9" s="217"/>
      <c r="XO9" s="217"/>
      <c r="XP9" s="217"/>
      <c r="XQ9" s="218"/>
      <c r="XR9" s="87"/>
      <c r="XS9" s="88"/>
      <c r="XT9" s="217"/>
      <c r="XU9" s="217"/>
      <c r="XV9" s="217"/>
      <c r="XW9" s="217"/>
      <c r="XX9" s="217"/>
      <c r="XY9" s="218"/>
      <c r="XZ9" s="87"/>
      <c r="YA9" s="88"/>
      <c r="YB9" s="217"/>
      <c r="YC9" s="217"/>
      <c r="YD9" s="217"/>
      <c r="YE9" s="217"/>
      <c r="YF9" s="217"/>
      <c r="YG9" s="218"/>
      <c r="YH9" s="87"/>
      <c r="YI9" s="88"/>
      <c r="YJ9" s="217"/>
      <c r="YK9" s="217"/>
      <c r="YL9" s="217"/>
      <c r="YM9" s="217"/>
      <c r="YN9" s="217"/>
      <c r="YO9" s="218"/>
      <c r="YP9" s="87"/>
      <c r="YQ9" s="88"/>
      <c r="YR9" s="217"/>
      <c r="YS9" s="217"/>
      <c r="YT9" s="217"/>
      <c r="YU9" s="217"/>
      <c r="YV9" s="217"/>
      <c r="YW9" s="218"/>
      <c r="YX9" s="87"/>
      <c r="YY9" s="88"/>
      <c r="YZ9" s="217"/>
      <c r="ZA9" s="217"/>
      <c r="ZB9" s="217"/>
      <c r="ZC9" s="217"/>
      <c r="ZD9" s="217"/>
      <c r="ZE9" s="218"/>
      <c r="ZF9" s="87"/>
      <c r="ZG9" s="88"/>
      <c r="ZH9" s="217"/>
      <c r="ZI9" s="217"/>
      <c r="ZJ9" s="217"/>
      <c r="ZK9" s="217"/>
      <c r="ZL9" s="217"/>
      <c r="ZM9" s="218"/>
      <c r="ZN9" s="87"/>
      <c r="ZO9" s="88"/>
      <c r="ZP9" s="217"/>
      <c r="ZQ9" s="217"/>
      <c r="ZR9" s="217"/>
      <c r="ZS9" s="217"/>
      <c r="ZT9" s="217"/>
      <c r="ZU9" s="218"/>
      <c r="ZV9" s="87"/>
      <c r="ZW9" s="88"/>
      <c r="ZX9" s="217"/>
      <c r="ZY9" s="217"/>
      <c r="ZZ9" s="217"/>
      <c r="AAA9" s="217"/>
      <c r="AAB9" s="217"/>
      <c r="AAC9" s="218"/>
      <c r="AAD9" s="87"/>
      <c r="AAE9" s="88"/>
      <c r="AAF9" s="217"/>
      <c r="AAG9" s="217"/>
      <c r="AAH9" s="217"/>
      <c r="AAI9" s="217"/>
      <c r="AAJ9" s="217"/>
      <c r="AAK9" s="218"/>
      <c r="AAL9" s="87"/>
      <c r="AAM9" s="88"/>
      <c r="AAN9" s="217"/>
      <c r="AAO9" s="217"/>
      <c r="AAP9" s="217"/>
      <c r="AAQ9" s="217"/>
      <c r="AAR9" s="217"/>
      <c r="AAS9" s="218"/>
      <c r="AAT9" s="87"/>
      <c r="AAU9" s="88"/>
      <c r="AAV9" s="217"/>
      <c r="AAW9" s="217"/>
      <c r="AAX9" s="217"/>
      <c r="AAY9" s="217"/>
      <c r="AAZ9" s="217"/>
      <c r="ABA9" s="218"/>
      <c r="ABB9" s="87"/>
      <c r="ABC9" s="88"/>
      <c r="ABD9" s="217"/>
      <c r="ABE9" s="217"/>
      <c r="ABF9" s="217"/>
      <c r="ABG9" s="217"/>
      <c r="ABH9" s="217"/>
      <c r="ABI9" s="218"/>
      <c r="ABJ9" s="87"/>
      <c r="ABK9" s="88"/>
      <c r="ABL9" s="217"/>
      <c r="ABM9" s="217"/>
      <c r="ABN9" s="217"/>
      <c r="ABO9" s="217"/>
      <c r="ABP9" s="217"/>
      <c r="ABQ9" s="218"/>
      <c r="ABR9" s="87"/>
      <c r="ABS9" s="88"/>
      <c r="ABT9" s="217"/>
      <c r="ABU9" s="217"/>
      <c r="ABV9" s="217"/>
      <c r="ABW9" s="217"/>
      <c r="ABX9" s="217"/>
      <c r="ABY9" s="218"/>
      <c r="ABZ9" s="87"/>
      <c r="ACA9" s="88"/>
      <c r="ACB9" s="217"/>
      <c r="ACC9" s="217"/>
      <c r="ACD9" s="217"/>
      <c r="ACE9" s="217"/>
      <c r="ACF9" s="217"/>
      <c r="ACG9" s="218"/>
      <c r="ACH9" s="87"/>
      <c r="ACI9" s="88"/>
      <c r="ACJ9" s="217"/>
      <c r="ACK9" s="217"/>
      <c r="ACL9" s="217"/>
      <c r="ACM9" s="217"/>
      <c r="ACN9" s="217"/>
      <c r="ACO9" s="218"/>
      <c r="ACP9" s="87"/>
      <c r="ACQ9" s="88"/>
      <c r="ACR9" s="217"/>
      <c r="ACS9" s="217"/>
      <c r="ACT9" s="217"/>
      <c r="ACU9" s="217"/>
      <c r="ACV9" s="217"/>
      <c r="ACW9" s="218"/>
      <c r="ACX9" s="87"/>
      <c r="ACY9" s="88"/>
      <c r="ACZ9" s="217"/>
      <c r="ADA9" s="217"/>
      <c r="ADB9" s="217"/>
      <c r="ADC9" s="217"/>
      <c r="ADD9" s="217"/>
      <c r="ADE9" s="218"/>
      <c r="ADF9" s="87"/>
      <c r="ADG9" s="88"/>
      <c r="ADH9" s="217"/>
      <c r="ADI9" s="217"/>
      <c r="ADJ9" s="217"/>
      <c r="ADK9" s="217"/>
      <c r="ADL9" s="217"/>
      <c r="ADM9" s="218"/>
      <c r="ADN9" s="87"/>
      <c r="ADO9" s="88"/>
      <c r="ADP9" s="217"/>
      <c r="ADQ9" s="217"/>
      <c r="ADR9" s="217"/>
      <c r="ADS9" s="217"/>
      <c r="ADT9" s="217"/>
      <c r="ADU9" s="218"/>
      <c r="ADV9" s="87"/>
      <c r="ADW9" s="88"/>
      <c r="ADX9" s="217"/>
      <c r="ADY9" s="217"/>
      <c r="ADZ9" s="217"/>
      <c r="AEA9" s="217"/>
      <c r="AEB9" s="217"/>
      <c r="AEC9" s="218"/>
      <c r="AED9" s="87"/>
      <c r="AEE9" s="88"/>
      <c r="AEF9" s="217"/>
      <c r="AEG9" s="217"/>
      <c r="AEH9" s="217"/>
      <c r="AEI9" s="217"/>
      <c r="AEJ9" s="217"/>
      <c r="AEK9" s="218"/>
      <c r="AEL9" s="87"/>
      <c r="AEM9" s="88"/>
      <c r="AEN9" s="217"/>
      <c r="AEO9" s="217"/>
      <c r="AEP9" s="217"/>
      <c r="AEQ9" s="217"/>
      <c r="AER9" s="217"/>
      <c r="AES9" s="218"/>
      <c r="AET9" s="87"/>
      <c r="AEU9" s="88"/>
      <c r="AEV9" s="217"/>
      <c r="AEW9" s="217"/>
      <c r="AEX9" s="217"/>
      <c r="AEY9" s="217"/>
      <c r="AEZ9" s="217"/>
      <c r="AFA9" s="218"/>
      <c r="AFB9" s="87"/>
      <c r="AFC9" s="88"/>
      <c r="AFD9" s="217"/>
      <c r="AFE9" s="217"/>
      <c r="AFF9" s="217"/>
      <c r="AFG9" s="217"/>
      <c r="AFH9" s="217"/>
      <c r="AFI9" s="218"/>
      <c r="AFJ9" s="87"/>
      <c r="AFK9" s="88"/>
      <c r="AFL9" s="217"/>
      <c r="AFM9" s="217"/>
      <c r="AFN9" s="217"/>
      <c r="AFO9" s="217"/>
      <c r="AFP9" s="217"/>
      <c r="AFQ9" s="218"/>
      <c r="AFR9" s="87"/>
      <c r="AFS9" s="88"/>
      <c r="AFT9" s="217"/>
      <c r="AFU9" s="217"/>
      <c r="AFV9" s="217"/>
      <c r="AFW9" s="217"/>
      <c r="AFX9" s="217"/>
      <c r="AFY9" s="218"/>
      <c r="AFZ9" s="87"/>
      <c r="AGA9" s="88"/>
      <c r="AGB9" s="217"/>
      <c r="AGC9" s="217"/>
      <c r="AGD9" s="217"/>
      <c r="AGE9" s="217"/>
      <c r="AGF9" s="217"/>
      <c r="AGG9" s="218"/>
      <c r="AGH9" s="87"/>
      <c r="AGI9" s="88"/>
      <c r="AGJ9" s="217"/>
      <c r="AGK9" s="217"/>
      <c r="AGL9" s="217"/>
      <c r="AGM9" s="217"/>
      <c r="AGN9" s="217"/>
      <c r="AGO9" s="218"/>
      <c r="AGP9" s="87"/>
      <c r="AGQ9" s="88"/>
      <c r="AGR9" s="217"/>
      <c r="AGS9" s="217"/>
      <c r="AGT9" s="217"/>
      <c r="AGU9" s="217"/>
      <c r="AGV9" s="217"/>
      <c r="AGW9" s="218"/>
      <c r="AGX9" s="87"/>
      <c r="AGY9" s="88"/>
      <c r="AGZ9" s="217"/>
      <c r="AHA9" s="217"/>
      <c r="AHB9" s="217"/>
      <c r="AHC9" s="217"/>
      <c r="AHD9" s="217"/>
      <c r="AHE9" s="218"/>
      <c r="AHF9" s="87"/>
      <c r="AHG9" s="88"/>
      <c r="AHH9" s="217"/>
      <c r="AHI9" s="217"/>
      <c r="AHJ9" s="217"/>
      <c r="AHK9" s="217"/>
      <c r="AHL9" s="217"/>
      <c r="AHM9" s="218"/>
      <c r="AHN9" s="87"/>
      <c r="AHO9" s="88"/>
      <c r="AHP9" s="217"/>
      <c r="AHQ9" s="217"/>
      <c r="AHR9" s="217"/>
      <c r="AHS9" s="217"/>
      <c r="AHT9" s="217"/>
      <c r="AHU9" s="218"/>
      <c r="AHV9" s="87"/>
      <c r="AHW9" s="88"/>
      <c r="AHX9" s="217"/>
      <c r="AHY9" s="217"/>
      <c r="AHZ9" s="217"/>
      <c r="AIA9" s="217"/>
      <c r="AIB9" s="217"/>
      <c r="AIC9" s="218"/>
      <c r="AID9" s="87"/>
      <c r="AIE9" s="88"/>
      <c r="AIF9" s="217"/>
      <c r="AIG9" s="217"/>
      <c r="AIH9" s="217"/>
      <c r="AII9" s="217"/>
      <c r="AIJ9" s="217"/>
      <c r="AIK9" s="218"/>
      <c r="AIL9" s="87"/>
      <c r="AIM9" s="88"/>
      <c r="AIN9" s="217"/>
      <c r="AIO9" s="217"/>
      <c r="AIP9" s="217"/>
      <c r="AIQ9" s="217"/>
      <c r="AIR9" s="217"/>
      <c r="AIS9" s="218"/>
      <c r="AIT9" s="87"/>
      <c r="AIU9" s="88"/>
      <c r="AIV9" s="217"/>
      <c r="AIW9" s="217"/>
      <c r="AIX9" s="217"/>
      <c r="AIY9" s="217"/>
      <c r="AIZ9" s="217"/>
      <c r="AJA9" s="218"/>
      <c r="AJB9" s="87"/>
      <c r="AJC9" s="88"/>
      <c r="AJD9" s="217"/>
      <c r="AJE9" s="217"/>
      <c r="AJF9" s="217"/>
      <c r="AJG9" s="217"/>
      <c r="AJH9" s="217"/>
      <c r="AJI9" s="218"/>
      <c r="AJJ9" s="87"/>
      <c r="AJK9" s="88"/>
      <c r="AJL9" s="217"/>
      <c r="AJM9" s="217"/>
      <c r="AJN9" s="217"/>
      <c r="AJO9" s="217"/>
      <c r="AJP9" s="217"/>
      <c r="AJQ9" s="218"/>
      <c r="AJR9" s="87"/>
      <c r="AJS9" s="88"/>
      <c r="AJT9" s="217"/>
      <c r="AJU9" s="217"/>
      <c r="AJV9" s="217"/>
      <c r="AJW9" s="217"/>
      <c r="AJX9" s="217"/>
      <c r="AJY9" s="218"/>
      <c r="AJZ9" s="87"/>
      <c r="AKA9" s="88"/>
      <c r="AKB9" s="217"/>
      <c r="AKC9" s="217"/>
      <c r="AKD9" s="217"/>
      <c r="AKE9" s="217"/>
      <c r="AKF9" s="217"/>
      <c r="AKG9" s="218"/>
      <c r="AKH9" s="87"/>
      <c r="AKI9" s="88"/>
      <c r="AKJ9" s="217"/>
      <c r="AKK9" s="217"/>
      <c r="AKL9" s="217"/>
      <c r="AKM9" s="217"/>
      <c r="AKN9" s="217"/>
      <c r="AKO9" s="218"/>
      <c r="AKP9" s="87"/>
      <c r="AKQ9" s="88"/>
      <c r="AKR9" s="217"/>
      <c r="AKS9" s="217"/>
      <c r="AKT9" s="217"/>
      <c r="AKU9" s="217"/>
      <c r="AKV9" s="217"/>
      <c r="AKW9" s="218"/>
      <c r="AKX9" s="87"/>
      <c r="AKY9" s="88"/>
      <c r="AKZ9" s="217"/>
      <c r="ALA9" s="217"/>
      <c r="ALB9" s="217"/>
      <c r="ALC9" s="217"/>
      <c r="ALD9" s="217"/>
      <c r="ALE9" s="218"/>
      <c r="ALF9" s="87"/>
      <c r="ALG9" s="88"/>
      <c r="ALH9" s="217"/>
      <c r="ALI9" s="217"/>
      <c r="ALJ9" s="217"/>
      <c r="ALK9" s="217"/>
      <c r="ALL9" s="217"/>
      <c r="ALM9" s="218"/>
      <c r="ALN9" s="87"/>
      <c r="ALO9" s="88"/>
      <c r="ALP9" s="217"/>
      <c r="ALQ9" s="217"/>
      <c r="ALR9" s="217"/>
      <c r="ALS9" s="217"/>
      <c r="ALT9" s="217"/>
      <c r="ALU9" s="218"/>
      <c r="ALV9" s="87"/>
      <c r="ALW9" s="88"/>
      <c r="ALX9" s="217"/>
      <c r="ALY9" s="217"/>
      <c r="ALZ9" s="217"/>
      <c r="AMA9" s="217"/>
      <c r="AMB9" s="217"/>
      <c r="AMC9" s="218"/>
      <c r="AMD9" s="87"/>
      <c r="AME9" s="88"/>
      <c r="AMF9" s="217"/>
      <c r="AMG9" s="217"/>
      <c r="AMH9" s="217"/>
      <c r="AMI9" s="217"/>
      <c r="AMJ9" s="217"/>
      <c r="AMK9" s="218"/>
      <c r="AML9" s="87"/>
      <c r="AMM9" s="88"/>
      <c r="AMN9" s="217"/>
      <c r="AMO9" s="217"/>
      <c r="AMP9" s="217"/>
      <c r="AMQ9" s="217"/>
      <c r="AMR9" s="217"/>
      <c r="AMS9" s="218"/>
      <c r="AMT9" s="87"/>
      <c r="AMU9" s="88"/>
      <c r="AMV9" s="217"/>
      <c r="AMW9" s="217"/>
      <c r="AMX9" s="217"/>
      <c r="AMY9" s="217"/>
      <c r="AMZ9" s="217"/>
      <c r="ANA9" s="218"/>
      <c r="ANB9" s="87"/>
      <c r="ANC9" s="88"/>
      <c r="AND9" s="217"/>
      <c r="ANE9" s="217"/>
      <c r="ANF9" s="217"/>
      <c r="ANG9" s="217"/>
      <c r="ANH9" s="217"/>
      <c r="ANI9" s="218"/>
      <c r="ANJ9" s="87"/>
      <c r="ANK9" s="88"/>
      <c r="ANL9" s="217"/>
      <c r="ANM9" s="217"/>
      <c r="ANN9" s="217"/>
      <c r="ANO9" s="217"/>
      <c r="ANP9" s="217"/>
      <c r="ANQ9" s="218"/>
      <c r="ANR9" s="87"/>
      <c r="ANS9" s="88"/>
      <c r="ANT9" s="217"/>
      <c r="ANU9" s="217"/>
      <c r="ANV9" s="217"/>
      <c r="ANW9" s="217"/>
      <c r="ANX9" s="217"/>
      <c r="ANY9" s="218"/>
      <c r="ANZ9" s="87"/>
      <c r="AOA9" s="88"/>
      <c r="AOB9" s="217"/>
      <c r="AOC9" s="217"/>
      <c r="AOD9" s="217"/>
      <c r="AOE9" s="217"/>
      <c r="AOF9" s="217"/>
      <c r="AOG9" s="218"/>
      <c r="AOH9" s="87"/>
      <c r="AOI9" s="88"/>
      <c r="AOJ9" s="217"/>
      <c r="AOK9" s="217"/>
      <c r="AOL9" s="217"/>
      <c r="AOM9" s="217"/>
      <c r="AON9" s="217"/>
      <c r="AOO9" s="218"/>
      <c r="AOP9" s="87"/>
      <c r="AOQ9" s="88"/>
      <c r="AOR9" s="217"/>
      <c r="AOS9" s="217"/>
      <c r="AOT9" s="217"/>
      <c r="AOU9" s="217"/>
      <c r="AOV9" s="217"/>
      <c r="AOW9" s="218"/>
      <c r="AOX9" s="87"/>
      <c r="AOY9" s="88"/>
      <c r="AOZ9" s="217"/>
      <c r="APA9" s="217"/>
      <c r="APB9" s="217"/>
      <c r="APC9" s="217"/>
      <c r="APD9" s="217"/>
      <c r="APE9" s="218"/>
      <c r="APF9" s="87"/>
      <c r="APG9" s="88"/>
      <c r="APH9" s="217"/>
      <c r="API9" s="217"/>
      <c r="APJ9" s="217"/>
      <c r="APK9" s="217"/>
      <c r="APL9" s="217"/>
      <c r="APM9" s="218"/>
      <c r="APN9" s="87"/>
      <c r="APO9" s="88"/>
      <c r="APP9" s="217"/>
      <c r="APQ9" s="217"/>
      <c r="APR9" s="217"/>
      <c r="APS9" s="217"/>
      <c r="APT9" s="217"/>
      <c r="APU9" s="218"/>
      <c r="APV9" s="87"/>
      <c r="APW9" s="88"/>
      <c r="APX9" s="217"/>
      <c r="APY9" s="217"/>
      <c r="APZ9" s="217"/>
      <c r="AQA9" s="217"/>
      <c r="AQB9" s="217"/>
      <c r="AQC9" s="218"/>
      <c r="AQD9" s="87"/>
      <c r="AQE9" s="88"/>
      <c r="AQF9" s="217"/>
      <c r="AQG9" s="217"/>
      <c r="AQH9" s="217"/>
      <c r="AQI9" s="217"/>
      <c r="AQJ9" s="217"/>
      <c r="AQK9" s="218"/>
      <c r="AQL9" s="87"/>
      <c r="AQM9" s="88"/>
      <c r="AQN9" s="217"/>
      <c r="AQO9" s="217"/>
      <c r="AQP9" s="217"/>
      <c r="AQQ9" s="217"/>
      <c r="AQR9" s="217"/>
      <c r="AQS9" s="218"/>
      <c r="AQT9" s="87"/>
      <c r="AQU9" s="88"/>
      <c r="AQV9" s="217"/>
      <c r="AQW9" s="217"/>
      <c r="AQX9" s="217"/>
      <c r="AQY9" s="217"/>
      <c r="AQZ9" s="217"/>
      <c r="ARA9" s="218"/>
      <c r="ARB9" s="87"/>
      <c r="ARC9" s="88"/>
      <c r="ARD9" s="217"/>
      <c r="ARE9" s="217"/>
      <c r="ARF9" s="217"/>
      <c r="ARG9" s="217"/>
      <c r="ARH9" s="217"/>
      <c r="ARI9" s="218"/>
      <c r="ARJ9" s="87"/>
      <c r="ARK9" s="88"/>
      <c r="ARL9" s="217"/>
      <c r="ARM9" s="217"/>
      <c r="ARN9" s="217"/>
      <c r="ARO9" s="217"/>
      <c r="ARP9" s="217"/>
      <c r="ARQ9" s="218"/>
      <c r="ARR9" s="87"/>
      <c r="ARS9" s="88"/>
      <c r="ART9" s="217"/>
      <c r="ARU9" s="217"/>
      <c r="ARV9" s="217"/>
      <c r="ARW9" s="217"/>
      <c r="ARX9" s="217"/>
      <c r="ARY9" s="218"/>
      <c r="ARZ9" s="87"/>
      <c r="ASA9" s="88"/>
      <c r="ASB9" s="217"/>
      <c r="ASC9" s="217"/>
      <c r="ASD9" s="217"/>
      <c r="ASE9" s="217"/>
      <c r="ASF9" s="217"/>
      <c r="ASG9" s="218"/>
      <c r="ASH9" s="87"/>
      <c r="ASI9" s="88"/>
      <c r="ASJ9" s="217"/>
      <c r="ASK9" s="217"/>
      <c r="ASL9" s="217"/>
      <c r="ASM9" s="217"/>
      <c r="ASN9" s="217"/>
      <c r="ASO9" s="218"/>
      <c r="ASP9" s="87"/>
      <c r="ASQ9" s="88"/>
      <c r="ASR9" s="217"/>
      <c r="ASS9" s="217"/>
      <c r="AST9" s="217"/>
      <c r="ASU9" s="217"/>
      <c r="ASV9" s="217"/>
      <c r="ASW9" s="218"/>
      <c r="ASX9" s="87"/>
      <c r="ASY9" s="88"/>
      <c r="ASZ9" s="217"/>
      <c r="ATA9" s="217"/>
      <c r="ATB9" s="217"/>
      <c r="ATC9" s="217"/>
      <c r="ATD9" s="217"/>
      <c r="ATE9" s="218"/>
      <c r="ATF9" s="87"/>
      <c r="ATG9" s="88"/>
      <c r="ATH9" s="217"/>
      <c r="ATI9" s="217"/>
      <c r="ATJ9" s="217"/>
      <c r="ATK9" s="217"/>
      <c r="ATL9" s="217"/>
      <c r="ATM9" s="218"/>
      <c r="ATN9" s="87"/>
      <c r="ATO9" s="88"/>
      <c r="ATP9" s="217"/>
      <c r="ATQ9" s="217"/>
      <c r="ATR9" s="217"/>
      <c r="ATS9" s="217"/>
      <c r="ATT9" s="217"/>
      <c r="ATU9" s="218"/>
      <c r="ATV9" s="87"/>
      <c r="ATW9" s="88"/>
      <c r="ATX9" s="217"/>
      <c r="ATY9" s="217"/>
      <c r="ATZ9" s="217"/>
      <c r="AUA9" s="217"/>
      <c r="AUB9" s="217"/>
      <c r="AUC9" s="218"/>
      <c r="AUD9" s="87"/>
      <c r="AUE9" s="88"/>
      <c r="AUF9" s="217"/>
      <c r="AUG9" s="217"/>
      <c r="AUH9" s="217"/>
      <c r="AUI9" s="217"/>
      <c r="AUJ9" s="217"/>
      <c r="AUK9" s="218"/>
      <c r="AUL9" s="87"/>
      <c r="AUM9" s="88"/>
      <c r="AUN9" s="217"/>
      <c r="AUO9" s="217"/>
      <c r="AUP9" s="217"/>
      <c r="AUQ9" s="217"/>
      <c r="AUR9" s="217"/>
      <c r="AUS9" s="218"/>
      <c r="AUT9" s="87"/>
      <c r="AUU9" s="88"/>
      <c r="AUV9" s="217"/>
      <c r="AUW9" s="217"/>
      <c r="AUX9" s="217"/>
      <c r="AUY9" s="217"/>
      <c r="AUZ9" s="217"/>
      <c r="AVA9" s="218"/>
      <c r="AVB9" s="87"/>
      <c r="AVC9" s="88"/>
      <c r="AVD9" s="217"/>
      <c r="AVE9" s="217"/>
      <c r="AVF9" s="217"/>
      <c r="AVG9" s="217"/>
      <c r="AVH9" s="217"/>
      <c r="AVI9" s="218"/>
      <c r="AVJ9" s="87"/>
      <c r="AVK9" s="88"/>
      <c r="AVL9" s="217"/>
      <c r="AVM9" s="217"/>
      <c r="AVN9" s="217"/>
      <c r="AVO9" s="217"/>
      <c r="AVP9" s="217"/>
      <c r="AVQ9" s="218"/>
      <c r="AVR9" s="87"/>
      <c r="AVS9" s="88"/>
      <c r="AVT9" s="217"/>
      <c r="AVU9" s="217"/>
      <c r="AVV9" s="217"/>
      <c r="AVW9" s="217"/>
      <c r="AVX9" s="217"/>
      <c r="AVY9" s="218"/>
      <c r="AVZ9" s="87"/>
      <c r="AWA9" s="88"/>
      <c r="AWB9" s="217"/>
      <c r="AWC9" s="217"/>
      <c r="AWD9" s="217"/>
      <c r="AWE9" s="217"/>
      <c r="AWF9" s="217"/>
      <c r="AWG9" s="218"/>
      <c r="AWH9" s="87"/>
      <c r="AWI9" s="88"/>
      <c r="AWJ9" s="217"/>
      <c r="AWK9" s="217"/>
      <c r="AWL9" s="217"/>
      <c r="AWM9" s="217"/>
      <c r="AWN9" s="217"/>
      <c r="AWO9" s="218"/>
      <c r="AWP9" s="87"/>
      <c r="AWQ9" s="88"/>
      <c r="AWR9" s="217"/>
      <c r="AWS9" s="217"/>
      <c r="AWT9" s="217"/>
      <c r="AWU9" s="217"/>
      <c r="AWV9" s="217"/>
      <c r="AWW9" s="218"/>
      <c r="AWX9" s="87"/>
      <c r="AWY9" s="88"/>
      <c r="AWZ9" s="217"/>
      <c r="AXA9" s="217"/>
      <c r="AXB9" s="217"/>
      <c r="AXC9" s="217"/>
      <c r="AXD9" s="217"/>
      <c r="AXE9" s="218"/>
      <c r="AXF9" s="87"/>
      <c r="AXG9" s="88"/>
      <c r="AXH9" s="217"/>
      <c r="AXI9" s="217"/>
      <c r="AXJ9" s="217"/>
      <c r="AXK9" s="217"/>
      <c r="AXL9" s="217"/>
      <c r="AXM9" s="218"/>
      <c r="AXN9" s="87"/>
      <c r="AXO9" s="88"/>
      <c r="AXP9" s="217"/>
      <c r="AXQ9" s="217"/>
      <c r="AXR9" s="217"/>
      <c r="AXS9" s="217"/>
      <c r="AXT9" s="217"/>
      <c r="AXU9" s="218"/>
      <c r="AXV9" s="87"/>
      <c r="AXW9" s="88"/>
      <c r="AXX9" s="217"/>
      <c r="AXY9" s="217"/>
      <c r="AXZ9" s="217"/>
      <c r="AYA9" s="217"/>
      <c r="AYB9" s="217"/>
      <c r="AYC9" s="218"/>
      <c r="AYD9" s="87"/>
      <c r="AYE9" s="88"/>
      <c r="AYF9" s="217"/>
      <c r="AYG9" s="217"/>
      <c r="AYH9" s="217"/>
      <c r="AYI9" s="217"/>
      <c r="AYJ9" s="217"/>
      <c r="AYK9" s="218"/>
      <c r="AYL9" s="87"/>
      <c r="AYM9" s="88"/>
      <c r="AYN9" s="217"/>
      <c r="AYO9" s="217"/>
      <c r="AYP9" s="217"/>
      <c r="AYQ9" s="217"/>
      <c r="AYR9" s="217"/>
      <c r="AYS9" s="218"/>
      <c r="AYT9" s="87"/>
      <c r="AYU9" s="88"/>
      <c r="AYV9" s="217"/>
      <c r="AYW9" s="217"/>
      <c r="AYX9" s="217"/>
      <c r="AYY9" s="217"/>
      <c r="AYZ9" s="217"/>
      <c r="AZA9" s="218"/>
      <c r="AZB9" s="87"/>
      <c r="AZC9" s="88"/>
      <c r="AZD9" s="217"/>
      <c r="AZE9" s="217"/>
      <c r="AZF9" s="217"/>
      <c r="AZG9" s="217"/>
      <c r="AZH9" s="217"/>
      <c r="AZI9" s="218"/>
      <c r="AZJ9" s="87"/>
      <c r="AZK9" s="88"/>
      <c r="AZL9" s="217"/>
      <c r="AZM9" s="217"/>
      <c r="AZN9" s="217"/>
      <c r="AZO9" s="217"/>
      <c r="AZP9" s="217"/>
      <c r="AZQ9" s="218"/>
      <c r="AZR9" s="87"/>
      <c r="AZS9" s="88"/>
      <c r="AZT9" s="217"/>
      <c r="AZU9" s="217"/>
      <c r="AZV9" s="217"/>
      <c r="AZW9" s="217"/>
      <c r="AZX9" s="217"/>
      <c r="AZY9" s="218"/>
      <c r="AZZ9" s="87"/>
      <c r="BAA9" s="88"/>
      <c r="BAB9" s="217"/>
      <c r="BAC9" s="217"/>
      <c r="BAD9" s="217"/>
      <c r="BAE9" s="217"/>
      <c r="BAF9" s="217"/>
      <c r="BAG9" s="218"/>
      <c r="BAH9" s="87"/>
      <c r="BAI9" s="88"/>
      <c r="BAJ9" s="217"/>
      <c r="BAK9" s="217"/>
      <c r="BAL9" s="217"/>
      <c r="BAM9" s="217"/>
      <c r="BAN9" s="217"/>
      <c r="BAO9" s="218"/>
      <c r="BAP9" s="87"/>
      <c r="BAQ9" s="88"/>
      <c r="BAR9" s="217"/>
      <c r="BAS9" s="217"/>
      <c r="BAT9" s="217"/>
      <c r="BAU9" s="217"/>
      <c r="BAV9" s="217"/>
      <c r="BAW9" s="218"/>
      <c r="BAX9" s="87"/>
      <c r="BAY9" s="88"/>
      <c r="BAZ9" s="217"/>
      <c r="BBA9" s="217"/>
      <c r="BBB9" s="217"/>
      <c r="BBC9" s="217"/>
      <c r="BBD9" s="217"/>
      <c r="BBE9" s="218"/>
      <c r="BBF9" s="87"/>
      <c r="BBG9" s="88"/>
      <c r="BBH9" s="217"/>
      <c r="BBI9" s="217"/>
      <c r="BBJ9" s="217"/>
      <c r="BBK9" s="217"/>
      <c r="BBL9" s="217"/>
      <c r="BBM9" s="218"/>
      <c r="BBN9" s="87"/>
      <c r="BBO9" s="88"/>
      <c r="BBP9" s="217"/>
      <c r="BBQ9" s="217"/>
      <c r="BBR9" s="217"/>
      <c r="BBS9" s="217"/>
      <c r="BBT9" s="217"/>
      <c r="BBU9" s="218"/>
      <c r="BBV9" s="87"/>
      <c r="BBW9" s="88"/>
      <c r="BBX9" s="217"/>
      <c r="BBY9" s="217"/>
    </row>
    <row r="10" spans="1:1429" ht="13.5" thickBot="1">
      <c r="A10" s="168" t="s">
        <v>467</v>
      </c>
      <c r="B10" s="169" t="s">
        <v>468</v>
      </c>
      <c r="C10" s="170" t="s">
        <v>469</v>
      </c>
      <c r="D10" s="170" t="s">
        <v>470</v>
      </c>
      <c r="E10" s="171" t="s">
        <v>471</v>
      </c>
    </row>
    <row r="11" spans="1:1429" ht="13.5" thickBot="1">
      <c r="A11" s="220" t="s">
        <v>10</v>
      </c>
      <c r="B11" s="172" t="s">
        <v>561</v>
      </c>
      <c r="C11" s="173"/>
      <c r="D11" s="174"/>
      <c r="E11" s="175"/>
    </row>
    <row r="12" spans="1:1429">
      <c r="A12" s="187" t="s">
        <v>10</v>
      </c>
      <c r="B12" s="180" t="s">
        <v>475</v>
      </c>
      <c r="C12" s="181" t="s">
        <v>518</v>
      </c>
      <c r="D12" s="189">
        <f>1.5*3</f>
        <v>4.5</v>
      </c>
      <c r="E12" s="179" t="s">
        <v>47</v>
      </c>
    </row>
    <row r="13" spans="1:1429" ht="29.25" customHeight="1">
      <c r="A13" s="187" t="s">
        <v>519</v>
      </c>
      <c r="B13" s="176" t="s">
        <v>473</v>
      </c>
      <c r="C13" s="177" t="s">
        <v>517</v>
      </c>
      <c r="D13" s="192">
        <f>27*2.2+25*2.2+35*2.2</f>
        <v>191.4</v>
      </c>
      <c r="E13" s="179" t="s">
        <v>47</v>
      </c>
    </row>
    <row r="14" spans="1:1429" ht="20.25" customHeight="1">
      <c r="A14" s="187" t="s">
        <v>11</v>
      </c>
      <c r="B14" s="176" t="s">
        <v>472</v>
      </c>
      <c r="C14" s="177" t="s">
        <v>515</v>
      </c>
      <c r="D14" s="192">
        <v>1766.13</v>
      </c>
      <c r="E14" s="179" t="s">
        <v>47</v>
      </c>
    </row>
    <row r="15" spans="1:1429" ht="16.5" customHeight="1" thickBot="1">
      <c r="A15" s="187" t="s">
        <v>15</v>
      </c>
      <c r="B15" s="180" t="s">
        <v>474</v>
      </c>
      <c r="C15" s="181" t="s">
        <v>576</v>
      </c>
      <c r="D15" s="192">
        <f>4*3.5 + 1.8*2</f>
        <v>17.600000000000001</v>
      </c>
      <c r="E15" s="179" t="s">
        <v>47</v>
      </c>
    </row>
    <row r="16" spans="1:1429" ht="13.5" thickBot="1">
      <c r="A16" s="221" t="s">
        <v>562</v>
      </c>
      <c r="B16" s="172" t="s">
        <v>35</v>
      </c>
      <c r="C16" s="173"/>
      <c r="D16" s="174"/>
      <c r="E16" s="175"/>
    </row>
    <row r="17" spans="1:5" ht="30.75" customHeight="1">
      <c r="A17" s="187" t="s">
        <v>477</v>
      </c>
      <c r="B17" s="176" t="s">
        <v>560</v>
      </c>
      <c r="C17" s="184" t="s">
        <v>482</v>
      </c>
      <c r="D17" s="192">
        <f>202</f>
        <v>202</v>
      </c>
      <c r="E17" s="185" t="s">
        <v>47</v>
      </c>
    </row>
    <row r="18" spans="1:5" ht="13.5" thickBot="1">
      <c r="A18" s="187" t="s">
        <v>520</v>
      </c>
      <c r="B18" s="180" t="s">
        <v>483</v>
      </c>
      <c r="C18" s="184" t="s">
        <v>482</v>
      </c>
      <c r="D18" s="192">
        <f>D17</f>
        <v>202</v>
      </c>
      <c r="E18" s="179" t="s">
        <v>47</v>
      </c>
    </row>
    <row r="19" spans="1:5" ht="13.5" thickBot="1">
      <c r="A19" s="220" t="s">
        <v>563</v>
      </c>
      <c r="B19" s="172" t="s">
        <v>479</v>
      </c>
      <c r="C19" s="173"/>
      <c r="D19" s="174"/>
      <c r="E19" s="175"/>
    </row>
    <row r="20" spans="1:5" ht="13.5" thickBot="1">
      <c r="A20" s="187" t="s">
        <v>21</v>
      </c>
      <c r="B20" s="176" t="s">
        <v>480</v>
      </c>
      <c r="C20" s="184" t="s">
        <v>481</v>
      </c>
      <c r="D20" s="192">
        <v>801.81</v>
      </c>
      <c r="E20" s="185" t="s">
        <v>47</v>
      </c>
    </row>
    <row r="21" spans="1:5" ht="13.5" thickBot="1">
      <c r="A21" s="220" t="s">
        <v>478</v>
      </c>
      <c r="B21" s="172" t="s">
        <v>476</v>
      </c>
      <c r="C21" s="173"/>
      <c r="D21" s="174"/>
      <c r="E21" s="175"/>
    </row>
    <row r="22" spans="1:5" ht="27" customHeight="1" thickBot="1">
      <c r="A22" s="199" t="s">
        <v>22</v>
      </c>
      <c r="B22" s="182" t="s">
        <v>476</v>
      </c>
      <c r="C22" s="183" t="s">
        <v>525</v>
      </c>
      <c r="D22" s="198">
        <f>58.38+25.89+67.14</f>
        <v>151.41000000000003</v>
      </c>
      <c r="E22" s="208" t="s">
        <v>50</v>
      </c>
    </row>
    <row r="23" spans="1:5" ht="13.5" thickBot="1">
      <c r="A23" s="220" t="s">
        <v>564</v>
      </c>
      <c r="B23" s="172" t="s">
        <v>485</v>
      </c>
      <c r="C23" s="173"/>
      <c r="D23" s="174"/>
      <c r="E23" s="175"/>
    </row>
    <row r="24" spans="1:5" ht="21" customHeight="1">
      <c r="A24" s="187" t="s">
        <v>532</v>
      </c>
      <c r="B24" s="191" t="s">
        <v>486</v>
      </c>
      <c r="C24" s="184" t="s">
        <v>487</v>
      </c>
      <c r="D24" s="192">
        <f>D20*2</f>
        <v>1603.62</v>
      </c>
      <c r="E24" s="185" t="s">
        <v>47</v>
      </c>
    </row>
    <row r="25" spans="1:5" ht="21" customHeight="1">
      <c r="A25" s="187" t="s">
        <v>534</v>
      </c>
      <c r="B25" s="191" t="s">
        <v>488</v>
      </c>
      <c r="C25" s="184" t="s">
        <v>662</v>
      </c>
      <c r="D25" s="192">
        <f>D20-D26</f>
        <v>677.20999999999992</v>
      </c>
      <c r="E25" s="179" t="s">
        <v>47</v>
      </c>
    </row>
    <row r="26" spans="1:5" ht="99" customHeight="1">
      <c r="A26" s="222" t="s">
        <v>535</v>
      </c>
      <c r="B26" s="191" t="s">
        <v>489</v>
      </c>
      <c r="C26" s="184" t="s">
        <v>565</v>
      </c>
      <c r="D26" s="192">
        <f>((1.6*2+1.45*2)*2.8+(2.8*2+1.3*2)*2.8+(3.5*2+1.7*2)*2.8+(1.6*2+1.9*2)*2.8+(1.5*2+1.7*2)*2.8+(1.5*2+1.7*2)*2.8)</f>
        <v>124.6</v>
      </c>
      <c r="E26" s="179" t="s">
        <v>47</v>
      </c>
    </row>
    <row r="27" spans="1:5" ht="18" customHeight="1" thickBot="1">
      <c r="A27" s="223"/>
      <c r="B27" s="219" t="s">
        <v>661</v>
      </c>
      <c r="C27" s="184"/>
      <c r="D27" s="189">
        <f>D25</f>
        <v>677.20999999999992</v>
      </c>
      <c r="E27" s="179" t="s">
        <v>47</v>
      </c>
    </row>
    <row r="28" spans="1:5" ht="23.25" thickBot="1">
      <c r="A28" s="220" t="s">
        <v>140</v>
      </c>
      <c r="B28" s="193" t="s">
        <v>490</v>
      </c>
      <c r="C28" s="194"/>
      <c r="D28" s="195"/>
      <c r="E28" s="196"/>
    </row>
    <row r="29" spans="1:5" ht="36" customHeight="1">
      <c r="A29" s="187" t="s">
        <v>491</v>
      </c>
      <c r="B29" s="191" t="s">
        <v>492</v>
      </c>
      <c r="C29" s="184" t="s">
        <v>566</v>
      </c>
      <c r="D29" s="192">
        <f>86.88*0.5</f>
        <v>43.44</v>
      </c>
      <c r="E29" s="179" t="s">
        <v>47</v>
      </c>
    </row>
    <row r="30" spans="1:5" ht="26.25" customHeight="1" thickBot="1">
      <c r="A30" s="187" t="s">
        <v>493</v>
      </c>
      <c r="B30" s="191" t="s">
        <v>494</v>
      </c>
      <c r="C30" s="184" t="s">
        <v>484</v>
      </c>
      <c r="D30" s="178">
        <v>202</v>
      </c>
      <c r="E30" s="179" t="s">
        <v>47</v>
      </c>
    </row>
    <row r="31" spans="1:5" ht="13.5" thickBot="1">
      <c r="A31" s="220" t="s">
        <v>495</v>
      </c>
      <c r="B31" s="172" t="s">
        <v>496</v>
      </c>
      <c r="C31" s="173"/>
      <c r="D31" s="174"/>
      <c r="E31" s="175"/>
    </row>
    <row r="32" spans="1:5">
      <c r="A32" s="187" t="s">
        <v>497</v>
      </c>
      <c r="B32" s="197" t="s">
        <v>498</v>
      </c>
      <c r="C32" s="186" t="s">
        <v>499</v>
      </c>
      <c r="D32" s="192">
        <f>560-D34</f>
        <v>407.28800000000001</v>
      </c>
      <c r="E32" s="179" t="s">
        <v>47</v>
      </c>
    </row>
    <row r="33" spans="1:5">
      <c r="A33" s="187" t="s">
        <v>500</v>
      </c>
      <c r="B33" s="190" t="s">
        <v>501</v>
      </c>
      <c r="C33" s="186" t="s">
        <v>502</v>
      </c>
      <c r="D33" s="189">
        <f>((0.8*2.1*2*8)+(0.15*2.1*2*8)+(0.15*0.8*8)+(0.9*2.1*2*10)+(0.15*2.1*2*10)+(0.15*0.9*10)+(1*2.1*2*2)+(0.15*2.1*2*2)+(0.15*1*2))</f>
        <v>88.29</v>
      </c>
      <c r="E33" s="179" t="s">
        <v>47</v>
      </c>
    </row>
    <row r="34" spans="1:5" ht="36.75" customHeight="1" thickBot="1">
      <c r="A34" s="187" t="s">
        <v>663</v>
      </c>
      <c r="B34" s="190" t="s">
        <v>503</v>
      </c>
      <c r="C34" s="200" t="s">
        <v>567</v>
      </c>
      <c r="D34" s="189">
        <f>(3.59*2+1.4*2)*2.8+(3.59*2+1.24*2)*2.8+(3.49*2+2.89*2)*2.8+(2.59*2+3.49*2)*2.8+(3.59*2+1.4*2)*2.8</f>
        <v>152.71199999999999</v>
      </c>
      <c r="E34" s="181"/>
    </row>
    <row r="35" spans="1:5" ht="23.25" thickBot="1">
      <c r="A35" s="220" t="s">
        <v>504</v>
      </c>
      <c r="B35" s="172" t="s">
        <v>505</v>
      </c>
      <c r="C35" s="173"/>
      <c r="D35" s="174"/>
      <c r="E35" s="175"/>
    </row>
    <row r="36" spans="1:5" ht="45.75" thickBot="1">
      <c r="A36" s="201" t="s">
        <v>664</v>
      </c>
      <c r="B36" s="188" t="s">
        <v>511</v>
      </c>
      <c r="C36" s="207" t="s">
        <v>665</v>
      </c>
      <c r="D36" s="198">
        <f>0.6+1.62</f>
        <v>2.2200000000000002</v>
      </c>
      <c r="E36" s="202" t="s">
        <v>352</v>
      </c>
    </row>
    <row r="37" spans="1:5" ht="13.5" thickBot="1">
      <c r="A37" s="224" t="s">
        <v>506</v>
      </c>
      <c r="B37" s="203" t="s">
        <v>507</v>
      </c>
      <c r="C37" s="173"/>
      <c r="D37" s="204"/>
      <c r="E37" s="175"/>
    </row>
    <row r="38" spans="1:5">
      <c r="A38" s="187" t="s">
        <v>508</v>
      </c>
      <c r="B38" s="176" t="s">
        <v>509</v>
      </c>
      <c r="C38" s="205" t="s">
        <v>510</v>
      </c>
      <c r="D38" s="206">
        <v>202</v>
      </c>
      <c r="E38" s="185" t="s">
        <v>47</v>
      </c>
    </row>
  </sheetData>
  <mergeCells count="1073">
    <mergeCell ref="G1:I1"/>
    <mergeCell ref="J1:M4"/>
    <mergeCell ref="N1:Q1"/>
    <mergeCell ref="R1:U4"/>
    <mergeCell ref="G2:I2"/>
    <mergeCell ref="N2:Q2"/>
    <mergeCell ref="A1:D1"/>
    <mergeCell ref="E1:F4"/>
    <mergeCell ref="A4:D4"/>
    <mergeCell ref="AT1:AW1"/>
    <mergeCell ref="AX1:BA4"/>
    <mergeCell ref="BB1:BE1"/>
    <mergeCell ref="BF1:BI4"/>
    <mergeCell ref="BJ1:BM1"/>
    <mergeCell ref="BN1:BQ4"/>
    <mergeCell ref="AT2:AW2"/>
    <mergeCell ref="BB2:BE2"/>
    <mergeCell ref="BJ2:BM2"/>
    <mergeCell ref="BB3:BE3"/>
    <mergeCell ref="V1:Y1"/>
    <mergeCell ref="Z1:AC4"/>
    <mergeCell ref="AD1:AG1"/>
    <mergeCell ref="AH1:AK4"/>
    <mergeCell ref="AL1:AO1"/>
    <mergeCell ref="AP1:AS4"/>
    <mergeCell ref="V2:Y2"/>
    <mergeCell ref="AD2:AG2"/>
    <mergeCell ref="AL2:AO2"/>
    <mergeCell ref="G3:I3"/>
    <mergeCell ref="N3:Q3"/>
    <mergeCell ref="V3:Y3"/>
    <mergeCell ref="AD3:AG3"/>
    <mergeCell ref="CP1:CS1"/>
    <mergeCell ref="CT1:CW4"/>
    <mergeCell ref="CX1:DA1"/>
    <mergeCell ref="DB1:DE4"/>
    <mergeCell ref="DF1:DI1"/>
    <mergeCell ref="DJ1:DM4"/>
    <mergeCell ref="CP2:CS2"/>
    <mergeCell ref="CX2:DA2"/>
    <mergeCell ref="DF2:DI2"/>
    <mergeCell ref="DF3:DI3"/>
    <mergeCell ref="BR1:BU1"/>
    <mergeCell ref="BV1:BY4"/>
    <mergeCell ref="BZ1:CC1"/>
    <mergeCell ref="CD1:CG4"/>
    <mergeCell ref="CH1:CK1"/>
    <mergeCell ref="CL1:CO4"/>
    <mergeCell ref="BR2:BU2"/>
    <mergeCell ref="BZ2:CC2"/>
    <mergeCell ref="CH2:CK2"/>
    <mergeCell ref="DF4:DI4"/>
    <mergeCell ref="EL1:EO1"/>
    <mergeCell ref="EP1:ES4"/>
    <mergeCell ref="ET1:EW1"/>
    <mergeCell ref="EX1:FA4"/>
    <mergeCell ref="FB1:FE1"/>
    <mergeCell ref="FF1:FI4"/>
    <mergeCell ref="EL2:EO2"/>
    <mergeCell ref="ET2:EW2"/>
    <mergeCell ref="FB2:FE2"/>
    <mergeCell ref="FB4:FE4"/>
    <mergeCell ref="DN1:DQ1"/>
    <mergeCell ref="DR1:DU4"/>
    <mergeCell ref="DV1:DY1"/>
    <mergeCell ref="DZ1:EC4"/>
    <mergeCell ref="ED1:EG1"/>
    <mergeCell ref="EH1:EK4"/>
    <mergeCell ref="DN2:DQ2"/>
    <mergeCell ref="DV2:DY2"/>
    <mergeCell ref="ED2:EG2"/>
    <mergeCell ref="DN3:DQ3"/>
    <mergeCell ref="DV3:DY3"/>
    <mergeCell ref="ED3:EG3"/>
    <mergeCell ref="EL3:EO3"/>
    <mergeCell ref="ET3:EW3"/>
    <mergeCell ref="FB3:FE3"/>
    <mergeCell ref="DN4:DQ4"/>
    <mergeCell ref="DV4:DY4"/>
    <mergeCell ref="ED4:EG4"/>
    <mergeCell ref="EL4:EO4"/>
    <mergeCell ref="ET4:EW4"/>
    <mergeCell ref="GH1:GK1"/>
    <mergeCell ref="GL1:GO4"/>
    <mergeCell ref="GP1:GS1"/>
    <mergeCell ref="GT1:GW4"/>
    <mergeCell ref="GX1:HA1"/>
    <mergeCell ref="HB1:HE4"/>
    <mergeCell ref="GH2:GK2"/>
    <mergeCell ref="GP2:GS2"/>
    <mergeCell ref="GX2:HA2"/>
    <mergeCell ref="FJ1:FM1"/>
    <mergeCell ref="FN1:FQ4"/>
    <mergeCell ref="FR1:FU1"/>
    <mergeCell ref="FV1:FY4"/>
    <mergeCell ref="FZ1:GC1"/>
    <mergeCell ref="GD1:GG4"/>
    <mergeCell ref="FJ2:FM2"/>
    <mergeCell ref="FR2:FU2"/>
    <mergeCell ref="FZ2:GC2"/>
    <mergeCell ref="FR3:FU3"/>
    <mergeCell ref="FJ3:FM3"/>
    <mergeCell ref="ID1:IG1"/>
    <mergeCell ref="IH1:IK4"/>
    <mergeCell ref="IL1:IO1"/>
    <mergeCell ref="IP1:IS4"/>
    <mergeCell ref="IT1:IW1"/>
    <mergeCell ref="IX1:JA4"/>
    <mergeCell ref="ID2:IG2"/>
    <mergeCell ref="IL2:IO2"/>
    <mergeCell ref="IT2:IW2"/>
    <mergeCell ref="ID3:IG3"/>
    <mergeCell ref="HF1:HI1"/>
    <mergeCell ref="HJ1:HM4"/>
    <mergeCell ref="HN1:HQ1"/>
    <mergeCell ref="HR1:HU4"/>
    <mergeCell ref="HV1:HY1"/>
    <mergeCell ref="HZ1:IC4"/>
    <mergeCell ref="HF2:HI2"/>
    <mergeCell ref="HN2:HQ2"/>
    <mergeCell ref="HV2:HY2"/>
    <mergeCell ref="HV3:HY3"/>
    <mergeCell ref="HF3:HI3"/>
    <mergeCell ref="HN3:HQ3"/>
    <mergeCell ref="JZ1:KC1"/>
    <mergeCell ref="KD1:KG4"/>
    <mergeCell ref="KH1:KK1"/>
    <mergeCell ref="KL1:KO4"/>
    <mergeCell ref="KP1:KS1"/>
    <mergeCell ref="KT1:KW4"/>
    <mergeCell ref="JZ2:KC2"/>
    <mergeCell ref="KH2:KK2"/>
    <mergeCell ref="KP2:KS2"/>
    <mergeCell ref="KH3:KK3"/>
    <mergeCell ref="JB1:JE1"/>
    <mergeCell ref="JF1:JI4"/>
    <mergeCell ref="JJ1:JM1"/>
    <mergeCell ref="JN1:JQ4"/>
    <mergeCell ref="JR1:JU1"/>
    <mergeCell ref="JV1:JY4"/>
    <mergeCell ref="JB2:JE2"/>
    <mergeCell ref="JJ2:JM2"/>
    <mergeCell ref="JR2:JU2"/>
    <mergeCell ref="JB4:JE4"/>
    <mergeCell ref="LV1:LY1"/>
    <mergeCell ref="LZ1:MC4"/>
    <mergeCell ref="MD1:MG1"/>
    <mergeCell ref="MH1:MK4"/>
    <mergeCell ref="ML1:MO1"/>
    <mergeCell ref="MP1:MS4"/>
    <mergeCell ref="LV2:LY2"/>
    <mergeCell ref="MD2:MG2"/>
    <mergeCell ref="ML2:MO2"/>
    <mergeCell ref="ML3:MO3"/>
    <mergeCell ref="KX1:LA1"/>
    <mergeCell ref="LB1:LE4"/>
    <mergeCell ref="LF1:LI1"/>
    <mergeCell ref="LJ1:LM4"/>
    <mergeCell ref="LN1:LQ1"/>
    <mergeCell ref="LR1:LU4"/>
    <mergeCell ref="KX2:LA2"/>
    <mergeCell ref="LF2:LI2"/>
    <mergeCell ref="LN2:LQ2"/>
    <mergeCell ref="LF4:LI4"/>
    <mergeCell ref="KX4:LA4"/>
    <mergeCell ref="LN4:LQ4"/>
    <mergeCell ref="LV4:LY4"/>
    <mergeCell ref="MD4:MG4"/>
    <mergeCell ref="ML4:MO4"/>
    <mergeCell ref="NR1:NU1"/>
    <mergeCell ref="NV1:NY4"/>
    <mergeCell ref="NZ1:OC1"/>
    <mergeCell ref="OD1:OG4"/>
    <mergeCell ref="OH1:OK1"/>
    <mergeCell ref="OL1:OO4"/>
    <mergeCell ref="NR2:NU2"/>
    <mergeCell ref="NZ2:OC2"/>
    <mergeCell ref="OH2:OK2"/>
    <mergeCell ref="MT1:MW1"/>
    <mergeCell ref="MX1:NA4"/>
    <mergeCell ref="NB1:NE1"/>
    <mergeCell ref="NF1:NI4"/>
    <mergeCell ref="NJ1:NM1"/>
    <mergeCell ref="NN1:NQ4"/>
    <mergeCell ref="MT2:MW2"/>
    <mergeCell ref="NB2:NE2"/>
    <mergeCell ref="NJ2:NM2"/>
    <mergeCell ref="MT3:MW3"/>
    <mergeCell ref="NJ4:NM4"/>
    <mergeCell ref="NR4:NU4"/>
    <mergeCell ref="NZ4:OC4"/>
    <mergeCell ref="OH4:OK4"/>
    <mergeCell ref="MT4:MW4"/>
    <mergeCell ref="NB4:NE4"/>
    <mergeCell ref="PN1:PQ1"/>
    <mergeCell ref="PR1:PU4"/>
    <mergeCell ref="PV1:PY1"/>
    <mergeCell ref="PZ1:QC4"/>
    <mergeCell ref="QD1:QG1"/>
    <mergeCell ref="QH1:QK4"/>
    <mergeCell ref="PN2:PQ2"/>
    <mergeCell ref="PV2:PY2"/>
    <mergeCell ref="QD2:QG2"/>
    <mergeCell ref="OP1:OS1"/>
    <mergeCell ref="OT1:OW4"/>
    <mergeCell ref="OX1:PA1"/>
    <mergeCell ref="PB1:PE4"/>
    <mergeCell ref="PF1:PI1"/>
    <mergeCell ref="PJ1:PM4"/>
    <mergeCell ref="OP2:OS2"/>
    <mergeCell ref="OX2:PA2"/>
    <mergeCell ref="PF2:PI2"/>
    <mergeCell ref="OX3:PA3"/>
    <mergeCell ref="PF3:PI3"/>
    <mergeCell ref="PN3:PQ3"/>
    <mergeCell ref="PV3:PY3"/>
    <mergeCell ref="QD3:QG3"/>
    <mergeCell ref="PF4:PI4"/>
    <mergeCell ref="PN4:PQ4"/>
    <mergeCell ref="PV4:PY4"/>
    <mergeCell ref="QD4:QG4"/>
    <mergeCell ref="OP4:OS4"/>
    <mergeCell ref="OX4:PA4"/>
    <mergeCell ref="RJ1:RM1"/>
    <mergeCell ref="RN1:RQ4"/>
    <mergeCell ref="RR1:RU1"/>
    <mergeCell ref="RV1:RY4"/>
    <mergeCell ref="RZ1:SC1"/>
    <mergeCell ref="SD1:SG4"/>
    <mergeCell ref="RJ2:RM2"/>
    <mergeCell ref="RR2:RU2"/>
    <mergeCell ref="RZ2:SC2"/>
    <mergeCell ref="RJ3:RM3"/>
    <mergeCell ref="QL1:QO1"/>
    <mergeCell ref="QP1:QS4"/>
    <mergeCell ref="QT1:QW1"/>
    <mergeCell ref="QX1:RA4"/>
    <mergeCell ref="RB1:RE1"/>
    <mergeCell ref="RF1:RI4"/>
    <mergeCell ref="QL2:QO2"/>
    <mergeCell ref="QT2:QW2"/>
    <mergeCell ref="RB2:RE2"/>
    <mergeCell ref="RB3:RE3"/>
    <mergeCell ref="RR3:RU3"/>
    <mergeCell ref="RZ3:SC3"/>
    <mergeCell ref="QL3:QO3"/>
    <mergeCell ref="QT3:QW3"/>
    <mergeCell ref="QL4:QO4"/>
    <mergeCell ref="QT4:QW4"/>
    <mergeCell ref="RB4:RE4"/>
    <mergeCell ref="RJ4:RM4"/>
    <mergeCell ref="RR4:RU4"/>
    <mergeCell ref="RZ4:SC4"/>
    <mergeCell ref="TF1:TI1"/>
    <mergeCell ref="TJ1:TM4"/>
    <mergeCell ref="TN1:TQ1"/>
    <mergeCell ref="TR1:TU4"/>
    <mergeCell ref="TV1:TY1"/>
    <mergeCell ref="TZ1:UC4"/>
    <mergeCell ref="TF2:TI2"/>
    <mergeCell ref="TN2:TQ2"/>
    <mergeCell ref="TV2:TY2"/>
    <mergeCell ref="TN3:TQ3"/>
    <mergeCell ref="SH1:SK1"/>
    <mergeCell ref="SL1:SO4"/>
    <mergeCell ref="SP1:SS1"/>
    <mergeCell ref="ST1:SW4"/>
    <mergeCell ref="SX1:TA1"/>
    <mergeCell ref="TB1:TE4"/>
    <mergeCell ref="SH2:SK2"/>
    <mergeCell ref="SP2:SS2"/>
    <mergeCell ref="SX2:TA2"/>
    <mergeCell ref="SX4:TA4"/>
    <mergeCell ref="TV3:TY3"/>
    <mergeCell ref="SH3:SK3"/>
    <mergeCell ref="SP3:SS3"/>
    <mergeCell ref="SX3:TA3"/>
    <mergeCell ref="TF3:TI3"/>
    <mergeCell ref="TF4:TI4"/>
    <mergeCell ref="TN4:TQ4"/>
    <mergeCell ref="TV4:TY4"/>
    <mergeCell ref="SH4:SK4"/>
    <mergeCell ref="SP4:SS4"/>
    <mergeCell ref="VB1:VE1"/>
    <mergeCell ref="VF1:VI4"/>
    <mergeCell ref="VJ1:VM1"/>
    <mergeCell ref="VN1:VQ4"/>
    <mergeCell ref="VR1:VU1"/>
    <mergeCell ref="VV1:VY4"/>
    <mergeCell ref="VB2:VE2"/>
    <mergeCell ref="VJ2:VM2"/>
    <mergeCell ref="VR2:VU2"/>
    <mergeCell ref="VR3:VU3"/>
    <mergeCell ref="UD1:UG1"/>
    <mergeCell ref="UH1:UK4"/>
    <mergeCell ref="UL1:UO1"/>
    <mergeCell ref="UP1:US4"/>
    <mergeCell ref="UT1:UW1"/>
    <mergeCell ref="UX1:VA4"/>
    <mergeCell ref="UD2:UG2"/>
    <mergeCell ref="UL2:UO2"/>
    <mergeCell ref="UT2:UW2"/>
    <mergeCell ref="UD3:UG3"/>
    <mergeCell ref="UL3:UO3"/>
    <mergeCell ref="UT3:UW3"/>
    <mergeCell ref="VB3:VE3"/>
    <mergeCell ref="VJ3:VM3"/>
    <mergeCell ref="VB4:VE4"/>
    <mergeCell ref="VJ4:VM4"/>
    <mergeCell ref="VR4:VU4"/>
    <mergeCell ref="UD4:UG4"/>
    <mergeCell ref="UL4:UO4"/>
    <mergeCell ref="UT4:UW4"/>
    <mergeCell ref="WX1:XA1"/>
    <mergeCell ref="XB1:XE4"/>
    <mergeCell ref="XF1:XI1"/>
    <mergeCell ref="XJ1:XM4"/>
    <mergeCell ref="XN1:XQ1"/>
    <mergeCell ref="XR1:XU4"/>
    <mergeCell ref="WX2:XA2"/>
    <mergeCell ref="XF2:XI2"/>
    <mergeCell ref="XN2:XQ2"/>
    <mergeCell ref="WX4:XA4"/>
    <mergeCell ref="VZ1:WC1"/>
    <mergeCell ref="WD1:WG4"/>
    <mergeCell ref="WH1:WK1"/>
    <mergeCell ref="WL1:WO4"/>
    <mergeCell ref="WP1:WS1"/>
    <mergeCell ref="WT1:WW4"/>
    <mergeCell ref="VZ2:WC2"/>
    <mergeCell ref="WH2:WK2"/>
    <mergeCell ref="WP2:WS2"/>
    <mergeCell ref="VZ3:WC3"/>
    <mergeCell ref="WH3:WK3"/>
    <mergeCell ref="WP3:WS3"/>
    <mergeCell ref="WX3:XA3"/>
    <mergeCell ref="XF3:XI3"/>
    <mergeCell ref="XN3:XQ3"/>
    <mergeCell ref="VZ4:WC4"/>
    <mergeCell ref="WH4:WK4"/>
    <mergeCell ref="WP4:WS4"/>
    <mergeCell ref="XF4:XI4"/>
    <mergeCell ref="XN4:XQ4"/>
    <mergeCell ref="YT1:YW1"/>
    <mergeCell ref="YX1:ZA4"/>
    <mergeCell ref="ZB1:ZE1"/>
    <mergeCell ref="ZF1:ZI4"/>
    <mergeCell ref="ZJ1:ZM1"/>
    <mergeCell ref="ZN1:ZQ4"/>
    <mergeCell ref="YT2:YW2"/>
    <mergeCell ref="ZB2:ZE2"/>
    <mergeCell ref="ZJ2:ZM2"/>
    <mergeCell ref="ZB4:ZE4"/>
    <mergeCell ref="XV1:XY1"/>
    <mergeCell ref="XZ1:YC4"/>
    <mergeCell ref="YD1:YG1"/>
    <mergeCell ref="YH1:YK4"/>
    <mergeCell ref="YL1:YO1"/>
    <mergeCell ref="YP1:YS4"/>
    <mergeCell ref="XV2:XY2"/>
    <mergeCell ref="YD2:YG2"/>
    <mergeCell ref="YL2:YO2"/>
    <mergeCell ref="YD3:YG3"/>
    <mergeCell ref="YL3:YO3"/>
    <mergeCell ref="YT3:YW3"/>
    <mergeCell ref="ZB3:ZE3"/>
    <mergeCell ref="ZJ3:ZM3"/>
    <mergeCell ref="XV3:XY3"/>
    <mergeCell ref="ZJ4:ZM4"/>
    <mergeCell ref="XV4:XY4"/>
    <mergeCell ref="YD4:YG4"/>
    <mergeCell ref="YL4:YO4"/>
    <mergeCell ref="YT4:YW4"/>
    <mergeCell ref="AAP1:AAS1"/>
    <mergeCell ref="AAT1:AAW4"/>
    <mergeCell ref="AAX1:ABA1"/>
    <mergeCell ref="ABB1:ABE4"/>
    <mergeCell ref="ABF1:ABI1"/>
    <mergeCell ref="ABJ1:ABM4"/>
    <mergeCell ref="AAP2:AAS2"/>
    <mergeCell ref="AAX2:ABA2"/>
    <mergeCell ref="ABF2:ABI2"/>
    <mergeCell ref="AAP3:AAS3"/>
    <mergeCell ref="ZR1:ZU1"/>
    <mergeCell ref="ZV1:ZY4"/>
    <mergeCell ref="ZZ1:AAC1"/>
    <mergeCell ref="AAD1:AAG4"/>
    <mergeCell ref="AAH1:AAK1"/>
    <mergeCell ref="AAL1:AAO4"/>
    <mergeCell ref="ZR2:ZU2"/>
    <mergeCell ref="ZZ2:AAC2"/>
    <mergeCell ref="AAH2:AAK2"/>
    <mergeCell ref="AAH3:AAK3"/>
    <mergeCell ref="AAX3:ABA3"/>
    <mergeCell ref="ABF3:ABI3"/>
    <mergeCell ref="ZR3:ZU3"/>
    <mergeCell ref="ZZ3:AAC3"/>
    <mergeCell ref="ABF4:ABI4"/>
    <mergeCell ref="ZR4:ZU4"/>
    <mergeCell ref="ZZ4:AAC4"/>
    <mergeCell ref="AAH4:AAK4"/>
    <mergeCell ref="AAP4:AAS4"/>
    <mergeCell ref="AAX4:ABA4"/>
    <mergeCell ref="ACL1:ACO1"/>
    <mergeCell ref="ACP1:ACS4"/>
    <mergeCell ref="ACT1:ACW1"/>
    <mergeCell ref="ACX1:ADA4"/>
    <mergeCell ref="ADB1:ADE1"/>
    <mergeCell ref="ADF1:ADI4"/>
    <mergeCell ref="ACL2:ACO2"/>
    <mergeCell ref="ACT2:ACW2"/>
    <mergeCell ref="ADB2:ADE2"/>
    <mergeCell ref="ACT3:ACW3"/>
    <mergeCell ref="ABN1:ABQ1"/>
    <mergeCell ref="ABR1:ABU4"/>
    <mergeCell ref="ABV1:ABY1"/>
    <mergeCell ref="ABZ1:ACC4"/>
    <mergeCell ref="ACD1:ACG1"/>
    <mergeCell ref="ACH1:ACK4"/>
    <mergeCell ref="ABN2:ABQ2"/>
    <mergeCell ref="ABV2:ABY2"/>
    <mergeCell ref="ACD2:ACG2"/>
    <mergeCell ref="ABN3:ABQ3"/>
    <mergeCell ref="ABV3:ABY3"/>
    <mergeCell ref="ACD3:ACG3"/>
    <mergeCell ref="ACL3:ACO3"/>
    <mergeCell ref="ADB3:ADE3"/>
    <mergeCell ref="ABN4:ABQ4"/>
    <mergeCell ref="ABV4:ABY4"/>
    <mergeCell ref="ACD4:ACG4"/>
    <mergeCell ref="ACL4:ACO4"/>
    <mergeCell ref="ACT4:ACW4"/>
    <mergeCell ref="ADB4:ADE4"/>
    <mergeCell ref="AEH1:AEK1"/>
    <mergeCell ref="AEL1:AEO4"/>
    <mergeCell ref="AEP1:AES1"/>
    <mergeCell ref="AET1:AEW4"/>
    <mergeCell ref="AEX1:AFA1"/>
    <mergeCell ref="AFB1:AFE4"/>
    <mergeCell ref="AEH2:AEK2"/>
    <mergeCell ref="AEP2:AES2"/>
    <mergeCell ref="AEX2:AFA2"/>
    <mergeCell ref="AEX3:AFA3"/>
    <mergeCell ref="ADJ1:ADM1"/>
    <mergeCell ref="ADN1:ADQ4"/>
    <mergeCell ref="ADR1:ADU1"/>
    <mergeCell ref="ADV1:ADY4"/>
    <mergeCell ref="ADZ1:AEC1"/>
    <mergeCell ref="AED1:AEG4"/>
    <mergeCell ref="ADJ2:ADM2"/>
    <mergeCell ref="ADR2:ADU2"/>
    <mergeCell ref="ADZ2:AEC2"/>
    <mergeCell ref="ADJ3:ADM3"/>
    <mergeCell ref="ADR3:ADU3"/>
    <mergeCell ref="ADZ3:AEC3"/>
    <mergeCell ref="AEH3:AEK3"/>
    <mergeCell ref="AEP3:AES3"/>
    <mergeCell ref="AEX4:AFA4"/>
    <mergeCell ref="ADJ4:ADM4"/>
    <mergeCell ref="ADR4:ADU4"/>
    <mergeCell ref="ADZ4:AEC4"/>
    <mergeCell ref="AEH4:AEK4"/>
    <mergeCell ref="AEP4:AES4"/>
    <mergeCell ref="AGD1:AGG1"/>
    <mergeCell ref="AGH1:AGK4"/>
    <mergeCell ref="AGL1:AGO1"/>
    <mergeCell ref="AGP1:AGS4"/>
    <mergeCell ref="AGT1:AGW1"/>
    <mergeCell ref="AGX1:AHA4"/>
    <mergeCell ref="AGD2:AGG2"/>
    <mergeCell ref="AGL2:AGO2"/>
    <mergeCell ref="AGT2:AGW2"/>
    <mergeCell ref="AGT4:AGW4"/>
    <mergeCell ref="AFF1:AFI1"/>
    <mergeCell ref="AFJ1:AFM4"/>
    <mergeCell ref="AFN1:AFQ1"/>
    <mergeCell ref="AFR1:AFU4"/>
    <mergeCell ref="AFV1:AFY1"/>
    <mergeCell ref="AFZ1:AGC4"/>
    <mergeCell ref="AFF2:AFI2"/>
    <mergeCell ref="AFN2:AFQ2"/>
    <mergeCell ref="AFV2:AFY2"/>
    <mergeCell ref="AFF3:AFI3"/>
    <mergeCell ref="AFN3:AFQ3"/>
    <mergeCell ref="AFV3:AFY3"/>
    <mergeCell ref="AGD3:AGG3"/>
    <mergeCell ref="AGL3:AGO3"/>
    <mergeCell ref="AGT3:AGW3"/>
    <mergeCell ref="AFF4:AFI4"/>
    <mergeCell ref="AFN4:AFQ4"/>
    <mergeCell ref="AFV4:AFY4"/>
    <mergeCell ref="AGD4:AGG4"/>
    <mergeCell ref="AGL4:AGO4"/>
    <mergeCell ref="AHZ1:AIC1"/>
    <mergeCell ref="AID1:AIG4"/>
    <mergeCell ref="AIH1:AIK1"/>
    <mergeCell ref="AIL1:AIO4"/>
    <mergeCell ref="AIP1:AIS1"/>
    <mergeCell ref="AIT1:AIW4"/>
    <mergeCell ref="AHZ2:AIC2"/>
    <mergeCell ref="AIH2:AIK2"/>
    <mergeCell ref="AIP2:AIS2"/>
    <mergeCell ref="AHB1:AHE1"/>
    <mergeCell ref="AHF1:AHI4"/>
    <mergeCell ref="AHJ1:AHM1"/>
    <mergeCell ref="AHN1:AHQ4"/>
    <mergeCell ref="AHR1:AHU1"/>
    <mergeCell ref="AHV1:AHY4"/>
    <mergeCell ref="AHB2:AHE2"/>
    <mergeCell ref="AHJ2:AHM2"/>
    <mergeCell ref="AHR2:AHU2"/>
    <mergeCell ref="AHJ3:AHM3"/>
    <mergeCell ref="AHR3:AHU3"/>
    <mergeCell ref="AHZ3:AIC3"/>
    <mergeCell ref="AIH3:AIK3"/>
    <mergeCell ref="AIP3:AIS3"/>
    <mergeCell ref="AHB3:AHE3"/>
    <mergeCell ref="AHB4:AHE4"/>
    <mergeCell ref="AHJ4:AHM4"/>
    <mergeCell ref="AHR4:AHU4"/>
    <mergeCell ref="AHZ4:AIC4"/>
    <mergeCell ref="AIH4:AIK4"/>
    <mergeCell ref="AIP4:AIS4"/>
    <mergeCell ref="AJV1:AJY1"/>
    <mergeCell ref="AJZ1:AKC4"/>
    <mergeCell ref="AKD1:AKG1"/>
    <mergeCell ref="AKH1:AKK4"/>
    <mergeCell ref="AKL1:AKO1"/>
    <mergeCell ref="AKP1:AKS4"/>
    <mergeCell ref="AJV2:AJY2"/>
    <mergeCell ref="AKD2:AKG2"/>
    <mergeCell ref="AKL2:AKO2"/>
    <mergeCell ref="AJV3:AJY3"/>
    <mergeCell ref="AIX1:AJA1"/>
    <mergeCell ref="AJB1:AJE4"/>
    <mergeCell ref="AJF1:AJI1"/>
    <mergeCell ref="AJJ1:AJM4"/>
    <mergeCell ref="AJN1:AJQ1"/>
    <mergeCell ref="AJR1:AJU4"/>
    <mergeCell ref="AIX2:AJA2"/>
    <mergeCell ref="AJF2:AJI2"/>
    <mergeCell ref="AJN2:AJQ2"/>
    <mergeCell ref="AJN3:AJQ3"/>
    <mergeCell ref="AIX3:AJA3"/>
    <mergeCell ref="AJF3:AJI3"/>
    <mergeCell ref="AKD3:AKG3"/>
    <mergeCell ref="AKL3:AKO3"/>
    <mergeCell ref="AIX4:AJA4"/>
    <mergeCell ref="AJF4:AJI4"/>
    <mergeCell ref="AJN4:AJQ4"/>
    <mergeCell ref="AJV4:AJY4"/>
    <mergeCell ref="AKD4:AKG4"/>
    <mergeCell ref="AKL4:AKO4"/>
    <mergeCell ref="ALR1:ALU1"/>
    <mergeCell ref="ALV1:ALY4"/>
    <mergeCell ref="ALZ1:AMC1"/>
    <mergeCell ref="AMD1:AMG4"/>
    <mergeCell ref="AMH1:AMK1"/>
    <mergeCell ref="AML1:AMO4"/>
    <mergeCell ref="ALR2:ALU2"/>
    <mergeCell ref="ALZ2:AMC2"/>
    <mergeCell ref="AMH2:AMK2"/>
    <mergeCell ref="ALZ3:AMC3"/>
    <mergeCell ref="AKT1:AKW1"/>
    <mergeCell ref="AKX1:ALA4"/>
    <mergeCell ref="ALB1:ALE1"/>
    <mergeCell ref="ALF1:ALI4"/>
    <mergeCell ref="ALJ1:ALM1"/>
    <mergeCell ref="ALN1:ALQ4"/>
    <mergeCell ref="AKT2:AKW2"/>
    <mergeCell ref="ALB2:ALE2"/>
    <mergeCell ref="ALJ2:ALM2"/>
    <mergeCell ref="AKT4:AKW4"/>
    <mergeCell ref="AMH3:AMK3"/>
    <mergeCell ref="AKT3:AKW3"/>
    <mergeCell ref="ALB3:ALE3"/>
    <mergeCell ref="ALJ3:ALM3"/>
    <mergeCell ref="ALR3:ALU3"/>
    <mergeCell ref="ALB4:ALE4"/>
    <mergeCell ref="ALJ4:ALM4"/>
    <mergeCell ref="ALR4:ALU4"/>
    <mergeCell ref="ALZ4:AMC4"/>
    <mergeCell ref="AMH4:AMK4"/>
    <mergeCell ref="ANN1:ANQ1"/>
    <mergeCell ref="ANR1:ANU4"/>
    <mergeCell ref="ANV1:ANY1"/>
    <mergeCell ref="ANZ1:AOC4"/>
    <mergeCell ref="AOD1:AOG1"/>
    <mergeCell ref="AOH1:AOK4"/>
    <mergeCell ref="ANN2:ANQ2"/>
    <mergeCell ref="ANV2:ANY2"/>
    <mergeCell ref="AOD2:AOG2"/>
    <mergeCell ref="AOD3:AOG3"/>
    <mergeCell ref="AMP1:AMS1"/>
    <mergeCell ref="AMT1:AMW4"/>
    <mergeCell ref="AMX1:ANA1"/>
    <mergeCell ref="ANB1:ANE4"/>
    <mergeCell ref="ANF1:ANI1"/>
    <mergeCell ref="ANJ1:ANM4"/>
    <mergeCell ref="AMP2:AMS2"/>
    <mergeCell ref="AMX2:ANA2"/>
    <mergeCell ref="ANF2:ANI2"/>
    <mergeCell ref="AMX4:ANA4"/>
    <mergeCell ref="AMP3:AMS3"/>
    <mergeCell ref="AMX3:ANA3"/>
    <mergeCell ref="ANF3:ANI3"/>
    <mergeCell ref="ANN3:ANQ3"/>
    <mergeCell ref="ANV3:ANY3"/>
    <mergeCell ref="ANF4:ANI4"/>
    <mergeCell ref="ANN4:ANQ4"/>
    <mergeCell ref="ANV4:ANY4"/>
    <mergeCell ref="AOD4:AOG4"/>
    <mergeCell ref="AMP4:AMS4"/>
    <mergeCell ref="APJ1:APM1"/>
    <mergeCell ref="APN1:APQ4"/>
    <mergeCell ref="APR1:APU1"/>
    <mergeCell ref="APV1:APY4"/>
    <mergeCell ref="APZ1:AQC1"/>
    <mergeCell ref="AQD1:AQG4"/>
    <mergeCell ref="APJ2:APM2"/>
    <mergeCell ref="APR2:APU2"/>
    <mergeCell ref="APZ2:AQC2"/>
    <mergeCell ref="AOL1:AOO1"/>
    <mergeCell ref="AOP1:AOS4"/>
    <mergeCell ref="AOT1:AOW1"/>
    <mergeCell ref="AOX1:APA4"/>
    <mergeCell ref="APB1:APE1"/>
    <mergeCell ref="APF1:API4"/>
    <mergeCell ref="AOL2:AOO2"/>
    <mergeCell ref="AOT2:AOW2"/>
    <mergeCell ref="APB2:APE2"/>
    <mergeCell ref="AOL3:AOO3"/>
    <mergeCell ref="APB3:APE3"/>
    <mergeCell ref="APJ3:APM3"/>
    <mergeCell ref="APR3:APU3"/>
    <mergeCell ref="APZ3:AQC3"/>
    <mergeCell ref="APZ4:AQC4"/>
    <mergeCell ref="AOL4:AOO4"/>
    <mergeCell ref="AOT4:AOW4"/>
    <mergeCell ref="ARF1:ARI1"/>
    <mergeCell ref="ARJ1:ARM4"/>
    <mergeCell ref="ARN1:ARQ1"/>
    <mergeCell ref="ARR1:ARU4"/>
    <mergeCell ref="ARV1:ARY1"/>
    <mergeCell ref="ARZ1:ASC4"/>
    <mergeCell ref="ARF2:ARI2"/>
    <mergeCell ref="ARN2:ARQ2"/>
    <mergeCell ref="ARV2:ARY2"/>
    <mergeCell ref="AQH1:AQK1"/>
    <mergeCell ref="AQL1:AQO4"/>
    <mergeCell ref="AQP1:AQS1"/>
    <mergeCell ref="AQT1:AQW4"/>
    <mergeCell ref="AQX1:ARA1"/>
    <mergeCell ref="ARB1:ARE4"/>
    <mergeCell ref="AQH2:AQK2"/>
    <mergeCell ref="AQP2:AQS2"/>
    <mergeCell ref="AQX2:ARA2"/>
    <mergeCell ref="AQP3:AQS3"/>
    <mergeCell ref="AQH3:AQK3"/>
    <mergeCell ref="AQH4:AQK4"/>
    <mergeCell ref="AQP4:AQS4"/>
    <mergeCell ref="ATB1:ATE1"/>
    <mergeCell ref="ATF1:ATI4"/>
    <mergeCell ref="ATJ1:ATM1"/>
    <mergeCell ref="ATN1:ATQ4"/>
    <mergeCell ref="ATR1:ATU1"/>
    <mergeCell ref="ATV1:ATY4"/>
    <mergeCell ref="ATB2:ATE2"/>
    <mergeCell ref="ATJ2:ATM2"/>
    <mergeCell ref="ATR2:ATU2"/>
    <mergeCell ref="ATB3:ATE3"/>
    <mergeCell ref="ASD1:ASG1"/>
    <mergeCell ref="ASH1:ASK4"/>
    <mergeCell ref="ASL1:ASO1"/>
    <mergeCell ref="ASP1:ASS4"/>
    <mergeCell ref="AST1:ASW1"/>
    <mergeCell ref="ASX1:ATA4"/>
    <mergeCell ref="ASD2:ASG2"/>
    <mergeCell ref="ASL2:ASO2"/>
    <mergeCell ref="AST2:ASW2"/>
    <mergeCell ref="AST3:ASW3"/>
    <mergeCell ref="AUX1:AVA1"/>
    <mergeCell ref="AVB1:AVE4"/>
    <mergeCell ref="AVF1:AVI1"/>
    <mergeCell ref="AVJ1:AVM4"/>
    <mergeCell ref="AVN1:AVQ1"/>
    <mergeCell ref="AVR1:AVU4"/>
    <mergeCell ref="AUX2:AVA2"/>
    <mergeCell ref="AVF2:AVI2"/>
    <mergeCell ref="AVN2:AVQ2"/>
    <mergeCell ref="AVF3:AVI3"/>
    <mergeCell ref="ATZ1:AUC1"/>
    <mergeCell ref="AUD1:AUG4"/>
    <mergeCell ref="AUH1:AUK1"/>
    <mergeCell ref="AUL1:AUO4"/>
    <mergeCell ref="AUP1:AUS1"/>
    <mergeCell ref="AUT1:AUW4"/>
    <mergeCell ref="ATZ2:AUC2"/>
    <mergeCell ref="AUH2:AUK2"/>
    <mergeCell ref="AUP2:AUS2"/>
    <mergeCell ref="AUP4:AUS4"/>
    <mergeCell ref="AWT1:AWW1"/>
    <mergeCell ref="AWX1:AXA4"/>
    <mergeCell ref="AXB1:AXE1"/>
    <mergeCell ref="AXF1:AXI4"/>
    <mergeCell ref="AXJ1:AXM1"/>
    <mergeCell ref="AXN1:AXQ4"/>
    <mergeCell ref="AWT2:AWW2"/>
    <mergeCell ref="AXB2:AXE2"/>
    <mergeCell ref="AXJ2:AXM2"/>
    <mergeCell ref="AXJ3:AXM3"/>
    <mergeCell ref="AVV1:AVY1"/>
    <mergeCell ref="AVZ1:AWC4"/>
    <mergeCell ref="AWD1:AWG1"/>
    <mergeCell ref="AWH1:AWK4"/>
    <mergeCell ref="AWL1:AWO1"/>
    <mergeCell ref="AWP1:AWS4"/>
    <mergeCell ref="AVV2:AVY2"/>
    <mergeCell ref="AWD2:AWG2"/>
    <mergeCell ref="AWL2:AWO2"/>
    <mergeCell ref="BAD2:BAG2"/>
    <mergeCell ref="AZV3:AZY3"/>
    <mergeCell ref="AYP1:AYS1"/>
    <mergeCell ref="AYT1:AYW4"/>
    <mergeCell ref="AYX1:AZA1"/>
    <mergeCell ref="AZB1:AZE4"/>
    <mergeCell ref="AZF1:AZI1"/>
    <mergeCell ref="AZJ1:AZM4"/>
    <mergeCell ref="AYP2:AYS2"/>
    <mergeCell ref="AYX2:AZA2"/>
    <mergeCell ref="AZF2:AZI2"/>
    <mergeCell ref="AYP4:AYS4"/>
    <mergeCell ref="AXR1:AXU1"/>
    <mergeCell ref="AXV1:AXY4"/>
    <mergeCell ref="AXZ1:AYC1"/>
    <mergeCell ref="AYD1:AYG4"/>
    <mergeCell ref="AYH1:AYK1"/>
    <mergeCell ref="AYL1:AYO4"/>
    <mergeCell ref="AXR2:AXU2"/>
    <mergeCell ref="AXZ2:AYC2"/>
    <mergeCell ref="AYH2:AYK2"/>
    <mergeCell ref="AXR3:AXU3"/>
    <mergeCell ref="AL3:AO3"/>
    <mergeCell ref="AT3:AW3"/>
    <mergeCell ref="BBJ2:BBM2"/>
    <mergeCell ref="BBR2:BBU2"/>
    <mergeCell ref="A3:D3"/>
    <mergeCell ref="BBJ1:BBM1"/>
    <mergeCell ref="BBN1:BBQ4"/>
    <mergeCell ref="BBR1:BBU1"/>
    <mergeCell ref="BBV1:BBY4"/>
    <mergeCell ref="A2:D2"/>
    <mergeCell ref="BAL1:BAO1"/>
    <mergeCell ref="BAP1:BAS4"/>
    <mergeCell ref="BAT1:BAW1"/>
    <mergeCell ref="BAX1:BBA4"/>
    <mergeCell ref="BBB1:BBE1"/>
    <mergeCell ref="BBF1:BBI4"/>
    <mergeCell ref="BAL2:BAO2"/>
    <mergeCell ref="BAT2:BAW2"/>
    <mergeCell ref="BBB2:BBE2"/>
    <mergeCell ref="BAT4:BAW4"/>
    <mergeCell ref="AZN1:AZQ1"/>
    <mergeCell ref="AZR1:AZU4"/>
    <mergeCell ref="AZV1:AZY1"/>
    <mergeCell ref="AZZ1:BAC4"/>
    <mergeCell ref="BAD1:BAG1"/>
    <mergeCell ref="BAH1:BAK4"/>
    <mergeCell ref="AZN2:AZQ2"/>
    <mergeCell ref="AZV2:AZY2"/>
    <mergeCell ref="FZ3:GC3"/>
    <mergeCell ref="GH3:GK3"/>
    <mergeCell ref="GP3:GS3"/>
    <mergeCell ref="GX3:HA3"/>
    <mergeCell ref="BJ3:BM3"/>
    <mergeCell ref="BR3:BU3"/>
    <mergeCell ref="BZ3:CC3"/>
    <mergeCell ref="CH3:CK3"/>
    <mergeCell ref="CP3:CS3"/>
    <mergeCell ref="CX3:DA3"/>
    <mergeCell ref="NB3:NE3"/>
    <mergeCell ref="NJ3:NM3"/>
    <mergeCell ref="NR3:NU3"/>
    <mergeCell ref="NZ3:OC3"/>
    <mergeCell ref="OH3:OK3"/>
    <mergeCell ref="OP3:OS3"/>
    <mergeCell ref="KP3:KS3"/>
    <mergeCell ref="KX3:LA3"/>
    <mergeCell ref="LF3:LI3"/>
    <mergeCell ref="LN3:LQ3"/>
    <mergeCell ref="LV3:LY3"/>
    <mergeCell ref="MD3:MG3"/>
    <mergeCell ref="IL3:IO3"/>
    <mergeCell ref="IT3:IW3"/>
    <mergeCell ref="JB3:JE3"/>
    <mergeCell ref="JJ3:JM3"/>
    <mergeCell ref="JR3:JU3"/>
    <mergeCell ref="JZ3:KC3"/>
    <mergeCell ref="G4:I4"/>
    <mergeCell ref="BAD3:BAG3"/>
    <mergeCell ref="BAL3:BAO3"/>
    <mergeCell ref="BAT3:BAW3"/>
    <mergeCell ref="BBB3:BBE3"/>
    <mergeCell ref="BBJ3:BBM3"/>
    <mergeCell ref="BBR3:BBU3"/>
    <mergeCell ref="AXZ3:AYC3"/>
    <mergeCell ref="AYH3:AYK3"/>
    <mergeCell ref="AYP3:AYS3"/>
    <mergeCell ref="AYX3:AZA3"/>
    <mergeCell ref="AZF3:AZI3"/>
    <mergeCell ref="AZN3:AZQ3"/>
    <mergeCell ref="AVN3:AVQ3"/>
    <mergeCell ref="AVV3:AVY3"/>
    <mergeCell ref="AWD3:AWG3"/>
    <mergeCell ref="AWL3:AWO3"/>
    <mergeCell ref="AWT3:AWW3"/>
    <mergeCell ref="AXB3:AXE3"/>
    <mergeCell ref="ATJ3:ATM3"/>
    <mergeCell ref="ATR3:ATU3"/>
    <mergeCell ref="ATZ3:AUC3"/>
    <mergeCell ref="AUH3:AUK3"/>
    <mergeCell ref="AUP3:AUS3"/>
    <mergeCell ref="AUX3:AVA3"/>
    <mergeCell ref="AQX3:ARA3"/>
    <mergeCell ref="ARF3:ARI3"/>
    <mergeCell ref="ARN3:ARQ3"/>
    <mergeCell ref="ARV3:ARY3"/>
    <mergeCell ref="ASD3:ASG3"/>
    <mergeCell ref="ASL3:ASO3"/>
    <mergeCell ref="AOT3:AOW3"/>
    <mergeCell ref="BJ4:BM4"/>
    <mergeCell ref="BR4:BU4"/>
    <mergeCell ref="BZ4:CC4"/>
    <mergeCell ref="CH4:CK4"/>
    <mergeCell ref="CP4:CS4"/>
    <mergeCell ref="CX4:DA4"/>
    <mergeCell ref="N4:Q4"/>
    <mergeCell ref="V4:Y4"/>
    <mergeCell ref="AD4:AG4"/>
    <mergeCell ref="AL4:AO4"/>
    <mergeCell ref="AT4:AW4"/>
    <mergeCell ref="BB4:BE4"/>
    <mergeCell ref="JJ4:JM4"/>
    <mergeCell ref="JR4:JU4"/>
    <mergeCell ref="JZ4:KC4"/>
    <mergeCell ref="KH4:KK4"/>
    <mergeCell ref="KP4:KS4"/>
    <mergeCell ref="HF4:HI4"/>
    <mergeCell ref="HN4:HQ4"/>
    <mergeCell ref="HV4:HY4"/>
    <mergeCell ref="ID4:IG4"/>
    <mergeCell ref="IL4:IO4"/>
    <mergeCell ref="IT4:IW4"/>
    <mergeCell ref="FJ4:FM4"/>
    <mergeCell ref="FR4:FU4"/>
    <mergeCell ref="FZ4:GC4"/>
    <mergeCell ref="GH4:GK4"/>
    <mergeCell ref="GP4:GS4"/>
    <mergeCell ref="GX4:HA4"/>
    <mergeCell ref="BBR4:BBU4"/>
    <mergeCell ref="AYX4:AZA4"/>
    <mergeCell ref="AZF4:AZI4"/>
    <mergeCell ref="AZN4:AZQ4"/>
    <mergeCell ref="AZV4:AZY4"/>
    <mergeCell ref="BAD4:BAG4"/>
    <mergeCell ref="BAL4:BAO4"/>
    <mergeCell ref="AWT4:AWW4"/>
    <mergeCell ref="AXB4:AXE4"/>
    <mergeCell ref="AXJ4:AXM4"/>
    <mergeCell ref="AXR4:AXU4"/>
    <mergeCell ref="AXZ4:AYC4"/>
    <mergeCell ref="AYH4:AYK4"/>
    <mergeCell ref="AUX4:AVA4"/>
    <mergeCell ref="AVF4:AVI4"/>
    <mergeCell ref="AVN4:AVQ4"/>
    <mergeCell ref="AVV4:AVY4"/>
    <mergeCell ref="AWD4:AWG4"/>
    <mergeCell ref="AWL4:AWO4"/>
    <mergeCell ref="CB5:CD5"/>
    <mergeCell ref="CJ5:CL5"/>
    <mergeCell ref="CR5:CT5"/>
    <mergeCell ref="CZ5:DB5"/>
    <mergeCell ref="DH5:DJ5"/>
    <mergeCell ref="DP5:DR5"/>
    <mergeCell ref="AF5:AH5"/>
    <mergeCell ref="AN5:AP5"/>
    <mergeCell ref="AV5:AX5"/>
    <mergeCell ref="BD5:BF5"/>
    <mergeCell ref="BL5:BN5"/>
    <mergeCell ref="BT5:BV5"/>
    <mergeCell ref="H5:J5"/>
    <mergeCell ref="P5:R5"/>
    <mergeCell ref="X5:Z5"/>
    <mergeCell ref="BBB4:BBE4"/>
    <mergeCell ref="BBJ4:BBM4"/>
    <mergeCell ref="AST4:ASW4"/>
    <mergeCell ref="ATB4:ATE4"/>
    <mergeCell ref="ATJ4:ATM4"/>
    <mergeCell ref="ATR4:ATU4"/>
    <mergeCell ref="ATZ4:AUC4"/>
    <mergeCell ref="AUH4:AUK4"/>
    <mergeCell ref="AQX4:ARA4"/>
    <mergeCell ref="ARF4:ARI4"/>
    <mergeCell ref="ARN4:ARQ4"/>
    <mergeCell ref="ARV4:ARY4"/>
    <mergeCell ref="ASD4:ASG4"/>
    <mergeCell ref="ASL4:ASO4"/>
    <mergeCell ref="APB4:APE4"/>
    <mergeCell ref="APJ4:APM4"/>
    <mergeCell ref="APR4:APU4"/>
    <mergeCell ref="HP5:HR5"/>
    <mergeCell ref="HX5:HZ5"/>
    <mergeCell ref="IF5:IH5"/>
    <mergeCell ref="IN5:IP5"/>
    <mergeCell ref="IV5:IX5"/>
    <mergeCell ref="JD5:JF5"/>
    <mergeCell ref="FT5:FV5"/>
    <mergeCell ref="GB5:GD5"/>
    <mergeCell ref="GJ5:GL5"/>
    <mergeCell ref="GR5:GT5"/>
    <mergeCell ref="GZ5:HB5"/>
    <mergeCell ref="HH5:HJ5"/>
    <mergeCell ref="DX5:DZ5"/>
    <mergeCell ref="EF5:EH5"/>
    <mergeCell ref="EN5:EP5"/>
    <mergeCell ref="EV5:EX5"/>
    <mergeCell ref="FD5:FF5"/>
    <mergeCell ref="FL5:FN5"/>
    <mergeCell ref="ND5:NF5"/>
    <mergeCell ref="NL5:NN5"/>
    <mergeCell ref="NT5:NV5"/>
    <mergeCell ref="OB5:OD5"/>
    <mergeCell ref="OJ5:OL5"/>
    <mergeCell ref="OR5:OT5"/>
    <mergeCell ref="LH5:LJ5"/>
    <mergeCell ref="LP5:LR5"/>
    <mergeCell ref="LX5:LZ5"/>
    <mergeCell ref="MF5:MH5"/>
    <mergeCell ref="MN5:MP5"/>
    <mergeCell ref="MV5:MX5"/>
    <mergeCell ref="JL5:JN5"/>
    <mergeCell ref="JT5:JV5"/>
    <mergeCell ref="KB5:KD5"/>
    <mergeCell ref="KJ5:KL5"/>
    <mergeCell ref="KR5:KT5"/>
    <mergeCell ref="KZ5:LB5"/>
    <mergeCell ref="SR5:ST5"/>
    <mergeCell ref="SZ5:TB5"/>
    <mergeCell ref="TH5:TJ5"/>
    <mergeCell ref="TP5:TR5"/>
    <mergeCell ref="TX5:TZ5"/>
    <mergeCell ref="UF5:UH5"/>
    <mergeCell ref="QV5:QX5"/>
    <mergeCell ref="RD5:RF5"/>
    <mergeCell ref="RL5:RN5"/>
    <mergeCell ref="RT5:RV5"/>
    <mergeCell ref="SB5:SD5"/>
    <mergeCell ref="SJ5:SL5"/>
    <mergeCell ref="OZ5:PB5"/>
    <mergeCell ref="PH5:PJ5"/>
    <mergeCell ref="PP5:PR5"/>
    <mergeCell ref="PX5:PZ5"/>
    <mergeCell ref="QF5:QH5"/>
    <mergeCell ref="QN5:QP5"/>
    <mergeCell ref="YF5:YH5"/>
    <mergeCell ref="YN5:YP5"/>
    <mergeCell ref="YV5:YX5"/>
    <mergeCell ref="ZD5:ZF5"/>
    <mergeCell ref="ZL5:ZN5"/>
    <mergeCell ref="ZT5:ZV5"/>
    <mergeCell ref="WJ5:WL5"/>
    <mergeCell ref="WR5:WT5"/>
    <mergeCell ref="WZ5:XB5"/>
    <mergeCell ref="XH5:XJ5"/>
    <mergeCell ref="XP5:XR5"/>
    <mergeCell ref="XX5:XZ5"/>
    <mergeCell ref="UN5:UP5"/>
    <mergeCell ref="UV5:UX5"/>
    <mergeCell ref="VD5:VF5"/>
    <mergeCell ref="VL5:VN5"/>
    <mergeCell ref="VT5:VV5"/>
    <mergeCell ref="WB5:WD5"/>
    <mergeCell ref="ADT5:ADV5"/>
    <mergeCell ref="AEB5:AED5"/>
    <mergeCell ref="AEJ5:AEL5"/>
    <mergeCell ref="AER5:AET5"/>
    <mergeCell ref="AEZ5:AFB5"/>
    <mergeCell ref="AFH5:AFJ5"/>
    <mergeCell ref="ABX5:ABZ5"/>
    <mergeCell ref="ACF5:ACH5"/>
    <mergeCell ref="ACN5:ACP5"/>
    <mergeCell ref="ACV5:ACX5"/>
    <mergeCell ref="ADD5:ADF5"/>
    <mergeCell ref="ADL5:ADN5"/>
    <mergeCell ref="AAB5:AAD5"/>
    <mergeCell ref="AAJ5:AAL5"/>
    <mergeCell ref="AAR5:AAT5"/>
    <mergeCell ref="AAZ5:ABB5"/>
    <mergeCell ref="ABH5:ABJ5"/>
    <mergeCell ref="ABP5:ABR5"/>
    <mergeCell ref="AJH5:AJJ5"/>
    <mergeCell ref="AJP5:AJR5"/>
    <mergeCell ref="AJX5:AJZ5"/>
    <mergeCell ref="AKF5:AKH5"/>
    <mergeCell ref="AKN5:AKP5"/>
    <mergeCell ref="AKV5:AKX5"/>
    <mergeCell ref="AHL5:AHN5"/>
    <mergeCell ref="AHT5:AHV5"/>
    <mergeCell ref="AIB5:AID5"/>
    <mergeCell ref="AIJ5:AIL5"/>
    <mergeCell ref="AIR5:AIT5"/>
    <mergeCell ref="AIZ5:AJB5"/>
    <mergeCell ref="AFP5:AFR5"/>
    <mergeCell ref="AFX5:AFZ5"/>
    <mergeCell ref="AGF5:AGH5"/>
    <mergeCell ref="AGN5:AGP5"/>
    <mergeCell ref="AGV5:AGX5"/>
    <mergeCell ref="AHD5:AHF5"/>
    <mergeCell ref="AOV5:AOX5"/>
    <mergeCell ref="APD5:APF5"/>
    <mergeCell ref="APL5:APN5"/>
    <mergeCell ref="APT5:APV5"/>
    <mergeCell ref="AQB5:AQD5"/>
    <mergeCell ref="AQJ5:AQL5"/>
    <mergeCell ref="AMZ5:ANB5"/>
    <mergeCell ref="ANH5:ANJ5"/>
    <mergeCell ref="ANP5:ANR5"/>
    <mergeCell ref="ANX5:ANZ5"/>
    <mergeCell ref="AOF5:AOH5"/>
    <mergeCell ref="AON5:AOP5"/>
    <mergeCell ref="ALD5:ALF5"/>
    <mergeCell ref="ALL5:ALN5"/>
    <mergeCell ref="ALT5:ALV5"/>
    <mergeCell ref="AMB5:AMD5"/>
    <mergeCell ref="AMJ5:AML5"/>
    <mergeCell ref="AMR5:AMT5"/>
    <mergeCell ref="AUJ5:AUL5"/>
    <mergeCell ref="AUR5:AUT5"/>
    <mergeCell ref="AUZ5:AVB5"/>
    <mergeCell ref="AVH5:AVJ5"/>
    <mergeCell ref="AVP5:AVR5"/>
    <mergeCell ref="AVX5:AVZ5"/>
    <mergeCell ref="ASN5:ASP5"/>
    <mergeCell ref="ASV5:ASX5"/>
    <mergeCell ref="ATD5:ATF5"/>
    <mergeCell ref="ATL5:ATN5"/>
    <mergeCell ref="ATT5:ATV5"/>
    <mergeCell ref="AUB5:AUD5"/>
    <mergeCell ref="AQR5:AQT5"/>
    <mergeCell ref="AQZ5:ARB5"/>
    <mergeCell ref="ARH5:ARJ5"/>
    <mergeCell ref="ARP5:ARR5"/>
    <mergeCell ref="ARX5:ARZ5"/>
    <mergeCell ref="ASF5:ASH5"/>
    <mergeCell ref="BBT5:BBV5"/>
    <mergeCell ref="AZX5:AZZ5"/>
    <mergeCell ref="BAF5:BAH5"/>
    <mergeCell ref="BAN5:BAP5"/>
    <mergeCell ref="BAV5:BAX5"/>
    <mergeCell ref="BBD5:BBF5"/>
    <mergeCell ref="BBL5:BBN5"/>
    <mergeCell ref="AYB5:AYD5"/>
    <mergeCell ref="AYJ5:AYL5"/>
    <mergeCell ref="AYR5:AYT5"/>
    <mergeCell ref="AYZ5:AZB5"/>
    <mergeCell ref="AZH5:AZJ5"/>
    <mergeCell ref="AZP5:AZR5"/>
    <mergeCell ref="AWF5:AWH5"/>
    <mergeCell ref="AWN5:AWP5"/>
    <mergeCell ref="AWV5:AWX5"/>
    <mergeCell ref="AXD5:AXF5"/>
    <mergeCell ref="AXL5:AXN5"/>
    <mergeCell ref="AXT5:AXV5"/>
  </mergeCells>
  <pageMargins left="0.51181102362204722" right="0.51181102362204722" top="0.27" bottom="0.78740157480314965" header="0.31496062992125984" footer="0.31496062992125984"/>
  <pageSetup scale="80" orientation="portrait" horizontalDpi="300" r:id="rId1"/>
  <colBreaks count="1" manualBreakCount="1">
    <brk id="139" max="37" man="1"/>
  </colBreaks>
  <drawing r:id="rId2"/>
</worksheet>
</file>

<file path=xl/worksheets/sheet7.xml><?xml version="1.0" encoding="utf-8"?>
<worksheet xmlns="http://schemas.openxmlformats.org/spreadsheetml/2006/main" xmlns:r="http://schemas.openxmlformats.org/officeDocument/2006/relationships">
  <dimension ref="A1:P33"/>
  <sheetViews>
    <sheetView view="pageBreakPreview" zoomScale="80" zoomScaleSheetLayoutView="80" workbookViewId="0">
      <selection activeCell="E3" sqref="E3"/>
    </sheetView>
  </sheetViews>
  <sheetFormatPr defaultRowHeight="12.75"/>
  <cols>
    <col min="1" max="1" width="6.7109375" style="352" customWidth="1"/>
    <col min="2" max="2" width="55.42578125" style="352" customWidth="1"/>
    <col min="3" max="3" width="15.42578125" style="352" customWidth="1"/>
    <col min="4" max="4" width="9.7109375" style="352" bestFit="1" customWidth="1"/>
    <col min="5" max="5" width="18.5703125" style="352" customWidth="1"/>
    <col min="6" max="6" width="10.42578125" style="352" customWidth="1"/>
    <col min="7" max="7" width="16.28515625" style="352" bestFit="1" customWidth="1"/>
    <col min="8" max="8" width="6.85546875" style="352" customWidth="1"/>
    <col min="9" max="9" width="14.28515625" style="352" customWidth="1"/>
    <col min="10" max="10" width="6.85546875" style="352" customWidth="1"/>
    <col min="11" max="11" width="13.42578125" style="352" customWidth="1"/>
    <col min="12" max="12" width="8.5703125" style="352" customWidth="1"/>
    <col min="13" max="13" width="9.140625" style="352"/>
    <col min="14" max="14" width="12.28515625" style="352" customWidth="1"/>
    <col min="15" max="15" width="13.42578125" style="352" bestFit="1" customWidth="1"/>
    <col min="16" max="16" width="15" style="352" bestFit="1" customWidth="1"/>
    <col min="17" max="16384" width="9.140625" style="352"/>
  </cols>
  <sheetData>
    <row r="1" spans="1:16" ht="25.5" customHeight="1">
      <c r="A1" s="355"/>
      <c r="B1" s="356"/>
      <c r="C1" s="715" t="s">
        <v>694</v>
      </c>
      <c r="D1" s="715"/>
      <c r="E1" s="715"/>
      <c r="F1" s="715"/>
      <c r="G1" s="715"/>
      <c r="H1" s="356"/>
      <c r="I1" s="356"/>
    </row>
    <row r="2" spans="1:16" ht="18" customHeight="1">
      <c r="A2" s="355"/>
      <c r="B2" s="356"/>
      <c r="C2" s="357"/>
      <c r="D2" s="357"/>
      <c r="E2" s="357"/>
      <c r="F2" s="357"/>
      <c r="G2" s="357"/>
      <c r="H2" s="356"/>
      <c r="I2" s="356"/>
    </row>
    <row r="3" spans="1:16" ht="15.75" customHeight="1">
      <c r="A3" s="358" t="str">
        <f>[1]CONSOLIDADA!A6</f>
        <v>UNIDADE BÁSICA DE SAÚDE CONSTRUMAT - PORTE I</v>
      </c>
      <c r="B3" s="358"/>
      <c r="C3" s="359"/>
      <c r="D3" s="359"/>
      <c r="E3" s="360"/>
      <c r="F3" s="355"/>
      <c r="G3" s="355"/>
      <c r="I3" s="361"/>
    </row>
    <row r="4" spans="1:16" ht="18" customHeight="1">
      <c r="A4" s="716" t="str">
        <f>[1]CONSOLIDADA!A7</f>
        <v>ENDEREÇO: RUA ANTÔNIO LINO- BAIRRO CONSTRUMAT -  Várzea Grande/MT</v>
      </c>
      <c r="B4" s="716"/>
      <c r="C4" s="716"/>
      <c r="D4" s="716"/>
      <c r="E4" s="362"/>
      <c r="F4" s="356"/>
      <c r="G4" s="363"/>
    </row>
    <row r="5" spans="1:16" ht="16.5" customHeight="1">
      <c r="A5" s="716" t="str">
        <f>[1]CONSOLIDADA!A8</f>
        <v>CIDADE: VÁRZEA GRANDE -MT</v>
      </c>
      <c r="B5" s="716"/>
      <c r="C5" s="716"/>
      <c r="D5" s="716"/>
      <c r="E5" s="362"/>
      <c r="F5" s="356"/>
    </row>
    <row r="6" spans="1:16" ht="16.5" customHeight="1" thickBot="1">
      <c r="A6" s="364"/>
      <c r="B6" s="365"/>
      <c r="C6" s="365"/>
      <c r="D6" s="366"/>
      <c r="E6" s="356"/>
      <c r="F6" s="356"/>
      <c r="G6" s="356"/>
      <c r="H6" s="356"/>
      <c r="I6" s="356"/>
    </row>
    <row r="7" spans="1:16" ht="24" customHeight="1" thickBot="1">
      <c r="A7" s="717" t="s">
        <v>694</v>
      </c>
      <c r="B7" s="718"/>
      <c r="C7" s="718"/>
      <c r="D7" s="718"/>
      <c r="E7" s="718"/>
      <c r="F7" s="718"/>
      <c r="G7" s="718"/>
      <c r="H7" s="718"/>
      <c r="I7" s="718"/>
      <c r="J7" s="718"/>
      <c r="K7" s="718"/>
      <c r="L7" s="719"/>
    </row>
    <row r="8" spans="1:16" s="367" customFormat="1" ht="16.5" thickBot="1">
      <c r="A8" s="720" t="s">
        <v>8</v>
      </c>
      <c r="B8" s="723" t="s">
        <v>695</v>
      </c>
      <c r="C8" s="726" t="s">
        <v>696</v>
      </c>
      <c r="D8" s="726"/>
      <c r="E8" s="727" t="s">
        <v>697</v>
      </c>
      <c r="F8" s="728"/>
      <c r="G8" s="728"/>
      <c r="H8" s="728"/>
      <c r="I8" s="728"/>
      <c r="J8" s="728"/>
      <c r="K8" s="728"/>
      <c r="L8" s="729"/>
    </row>
    <row r="9" spans="1:16" s="367" customFormat="1" ht="16.5" thickBot="1">
      <c r="A9" s="721"/>
      <c r="B9" s="724"/>
      <c r="C9" s="726"/>
      <c r="D9" s="726"/>
      <c r="E9" s="708" t="s">
        <v>698</v>
      </c>
      <c r="F9" s="708"/>
      <c r="G9" s="708" t="s">
        <v>699</v>
      </c>
      <c r="H9" s="708"/>
      <c r="I9" s="708" t="s">
        <v>700</v>
      </c>
      <c r="J9" s="708"/>
      <c r="K9" s="708" t="s">
        <v>701</v>
      </c>
      <c r="L9" s="708"/>
    </row>
    <row r="10" spans="1:16" s="367" customFormat="1" ht="15.75" thickBot="1">
      <c r="A10" s="722"/>
      <c r="B10" s="725"/>
      <c r="C10" s="368" t="s">
        <v>702</v>
      </c>
      <c r="D10" s="369" t="s">
        <v>680</v>
      </c>
      <c r="E10" s="368" t="s">
        <v>702</v>
      </c>
      <c r="F10" s="369" t="s">
        <v>680</v>
      </c>
      <c r="G10" s="370" t="s">
        <v>702</v>
      </c>
      <c r="H10" s="371" t="s">
        <v>680</v>
      </c>
      <c r="I10" s="370" t="s">
        <v>702</v>
      </c>
      <c r="J10" s="371" t="s">
        <v>680</v>
      </c>
      <c r="K10" s="370" t="s">
        <v>702</v>
      </c>
      <c r="L10" s="371" t="s">
        <v>680</v>
      </c>
    </row>
    <row r="11" spans="1:16" s="367" customFormat="1" ht="30">
      <c r="A11" s="372" t="s">
        <v>682</v>
      </c>
      <c r="B11" s="373" t="str">
        <f>[1]CONSOLIDADA!B13</f>
        <v>MOBILIZAÇÃO - CANTEIRO DE OBRAS - DEMOLIÇÕES</v>
      </c>
      <c r="C11" s="374">
        <f>CONSOLIDADA!C13</f>
        <v>24875.260000000002</v>
      </c>
      <c r="D11" s="375">
        <f t="shared" ref="D11:D22" si="0">(C11/$C$25)</f>
        <v>2.8311233293971932E-2</v>
      </c>
      <c r="E11" s="376">
        <f>C11*F11/100</f>
        <v>12437.63</v>
      </c>
      <c r="F11" s="377">
        <v>50</v>
      </c>
      <c r="G11" s="376">
        <f>C11*H11/100</f>
        <v>12437.63</v>
      </c>
      <c r="H11" s="378">
        <v>50</v>
      </c>
      <c r="I11" s="376">
        <f>C11*J11/100</f>
        <v>0</v>
      </c>
      <c r="J11" s="378">
        <v>0</v>
      </c>
      <c r="K11" s="376">
        <f>C11*L11/100</f>
        <v>0</v>
      </c>
      <c r="L11" s="379">
        <v>0</v>
      </c>
      <c r="M11" s="380"/>
      <c r="N11" s="381"/>
      <c r="P11" s="382"/>
    </row>
    <row r="12" spans="1:16" s="367" customFormat="1" ht="20.25" customHeight="1">
      <c r="A12" s="383" t="s">
        <v>562</v>
      </c>
      <c r="B12" s="373" t="str">
        <f>[1]CONSOLIDADA!B14</f>
        <v>COBERTURA</v>
      </c>
      <c r="C12" s="384">
        <f>CONSOLIDADA!C14</f>
        <v>48837.820000000007</v>
      </c>
      <c r="D12" s="385">
        <f t="shared" si="0"/>
        <v>5.5583697038302647E-2</v>
      </c>
      <c r="E12" s="386">
        <f t="shared" ref="E12:E22" si="1">C12*F12/100</f>
        <v>9767.5640000000021</v>
      </c>
      <c r="F12" s="387">
        <v>20</v>
      </c>
      <c r="G12" s="386">
        <f t="shared" ref="G12:G22" si="2">C12*H12/100</f>
        <v>19535.128000000004</v>
      </c>
      <c r="H12" s="388">
        <v>40</v>
      </c>
      <c r="I12" s="386">
        <f>C12*J12/100</f>
        <v>19535.128000000004</v>
      </c>
      <c r="J12" s="388">
        <v>40</v>
      </c>
      <c r="K12" s="386">
        <f t="shared" ref="K12:K20" si="3">C12*L12/100</f>
        <v>0</v>
      </c>
      <c r="L12" s="389">
        <v>0</v>
      </c>
      <c r="M12" s="380"/>
      <c r="N12" s="381"/>
      <c r="P12" s="382"/>
    </row>
    <row r="13" spans="1:16" s="367" customFormat="1" ht="24.75" customHeight="1">
      <c r="A13" s="372" t="s">
        <v>683</v>
      </c>
      <c r="B13" s="373" t="str">
        <f>[1]CONSOLIDADA!B15</f>
        <v>FUNDAÇÃO E ESTRUTURA</v>
      </c>
      <c r="C13" s="390">
        <f>CONSOLIDADA!C15</f>
        <v>278607.48000000004</v>
      </c>
      <c r="D13" s="385">
        <f t="shared" si="0"/>
        <v>0.31709101186181049</v>
      </c>
      <c r="E13" s="386">
        <f>C13*F13/100</f>
        <v>55721.496000000006</v>
      </c>
      <c r="F13" s="387">
        <v>20</v>
      </c>
      <c r="G13" s="386">
        <f t="shared" si="2"/>
        <v>111442.99200000001</v>
      </c>
      <c r="H13" s="388">
        <v>40</v>
      </c>
      <c r="I13" s="386">
        <f t="shared" ref="I13:I22" si="4">C13*J13/100</f>
        <v>111442.99200000001</v>
      </c>
      <c r="J13" s="388">
        <v>40</v>
      </c>
      <c r="K13" s="386">
        <f t="shared" si="3"/>
        <v>0</v>
      </c>
      <c r="L13" s="389">
        <v>0</v>
      </c>
      <c r="M13" s="380"/>
      <c r="N13" s="381"/>
      <c r="P13" s="382"/>
    </row>
    <row r="14" spans="1:16" s="367" customFormat="1" ht="23.25" customHeight="1">
      <c r="A14" s="383" t="s">
        <v>563</v>
      </c>
      <c r="B14" s="373" t="str">
        <f>[1]CONSOLIDADA!B16</f>
        <v>ALVENARIA - VEDAÇÃO</v>
      </c>
      <c r="C14" s="390">
        <f>CONSOLIDADA!C16</f>
        <v>92146.599999999991</v>
      </c>
      <c r="D14" s="385">
        <f t="shared" si="0"/>
        <v>0.10487463808805671</v>
      </c>
      <c r="E14" s="386">
        <f>C14*F14/100</f>
        <v>46073.3</v>
      </c>
      <c r="F14" s="387">
        <v>50</v>
      </c>
      <c r="G14" s="386">
        <f t="shared" si="2"/>
        <v>36858.639999999992</v>
      </c>
      <c r="H14" s="388">
        <v>40</v>
      </c>
      <c r="I14" s="386">
        <f t="shared" si="4"/>
        <v>9214.659999999998</v>
      </c>
      <c r="J14" s="388">
        <v>10</v>
      </c>
      <c r="K14" s="386">
        <f t="shared" si="3"/>
        <v>0</v>
      </c>
      <c r="L14" s="389">
        <v>0</v>
      </c>
      <c r="M14" s="380"/>
      <c r="N14" s="381"/>
      <c r="P14" s="382"/>
    </row>
    <row r="15" spans="1:16" s="367" customFormat="1" ht="15">
      <c r="A15" s="383" t="s">
        <v>478</v>
      </c>
      <c r="B15" s="373" t="str">
        <f>[1]CONSOLIDADA!B17</f>
        <v>IMPERMEABILIZAÇÃO</v>
      </c>
      <c r="C15" s="390">
        <f>CONSOLIDADA!C17</f>
        <v>218.89</v>
      </c>
      <c r="D15" s="385">
        <f t="shared" si="0"/>
        <v>2.4912486766841892E-4</v>
      </c>
      <c r="E15" s="386">
        <f t="shared" si="1"/>
        <v>0</v>
      </c>
      <c r="F15" s="391">
        <v>0</v>
      </c>
      <c r="G15" s="386">
        <f t="shared" si="2"/>
        <v>0</v>
      </c>
      <c r="H15" s="392">
        <v>0</v>
      </c>
      <c r="I15" s="386">
        <f t="shared" si="4"/>
        <v>218.89</v>
      </c>
      <c r="J15" s="388">
        <v>100</v>
      </c>
      <c r="K15" s="386">
        <f t="shared" si="3"/>
        <v>0</v>
      </c>
      <c r="L15" s="389">
        <v>0</v>
      </c>
      <c r="M15" s="380"/>
      <c r="N15" s="381"/>
      <c r="P15" s="382"/>
    </row>
    <row r="16" spans="1:16" s="367" customFormat="1" ht="27" customHeight="1">
      <c r="A16" s="383" t="s">
        <v>564</v>
      </c>
      <c r="B16" s="373" t="str">
        <f>[1]CONSOLIDADA!B18</f>
        <v>REVESTIMENTOS - PISOS, PAREDES E TETOS</v>
      </c>
      <c r="C16" s="390">
        <f>CONSOLIDADA!C18</f>
        <v>149453.21</v>
      </c>
      <c r="D16" s="385">
        <f t="shared" si="0"/>
        <v>0.17009690330243696</v>
      </c>
      <c r="E16" s="386">
        <f t="shared" si="1"/>
        <v>0</v>
      </c>
      <c r="F16" s="391">
        <v>0</v>
      </c>
      <c r="G16" s="386">
        <f t="shared" si="2"/>
        <v>59781.283999999992</v>
      </c>
      <c r="H16" s="388">
        <v>40</v>
      </c>
      <c r="I16" s="386">
        <f t="shared" si="4"/>
        <v>44835.962999999996</v>
      </c>
      <c r="J16" s="388">
        <v>30</v>
      </c>
      <c r="K16" s="386">
        <f t="shared" si="3"/>
        <v>44835.962999999996</v>
      </c>
      <c r="L16" s="389">
        <v>30</v>
      </c>
      <c r="M16" s="380"/>
      <c r="N16" s="381"/>
      <c r="P16" s="382"/>
    </row>
    <row r="17" spans="1:16" s="367" customFormat="1" ht="19.5" customHeight="1">
      <c r="A17" s="383" t="s">
        <v>684</v>
      </c>
      <c r="B17" s="373" t="str">
        <f>[1]CONSOLIDADA!B19</f>
        <v>ESQUARIAS</v>
      </c>
      <c r="C17" s="390">
        <f>CONSOLIDADA!C19</f>
        <v>75209.510000000009</v>
      </c>
      <c r="D17" s="385">
        <f t="shared" si="0"/>
        <v>8.5598059418688088E-2</v>
      </c>
      <c r="E17" s="386">
        <f>C17*F17/100</f>
        <v>11281.426500000001</v>
      </c>
      <c r="F17" s="387">
        <v>15</v>
      </c>
      <c r="G17" s="386">
        <f t="shared" si="2"/>
        <v>26323.328500000007</v>
      </c>
      <c r="H17" s="388">
        <v>35</v>
      </c>
      <c r="I17" s="386">
        <f t="shared" si="4"/>
        <v>18802.377500000002</v>
      </c>
      <c r="J17" s="388">
        <v>25</v>
      </c>
      <c r="K17" s="386">
        <f t="shared" si="3"/>
        <v>18802.377500000002</v>
      </c>
      <c r="L17" s="389">
        <v>25</v>
      </c>
      <c r="M17" s="380"/>
      <c r="N17" s="381"/>
      <c r="P17" s="382"/>
    </row>
    <row r="18" spans="1:16" s="367" customFormat="1" ht="24.75" customHeight="1">
      <c r="A18" s="383" t="s">
        <v>685</v>
      </c>
      <c r="B18" s="373" t="str">
        <f>[1]CONSOLIDADA!B20</f>
        <v>INSTALAÇÃO ELÉTRICA</v>
      </c>
      <c r="C18" s="390">
        <f>CONSOLIDADA!C20</f>
        <v>94440.299999999988</v>
      </c>
      <c r="D18" s="385">
        <f t="shared" si="0"/>
        <v>0.10748516259338382</v>
      </c>
      <c r="E18" s="386">
        <f t="shared" si="1"/>
        <v>18888.059999999998</v>
      </c>
      <c r="F18" s="393">
        <v>20</v>
      </c>
      <c r="G18" s="386">
        <f t="shared" si="2"/>
        <v>18888.059999999998</v>
      </c>
      <c r="H18" s="388">
        <v>20</v>
      </c>
      <c r="I18" s="386">
        <f t="shared" si="4"/>
        <v>28332.089999999997</v>
      </c>
      <c r="J18" s="388">
        <v>30</v>
      </c>
      <c r="K18" s="386">
        <f t="shared" si="3"/>
        <v>28332.089999999997</v>
      </c>
      <c r="L18" s="389">
        <v>30</v>
      </c>
      <c r="M18" s="380"/>
      <c r="N18" s="381"/>
      <c r="P18" s="382"/>
    </row>
    <row r="19" spans="1:16" s="367" customFormat="1" ht="22.5" customHeight="1">
      <c r="A19" s="394" t="s">
        <v>686</v>
      </c>
      <c r="B19" s="373" t="str">
        <f>[1]CONSOLIDADA!B21</f>
        <v>INSTALAÇÃO HIDRÁULICA</v>
      </c>
      <c r="C19" s="395">
        <f>CONSOLIDADA!C21</f>
        <v>77253.959999999992</v>
      </c>
      <c r="D19" s="385">
        <f t="shared" si="0"/>
        <v>8.7924905486140667E-2</v>
      </c>
      <c r="E19" s="386">
        <f t="shared" si="1"/>
        <v>0</v>
      </c>
      <c r="F19" s="396">
        <v>0</v>
      </c>
      <c r="G19" s="386">
        <f t="shared" si="2"/>
        <v>23176.187999999998</v>
      </c>
      <c r="H19" s="388">
        <v>30</v>
      </c>
      <c r="I19" s="386">
        <f t="shared" si="4"/>
        <v>38626.979999999996</v>
      </c>
      <c r="J19" s="388">
        <v>50</v>
      </c>
      <c r="K19" s="386">
        <f t="shared" si="3"/>
        <v>15450.791999999998</v>
      </c>
      <c r="L19" s="389">
        <v>20</v>
      </c>
      <c r="M19" s="380"/>
      <c r="N19" s="381"/>
      <c r="P19" s="382"/>
    </row>
    <row r="20" spans="1:16" s="367" customFormat="1" ht="22.5" customHeight="1">
      <c r="A20" s="394" t="s">
        <v>688</v>
      </c>
      <c r="B20" s="373" t="str">
        <f>[1]CONSOLIDADA!B22</f>
        <v>SISTEMA DE TRATAMENTO DE ESGOTO</v>
      </c>
      <c r="C20" s="395">
        <f>CONSOLIDADA!C22</f>
        <v>16620.53</v>
      </c>
      <c r="D20" s="385">
        <f t="shared" si="0"/>
        <v>1.8916292826666303E-2</v>
      </c>
      <c r="E20" s="386">
        <f t="shared" si="1"/>
        <v>0</v>
      </c>
      <c r="F20" s="396">
        <v>0</v>
      </c>
      <c r="G20" s="386">
        <f t="shared" si="2"/>
        <v>4986.1589999999997</v>
      </c>
      <c r="H20" s="388">
        <v>30</v>
      </c>
      <c r="I20" s="386">
        <f t="shared" si="4"/>
        <v>6648.2119999999995</v>
      </c>
      <c r="J20" s="388">
        <v>40</v>
      </c>
      <c r="K20" s="386">
        <f t="shared" si="3"/>
        <v>4986.1589999999997</v>
      </c>
      <c r="L20" s="389">
        <v>30</v>
      </c>
      <c r="M20" s="380"/>
      <c r="N20" s="381"/>
      <c r="P20" s="382"/>
    </row>
    <row r="21" spans="1:16" s="367" customFormat="1" ht="22.5" customHeight="1">
      <c r="A21" s="394" t="s">
        <v>690</v>
      </c>
      <c r="B21" s="373" t="str">
        <f>[1]CONSOLIDADA!B23</f>
        <v>REDE AR COMPRIMIDO</v>
      </c>
      <c r="C21" s="395">
        <f>CONSOLIDADA!C23</f>
        <v>19816.7</v>
      </c>
      <c r="D21" s="385">
        <f t="shared" si="0"/>
        <v>2.2553943830804321E-2</v>
      </c>
      <c r="E21" s="386">
        <f t="shared" si="1"/>
        <v>0</v>
      </c>
      <c r="F21" s="396">
        <v>0</v>
      </c>
      <c r="G21" s="386">
        <f t="shared" si="2"/>
        <v>0</v>
      </c>
      <c r="H21" s="388">
        <v>0</v>
      </c>
      <c r="I21" s="386">
        <f t="shared" si="4"/>
        <v>9908.35</v>
      </c>
      <c r="J21" s="388">
        <v>50</v>
      </c>
      <c r="K21" s="386">
        <f>C21*L21/100</f>
        <v>9908.35</v>
      </c>
      <c r="L21" s="389">
        <v>50</v>
      </c>
      <c r="M21" s="380"/>
      <c r="N21" s="381"/>
      <c r="P21" s="382"/>
    </row>
    <row r="22" spans="1:16" s="367" customFormat="1" ht="22.5" customHeight="1">
      <c r="A22" s="394" t="s">
        <v>691</v>
      </c>
      <c r="B22" s="373" t="str">
        <f>[1]CONSOLIDADA!B24</f>
        <v>DIVERSOS E LIMPEZA DA OBRA</v>
      </c>
      <c r="C22" s="395">
        <f>CONSOLIDADA!C24</f>
        <v>1155.4299999999998</v>
      </c>
      <c r="D22" s="385">
        <f t="shared" si="0"/>
        <v>1.3150273920696299E-3</v>
      </c>
      <c r="E22" s="386">
        <f t="shared" si="1"/>
        <v>0</v>
      </c>
      <c r="F22" s="396">
        <v>0</v>
      </c>
      <c r="G22" s="386">
        <f t="shared" si="2"/>
        <v>0</v>
      </c>
      <c r="H22" s="388">
        <v>0</v>
      </c>
      <c r="I22" s="386">
        <f t="shared" si="4"/>
        <v>231.08599999999998</v>
      </c>
      <c r="J22" s="388">
        <v>20</v>
      </c>
      <c r="K22" s="386">
        <f>C22*L22/100</f>
        <v>924.34399999999994</v>
      </c>
      <c r="L22" s="389">
        <v>80</v>
      </c>
      <c r="M22" s="380"/>
      <c r="N22" s="381"/>
      <c r="P22" s="382"/>
    </row>
    <row r="23" spans="1:16" s="324" customFormat="1" ht="15.75" thickBot="1">
      <c r="A23" s="394"/>
      <c r="B23" s="397"/>
      <c r="C23" s="398"/>
      <c r="D23" s="399"/>
      <c r="E23" s="400"/>
      <c r="F23" s="401"/>
      <c r="G23" s="400"/>
      <c r="H23" s="402"/>
      <c r="I23" s="400"/>
      <c r="J23" s="402"/>
      <c r="K23" s="400"/>
      <c r="L23" s="403"/>
      <c r="M23" s="380"/>
    </row>
    <row r="24" spans="1:16" s="324" customFormat="1" ht="15.75" thickBot="1">
      <c r="A24" s="404"/>
      <c r="B24" s="405" t="str">
        <f>[1]CONSOLIDADA!B26</f>
        <v>TOTAL DA OBRA =</v>
      </c>
      <c r="C24" s="406"/>
      <c r="D24" s="407"/>
      <c r="E24" s="406"/>
      <c r="F24" s="408"/>
      <c r="G24" s="406"/>
      <c r="H24" s="409"/>
      <c r="I24" s="406"/>
      <c r="J24" s="409"/>
      <c r="K24" s="406"/>
      <c r="L24" s="410"/>
      <c r="M24" s="380"/>
    </row>
    <row r="25" spans="1:16" s="367" customFormat="1" ht="15">
      <c r="A25" s="709" t="s">
        <v>703</v>
      </c>
      <c r="B25" s="710"/>
      <c r="C25" s="411">
        <f>SUM(C11:C23)</f>
        <v>878635.69000000006</v>
      </c>
      <c r="D25" s="412">
        <f>(C25/$C$25)</f>
        <v>1</v>
      </c>
      <c r="E25" s="413">
        <f>SUM(E11:E22)</f>
        <v>154169.47649999999</v>
      </c>
      <c r="F25" s="414">
        <f>E25/$C$25</f>
        <v>0.17546461890251691</v>
      </c>
      <c r="G25" s="411">
        <f>SUM(G11:G23)</f>
        <v>313429.40950000001</v>
      </c>
      <c r="H25" s="414">
        <f>G25/$C$25</f>
        <v>0.35672282957228835</v>
      </c>
      <c r="I25" s="411">
        <f>SUM(I11:I22)</f>
        <v>287796.72850000003</v>
      </c>
      <c r="J25" s="414">
        <f>I25/$C$25</f>
        <v>0.32754955412749054</v>
      </c>
      <c r="K25" s="411">
        <f>SUM(K11:K23)</f>
        <v>123240.07549999999</v>
      </c>
      <c r="L25" s="415">
        <f>K25/$C$25</f>
        <v>0.14026299739770415</v>
      </c>
      <c r="N25" s="416"/>
      <c r="O25" s="416"/>
    </row>
    <row r="26" spans="1:16" s="367" customFormat="1" ht="15.75" thickBot="1">
      <c r="A26" s="711" t="s">
        <v>704</v>
      </c>
      <c r="B26" s="712"/>
      <c r="C26" s="417"/>
      <c r="D26" s="418"/>
      <c r="E26" s="419">
        <f>SUM(E25)</f>
        <v>154169.47649999999</v>
      </c>
      <c r="F26" s="418">
        <f>E26/C25</f>
        <v>0.17546461890251691</v>
      </c>
      <c r="G26" s="419">
        <f t="shared" ref="G26:L26" si="5">E26+G25</f>
        <v>467598.886</v>
      </c>
      <c r="H26" s="418">
        <f t="shared" si="5"/>
        <v>0.53218744847480526</v>
      </c>
      <c r="I26" s="419">
        <f t="shared" si="5"/>
        <v>755395.61450000003</v>
      </c>
      <c r="J26" s="418">
        <f t="shared" si="5"/>
        <v>0.8597370026022958</v>
      </c>
      <c r="K26" s="419">
        <f t="shared" si="5"/>
        <v>878635.69000000006</v>
      </c>
      <c r="L26" s="420">
        <f t="shared" si="5"/>
        <v>1</v>
      </c>
    </row>
    <row r="29" spans="1:16">
      <c r="B29" s="309"/>
    </row>
    <row r="30" spans="1:16" ht="14.25">
      <c r="B30" s="309"/>
      <c r="C30" s="421"/>
      <c r="D30" s="422"/>
      <c r="E30" s="309"/>
      <c r="F30" s="309"/>
      <c r="G30" s="423"/>
      <c r="H30" s="423"/>
      <c r="I30" s="424"/>
      <c r="J30" s="425"/>
      <c r="K30" s="426"/>
      <c r="L30" s="427"/>
    </row>
    <row r="31" spans="1:16" ht="15" customHeight="1">
      <c r="B31" s="339"/>
      <c r="C31" s="428"/>
      <c r="D31" s="429"/>
      <c r="E31" s="713"/>
      <c r="F31" s="713"/>
      <c r="G31" s="423"/>
      <c r="H31" s="714"/>
      <c r="I31" s="714"/>
      <c r="J31" s="430"/>
      <c r="K31" s="430"/>
      <c r="L31" s="425"/>
    </row>
    <row r="32" spans="1:16" ht="12.75" customHeight="1">
      <c r="B32" s="431"/>
      <c r="C32" s="428"/>
      <c r="D32" s="432"/>
      <c r="E32" s="432"/>
      <c r="F32" s="432"/>
      <c r="G32" s="707"/>
      <c r="H32" s="707"/>
      <c r="I32" s="707"/>
      <c r="J32" s="707"/>
      <c r="K32" s="707"/>
      <c r="L32" s="433"/>
    </row>
    <row r="33" spans="2:2">
      <c r="B33" s="309"/>
    </row>
  </sheetData>
  <mergeCells count="17">
    <mergeCell ref="C1:G1"/>
    <mergeCell ref="A4:D4"/>
    <mergeCell ref="A5:D5"/>
    <mergeCell ref="A7:L7"/>
    <mergeCell ref="A8:A10"/>
    <mergeCell ref="B8:B10"/>
    <mergeCell ref="C8:D9"/>
    <mergeCell ref="E8:L8"/>
    <mergeCell ref="E9:F9"/>
    <mergeCell ref="G9:H9"/>
    <mergeCell ref="G32:K32"/>
    <mergeCell ref="I9:J9"/>
    <mergeCell ref="K9:L9"/>
    <mergeCell ref="A25:B25"/>
    <mergeCell ref="A26:B26"/>
    <mergeCell ref="E31:F31"/>
    <mergeCell ref="H31:I31"/>
  </mergeCells>
  <printOptions horizontalCentered="1" verticalCentered="1"/>
  <pageMargins left="0.19685039370078741" right="0.26" top="0.59055118110236227" bottom="0.59055118110236227" header="0.31496062992125984" footer="0.31496062992125984"/>
  <pageSetup paperSize="9" scale="75" orientation="landscape" r:id="rId1"/>
  <headerFooter>
    <oddHeader>&amp;C1ª RETIFICAÇÃO - CRONOGRAMA FÍSICO FINANCEIRO</oddHeader>
  </headerFooter>
  <drawing r:id="rId2"/>
</worksheet>
</file>

<file path=xl/worksheets/sheet8.xml><?xml version="1.0" encoding="utf-8"?>
<worksheet xmlns="http://schemas.openxmlformats.org/spreadsheetml/2006/main" xmlns:r="http://schemas.openxmlformats.org/officeDocument/2006/relationships">
  <dimension ref="A1:C42"/>
  <sheetViews>
    <sheetView view="pageBreakPreview" zoomScaleSheetLayoutView="100" workbookViewId="0">
      <selection activeCell="E4" sqref="E4"/>
    </sheetView>
  </sheetViews>
  <sheetFormatPr defaultRowHeight="12.75"/>
  <cols>
    <col min="1" max="1" width="20.140625" customWidth="1"/>
    <col min="2" max="2" width="54.140625" customWidth="1"/>
    <col min="3" max="3" width="17.42578125" customWidth="1"/>
  </cols>
  <sheetData>
    <row r="1" spans="1:3" ht="15.75">
      <c r="A1" s="732" t="s">
        <v>420</v>
      </c>
      <c r="B1" s="732"/>
      <c r="C1" s="454"/>
    </row>
    <row r="2" spans="1:3" ht="15">
      <c r="A2" s="733" t="s">
        <v>421</v>
      </c>
      <c r="B2" s="733"/>
      <c r="C2" s="455"/>
    </row>
    <row r="3" spans="1:3" ht="15">
      <c r="A3" s="733" t="s">
        <v>422</v>
      </c>
      <c r="B3" s="733"/>
      <c r="C3" s="455"/>
    </row>
    <row r="4" spans="1:3" ht="15">
      <c r="A4" s="456"/>
      <c r="B4" s="456"/>
      <c r="C4" s="456"/>
    </row>
    <row r="5" spans="1:3" ht="15">
      <c r="A5" s="457"/>
      <c r="B5" s="457"/>
      <c r="C5" s="457"/>
    </row>
    <row r="6" spans="1:3" ht="15.75">
      <c r="A6" s="734" t="s">
        <v>705</v>
      </c>
      <c r="B6" s="734"/>
      <c r="C6" s="734"/>
    </row>
    <row r="7" spans="1:3" ht="15">
      <c r="A7" s="458"/>
      <c r="B7" s="458"/>
      <c r="C7" s="458"/>
    </row>
    <row r="8" spans="1:3" ht="15.75" thickBot="1">
      <c r="A8" s="458"/>
      <c r="B8" s="458"/>
      <c r="C8" s="458"/>
    </row>
    <row r="9" spans="1:3" ht="15.75">
      <c r="A9" s="459" t="s">
        <v>706</v>
      </c>
      <c r="B9" s="460" t="s">
        <v>707</v>
      </c>
      <c r="C9" s="461"/>
    </row>
    <row r="10" spans="1:3" ht="15.75">
      <c r="A10" s="462"/>
      <c r="B10" s="463"/>
      <c r="C10" s="464"/>
    </row>
    <row r="11" spans="1:3" ht="15.75">
      <c r="A11" s="462" t="s">
        <v>708</v>
      </c>
      <c r="B11" s="465" t="s">
        <v>709</v>
      </c>
      <c r="C11" s="466">
        <v>4</v>
      </c>
    </row>
    <row r="12" spans="1:3" ht="15.75">
      <c r="A12" s="462"/>
      <c r="B12" s="465"/>
      <c r="C12" s="466"/>
    </row>
    <row r="13" spans="1:3" ht="15.75">
      <c r="A13" s="462" t="s">
        <v>710</v>
      </c>
      <c r="B13" s="465" t="s">
        <v>711</v>
      </c>
      <c r="C13" s="466">
        <v>0.8</v>
      </c>
    </row>
    <row r="14" spans="1:3" ht="15.75">
      <c r="A14" s="462"/>
      <c r="B14" s="465"/>
      <c r="C14" s="466"/>
    </row>
    <row r="15" spans="1:3" ht="15.75">
      <c r="A15" s="462" t="s">
        <v>712</v>
      </c>
      <c r="B15" s="465" t="s">
        <v>713</v>
      </c>
      <c r="C15" s="466">
        <v>1.2</v>
      </c>
    </row>
    <row r="16" spans="1:3" ht="15.75">
      <c r="A16" s="462"/>
      <c r="B16" s="465"/>
      <c r="C16" s="466"/>
    </row>
    <row r="17" spans="1:3" ht="15.75">
      <c r="A17" s="462"/>
      <c r="B17" s="465"/>
      <c r="C17" s="466"/>
    </row>
    <row r="18" spans="1:3" ht="15.75">
      <c r="A18" s="730" t="s">
        <v>714</v>
      </c>
      <c r="B18" s="731"/>
      <c r="C18" s="467">
        <f>SUM(C10:C17)</f>
        <v>6</v>
      </c>
    </row>
    <row r="19" spans="1:3" ht="15">
      <c r="A19" s="468"/>
      <c r="B19" s="458"/>
      <c r="C19" s="469"/>
    </row>
    <row r="20" spans="1:3" ht="15.75">
      <c r="A20" s="470" t="s">
        <v>715</v>
      </c>
      <c r="B20" s="471" t="s">
        <v>716</v>
      </c>
      <c r="C20" s="472"/>
    </row>
    <row r="21" spans="1:3" ht="15.75">
      <c r="A21" s="473"/>
      <c r="B21" s="463"/>
      <c r="C21" s="474"/>
    </row>
    <row r="22" spans="1:3" ht="15.75">
      <c r="A22" s="462" t="s">
        <v>717</v>
      </c>
      <c r="B22" s="465" t="s">
        <v>718</v>
      </c>
      <c r="C22" s="466">
        <v>1.21</v>
      </c>
    </row>
    <row r="23" spans="1:3" ht="15.75">
      <c r="A23" s="730" t="s">
        <v>719</v>
      </c>
      <c r="B23" s="731"/>
      <c r="C23" s="467">
        <v>1.21</v>
      </c>
    </row>
    <row r="24" spans="1:3" ht="15.75">
      <c r="A24" s="470" t="s">
        <v>720</v>
      </c>
      <c r="B24" s="471" t="s">
        <v>716</v>
      </c>
      <c r="C24" s="472"/>
    </row>
    <row r="25" spans="1:3" ht="15.75">
      <c r="A25" s="473"/>
      <c r="B25" s="463"/>
      <c r="C25" s="474"/>
    </row>
    <row r="26" spans="1:3" ht="15.75">
      <c r="A26" s="462" t="s">
        <v>721</v>
      </c>
      <c r="B26" s="465" t="s">
        <v>722</v>
      </c>
      <c r="C26" s="466">
        <v>7.4</v>
      </c>
    </row>
    <row r="27" spans="1:3" ht="15.75">
      <c r="A27" s="730" t="s">
        <v>723</v>
      </c>
      <c r="B27" s="731"/>
      <c r="C27" s="467">
        <f>SUM(C25:C26)</f>
        <v>7.4</v>
      </c>
    </row>
    <row r="28" spans="1:3" ht="15">
      <c r="A28" s="468"/>
      <c r="B28" s="458"/>
      <c r="C28" s="475"/>
    </row>
    <row r="29" spans="1:3" ht="15.75">
      <c r="A29" s="470" t="s">
        <v>724</v>
      </c>
      <c r="B29" s="471" t="s">
        <v>725</v>
      </c>
      <c r="C29" s="472"/>
    </row>
    <row r="30" spans="1:3" ht="15.75">
      <c r="A30" s="473"/>
      <c r="B30" s="465"/>
      <c r="C30" s="474"/>
    </row>
    <row r="31" spans="1:3" ht="15.75">
      <c r="A31" s="462" t="s">
        <v>726</v>
      </c>
      <c r="B31" s="465" t="s">
        <v>727</v>
      </c>
      <c r="C31" s="466">
        <v>0.65</v>
      </c>
    </row>
    <row r="32" spans="1:3" ht="15.75">
      <c r="A32" s="462"/>
      <c r="B32" s="465"/>
      <c r="C32" s="466"/>
    </row>
    <row r="33" spans="1:3" ht="15.75">
      <c r="A33" s="462" t="s">
        <v>728</v>
      </c>
      <c r="B33" s="465" t="s">
        <v>729</v>
      </c>
      <c r="C33" s="466">
        <v>3</v>
      </c>
    </row>
    <row r="34" spans="1:3" ht="15.75">
      <c r="A34" s="462"/>
      <c r="B34" s="465"/>
      <c r="C34" s="466"/>
    </row>
    <row r="35" spans="1:3" ht="15.75">
      <c r="A35" s="462" t="s">
        <v>730</v>
      </c>
      <c r="B35" s="465" t="s">
        <v>731</v>
      </c>
      <c r="C35" s="466">
        <v>2</v>
      </c>
    </row>
    <row r="36" spans="1:3" ht="15.75">
      <c r="A36" s="462"/>
      <c r="B36" s="465"/>
      <c r="C36" s="466"/>
    </row>
    <row r="37" spans="1:3" ht="15.75">
      <c r="A37" s="462" t="s">
        <v>732</v>
      </c>
      <c r="B37" s="476" t="s">
        <v>733</v>
      </c>
      <c r="C37" s="466">
        <v>4.5</v>
      </c>
    </row>
    <row r="38" spans="1:3" ht="15.75">
      <c r="A38" s="730" t="s">
        <v>734</v>
      </c>
      <c r="B38" s="731"/>
      <c r="C38" s="477">
        <f>SUM(C31:C37)</f>
        <v>10.15</v>
      </c>
    </row>
    <row r="39" spans="1:3" ht="15">
      <c r="A39" s="468"/>
      <c r="B39" s="458"/>
      <c r="C39" s="469"/>
    </row>
    <row r="40" spans="1:3">
      <c r="A40" s="735" t="s">
        <v>735</v>
      </c>
      <c r="B40" s="736"/>
      <c r="C40" s="737"/>
    </row>
    <row r="41" spans="1:3">
      <c r="A41" s="735"/>
      <c r="B41" s="736"/>
      <c r="C41" s="737"/>
    </row>
    <row r="42" spans="1:3" ht="16.5" thickBot="1">
      <c r="A42" s="738" t="s">
        <v>736</v>
      </c>
      <c r="B42" s="739"/>
      <c r="C42" s="478">
        <f>((((1+C18/100)*(1+C23/100)*(1+C27/100))/(1-C38/100))-1)</f>
        <v>0.28237632053422379</v>
      </c>
    </row>
  </sheetData>
  <mergeCells count="11">
    <mergeCell ref="A27:B27"/>
    <mergeCell ref="A38:B38"/>
    <mergeCell ref="A40:C40"/>
    <mergeCell ref="A41:C41"/>
    <mergeCell ref="A42:B42"/>
    <mergeCell ref="A23:B23"/>
    <mergeCell ref="A1:B1"/>
    <mergeCell ref="A2:B2"/>
    <mergeCell ref="A3:B3"/>
    <mergeCell ref="A6:C6"/>
    <mergeCell ref="A18:B18"/>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CONSOLIDADA</vt:lpstr>
      <vt:lpstr>PLANILHA</vt:lpstr>
      <vt:lpstr>SERVIÇO</vt:lpstr>
      <vt:lpstr>INSUMOS</vt:lpstr>
      <vt:lpstr>COMPOSIÇÃO</vt:lpstr>
      <vt:lpstr>MEMORILA DE CALCULO</vt:lpstr>
      <vt:lpstr>CRONO(total)</vt:lpstr>
      <vt:lpstr>BDI</vt:lpstr>
      <vt:lpstr>BDI!Area_de_impressao</vt:lpstr>
      <vt:lpstr>COMPOSIÇÃO!Area_de_impressao</vt:lpstr>
      <vt:lpstr>CONSOLIDADA!Area_de_impressao</vt:lpstr>
      <vt:lpstr>'CRONO(total)'!Area_de_impressao</vt:lpstr>
      <vt:lpstr>'MEMORILA DE CALCULO'!Area_de_impressao</vt:lpstr>
      <vt:lpstr>PLANILHA!Area_de_impressao</vt:lpstr>
      <vt:lpstr>CONSOLIDADA!Titulos_de_impressao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GRÁFICA CREPALDI</dc:creator>
  <cp:lastModifiedBy>aline.correia</cp:lastModifiedBy>
  <cp:lastPrinted>2018-10-22T18:30:57Z</cp:lastPrinted>
  <dcterms:created xsi:type="dcterms:W3CDTF">2014-02-13T00:48:21Z</dcterms:created>
  <dcterms:modified xsi:type="dcterms:W3CDTF">2018-10-23T15:50:52Z</dcterms:modified>
</cp:coreProperties>
</file>